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170" windowHeight="10455" tabRatio="825" activeTab="0"/>
  </bookViews>
  <sheets>
    <sheet name="速報表紙" sheetId="1" r:id="rId1"/>
    <sheet name="目次" sheetId="2" r:id="rId2"/>
    <sheet name="調査の説明" sheetId="3" r:id="rId3"/>
    <sheet name="表章産業について" sheetId="4" r:id="rId4"/>
    <sheet name="5人以上賃金" sheetId="5" r:id="rId5"/>
    <sheet name="5人以上労働時間・雇用" sheetId="6" r:id="rId6"/>
    <sheet name="30人以上賃金" sheetId="7" r:id="rId7"/>
    <sheet name="30人以上労働時間・雇用" sheetId="8" r:id="rId8"/>
    <sheet name="名目賃金総額" sheetId="9" r:id="rId9"/>
    <sheet name="実質賃金総額" sheetId="10" r:id="rId10"/>
    <sheet name="名目賃金定期" sheetId="11" r:id="rId11"/>
    <sheet name="実質賃金定期" sheetId="12" r:id="rId12"/>
    <sheet name="名目賃金所定内" sheetId="13" r:id="rId13"/>
    <sheet name="総実労働時間" sheetId="14" r:id="rId14"/>
    <sheet name="所定内労働時間" sheetId="15" r:id="rId15"/>
    <sheet name="所定外労働時間" sheetId="16" r:id="rId16"/>
    <sheet name="常用雇用" sheetId="17" r:id="rId17"/>
    <sheet name="季節調整済指数" sheetId="18" r:id="rId18"/>
    <sheet name="第1表" sheetId="19" r:id="rId19"/>
    <sheet name="第2表" sheetId="20" r:id="rId20"/>
    <sheet name="第3表" sheetId="21" r:id="rId21"/>
    <sheet name="第4表" sheetId="22" r:id="rId22"/>
    <sheet name="第5表" sheetId="23" r:id="rId23"/>
    <sheet name="第6表" sheetId="24" r:id="rId24"/>
    <sheet name="第7表" sheetId="25" r:id="rId25"/>
    <sheet name="第8表" sheetId="26" r:id="rId26"/>
    <sheet name="全国結果5人以上" sheetId="27" r:id="rId27"/>
    <sheet name="全国結果30人以上" sheetId="28" r:id="rId28"/>
    <sheet name="裏表紙" sheetId="29" r:id="rId29"/>
  </sheets>
  <definedNames>
    <definedName name="_xlnm.Print_Area" localSheetId="6">'30人以上賃金'!$A$1:$AJ$67</definedName>
    <definedName name="_xlnm.Print_Area" localSheetId="7">'30人以上労働時間・雇用'!$A$1:$AM$68</definedName>
    <definedName name="_xlnm.Print_Area" localSheetId="4">'5人以上賃金'!$A$1:$AJ$66</definedName>
    <definedName name="_xlnm.Print_Area" localSheetId="5">'5人以上労働時間・雇用'!$A$1:$AM$68</definedName>
    <definedName name="_xlnm.Print_Area" localSheetId="17">'季節調整済指数'!$A$1:$R$40</definedName>
    <definedName name="_xlnm.Print_Area" localSheetId="9">'実質賃金総額'!$A$1:$S$93</definedName>
    <definedName name="_xlnm.Print_Area" localSheetId="15">'所定外労働時間'!$A$1:$S$92</definedName>
    <definedName name="_xlnm.Print_Area" localSheetId="14">'所定内労働時間'!$A$1:$S$92</definedName>
    <definedName name="_xlnm.Print_Area" localSheetId="16">'常用雇用'!$A$1:$S$92</definedName>
    <definedName name="_xlnm.Print_Area" localSheetId="27">'全国結果30人以上'!$A$1:$BC$56</definedName>
    <definedName name="_xlnm.Print_Area" localSheetId="26">'全国結果5人以上'!$A$1:$BC$56</definedName>
    <definedName name="_xlnm.Print_Area" localSheetId="13">'総実労働時間'!$A$1:$S$92</definedName>
    <definedName name="_xlnm.Print_Area" localSheetId="0">'速報表紙'!$A$1:$K$56</definedName>
    <definedName name="_xlnm.Print_Area" localSheetId="2">'調査の説明'!$A$1:$AG$122</definedName>
    <definedName name="_xlnm.Print_Area" localSheetId="3">'表章産業について'!$A$1:$G$86</definedName>
    <definedName name="_xlnm.Print_Area" localSheetId="12">'名目賃金所定内'!$A$1:$S$92</definedName>
    <definedName name="_xlnm.Print_Area" localSheetId="8">'名目賃金総額'!$A$1:$S$92</definedName>
    <definedName name="_xlnm.Print_Area" localSheetId="10">'名目賃金定期'!$A$1:$S$92</definedName>
    <definedName name="_xlnm.Print_Area" localSheetId="1">'目次'!$A$1:$O$50</definedName>
    <definedName name="_xlnm.Print_Area" localSheetId="28">'裏表紙'!$A$1:$K$39</definedName>
    <definedName name="_xlnm.Print_Titles" localSheetId="3">'表章産業について'!$15:$17</definedName>
  </definedNames>
  <calcPr calcMode="manual" fullCalcOnLoad="1"/>
</workbook>
</file>

<file path=xl/sharedStrings.xml><?xml version="1.0" encoding="utf-8"?>
<sst xmlns="http://schemas.openxmlformats.org/spreadsheetml/2006/main" count="6559" uniqueCount="819">
  <si>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</si>
  <si>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</si>
  <si>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る。</t>
  </si>
  <si>
    <r>
      <t>「パートタイム労働者」</t>
    </r>
    <r>
      <rPr>
        <sz val="10.5"/>
        <rFont val="ＭＳ 明朝"/>
        <family val="1"/>
      </rPr>
      <t>とは、常用労働者のうち、次のいずれかに該当する労働者のことである。</t>
    </r>
  </si>
  <si>
    <t>１日の所定労働時間が一般の労働者よりも短い者。</t>
  </si>
  <si>
    <r>
      <t>「一般労働者」</t>
    </r>
    <r>
      <rPr>
        <sz val="10.5"/>
        <rFont val="ＭＳ 明朝"/>
        <family val="1"/>
      </rPr>
      <t>とは、常用労働者のうち、パートタイム労働者でない者のことをいう。</t>
    </r>
  </si>
  <si>
    <r>
      <t>「パートタイム労働者比率」</t>
    </r>
    <r>
      <rPr>
        <sz val="10.5"/>
        <rFont val="ＭＳ 明朝"/>
        <family val="1"/>
      </rPr>
      <t>とは、本調査期間末の全常用労働者に占めるパートタイム労働者の割合を百分率化したものである。</t>
    </r>
  </si>
  <si>
    <t>(5)</t>
  </si>
  <si>
    <t>労働異動率</t>
  </si>
  <si>
    <t>７　利用上の注意</t>
  </si>
  <si>
    <t>現在の基準年は平成22年であり、指数は「平成22年平均＝100」とする。　</t>
  </si>
  <si>
    <t>調査産業のうち、鉱業，砕石業，砂利採取業は調査事業所数が少ないため産業別数値を公表しないが、調査産業計には、実数、指数ともに含めている。</t>
  </si>
  <si>
    <t>｢０｣は、表記単位に満たないもの。</t>
  </si>
  <si>
    <t>｢－｣は、該当数字なし又は指数化されていない。</t>
  </si>
  <si>
    <t>｢ｘ｣は、集計事業所数が2以下又は当該産業に属する事業所数が少ないため、公表しない。</t>
  </si>
  <si>
    <t>(8)</t>
  </si>
  <si>
    <t>Ｍ一括分とは宿泊業，飲食サービス業中分類のうち、飲食店、持ち帰り・配達飲食サービス業を、Ｐ一括分とは医療，福祉中分類のうち、保健衛生、社会保険・社会福祉・介護事業を、Ｒ一括分とはサービス業(他に分類されないもの)中分類のうち、廃棄物処理業、自動車整備業、機械等修理業(別掲を除く)、政治・経済・文化団体、宗教、その他のサービス業を一括表示したものである。</t>
  </si>
  <si>
    <t>－ 2 －</t>
  </si>
  <si>
    <t>入(離)職率　＝　　　　　　　　　　　　　　        ×　１００</t>
  </si>
  <si>
    <t xml:space="preserve"> なお、この入(離)職率は、単に新規の入(離)職者のみならず、同一企業内の転勤者が含まれている。</t>
  </si>
  <si>
    <t xml:space="preserve"> この調査結果の数値は、調査事業所からの報告を基にして、本県の事業所規模5人以上のすべての事業所に対応するよう復元して算定したものである。</t>
  </si>
  <si>
    <t xml:space="preserve"> 調査結果の実数の年平均値は、各月の数値を常用労働者で加重平均することによって算出している。また、指数及び労働異動率の年平均値は各月の数値を単純平均したものである。</t>
  </si>
  <si>
    <t xml:space="preserve">(1) </t>
  </si>
  <si>
    <t>(2)</t>
  </si>
  <si>
    <t>対前年同月</t>
  </si>
  <si>
    <t>対　前　月</t>
  </si>
  <si>
    <t>情報通信業</t>
  </si>
  <si>
    <t>複合サービス事業</t>
  </si>
  <si>
    <t>サービス業（他に分類されないもの）</t>
  </si>
  <si>
    <t>医療,福祉</t>
  </si>
  <si>
    <t>調査産業計</t>
  </si>
  <si>
    <t>建設業</t>
  </si>
  <si>
    <t>製造業</t>
  </si>
  <si>
    <t>教育,学習支援業</t>
  </si>
  <si>
    <t>推計労働者数</t>
  </si>
  <si>
    <t>増　減　率</t>
  </si>
  <si>
    <t>対　前　月</t>
  </si>
  <si>
    <t>対前年同月</t>
  </si>
  <si>
    <t>対前月差</t>
  </si>
  <si>
    <t>対前年同月差</t>
  </si>
  <si>
    <t xml:space="preserve">  入職率</t>
  </si>
  <si>
    <t xml:space="preserve">  離職率</t>
  </si>
  <si>
    <t>円</t>
  </si>
  <si>
    <t>％</t>
  </si>
  <si>
    <t>時間</t>
  </si>
  <si>
    <t>人</t>
  </si>
  <si>
    <t>ポイント</t>
  </si>
  <si>
    <t>所定内
労働時間</t>
  </si>
  <si>
    <t>所定外
労働時間</t>
  </si>
  <si>
    <t>増減率</t>
  </si>
  <si>
    <t>特 別 給 与</t>
  </si>
  <si>
    <t>％</t>
  </si>
  <si>
    <t>生活関連サービス業,娯楽業</t>
  </si>
  <si>
    <t>宿泊業,飲食サービス業</t>
  </si>
  <si>
    <t>学術研究,専門・技術サービス業</t>
  </si>
  <si>
    <t>不動産業,物品賃貸業</t>
  </si>
  <si>
    <t>運輸業,郵便業</t>
  </si>
  <si>
    <t>電気・ガス・熱供給・水道業</t>
  </si>
  <si>
    <t>定期給与</t>
  </si>
  <si>
    <t>産　　業</t>
  </si>
  <si>
    <t>事業所規模５人以上（第一種・第二種）</t>
  </si>
  <si>
    <t>１　賃金の動き</t>
  </si>
  <si>
    <t>（事業所規模５人以上）</t>
  </si>
  <si>
    <t>超過労働給与</t>
  </si>
  <si>
    <t>結 果 の 概 要</t>
  </si>
  <si>
    <t>－</t>
  </si>
  <si>
    <t>産　　業</t>
  </si>
  <si>
    <t>２　労働時間の動き</t>
  </si>
  <si>
    <t>表３　常用労働者１人平均月間実労働時間</t>
  </si>
  <si>
    <t>表２　定期給与の内訳</t>
  </si>
  <si>
    <t>表４　本月末推計常用労働者数及び労働異動率</t>
  </si>
  <si>
    <t>３　雇用の動き</t>
  </si>
  <si>
    <t>卸売業,小売業</t>
  </si>
  <si>
    <t>金融業,保険業</t>
  </si>
  <si>
    <t>－</t>
  </si>
  <si>
    <t>％</t>
  </si>
  <si>
    <t>ポイント</t>
  </si>
  <si>
    <t>事業所規模３０人以上（第一種）</t>
  </si>
  <si>
    <t>（事業所規模３０人以上）</t>
  </si>
  <si>
    <t>労 働 異 動 率</t>
  </si>
  <si>
    <t>ﾊﾟｰﾄタイム
労働者比率</t>
  </si>
  <si>
    <t>静岡県 企画広報部 情報統計局 統計調査課</t>
  </si>
  <si>
    <t xml:space="preserve"> 現金給与
総額</t>
  </si>
  <si>
    <t>所定内給与</t>
  </si>
  <si>
    <t>総実
労働時間</t>
  </si>
  <si>
    <t>表１　常用労働者１人平均月間現金給与額</t>
  </si>
  <si>
    <t>静岡県の賃金、労働時間及び雇用の動き</t>
  </si>
  <si>
    <t>所定外時間</t>
  </si>
  <si>
    <t>定期給与</t>
  </si>
  <si>
    <t>毎月勤労統計調査地方調査結果速報</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</si>
  <si>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</si>
  <si>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</si>
  <si>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</si>
  <si>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</si>
  <si>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</si>
  <si>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</si>
  <si>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</si>
  <si>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</si>
  <si>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</si>
  <si>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</si>
  <si>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</si>
  <si>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第 5 表</t>
  </si>
  <si>
    <t>　　　　　　　　　　　　　　　　　　　　　　　　　　　　　　　　　　　　</t>
  </si>
  <si>
    <t>毎月勤労統計調査地方調査の表章産業について</t>
  </si>
  <si>
    <t>賃金の動き</t>
  </si>
  <si>
    <t>労働時間の動き</t>
  </si>
  <si>
    <t>雇用の動き</t>
  </si>
  <si>
    <t>事業所規模３０人以上（第一種）</t>
  </si>
  <si>
    <t>指　数　表</t>
  </si>
  <si>
    <t>実　数　表</t>
  </si>
  <si>
    <t>第 1 表</t>
  </si>
  <si>
    <t xml:space="preserve">    〃</t>
  </si>
  <si>
    <t>第 2 表</t>
  </si>
  <si>
    <t>産業、事業所規模別常用労働者１人平均月間現金給与額</t>
  </si>
  <si>
    <t>産業、事業所規模別常用労働者１人平均月間出勤日数及び実労働時間</t>
  </si>
  <si>
    <t>（参　考）</t>
  </si>
  <si>
    <t>全国の結果</t>
  </si>
  <si>
    <t>事業所規模5人以上</t>
  </si>
  <si>
    <t>事業所規模30人以上</t>
  </si>
  <si>
    <t>5人以上賃金</t>
  </si>
  <si>
    <t>5人以上労働時間・雇用</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</si>
  <si>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</si>
  <si>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</si>
  <si>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</si>
  <si>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</si>
  <si>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</si>
  <si>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</si>
  <si>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</si>
  <si>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</si>
  <si>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</si>
  <si>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雇用の流動状況を示す指標としての労働異動率は、以下の式による。</t>
  </si>
  <si>
    <t xml:space="preserve">　　　　　　　　　　　　 </t>
  </si>
  <si>
    <t>　　　　　　　　　　　　　　　</t>
  </si>
  <si>
    <t>５　調査結果の算定</t>
  </si>
  <si>
    <t>６　年平均値の算出について</t>
  </si>
  <si>
    <t>(3)</t>
  </si>
  <si>
    <t>(4)</t>
  </si>
  <si>
    <t>(5)</t>
  </si>
  <si>
    <t>(6)</t>
  </si>
  <si>
    <t>(7)</t>
  </si>
  <si>
    <t>月間の増加(減少)労働者数</t>
  </si>
  <si>
    <t>前月末労働者数</t>
  </si>
  <si>
    <t>毎月勤労統計調査地方調査の表章産業について</t>
  </si>
  <si>
    <t>１　表章産業の変更について</t>
  </si>
  <si>
    <t>２　平成21年以前の結果との接続について</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</si>
  <si>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</si>
  <si>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</si>
  <si>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</si>
  <si>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</si>
  <si>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</si>
  <si>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</si>
  <si>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</si>
  <si>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</si>
  <si>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</si>
  <si>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</si>
  <si>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</si>
  <si>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</si>
  <si>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</si>
  <si>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</si>
  <si>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</si>
  <si>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</si>
  <si>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</si>
  <si>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</si>
  <si>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</si>
  <si>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</si>
  <si>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</si>
  <si>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</si>
  <si>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</si>
  <si>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</si>
  <si>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</si>
  <si>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</si>
  <si>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</si>
  <si>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</si>
  <si>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</si>
  <si>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</si>
  <si>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</si>
  <si>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</si>
  <si>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</si>
  <si>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</si>
  <si>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</si>
  <si>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</si>
  <si>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</si>
  <si>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</si>
  <si>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</si>
  <si>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</si>
  <si>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</si>
  <si>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</si>
  <si>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</si>
  <si>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</si>
  <si>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</si>
  <si>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</si>
  <si>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</si>
  <si>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</si>
  <si>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</si>
  <si>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</si>
  <si>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</si>
  <si>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</si>
  <si>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</si>
  <si>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</si>
  <si>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</si>
  <si>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</si>
  <si>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</si>
  <si>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</si>
  <si>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</si>
  <si>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</si>
  <si>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</si>
  <si>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</si>
  <si>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</si>
  <si>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</si>
  <si>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</si>
  <si>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</si>
  <si>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</si>
  <si>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</si>
  <si>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</si>
  <si>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</si>
  <si>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</si>
  <si>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</si>
  <si>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</si>
  <si>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</si>
  <si>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</si>
  <si>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</si>
  <si>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</si>
  <si>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</si>
  <si>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</si>
  <si>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</si>
  <si>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</si>
  <si>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</si>
  <si>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</si>
  <si>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</si>
  <si>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</si>
  <si>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</si>
  <si>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</si>
  <si>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</si>
  <si>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</si>
  <si>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</si>
  <si>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</si>
  <si>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</si>
  <si>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</si>
  <si>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</si>
  <si>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</si>
  <si>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</si>
  <si>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</si>
  <si>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</si>
  <si>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</si>
  <si>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</si>
  <si>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</si>
  <si>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</si>
  <si>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</si>
  <si>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</si>
  <si>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</si>
  <si>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</si>
  <si>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</si>
  <si>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</si>
  <si>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</si>
  <si>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</si>
  <si>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</si>
  <si>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</si>
  <si>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</si>
  <si>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</si>
  <si>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</si>
  <si>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</si>
  <si>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</si>
  <si>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</si>
  <si>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△：常用労働者数の変動が１.０％以内の対応</t>
  </si>
  <si>
    <t>▲：常用労働者数の変動が３.０％以内の対応</t>
  </si>
  <si>
    <t>毎月勤労統計調査地方調査における表章産業</t>
  </si>
  <si>
    <t>平成21年以前の表章産業（旧産業分類）</t>
  </si>
  <si>
    <t>大分類</t>
  </si>
  <si>
    <t>TL</t>
  </si>
  <si>
    <t>L</t>
  </si>
  <si>
    <t>不動産業</t>
  </si>
  <si>
    <t>Q</t>
  </si>
  <si>
    <t>サービス業（他に分類されないもの）</t>
  </si>
  <si>
    <t>M</t>
  </si>
  <si>
    <t>飲食店,宿泊業</t>
  </si>
  <si>
    <t>Q</t>
  </si>
  <si>
    <t>複合サービス事業</t>
  </si>
  <si>
    <t>Q</t>
  </si>
  <si>
    <t>中分類等</t>
  </si>
  <si>
    <t>F12</t>
  </si>
  <si>
    <t>衣服・その他の繊維製品製造業</t>
  </si>
  <si>
    <t>新設</t>
  </si>
  <si>
    <t>一般機械器具製造業</t>
  </si>
  <si>
    <t>F26</t>
  </si>
  <si>
    <t>F31</t>
  </si>
  <si>
    <t>精密機械器具製造業</t>
  </si>
  <si>
    <t>F27</t>
  </si>
  <si>
    <t>F28</t>
  </si>
  <si>
    <t>E一括分１</t>
  </si>
  <si>
    <t>FS1</t>
  </si>
  <si>
    <t>F一括分１</t>
  </si>
  <si>
    <t>ES2</t>
  </si>
  <si>
    <t>E一括分２</t>
  </si>
  <si>
    <t>FS2</t>
  </si>
  <si>
    <t>F一括分２</t>
  </si>
  <si>
    <t>ES3</t>
  </si>
  <si>
    <t>E一括分３</t>
  </si>
  <si>
    <t>FS3</t>
  </si>
  <si>
    <t>F一括分３</t>
  </si>
  <si>
    <t>J-2</t>
  </si>
  <si>
    <t>小売業(J55～J60)</t>
  </si>
  <si>
    <t>MS</t>
  </si>
  <si>
    <t>M一括分</t>
  </si>
  <si>
    <t>PS</t>
  </si>
  <si>
    <t>P一括分</t>
  </si>
  <si>
    <t>Q80</t>
  </si>
  <si>
    <t>専門サービス業（他に分類されないもの）</t>
  </si>
  <si>
    <t>Q81</t>
  </si>
  <si>
    <t>学術・開発研究機関</t>
  </si>
  <si>
    <t>Q84</t>
  </si>
  <si>
    <t>娯楽業</t>
  </si>
  <si>
    <t>Q86</t>
  </si>
  <si>
    <t>自動車整備業、機械等修理業</t>
  </si>
  <si>
    <t>Q87</t>
  </si>
  <si>
    <t>　　　　　　　　〃</t>
  </si>
  <si>
    <t>RS</t>
  </si>
  <si>
    <t>R一括分</t>
  </si>
  <si>
    <t>QS1</t>
  </si>
  <si>
    <t>Q一括分１</t>
  </si>
  <si>
    <t>特掲区分</t>
  </si>
  <si>
    <t>TK1</t>
  </si>
  <si>
    <t>特掲産業1</t>
  </si>
  <si>
    <t>TK2</t>
  </si>
  <si>
    <t>特掲産業2</t>
  </si>
  <si>
    <t>TK3</t>
  </si>
  <si>
    <t>特掲産業3</t>
  </si>
  <si>
    <t>TK4</t>
  </si>
  <si>
    <t>特掲産業4</t>
  </si>
  <si>
    <t>TK5</t>
  </si>
  <si>
    <t>特掲産業5</t>
  </si>
  <si>
    <t>TT1</t>
  </si>
  <si>
    <t>特掲積上げ産業1</t>
  </si>
  <si>
    <t>TT2</t>
  </si>
  <si>
    <t>特掲積上げ産業2</t>
  </si>
  <si>
    <t>＜記号の見方＞</t>
  </si>
  <si>
    <t>　◎：完全に接続する対応</t>
  </si>
  <si>
    <t>　○：常用労働者数の変動が０.１％以内の対応</t>
  </si>
  <si>
    <t>×：その他</t>
  </si>
  <si>
    <t>調査の説明</t>
  </si>
  <si>
    <t>表章産業について</t>
  </si>
  <si>
    <t>30人以上賃金</t>
  </si>
  <si>
    <t>30人以上労働時間・雇用</t>
  </si>
  <si>
    <t>建設業</t>
  </si>
  <si>
    <t>製造業</t>
  </si>
  <si>
    <t>対前月
増減率(%)</t>
  </si>
  <si>
    <t>現金給与総額</t>
  </si>
  <si>
    <t>総実労働時間</t>
  </si>
  <si>
    <t>所定外労働時間</t>
  </si>
  <si>
    <t>常用雇用指数</t>
  </si>
  <si>
    <t>入職率</t>
  </si>
  <si>
    <t>離職率</t>
  </si>
  <si>
    <t>季節調整済指数</t>
  </si>
  <si>
    <t>対前月差</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</si>
  <si>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</si>
  <si>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</si>
  <si>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</si>
  <si>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r>
      <t>季　節　調　整　済　指　数　</t>
    </r>
    <r>
      <rPr>
        <b/>
        <sz val="14"/>
        <rFont val="ＭＳ Ｐゴシック"/>
        <family val="3"/>
      </rPr>
      <t>　（事業所規模30人以上）</t>
    </r>
  </si>
  <si>
    <t>年月</t>
  </si>
  <si>
    <t>対前月比</t>
  </si>
  <si>
    <t>季節調整済</t>
  </si>
  <si>
    <t>％</t>
  </si>
  <si>
    <t>ポイント</t>
  </si>
  <si>
    <t>名目賃金総額</t>
  </si>
  <si>
    <t>名目賃金定期</t>
  </si>
  <si>
    <t>名目賃金所定内</t>
  </si>
  <si>
    <t>実質賃金総額</t>
  </si>
  <si>
    <t>総実労働時間</t>
  </si>
  <si>
    <t>所定外労働時間</t>
  </si>
  <si>
    <t>常用雇用</t>
  </si>
  <si>
    <t>季節調整済指数</t>
  </si>
  <si>
    <t>常用雇用指数（事業所規模5人以上・30人以上）</t>
  </si>
  <si>
    <t>実質賃金指数（現金給与総額）（事業所規模5人以上・30人以上）</t>
  </si>
  <si>
    <t>毎月勤労統計調査の説明</t>
  </si>
  <si>
    <t>事業所規模５人以上（第一種、第二種）</t>
  </si>
  <si>
    <t>・</t>
  </si>
  <si>
    <t>第 3 表</t>
  </si>
  <si>
    <t>第 4 表</t>
  </si>
  <si>
    <t>第 6 表</t>
  </si>
  <si>
    <t xml:space="preserve">    〃</t>
  </si>
  <si>
    <t>第 7 表</t>
  </si>
  <si>
    <t>第 8 表</t>
  </si>
  <si>
    <t>名目賃金指数（定期給与）（事業所規模5人以上・30人以上）</t>
  </si>
  <si>
    <t>名目賃金指数（現金給与総額）（事業所規模5人以上･30人以上）</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</si>
  <si>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</si>
  <si>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</si>
  <si>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</si>
  <si>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</si>
  <si>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</si>
  <si>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</si>
  <si>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</si>
  <si>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</si>
  <si>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</si>
  <si>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</si>
  <si>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鉱業， 採石業， 砂利採取業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</si>
  <si>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</si>
  <si>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</si>
  <si>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</si>
  <si>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</si>
  <si>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</si>
  <si>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</si>
  <si>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</si>
  <si>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</si>
  <si>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</si>
  <si>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</si>
  <si>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</si>
  <si>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</si>
  <si>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</si>
  <si>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</si>
  <si>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</si>
  <si>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</si>
  <si>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</si>
  <si>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</si>
  <si>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</si>
  <si>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</si>
  <si>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</si>
  <si>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</si>
  <si>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</si>
  <si>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</si>
  <si>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</si>
  <si>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その他の製造業</t>
  </si>
  <si>
    <t>Ｅ 一括分１</t>
  </si>
  <si>
    <t>Ｅ 一括分２</t>
  </si>
  <si>
    <t>Ｅ 一括分３</t>
  </si>
  <si>
    <t>卸売業</t>
  </si>
  <si>
    <t>小売業</t>
  </si>
  <si>
    <t>Ｍ 一括分</t>
  </si>
  <si>
    <t>Ｐ 一括分</t>
  </si>
  <si>
    <t>職業紹介・派遣業</t>
  </si>
  <si>
    <t>他の事業サービス</t>
  </si>
  <si>
    <t>Ｒ 一括分</t>
  </si>
  <si>
    <t>特掲産業１</t>
  </si>
  <si>
    <t>特掲産業２</t>
  </si>
  <si>
    <t>特掲産業３</t>
  </si>
  <si>
    <t>特掲産業４</t>
  </si>
  <si>
    <t>特掲産業５</t>
  </si>
  <si>
    <t>特掲積上げ産業１</t>
  </si>
  <si>
    <t>特掲積上げ産業２</t>
  </si>
  <si>
    <t>第１表  産業、性別常用労働者の１人平均月間現金給与額（静岡県）</t>
  </si>
  <si>
    <t>毎 月 勤 労 統 計 調 査 地 方 調 査</t>
  </si>
  <si>
    <t>事業所規模 ＝ ５人以上</t>
  </si>
  <si>
    <t>（単位：円）</t>
  </si>
  <si>
    <t>現金給与総額</t>
  </si>
  <si>
    <t>きまって支給する給与</t>
  </si>
  <si>
    <t>超過労働給与</t>
  </si>
  <si>
    <t>特別に支払われた給与</t>
  </si>
  <si>
    <t>産             業</t>
  </si>
  <si>
    <t>計</t>
  </si>
  <si>
    <t>男</t>
  </si>
  <si>
    <t>女</t>
  </si>
  <si>
    <t>事業所規模 ＝ ３０人以上</t>
  </si>
  <si>
    <t>第２表  産業、性別常用労働者の１人平均月間出勤日数及び実労働時間（静岡県）</t>
  </si>
  <si>
    <t>出勤日数</t>
  </si>
  <si>
    <t>総実労働時間</t>
  </si>
  <si>
    <t>所定内労働時間</t>
  </si>
  <si>
    <t>日</t>
  </si>
  <si>
    <t>時間</t>
  </si>
  <si>
    <t>第３表  産業、性別常用労働者数及びパートタイム労働者比率（静岡県）</t>
  </si>
  <si>
    <t>前月末労働者数</t>
  </si>
  <si>
    <t>本月中の増加労働者数</t>
  </si>
  <si>
    <t>本月中の減少労働者数</t>
  </si>
  <si>
    <t>本月末労働者数</t>
  </si>
  <si>
    <t>パートタイム労働者比率</t>
  </si>
  <si>
    <t>人</t>
  </si>
  <si>
    <t>％</t>
  </si>
  <si>
    <t>第６表  産業、就業形態別労働者の1人平均月間現金給与額（静岡県）</t>
  </si>
  <si>
    <t>毎 月 勤 労 統 計 調 査 地 方 調 査</t>
  </si>
  <si>
    <t>事業所規模 ＝ ５人以上</t>
  </si>
  <si>
    <t>一  般  労  働  者</t>
  </si>
  <si>
    <t>パートタイム労働者</t>
  </si>
  <si>
    <t>現金給与    総  額</t>
  </si>
  <si>
    <t>所 定 内        給  与</t>
  </si>
  <si>
    <t>超過労働     給  与</t>
  </si>
  <si>
    <t>特別に支払      われた給与</t>
  </si>
  <si>
    <t>第７表  産業、就業形態別労働者の1人平均月間出勤日数及び実労働時間（静岡県）</t>
  </si>
  <si>
    <t>総 実 労 働     時         間</t>
  </si>
  <si>
    <t>所   定   内        労 働 時 間</t>
  </si>
  <si>
    <t>所   定   外        労 働 時 間</t>
  </si>
  <si>
    <t>第７表  産業、就業形態別労働者の1人平均月間出勤日数及び実労働時間（静岡県）</t>
  </si>
  <si>
    <t>第８表  産業、就業形態別労働者数（静岡県）</t>
  </si>
  <si>
    <t>毎 月 勤 労 統 計 調 査 地 方 調 査</t>
  </si>
  <si>
    <t>事業所規模 ＝ ５人以上</t>
  </si>
  <si>
    <t>（単位：人）</t>
  </si>
  <si>
    <t>前   月   末         労 働 者 数</t>
  </si>
  <si>
    <t>本月中の増加労  働  者  数</t>
  </si>
  <si>
    <t>本月中の減少労  働  者  数</t>
  </si>
  <si>
    <t>本   月   末     労 働 者 数</t>
  </si>
  <si>
    <t>産        業</t>
  </si>
  <si>
    <t xml:space="preserve"> |</t>
  </si>
  <si>
    <t xml:space="preserve">     第4表   産業、事業所規模別常用労働者の1人平均月間現金給与額 （静岡県）</t>
  </si>
  <si>
    <t>　　毎月勤労統計調査地方調査</t>
  </si>
  <si>
    <t>５００人以上</t>
  </si>
  <si>
    <t>１００～４９９人</t>
  </si>
  <si>
    <t>３０～９９人</t>
  </si>
  <si>
    <t>５～２９人</t>
  </si>
  <si>
    <t>特別給与</t>
  </si>
  <si>
    <t xml:space="preserve">     第5表   産業、事業所規模別常用労働者の1人平均月間出勤日数及び実労働時間　（静岡県）</t>
  </si>
  <si>
    <t>所定内時間</t>
  </si>
  <si>
    <t>日</t>
  </si>
  <si>
    <t>実数</t>
  </si>
  <si>
    <t>対前年増減率</t>
  </si>
  <si>
    <t>（１）賃金･労働時間･雇用の動き</t>
  </si>
  <si>
    <t>区  分</t>
  </si>
  <si>
    <t>（２）賃金指数･労働時間指数･雇用指数</t>
  </si>
  <si>
    <t>（１）賃金･労働時間･雇用の動き</t>
  </si>
  <si>
    <t>区  分</t>
  </si>
  <si>
    <t>調査産業計</t>
  </si>
  <si>
    <t>製造業</t>
  </si>
  <si>
    <t>円</t>
  </si>
  <si>
    <t>％</t>
  </si>
  <si>
    <t>現金給与総額</t>
  </si>
  <si>
    <t>定 期 給 与</t>
  </si>
  <si>
    <t>所定内給与</t>
  </si>
  <si>
    <t>所定外給与</t>
  </si>
  <si>
    <t>特 別 給 与</t>
  </si>
  <si>
    <t>所定内時間</t>
  </si>
  <si>
    <t>推計労働者数</t>
  </si>
  <si>
    <t>パートタイム労働者比率</t>
  </si>
  <si>
    <t>入職率</t>
  </si>
  <si>
    <t>離職率</t>
  </si>
  <si>
    <t>（注）※印は差</t>
  </si>
  <si>
    <t>（２）賃金指数･労働時間指数･雇用指数</t>
  </si>
  <si>
    <t>年  月</t>
  </si>
  <si>
    <t>名目賃金（現金給与総額）</t>
  </si>
  <si>
    <t>名目賃金（定期給与）</t>
  </si>
  <si>
    <t>指数</t>
  </si>
  <si>
    <t>対前年増減率</t>
  </si>
  <si>
    <t>対前年増減率</t>
  </si>
  <si>
    <t>％</t>
  </si>
  <si>
    <t>－</t>
  </si>
  <si>
    <t>％</t>
  </si>
  <si>
    <t>（注）※印は差</t>
  </si>
  <si>
    <t>第1表</t>
  </si>
  <si>
    <t>第2表</t>
  </si>
  <si>
    <t>第3表</t>
  </si>
  <si>
    <t>第4表</t>
  </si>
  <si>
    <t>第5表</t>
  </si>
  <si>
    <t>第6表</t>
  </si>
  <si>
    <t>第7表</t>
  </si>
  <si>
    <t>第8表</t>
  </si>
  <si>
    <t>全国結果5人以上</t>
  </si>
  <si>
    <t>全国結果30人以上</t>
  </si>
  <si>
    <t>目　　　　　　　　次</t>
  </si>
  <si>
    <t>Ⅰ 結果の概要　　　　　　　　　　　　　　　　　　　　　　　　　　　　　</t>
  </si>
  <si>
    <t>Ⅱ 統　計　表　　　　　　　　　　　　　　　　　　　　　　　　　　　　</t>
  </si>
  <si>
    <t>産業、就業形態別常用労働者数（事業所規模5人以上）</t>
  </si>
  <si>
    <t>産業、就業形態別常用労働者数（事業所規模30人以上）</t>
  </si>
  <si>
    <t>　毎月勤労統計調査地方調査においては、平成22年1月分結果から、平成19年11月に改定された日本標準産業分類に基づいて結果の公表を行う。これにより、当調査の表章産業は下記のとおり変更する。</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</si>
  <si>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する。</t>
  </si>
  <si>
    <t>F26</t>
  </si>
  <si>
    <t>ES1</t>
  </si>
  <si>
    <t>- 3 -</t>
  </si>
  <si>
    <t>定期給与</t>
  </si>
  <si>
    <t xml:space="preserve"> |</t>
  </si>
  <si>
    <t xml:space="preserve">  ここでは、センサス局方式を用いて算定した季節調整係数で原系列を除して求めるという方法によっている。</t>
  </si>
  <si>
    <t>常用雇用指数</t>
  </si>
  <si>
    <t>実質賃金指数（定期給与）（事業所規模5人以上・30人以上）</t>
  </si>
  <si>
    <t>労働時間指数（所定内労働時間）（事業所規模5人以上・30人以上）</t>
  </si>
  <si>
    <t>実質賃金定期</t>
  </si>
  <si>
    <t>（別紙）</t>
  </si>
  <si>
    <t>実数による増減率</t>
  </si>
  <si>
    <t>表章産業（新産業分類　H22.１～）</t>
  </si>
  <si>
    <t>１   事業所規模5人以上</t>
  </si>
  <si>
    <t>事業所規模 ＝ 5人以上</t>
  </si>
  <si>
    <t>　</t>
  </si>
  <si>
    <t>年月</t>
  </si>
  <si>
    <t xml:space="preserve"> 日本標準産業分類（平成19年11月改定）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5人以上の常用労働者を雇用する県内全事業所のうち、厚生労働省が指定した約1,100事業所を対象としている。</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</si>
  <si>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</si>
  <si>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</si>
  <si>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</si>
  <si>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</si>
  <si>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</si>
  <si>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</si>
  <si>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</si>
  <si>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</si>
  <si>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</si>
  <si>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</si>
  <si>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統計グラフコンクールなど</t>
  </si>
  <si>
    <t>―　皆様からのアクセスをお待ちしております。　―</t>
  </si>
  <si>
    <t>2   事業所規模30人以上</t>
  </si>
  <si>
    <t>10</t>
  </si>
  <si>
    <t>調査</t>
  </si>
  <si>
    <t>情報</t>
  </si>
  <si>
    <t>運輸業，</t>
  </si>
  <si>
    <t>卸売業，</t>
  </si>
  <si>
    <t>金融業，</t>
  </si>
  <si>
    <t>不動産業，</t>
  </si>
  <si>
    <t>学術</t>
  </si>
  <si>
    <t>生活関連</t>
  </si>
  <si>
    <t>教育，学習</t>
  </si>
  <si>
    <t>医療，</t>
  </si>
  <si>
    <t>複合</t>
  </si>
  <si>
    <t>その他の</t>
  </si>
  <si>
    <t>産業計</t>
  </si>
  <si>
    <t>通信業</t>
  </si>
  <si>
    <t>郵便業</t>
  </si>
  <si>
    <t>小売業</t>
  </si>
  <si>
    <t>保険業</t>
  </si>
  <si>
    <t>物品賃貸業</t>
  </si>
  <si>
    <t>研究等</t>
  </si>
  <si>
    <t>サービス業等</t>
  </si>
  <si>
    <t>支援業</t>
  </si>
  <si>
    <t>福祉</t>
  </si>
  <si>
    <t>サービス業</t>
  </si>
  <si>
    <t>平成</t>
  </si>
  <si>
    <t>18</t>
  </si>
  <si>
    <t>年</t>
  </si>
  <si>
    <t>19</t>
  </si>
  <si>
    <t>20</t>
  </si>
  <si>
    <t>21</t>
  </si>
  <si>
    <t>22</t>
  </si>
  <si>
    <t>23</t>
  </si>
  <si>
    <t>23年</t>
  </si>
  <si>
    <t>24年</t>
  </si>
  <si>
    <t>月</t>
  </si>
  <si>
    <t>(平成22年平均＝100)</t>
  </si>
  <si>
    <t>名目賃金指数（現金給与総額）</t>
  </si>
  <si>
    <t>実質賃金指数（現金給与総額）</t>
  </si>
  <si>
    <t>実質賃金指数（定期給与）</t>
  </si>
  <si>
    <t>名目賃金指数（定期給与）</t>
  </si>
  <si>
    <t>名目賃金指数（所定内給与）</t>
  </si>
  <si>
    <t>労働時間指数（総実労働時間）</t>
  </si>
  <si>
    <t>2</t>
  </si>
  <si>
    <t>3</t>
  </si>
  <si>
    <t>4</t>
  </si>
  <si>
    <t>5</t>
  </si>
  <si>
    <t>6</t>
  </si>
  <si>
    <t>7</t>
  </si>
  <si>
    <t>8</t>
  </si>
  <si>
    <t>9</t>
  </si>
  <si>
    <t>11</t>
  </si>
  <si>
    <t>（平成22年平均＝100）</t>
  </si>
  <si>
    <t>（調査産業計、平成22年平均＝100）</t>
  </si>
  <si>
    <t>（調査産業計、平成22年平均＝100）</t>
  </si>
  <si>
    <t>1</t>
  </si>
  <si>
    <t>労働時間指数（所定外労働時間）</t>
  </si>
  <si>
    <t>労働時間指数（所定内労働時間）</t>
  </si>
  <si>
    <t>日</t>
  </si>
  <si>
    <t>時間</t>
  </si>
  <si>
    <t>％</t>
  </si>
  <si>
    <t>千人</t>
  </si>
  <si>
    <t>ポイント</t>
  </si>
  <si>
    <t>第１表  産業、性別常用労働者の１人平均月間現金給与額（静岡県）</t>
  </si>
  <si>
    <t>（単位：円）</t>
  </si>
  <si>
    <t>きまって支給する給与</t>
  </si>
  <si>
    <t>所定内給与</t>
  </si>
  <si>
    <t>超過労働給与</t>
  </si>
  <si>
    <t>特別に支払われた給与</t>
  </si>
  <si>
    <t>計</t>
  </si>
  <si>
    <t>男</t>
  </si>
  <si>
    <t>女</t>
  </si>
  <si>
    <t>第２表  産業、性別常用労働者の１人平均月間出勤日数及び実労働時間（静岡県）</t>
  </si>
  <si>
    <t>出勤日数</t>
  </si>
  <si>
    <t>所定内労働時間</t>
  </si>
  <si>
    <t>第３表  産業、性別常用労働者数及びパートタイム労働者比率（静岡県）</t>
  </si>
  <si>
    <t>前月末労働者数</t>
  </si>
  <si>
    <t>本月中の増加労働者数</t>
  </si>
  <si>
    <t>本月中の減少労働者数</t>
  </si>
  <si>
    <t>本月末労働者数</t>
  </si>
  <si>
    <t>パートタイム労働者比率</t>
  </si>
  <si>
    <t>人</t>
  </si>
  <si>
    <t>第６表  産業、就業形態別労働者の1人平均月間現金給与額（静岡県）</t>
  </si>
  <si>
    <t>一  般  労  働  者</t>
  </si>
  <si>
    <t>パートタイム労働者</t>
  </si>
  <si>
    <t>現金給与    総  額</t>
  </si>
  <si>
    <t>所 定 内        給  与</t>
  </si>
  <si>
    <t>超過労働     給  与</t>
  </si>
  <si>
    <t>特別に支払      われた給与</t>
  </si>
  <si>
    <t>第８表  産業、就業形態別労働者数（静岡県）</t>
  </si>
  <si>
    <t>（単位：人）</t>
  </si>
  <si>
    <t>前   月   末         労 働 者 数</t>
  </si>
  <si>
    <t>本月中の増加労  働  者  数</t>
  </si>
  <si>
    <t>本月中の減少労  働  者  数</t>
  </si>
  <si>
    <t>本   月   末     労 働 者 数</t>
  </si>
  <si>
    <t xml:space="preserve"> この調査は、統計法（平成19年法律第53号）第２条第４項に規定する基幹統計であり、賃金、労働時間及び雇用について静岡県における変動を毎月明らかにすることを目的としている。</t>
  </si>
  <si>
    <t xml:space="preserve"> 調査事業所は、経済センサスの結果に基づく事業所リストを母集団として、これを産業及び規模別に層化して無作為抽出する。</t>
  </si>
  <si>
    <t xml:space="preserve"> 常用労働者30人以上の事業所（これを「第一種事業所」と呼ぶ。）については郵送調査で行い、常用労働者５～29人の事業所（これを「第二種事業所」と呼ぶ。）については、統計調査員による実地調査で調査を行う。また「毎月勤労統計調査オンラインシステム」によるオンライン方式での調査も可能である。</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</si>
  <si>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</si>
  <si>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</si>
  <si>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ある。退職を事由に支払われる退職金は含まれない。</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</si>
  <si>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とは、労働協約、就業規則等によってあらかじめ定められている支給条件、算定方法によって支給される給与で、いわゆる基本給、家族手当、超過労働手当を含む。</t>
    </r>
  </si>
  <si>
    <r>
      <t>「所定内給与」</t>
    </r>
    <r>
      <rPr>
        <sz val="10.5"/>
        <rFont val="ＭＳ 明朝"/>
        <family val="1"/>
      </rPr>
      <t>とは「定期給与」のうち所定外給与以外のものをいう。</t>
    </r>
  </si>
  <si>
    <r>
      <t>「所定外給与（超過労働給与）」</t>
    </r>
    <r>
      <rPr>
        <sz val="10.5"/>
        <rFont val="ＭＳ 明朝"/>
        <family val="1"/>
      </rPr>
      <t>とは、所定の労働時間を超える労働、休日労働、深夜労働等に対して支給される給与のことである。</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</si>
  <si>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等である。</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</si>
  <si>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の合計額である。</t>
    </r>
  </si>
  <si>
    <t>(2)</t>
  </si>
  <si>
    <t>実労働時間</t>
  </si>
  <si>
    <t xml:space="preserve"> 調査期間中に労働者が実際に労働した時間のことである。休憩時間は除かれるが、鉱業の抗内作業者の休憩時間や運輸関係労働者等の手持ち時間は含める。なお、本来の職務外として行われる宿日直の時間は含めない。</t>
  </si>
  <si>
    <r>
      <t>「所定内労働時間」</t>
    </r>
    <r>
      <rPr>
        <sz val="10.5"/>
        <rFont val="ＭＳ 明朝"/>
        <family val="1"/>
      </rPr>
      <t>とは、労働協約、就業規則等で定められた正規の始業時刻と終業時刻の間の実労働時間のことである。</t>
    </r>
  </si>
  <si>
    <r>
      <t>「所定外労働時間」</t>
    </r>
    <r>
      <rPr>
        <sz val="10.5"/>
        <rFont val="ＭＳ 明朝"/>
        <family val="1"/>
      </rPr>
      <t>とは、早出、残業、臨時の呼出、休日出勤等の実労働時間のことである。　</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</si>
  <si>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の合計である。</t>
    </r>
  </si>
  <si>
    <t>(3)</t>
  </si>
  <si>
    <t>出勤日数</t>
  </si>
  <si>
    <t xml:space="preserve"> 調査期間中に労働者が実際に出勤した日数のことである。事業所に出勤しない日は有給であっても出勤日としないが、１日のうち１時間でも就業すれば、１出勤日とする。</t>
  </si>
  <si>
    <t>－ 1 －</t>
  </si>
  <si>
    <t>(4)</t>
  </si>
  <si>
    <t>常用労働者</t>
  </si>
  <si>
    <t>次のいずれかに該当する労働者のことである。</t>
  </si>
  <si>
    <t>○ 静岡県毎月勤労統計調査の結果は『統計センターしずおか』で御覧になれます。</t>
  </si>
  <si>
    <t>-</t>
  </si>
  <si>
    <t>-</t>
  </si>
  <si>
    <t>平成22年１月分結果から日本標準産業分類(平成19年11月改定)に基づき表章している。平成21年以前の結果との接続については、別紙参照のこと。
 なお、平成21年以前と接続しない産業については、指数は平成22年1月分結果から、増減率は平成23年1月分結果から作成している。</t>
  </si>
  <si>
    <t>指数は、基準時更新及び第一種事業所の抽出替えに伴い、時系列比較を可能にするため、原則として過去に遡って改訂している。最近では、平成24年１月分調査において、平成21年経済センサス－基礎調査結果に基づく抽出替え及び母集団労働者数の変更を行ったことから改訂した。ただし、毎月の絶対的な水準を表す実数値については、改訂を行わないこととしている。
 対前年（前月）比等の増減率は、原則として指数により行っているため、実数から算定した場合とは必ずしも一致しない。</t>
  </si>
  <si>
    <t>　なお、接続しない産業については、指数は平成22年1月分結果から、増減率は平成23年1月分から作成している。</t>
  </si>
  <si>
    <t>3</t>
  </si>
  <si>
    <t>12</t>
  </si>
  <si>
    <t>7</t>
  </si>
  <si>
    <t>9</t>
  </si>
  <si>
    <t>10</t>
  </si>
  <si>
    <t>11</t>
  </si>
  <si>
    <t>12</t>
  </si>
  <si>
    <t>1</t>
  </si>
  <si>
    <t>対前年　（同月）  増減率(％)</t>
  </si>
  <si>
    <t>指　　　　　　　　　　　　　数</t>
  </si>
  <si>
    <t>ＴＬ</t>
  </si>
  <si>
    <t>Ｄ</t>
  </si>
  <si>
    <t>Ｅ</t>
  </si>
  <si>
    <t>Ｆ</t>
  </si>
  <si>
    <t>Ｇ</t>
  </si>
  <si>
    <t>Ｈ</t>
  </si>
  <si>
    <t>Ｉ</t>
  </si>
  <si>
    <t>Ｊ</t>
  </si>
  <si>
    <t>Ｋ</t>
  </si>
  <si>
    <t>Ｌ</t>
  </si>
  <si>
    <t>Ｍ</t>
  </si>
  <si>
    <t>Ｎ</t>
  </si>
  <si>
    <t>Ｏ</t>
  </si>
  <si>
    <t>Ｐ</t>
  </si>
  <si>
    <t>Ｑ</t>
  </si>
  <si>
    <t>Ｒ</t>
  </si>
  <si>
    <t>電気・ガス</t>
  </si>
  <si>
    <t>宿泊,飲食</t>
  </si>
  <si>
    <t>水道業等</t>
  </si>
  <si>
    <t>ＴＬ</t>
  </si>
  <si>
    <t>Ｄ</t>
  </si>
  <si>
    <t>Ｅ</t>
  </si>
  <si>
    <t>Ｆ</t>
  </si>
  <si>
    <t>Ｇ</t>
  </si>
  <si>
    <t>Ｈ</t>
  </si>
  <si>
    <t>Ｉ</t>
  </si>
  <si>
    <t>Ｊ</t>
  </si>
  <si>
    <t>Ｋ</t>
  </si>
  <si>
    <t>Ｌ</t>
  </si>
  <si>
    <t>Ｍ</t>
  </si>
  <si>
    <t>Ｎ</t>
  </si>
  <si>
    <t>Ｏ</t>
  </si>
  <si>
    <t>Ｐ</t>
  </si>
  <si>
    <t>Ｑ</t>
  </si>
  <si>
    <t>Ｒ</t>
  </si>
  <si>
    <t>ＴＬ</t>
  </si>
  <si>
    <t>Ｄ</t>
  </si>
  <si>
    <t>Ｅ</t>
  </si>
  <si>
    <t>Ｆ</t>
  </si>
  <si>
    <t>Ｇ</t>
  </si>
  <si>
    <t>Ｈ</t>
  </si>
  <si>
    <t>Ｉ</t>
  </si>
  <si>
    <t>Ｊ</t>
  </si>
  <si>
    <t>Ｋ</t>
  </si>
  <si>
    <t>Ｌ</t>
  </si>
  <si>
    <t>Ｍ</t>
  </si>
  <si>
    <t>Ｎ</t>
  </si>
  <si>
    <t>Ｏ</t>
  </si>
  <si>
    <t>Ｐ</t>
  </si>
  <si>
    <t>Ｑ</t>
  </si>
  <si>
    <t>Ｒ</t>
  </si>
  <si>
    <t>ＴＬ</t>
  </si>
  <si>
    <t>Ｄ</t>
  </si>
  <si>
    <t>Ｅ</t>
  </si>
  <si>
    <t>Ｆ</t>
  </si>
  <si>
    <t>Ｇ</t>
  </si>
  <si>
    <t>Ｈ</t>
  </si>
  <si>
    <t>Ｉ</t>
  </si>
  <si>
    <t>Ｊ</t>
  </si>
  <si>
    <t>Ｋ</t>
  </si>
  <si>
    <t>Ｌ</t>
  </si>
  <si>
    <t>Ｍ</t>
  </si>
  <si>
    <t>Ｎ</t>
  </si>
  <si>
    <t>Ｏ</t>
  </si>
  <si>
    <t>Ｐ</t>
  </si>
  <si>
    <t>Ｑ</t>
  </si>
  <si>
    <t>Ｒ</t>
  </si>
  <si>
    <t>※実質賃金指数＝名目賃金指数/静岡県消費者物価指数（持家の帰属家賃を除く総合）×100</t>
  </si>
  <si>
    <t>　</t>
  </si>
  <si>
    <t>　</t>
  </si>
  <si>
    <t>2</t>
  </si>
  <si>
    <t>4</t>
  </si>
  <si>
    <t xml:space="preserve"> </t>
  </si>
  <si>
    <t>5</t>
  </si>
  <si>
    <t>6</t>
  </si>
  <si>
    <t>　</t>
  </si>
  <si>
    <t>　</t>
  </si>
  <si>
    <t>　</t>
  </si>
  <si>
    <t xml:space="preserve"> </t>
  </si>
  <si>
    <t>8</t>
  </si>
  <si>
    <t>9</t>
  </si>
  <si>
    <t>9</t>
  </si>
  <si>
    <t>9</t>
  </si>
  <si>
    <t>9</t>
  </si>
  <si>
    <t>平成24年9月</t>
  </si>
  <si>
    <t xml:space="preserve">(参考）  全国の結果（平成24年9月分確報） </t>
  </si>
  <si>
    <t>　９月の１人平均現金給与総額（調査産業計）は２５８，７５４円で、前月比３．６％減、前年同月比１．２％増となった。</t>
  </si>
  <si>
    <t>　現金給与総額のうち、定期給与は２５６，６４４円で、前月と同水準、前年同月比１．８％増となった。また、特別給与は２，１１０円で、前年同月差９３２円減となった。</t>
  </si>
  <si>
    <t>　定期給与のうち、所定内給与は２３６，５０９円で、前月比０．５％増、前年同月比２．０％増となった。</t>
  </si>
  <si>
    <t xml:space="preserve">(参考）  全国の結果（平成24年9月分確報） </t>
  </si>
  <si>
    <t>平成24年9月</t>
  </si>
  <si>
    <t>-</t>
  </si>
  <si>
    <t>x</t>
  </si>
  <si>
    <t>　９月の１人平均総実労働時間（調査産業計）は１４７．８時間で、前月比０．５％増、前年同月比２．８％減となった。</t>
  </si>
  <si>
    <t>　総実労働時間のうち、所定内労働時間は１３６．２時間で、前月比０．８％増、前年同月比１．８％減となった。また、所定外労働時間は１１．６時間で、前月比２．５％減、前年同月比１２．８％減となった。</t>
  </si>
  <si>
    <t>　製造業の所定外労働時間は１５．２時間で、前月比３．８％減、前年同月比１５．７％減となった。</t>
  </si>
  <si>
    <t>　９月における調査産業計の雇用の動きを常用雇用指数（平成22年平均＝100）でみると、１０２．１(P16)で、前月比０．１％減、前年同月比０．３％増となった。また、パートタイム労働者比率は２４．５％となった。</t>
  </si>
  <si>
    <t>　調査産業計の労働異動率をみると、入職率は１．１１％で、前年同月差０．５０ポイント減、離職率は１．４２％で、前年同月差０．０３ポイント増となった。</t>
  </si>
  <si>
    <t>　９月の１人平均現金給与総額（調査産業計）は２７５，５８７円で、前月比３．４％減（季節調整値では２．５％減(P17)）、前年同月比１．６％減となった。</t>
  </si>
  <si>
    <t>　現金給与総額のうち、定期給与は２７３，６２６円で、前月比０．６％減（季節調整値では１．４％減(P17)）、前年同月比１．１％減となった。また、特別給与は１，９６１円で、前年同月差１，７７６円減となった。</t>
  </si>
  <si>
    <t>　定期給与のうち所定内給与は２４９，２３８円で、前月比０．１％減、前年同月比０．７％減となった。</t>
  </si>
  <si>
    <t>　９月の１人平均総実労働時間（調査産業計）は１４７．７時間で、前月比２．１％増、前年同月比０．４％減となった。</t>
  </si>
  <si>
    <t>　総実労働時間のうち、所定内労働時間は１３６．９時間で、前月比２．５％増、前年同月比０．２％増となった。また、所定外労働時間は１０．８時間で、前月比１．８％減、前年同月比６．１％減となった。</t>
  </si>
  <si>
    <t>　製造業の所定外労働時間は１３．９時間で、前月比４．２％減、前年同月比１４．０％減となった。</t>
  </si>
  <si>
    <t>　９月における調査産業計の雇用の動きを常用雇用指数（平成22年平均＝100）でみると、１０１．０(P16)で、前月比０．１％増、前年同月と同水準となった。また、パートタイム労働者比率は２７．７％となった。</t>
  </si>
  <si>
    <t>　調査産業計の労働異動率をみると、入職率は１．５０％で、前年同月差０．５２ポイント減、離職率は１．６４％で、前年同月差０．１４ポイント減となった。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</si>
</sst>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411]ggge&quot;年&quot;"/>
    <numFmt numFmtId="187" formatCode="0_ "/>
    <numFmt numFmtId="188" formatCode="#,##0;[Red]#,##0"/>
    <numFmt numFmtId="189" formatCode="#,##0.00_ "/>
    <numFmt numFmtId="190" formatCode="0.0_ ;[Red]\-0.0\ "/>
    <numFmt numFmtId="191" formatCode="#,##0.0_ ;[Red]\-#,##0.0\ "/>
    <numFmt numFmtId="192" formatCode="[$-411]ggge&quot;年&quot;m&quot;月&quot;"/>
    <numFmt numFmtId="193" formatCode="&quot;※&quot;0.00;&quot;※&quot;\-0.00"/>
    <numFmt numFmtId="194" formatCode="&quot;※&quot;0.0;&quot;※&quot;\-0.0"/>
    <numFmt numFmtId="195" formatCode="[$-411]ggge&quot;年&quot;m&quot;月&quot;d&quot;日&quot;;@"/>
    <numFmt numFmtId="196" formatCode="0.0;&quot;△ &quot;0.0"/>
    <numFmt numFmtId="197" formatCode="&quot;Yes&quot;;&quot;Yes&quot;;&quot;No&quot;"/>
    <numFmt numFmtId="198" formatCode="&quot;True&quot;;&quot;True&quot;;&quot;False&quot;"/>
    <numFmt numFmtId="199" formatCode="&quot;On&quot;;&quot;On&quot;;&quot;Off&quot;"/>
    <numFmt numFmtId="200" formatCode="[$€-2]\ #,##0.00_);[Red]\([$€-2]\ #,##0.00\)"/>
    <numFmt numFmtId="201" formatCode="#,##0.0;[Red]\-#,##0.0"/>
    <numFmt numFmtId="202" formatCode="[$-F400]h:mm:ss\ AM/PM"/>
    <numFmt numFmtId="203" formatCode="0.00_ ;[Red]\-0.00\ "/>
  </numFmts>
  <fonts count="52">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22"/>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0"/>
      <name val="ＭＳ 明朝"/>
      <family val="1"/>
    </font>
    <font>
      <b/>
      <sz val="11"/>
      <color indexed="10"/>
      <name val="ＭＳ Ｐゴシック"/>
      <family val="3"/>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6"/>
      <name val="ＭＳ ゴシック"/>
      <family val="3"/>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sz val="7"/>
      <name val="ＭＳ 明朝"/>
      <family val="1"/>
    </font>
    <font>
      <b/>
      <sz val="14"/>
      <name val="HG丸ｺﾞｼｯｸM-PRO"/>
      <family val="3"/>
    </font>
    <font>
      <sz val="11"/>
      <name val="HG丸ｺﾞｼｯｸM-PRO"/>
      <family val="3"/>
    </font>
    <font>
      <u val="single"/>
      <sz val="10"/>
      <color indexed="12"/>
      <name val="ＭＳ 明朝"/>
      <family val="1"/>
    </font>
    <font>
      <sz val="10.5"/>
      <name val="ＭＳ 明朝"/>
      <family val="1"/>
    </font>
    <font>
      <sz val="10.5"/>
      <name val="ＭＳ ゴシック"/>
      <family val="3"/>
    </font>
    <font>
      <sz val="10.5"/>
      <name val="ＭＳ Ｐゴシック"/>
      <family val="3"/>
    </font>
    <font>
      <sz val="12"/>
      <name val="HG丸ｺﾞｼｯｸM-PRO"/>
      <family val="3"/>
    </font>
    <font>
      <sz val="14"/>
      <name val="HG丸ｺﾞｼｯｸM-PRO"/>
      <family val="3"/>
    </font>
    <font>
      <sz val="20"/>
      <color indexed="8"/>
      <name val="ＭＳ Ｐゴシック"/>
      <family val="3"/>
    </font>
    <font>
      <sz val="14"/>
      <color indexed="8"/>
      <name val="ＭＳ Ｐゴシック"/>
      <family val="3"/>
    </font>
    <font>
      <b/>
      <sz val="12"/>
      <name val="ＭＳ Ｐゴシック"/>
      <family val="3"/>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61">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style="thin"/>
      <top style="double"/>
      <bottom>
        <color indexed="63"/>
      </bottom>
    </border>
    <border>
      <left style="thin"/>
      <right>
        <color indexed="63"/>
      </right>
      <top>
        <color indexed="63"/>
      </top>
      <bottom style="double"/>
    </border>
    <border>
      <left style="thin"/>
      <right style="thin"/>
      <top>
        <color indexed="63"/>
      </top>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8" fillId="0" borderId="0" applyNumberFormat="0" applyFill="0" applyBorder="0" applyAlignment="0" applyProtection="0"/>
  </cellStyleXfs>
  <cellXfs count="847">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180" fontId="1" fillId="0" borderId="2" xfId="0" applyNumberFormat="1" applyFont="1" applyBorder="1" applyAlignment="1">
      <alignment horizontal="right"/>
    </xf>
    <xf numFmtId="0" fontId="1" fillId="0" borderId="0" xfId="0" applyFont="1" applyBorder="1" applyAlignment="1">
      <alignment horizontal="center"/>
    </xf>
    <xf numFmtId="181" fontId="1" fillId="0" borderId="0" xfId="0" applyNumberFormat="1" applyFont="1" applyAlignment="1">
      <alignment/>
    </xf>
    <xf numFmtId="183" fontId="1" fillId="0" borderId="0" xfId="0" applyNumberFormat="1" applyFont="1" applyAlignment="1">
      <alignment/>
    </xf>
    <xf numFmtId="0" fontId="1" fillId="0" borderId="0" xfId="0" applyNumberFormat="1" applyFont="1" applyBorder="1" applyAlignment="1">
      <alignment/>
    </xf>
    <xf numFmtId="0" fontId="1" fillId="0" borderId="0" xfId="0" applyNumberFormat="1" applyFont="1" applyAlignment="1">
      <alignment/>
    </xf>
    <xf numFmtId="0" fontId="1" fillId="0" borderId="0" xfId="0" applyFont="1" applyAlignment="1">
      <alignment horizontal="center" vertical="center" shrinkToFit="1"/>
    </xf>
    <xf numFmtId="0" fontId="9" fillId="0" borderId="0" xfId="0" applyFont="1" applyAlignment="1">
      <alignment horizontal="right"/>
    </xf>
    <xf numFmtId="0" fontId="9" fillId="0" borderId="0" xfId="0" applyFont="1" applyBorder="1" applyAlignment="1">
      <alignment horizontal="right" vertical="center" shrinkToFit="1"/>
    </xf>
    <xf numFmtId="0" fontId="9" fillId="0" borderId="0" xfId="0" applyFont="1" applyAlignment="1">
      <alignment horizontal="right" vertical="center" shrinkToFit="1"/>
    </xf>
    <xf numFmtId="0" fontId="9" fillId="0" borderId="5" xfId="0" applyFont="1" applyBorder="1" applyAlignment="1">
      <alignment horizontal="right" vertical="center" shrinkToFit="1"/>
    </xf>
    <xf numFmtId="183" fontId="9" fillId="0" borderId="0" xfId="0" applyNumberFormat="1" applyFont="1" applyAlignment="1">
      <alignment horizontal="right"/>
    </xf>
    <xf numFmtId="0" fontId="9" fillId="0" borderId="3" xfId="0" applyFont="1" applyBorder="1" applyAlignment="1">
      <alignment horizontal="right" vertical="center" shrinkToFit="1"/>
    </xf>
    <xf numFmtId="0" fontId="4" fillId="0" borderId="0" xfId="0" applyFont="1" applyBorder="1" applyAlignment="1">
      <alignment horizontal="center"/>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6" xfId="0" applyNumberFormat="1" applyFont="1" applyBorder="1" applyAlignment="1">
      <alignment horizontal="right"/>
    </xf>
    <xf numFmtId="0" fontId="9" fillId="0" borderId="5" xfId="0" applyNumberFormat="1" applyFont="1" applyBorder="1" applyAlignment="1">
      <alignment horizontal="right"/>
    </xf>
    <xf numFmtId="0" fontId="9" fillId="0" borderId="7" xfId="0" applyNumberFormat="1" applyFont="1" applyBorder="1" applyAlignment="1">
      <alignment horizontal="right"/>
    </xf>
    <xf numFmtId="0" fontId="1" fillId="0" borderId="0" xfId="0" applyFont="1" applyBorder="1" applyAlignment="1">
      <alignment horizontal="center" vertical="center" shrinkToFit="1"/>
    </xf>
    <xf numFmtId="0" fontId="9" fillId="0" borderId="6" xfId="0" applyFont="1" applyBorder="1" applyAlignment="1">
      <alignment horizontal="right" vertical="center" shrinkToFit="1"/>
    </xf>
    <xf numFmtId="0" fontId="1" fillId="0" borderId="0" xfId="0" applyFont="1" applyAlignment="1">
      <alignment horizontal="center"/>
    </xf>
    <xf numFmtId="0" fontId="9" fillId="0" borderId="5" xfId="0" applyFont="1" applyBorder="1" applyAlignment="1">
      <alignment horizontal="right" vertical="center"/>
    </xf>
    <xf numFmtId="0" fontId="9" fillId="0" borderId="7" xfId="0" applyFont="1" applyBorder="1" applyAlignment="1">
      <alignment horizontal="right" vertical="center"/>
    </xf>
    <xf numFmtId="0" fontId="0"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Alignment="1">
      <alignment/>
    </xf>
    <xf numFmtId="183" fontId="10" fillId="0" borderId="0" xfId="0" applyNumberFormat="1" applyFont="1" applyAlignment="1">
      <alignment/>
    </xf>
    <xf numFmtId="181" fontId="10" fillId="0" borderId="0" xfId="0" applyNumberFormat="1" applyFont="1" applyAlignment="1">
      <alignment/>
    </xf>
    <xf numFmtId="38" fontId="1" fillId="0" borderId="0" xfId="17" applyFont="1" applyAlignment="1">
      <alignment/>
    </xf>
    <xf numFmtId="0" fontId="0" fillId="0" borderId="0" xfId="0" applyAlignment="1">
      <alignment vertical="center" shrinkToFit="1"/>
    </xf>
    <xf numFmtId="0" fontId="1" fillId="0" borderId="0" xfId="0" applyNumberFormat="1" applyFont="1" applyAlignment="1">
      <alignment/>
    </xf>
    <xf numFmtId="183" fontId="4" fillId="0" borderId="0" xfId="0" applyNumberFormat="1" applyFont="1" applyAlignment="1">
      <alignment shrinkToFit="1"/>
    </xf>
    <xf numFmtId="0" fontId="4" fillId="0" borderId="0" xfId="0" applyFont="1" applyAlignment="1">
      <alignment shrinkToFit="1"/>
    </xf>
    <xf numFmtId="0" fontId="0" fillId="0" borderId="0" xfId="0" applyAlignment="1">
      <alignment shrinkToFit="1"/>
    </xf>
    <xf numFmtId="0" fontId="0" fillId="0" borderId="0" xfId="0" applyFont="1" applyAlignment="1">
      <alignment/>
    </xf>
    <xf numFmtId="0" fontId="1" fillId="0" borderId="0" xfId="27">
      <alignment/>
      <protection/>
    </xf>
    <xf numFmtId="0" fontId="1" fillId="0" borderId="0" xfId="27" applyAlignment="1">
      <alignment horizontal="centerContinuous"/>
      <protection/>
    </xf>
    <xf numFmtId="0" fontId="15" fillId="0" borderId="0" xfId="27" applyFont="1" applyBorder="1" applyAlignment="1">
      <alignment horizontal="centerContinuous"/>
      <protection/>
    </xf>
    <xf numFmtId="0" fontId="18" fillId="0" borderId="0" xfId="27" applyFont="1" applyAlignment="1">
      <alignment horizontal="centerContinuous"/>
      <protection/>
    </xf>
    <xf numFmtId="58" fontId="1" fillId="0" borderId="0" xfId="27" applyNumberFormat="1" applyAlignment="1">
      <alignment horizontal="center"/>
      <protection/>
    </xf>
    <xf numFmtId="0" fontId="15" fillId="0" borderId="0" xfId="27" applyFont="1" applyAlignment="1">
      <alignment horizontal="center"/>
      <protection/>
    </xf>
    <xf numFmtId="0" fontId="5" fillId="0" borderId="4" xfId="0" applyFont="1" applyBorder="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38" fontId="1" fillId="0" borderId="2" xfId="17" applyFont="1" applyBorder="1" applyAlignment="1">
      <alignment horizontal="right"/>
    </xf>
    <xf numFmtId="0" fontId="1" fillId="0" borderId="2" xfId="0" applyFont="1" applyBorder="1" applyAlignment="1">
      <alignment/>
    </xf>
    <xf numFmtId="0" fontId="1" fillId="0" borderId="1" xfId="0" applyFont="1" applyBorder="1" applyAlignment="1">
      <alignment/>
    </xf>
    <xf numFmtId="0" fontId="1" fillId="0" borderId="4" xfId="0" applyFont="1" applyBorder="1" applyAlignment="1">
      <alignment/>
    </xf>
    <xf numFmtId="0" fontId="0" fillId="0" borderId="2" xfId="0" applyBorder="1" applyAlignment="1">
      <alignment/>
    </xf>
    <xf numFmtId="180" fontId="1" fillId="0" borderId="1" xfId="0" applyNumberFormat="1" applyFont="1" applyBorder="1" applyAlignment="1">
      <alignment wrapText="1"/>
    </xf>
    <xf numFmtId="0" fontId="0" fillId="0" borderId="2" xfId="0" applyBorder="1" applyAlignment="1">
      <alignment wrapText="1"/>
    </xf>
    <xf numFmtId="180" fontId="1" fillId="0" borderId="4" xfId="0" applyNumberFormat="1" applyFont="1" applyBorder="1" applyAlignment="1">
      <alignment horizontal="right"/>
    </xf>
    <xf numFmtId="0" fontId="11" fillId="0" borderId="2" xfId="0" applyFont="1" applyBorder="1" applyAlignment="1">
      <alignment shrinkToFit="1"/>
    </xf>
    <xf numFmtId="180" fontId="1" fillId="0" borderId="2" xfId="0" applyNumberFormat="1" applyFont="1" applyBorder="1" applyAlignment="1">
      <alignment shrinkToFit="1"/>
    </xf>
    <xf numFmtId="0" fontId="0" fillId="0" borderId="4" xfId="0" applyBorder="1" applyAlignment="1">
      <alignment/>
    </xf>
    <xf numFmtId="0" fontId="20" fillId="0" borderId="0" xfId="0" applyFont="1" applyAlignment="1">
      <alignment/>
    </xf>
    <xf numFmtId="0" fontId="5" fillId="0" borderId="0" xfId="0" applyFont="1" applyAlignment="1">
      <alignment/>
    </xf>
    <xf numFmtId="0" fontId="4" fillId="0" borderId="0" xfId="0" applyFont="1" applyAlignment="1">
      <alignment/>
    </xf>
    <xf numFmtId="0" fontId="17" fillId="0" borderId="0" xfId="27" applyFont="1">
      <alignment/>
      <protection/>
    </xf>
    <xf numFmtId="0" fontId="22" fillId="0" borderId="0" xfId="27" applyFont="1" applyAlignment="1">
      <alignment horizontal="centerContinuous"/>
      <protection/>
    </xf>
    <xf numFmtId="0" fontId="5" fillId="2" borderId="5" xfId="0" applyFont="1" applyFill="1" applyBorder="1" applyAlignment="1">
      <alignment vertical="center" shrinkToFit="1"/>
    </xf>
    <xf numFmtId="0" fontId="1" fillId="2" borderId="5" xfId="0" applyFont="1" applyFill="1" applyBorder="1" applyAlignment="1">
      <alignment vertical="center" shrinkToFit="1"/>
    </xf>
    <xf numFmtId="0" fontId="1" fillId="2" borderId="5" xfId="0" applyFont="1" applyFill="1" applyBorder="1" applyAlignment="1">
      <alignment/>
    </xf>
    <xf numFmtId="0" fontId="1" fillId="2" borderId="5" xfId="0" applyFont="1" applyFill="1" applyBorder="1" applyAlignment="1">
      <alignment horizontal="center"/>
    </xf>
    <xf numFmtId="0" fontId="0" fillId="2" borderId="5" xfId="0" applyFill="1" applyBorder="1" applyAlignment="1">
      <alignment vertical="center" shrinkToFit="1"/>
    </xf>
    <xf numFmtId="0" fontId="1" fillId="2" borderId="5" xfId="0" applyFont="1" applyFill="1" applyBorder="1" applyAlignment="1">
      <alignment vertical="center"/>
    </xf>
    <xf numFmtId="0" fontId="1" fillId="2" borderId="7" xfId="0" applyFont="1" applyFill="1" applyBorder="1" applyAlignment="1">
      <alignment vertical="center"/>
    </xf>
    <xf numFmtId="0" fontId="5" fillId="2" borderId="0" xfId="0" applyFont="1" applyFill="1" applyBorder="1" applyAlignment="1">
      <alignment vertical="center" shrinkToFit="1"/>
    </xf>
    <xf numFmtId="0" fontId="1" fillId="2" borderId="8" xfId="0" applyFont="1" applyFill="1" applyBorder="1" applyAlignment="1">
      <alignment/>
    </xf>
    <xf numFmtId="0" fontId="19" fillId="2" borderId="8" xfId="0" applyFont="1" applyFill="1" applyBorder="1" applyAlignment="1">
      <alignment vertical="center" shrinkToFit="1"/>
    </xf>
    <xf numFmtId="0" fontId="19" fillId="2" borderId="9" xfId="0" applyFont="1" applyFill="1" applyBorder="1" applyAlignment="1">
      <alignment vertical="center" shrinkToFit="1"/>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8" xfId="0" applyFont="1" applyFill="1" applyBorder="1" applyAlignment="1">
      <alignment vertical="center" shrinkToFit="1"/>
    </xf>
    <xf numFmtId="0" fontId="1" fillId="2" borderId="5" xfId="0" applyFont="1" applyFill="1" applyBorder="1" applyAlignment="1">
      <alignment/>
    </xf>
    <xf numFmtId="0" fontId="1" fillId="2" borderId="7" xfId="0" applyFont="1" applyFill="1" applyBorder="1" applyAlignment="1">
      <alignment/>
    </xf>
    <xf numFmtId="0" fontId="5" fillId="2" borderId="7" xfId="0" applyFont="1" applyFill="1" applyBorder="1" applyAlignment="1">
      <alignment vertical="center" shrinkToFit="1"/>
    </xf>
    <xf numFmtId="0" fontId="4" fillId="2" borderId="8" xfId="0" applyFont="1" applyFill="1" applyBorder="1" applyAlignment="1">
      <alignment vertical="center" shrinkToFit="1"/>
    </xf>
    <xf numFmtId="0" fontId="0" fillId="2" borderId="7" xfId="0" applyFill="1" applyBorder="1" applyAlignment="1">
      <alignment vertical="center" shrinkToFit="1"/>
    </xf>
    <xf numFmtId="0" fontId="5" fillId="2" borderId="8" xfId="0" applyFont="1" applyFill="1" applyBorder="1" applyAlignment="1">
      <alignment vertical="center" wrapText="1"/>
    </xf>
    <xf numFmtId="0" fontId="5" fillId="2" borderId="5" xfId="0" applyFont="1" applyFill="1" applyBorder="1" applyAlignment="1">
      <alignment vertical="center" wrapText="1"/>
    </xf>
    <xf numFmtId="0" fontId="4" fillId="2" borderId="2" xfId="0" applyFont="1" applyFill="1" applyBorder="1" applyAlignment="1">
      <alignment vertical="center" shrinkToFit="1"/>
    </xf>
    <xf numFmtId="0" fontId="0" fillId="2" borderId="2" xfId="0" applyFill="1" applyBorder="1" applyAlignment="1">
      <alignment vertical="center" shrinkToFit="1"/>
    </xf>
    <xf numFmtId="0" fontId="5" fillId="2" borderId="3" xfId="0" applyFont="1" applyFill="1" applyBorder="1" applyAlignment="1">
      <alignment/>
    </xf>
    <xf numFmtId="0" fontId="5" fillId="2" borderId="0" xfId="0" applyFont="1" applyFill="1" applyBorder="1" applyAlignment="1">
      <alignment/>
    </xf>
    <xf numFmtId="0" fontId="5" fillId="2" borderId="10" xfId="0" applyFont="1" applyFill="1" applyBorder="1" applyAlignment="1">
      <alignment/>
    </xf>
    <xf numFmtId="0" fontId="5" fillId="2" borderId="0" xfId="0" applyFont="1" applyFill="1" applyBorder="1" applyAlignment="1">
      <alignment horizontal="left"/>
    </xf>
    <xf numFmtId="183" fontId="5" fillId="2" borderId="10" xfId="0" applyNumberFormat="1" applyFont="1" applyFill="1" applyBorder="1" applyAlignment="1">
      <alignment horizontal="left"/>
    </xf>
    <xf numFmtId="0" fontId="1" fillId="2" borderId="1" xfId="0" applyFont="1" applyFill="1" applyBorder="1" applyAlignment="1">
      <alignment/>
    </xf>
    <xf numFmtId="0" fontId="1" fillId="2" borderId="2" xfId="0" applyFont="1" applyFill="1" applyBorder="1" applyAlignment="1">
      <alignment/>
    </xf>
    <xf numFmtId="0" fontId="23" fillId="0" borderId="0" xfId="29" applyFont="1">
      <alignment vertical="center"/>
      <protection/>
    </xf>
    <xf numFmtId="0" fontId="23" fillId="0" borderId="0" xfId="29" applyFont="1" applyAlignment="1">
      <alignment horizontal="center" vertical="center"/>
      <protection/>
    </xf>
    <xf numFmtId="0" fontId="24" fillId="0" borderId="0" xfId="29" applyFont="1">
      <alignment vertical="center"/>
      <protection/>
    </xf>
    <xf numFmtId="0" fontId="25" fillId="0" borderId="0" xfId="29" applyFont="1">
      <alignment vertical="center"/>
      <protection/>
    </xf>
    <xf numFmtId="0" fontId="1" fillId="0" borderId="0" xfId="29">
      <alignment vertical="center"/>
      <protection/>
    </xf>
    <xf numFmtId="0" fontId="26" fillId="0" borderId="0" xfId="29" applyFont="1">
      <alignment vertical="center"/>
      <protection/>
    </xf>
    <xf numFmtId="0" fontId="25" fillId="0" borderId="0" xfId="29" applyFont="1" applyAlignment="1">
      <alignment horizontal="right" vertical="center"/>
      <protection/>
    </xf>
    <xf numFmtId="0" fontId="27" fillId="0" borderId="0" xfId="29" applyFont="1">
      <alignment vertical="center"/>
      <protection/>
    </xf>
    <xf numFmtId="0" fontId="25" fillId="0" borderId="0" xfId="29" applyFont="1" applyAlignment="1">
      <alignment horizontal="center" vertical="center"/>
      <protection/>
    </xf>
    <xf numFmtId="0" fontId="26" fillId="0" borderId="0" xfId="29" applyFont="1" applyAlignment="1" quotePrefix="1">
      <alignment horizontal="center" vertical="center"/>
      <protection/>
    </xf>
    <xf numFmtId="0" fontId="26" fillId="0" borderId="0" xfId="29" applyFont="1" applyAlignment="1">
      <alignment horizontal="center" vertical="center"/>
      <protection/>
    </xf>
    <xf numFmtId="0" fontId="1" fillId="0" borderId="0" xfId="29" applyFont="1">
      <alignment vertical="center"/>
      <protection/>
    </xf>
    <xf numFmtId="49" fontId="0" fillId="0" borderId="0" xfId="0" applyNumberFormat="1" applyAlignment="1">
      <alignment/>
    </xf>
    <xf numFmtId="49" fontId="25" fillId="0" borderId="0" xfId="0" applyNumberFormat="1" applyFont="1" applyAlignment="1">
      <alignment/>
    </xf>
    <xf numFmtId="0" fontId="25" fillId="0" borderId="0" xfId="0" applyFont="1" applyAlignment="1">
      <alignment/>
    </xf>
    <xf numFmtId="0" fontId="10" fillId="0" borderId="0" xfId="28" applyFont="1">
      <alignment/>
      <protection/>
    </xf>
    <xf numFmtId="0" fontId="13" fillId="0" borderId="0" xfId="28" applyFont="1" applyAlignment="1">
      <alignment/>
      <protection/>
    </xf>
    <xf numFmtId="0" fontId="1" fillId="0" borderId="0" xfId="28">
      <alignment/>
      <protection/>
    </xf>
    <xf numFmtId="0" fontId="29" fillId="0" borderId="0" xfId="28" applyFont="1" applyAlignment="1">
      <alignment/>
      <protection/>
    </xf>
    <xf numFmtId="0" fontId="29" fillId="0" borderId="0" xfId="28" applyFont="1">
      <alignment/>
      <protection/>
    </xf>
    <xf numFmtId="0" fontId="29" fillId="0" borderId="0" xfId="28" applyFont="1" applyAlignment="1">
      <alignment vertical="distributed" wrapText="1"/>
      <protection/>
    </xf>
    <xf numFmtId="0" fontId="10" fillId="0" borderId="0" xfId="28" applyFont="1" applyAlignment="1">
      <alignment wrapText="1"/>
      <protection/>
    </xf>
    <xf numFmtId="0" fontId="30" fillId="0" borderId="0" xfId="28" applyFont="1">
      <alignment/>
      <protection/>
    </xf>
    <xf numFmtId="0" fontId="10" fillId="0" borderId="0" xfId="28" applyFont="1" applyAlignment="1">
      <alignment vertical="distributed" wrapText="1"/>
      <protection/>
    </xf>
    <xf numFmtId="0" fontId="1" fillId="0" borderId="0" xfId="28" applyAlignment="1">
      <alignment shrinkToFit="1"/>
      <protection/>
    </xf>
    <xf numFmtId="0" fontId="1" fillId="0" borderId="0" xfId="28" applyNumberFormat="1">
      <alignment/>
      <protection/>
    </xf>
    <xf numFmtId="0" fontId="1" fillId="0" borderId="0" xfId="28" applyNumberFormat="1" applyAlignment="1">
      <alignment horizontal="center"/>
      <protection/>
    </xf>
    <xf numFmtId="0" fontId="1" fillId="0" borderId="0" xfId="28" applyAlignment="1">
      <alignment horizontal="right"/>
      <protection/>
    </xf>
    <xf numFmtId="0" fontId="1" fillId="0" borderId="11" xfId="28" applyBorder="1" applyAlignment="1">
      <alignment shrinkToFit="1"/>
      <protection/>
    </xf>
    <xf numFmtId="0" fontId="1" fillId="0" borderId="11" xfId="28" applyBorder="1">
      <alignment/>
      <protection/>
    </xf>
    <xf numFmtId="0" fontId="31" fillId="0" borderId="11" xfId="28" applyNumberFormat="1" applyFont="1" applyBorder="1" applyAlignment="1">
      <alignment horizontal="center"/>
      <protection/>
    </xf>
    <xf numFmtId="0" fontId="1" fillId="0" borderId="0" xfId="28" applyAlignment="1">
      <alignment vertical="center" shrinkToFit="1"/>
      <protection/>
    </xf>
    <xf numFmtId="0" fontId="30" fillId="0" borderId="12" xfId="28" applyFont="1" applyBorder="1" applyAlignment="1">
      <alignment horizontal="center" vertical="center" shrinkToFit="1"/>
      <protection/>
    </xf>
    <xf numFmtId="49" fontId="1" fillId="0" borderId="13" xfId="28" applyNumberFormat="1" applyBorder="1" applyAlignment="1">
      <alignment vertical="center" shrinkToFit="1"/>
      <protection/>
    </xf>
    <xf numFmtId="49" fontId="1" fillId="0" borderId="14" xfId="28" applyNumberFormat="1" applyBorder="1" applyAlignment="1">
      <alignment vertical="center"/>
      <protection/>
    </xf>
    <xf numFmtId="0" fontId="1" fillId="0" borderId="15" xfId="28" applyNumberFormat="1" applyBorder="1" applyAlignment="1">
      <alignment vertical="center"/>
      <protection/>
    </xf>
    <xf numFmtId="0" fontId="1" fillId="0" borderId="16" xfId="28" applyNumberFormat="1" applyBorder="1" applyAlignment="1">
      <alignment horizontal="center" vertical="center"/>
      <protection/>
    </xf>
    <xf numFmtId="49" fontId="1" fillId="0" borderId="17" xfId="28" applyNumberFormat="1" applyBorder="1" applyAlignment="1">
      <alignment vertical="center"/>
      <protection/>
    </xf>
    <xf numFmtId="49" fontId="1" fillId="0" borderId="15" xfId="28" applyNumberFormat="1" applyBorder="1" applyAlignment="1">
      <alignment vertical="center"/>
      <protection/>
    </xf>
    <xf numFmtId="0" fontId="1" fillId="0" borderId="0" xfId="28" applyAlignment="1">
      <alignment vertical="center"/>
      <protection/>
    </xf>
    <xf numFmtId="0" fontId="1" fillId="0" borderId="13" xfId="28" applyBorder="1" applyAlignment="1">
      <alignment vertical="center" shrinkToFit="1"/>
      <protection/>
    </xf>
    <xf numFmtId="49" fontId="1" fillId="0" borderId="18" xfId="28" applyNumberFormat="1" applyBorder="1" applyAlignment="1">
      <alignment vertical="center"/>
      <protection/>
    </xf>
    <xf numFmtId="49" fontId="1" fillId="0" borderId="18" xfId="28" applyNumberFormat="1" applyFill="1" applyBorder="1" applyAlignment="1">
      <alignment vertical="center"/>
      <protection/>
    </xf>
    <xf numFmtId="49" fontId="1" fillId="0" borderId="15" xfId="28" applyNumberFormat="1" applyFill="1" applyBorder="1" applyAlignment="1">
      <alignment vertical="center"/>
      <protection/>
    </xf>
    <xf numFmtId="0" fontId="1" fillId="0" borderId="19" xfId="28" applyBorder="1" applyAlignment="1">
      <alignment vertical="center" shrinkToFit="1"/>
      <protection/>
    </xf>
    <xf numFmtId="49" fontId="1" fillId="0" borderId="20" xfId="28" applyNumberFormat="1" applyBorder="1" applyAlignment="1">
      <alignment vertical="center"/>
      <protection/>
    </xf>
    <xf numFmtId="49" fontId="1" fillId="0" borderId="21" xfId="28" applyNumberFormat="1" applyBorder="1" applyAlignment="1">
      <alignment vertical="center"/>
      <protection/>
    </xf>
    <xf numFmtId="49" fontId="1" fillId="0" borderId="22" xfId="28" applyNumberFormat="1" applyBorder="1" applyAlignment="1">
      <alignment horizontal="center" vertical="center"/>
      <protection/>
    </xf>
    <xf numFmtId="49" fontId="1" fillId="0" borderId="23" xfId="28" applyNumberFormat="1" applyFill="1" applyBorder="1" applyAlignment="1">
      <alignment vertical="center"/>
      <protection/>
    </xf>
    <xf numFmtId="49" fontId="1" fillId="0" borderId="21" xfId="28" applyNumberFormat="1" applyFill="1" applyBorder="1" applyAlignment="1">
      <alignment vertical="center"/>
      <protection/>
    </xf>
    <xf numFmtId="49" fontId="1" fillId="0" borderId="24" xfId="28" applyNumberFormat="1" applyBorder="1" applyAlignment="1">
      <alignment vertical="center"/>
      <protection/>
    </xf>
    <xf numFmtId="0" fontId="1" fillId="0" borderId="25" xfId="28" applyNumberFormat="1" applyBorder="1" applyAlignment="1">
      <alignment vertical="center"/>
      <protection/>
    </xf>
    <xf numFmtId="0" fontId="1" fillId="0" borderId="26" xfId="28" applyNumberFormat="1" applyBorder="1" applyAlignment="1">
      <alignment horizontal="center" vertical="center"/>
      <protection/>
    </xf>
    <xf numFmtId="49" fontId="1" fillId="0" borderId="27" xfId="28" applyNumberFormat="1" applyBorder="1" applyAlignment="1">
      <alignment vertical="center"/>
      <protection/>
    </xf>
    <xf numFmtId="49" fontId="1" fillId="0" borderId="25" xfId="28" applyNumberFormat="1" applyBorder="1" applyAlignment="1">
      <alignment vertical="center"/>
      <protection/>
    </xf>
    <xf numFmtId="49" fontId="1" fillId="0" borderId="16" xfId="28" applyNumberFormat="1" applyBorder="1" applyAlignment="1">
      <alignment horizontal="center" vertical="center"/>
      <protection/>
    </xf>
    <xf numFmtId="0" fontId="1" fillId="0" borderId="15" xfId="28" applyBorder="1" applyAlignment="1">
      <alignment vertical="center"/>
      <protection/>
    </xf>
    <xf numFmtId="0" fontId="1" fillId="0" borderId="18" xfId="28" applyBorder="1" applyAlignment="1">
      <alignment vertical="center"/>
      <protection/>
    </xf>
    <xf numFmtId="0" fontId="1" fillId="0" borderId="27" xfId="28" applyBorder="1" applyAlignment="1">
      <alignment vertical="center"/>
      <protection/>
    </xf>
    <xf numFmtId="0" fontId="1" fillId="0" borderId="21" xfId="28" applyNumberFormat="1" applyBorder="1" applyAlignment="1">
      <alignment vertical="center"/>
      <protection/>
    </xf>
    <xf numFmtId="0" fontId="1" fillId="0" borderId="22" xfId="28" applyNumberFormat="1" applyBorder="1" applyAlignment="1">
      <alignment horizontal="center" vertical="center"/>
      <protection/>
    </xf>
    <xf numFmtId="0" fontId="1" fillId="0" borderId="23" xfId="28" applyBorder="1" applyAlignment="1">
      <alignment vertical="center"/>
      <protection/>
    </xf>
    <xf numFmtId="49" fontId="1" fillId="0" borderId="26" xfId="28" applyNumberFormat="1" applyBorder="1" applyAlignment="1">
      <alignment horizontal="center" vertical="center"/>
      <protection/>
    </xf>
    <xf numFmtId="0" fontId="1" fillId="0" borderId="25" xfId="28" applyBorder="1" applyAlignment="1">
      <alignment vertical="center"/>
      <protection/>
    </xf>
    <xf numFmtId="49" fontId="1" fillId="0" borderId="23" xfId="28" applyNumberFormat="1" applyBorder="1" applyAlignment="1">
      <alignment vertical="center"/>
      <protection/>
    </xf>
    <xf numFmtId="0" fontId="1" fillId="0" borderId="21" xfId="28" applyBorder="1" applyAlignment="1">
      <alignment vertical="center"/>
      <protection/>
    </xf>
    <xf numFmtId="0" fontId="1" fillId="0" borderId="18" xfId="28" applyFont="1" applyBorder="1" applyAlignment="1">
      <alignment horizontal="left" vertical="center" shrinkToFit="1"/>
      <protection/>
    </xf>
    <xf numFmtId="0" fontId="1" fillId="0" borderId="15" xfId="28" applyFont="1" applyBorder="1" applyAlignment="1">
      <alignment vertical="center"/>
      <protection/>
    </xf>
    <xf numFmtId="0" fontId="1" fillId="0" borderId="15" xfId="28" applyNumberFormat="1" applyFill="1" applyBorder="1" applyAlignment="1">
      <alignment vertical="center"/>
      <protection/>
    </xf>
    <xf numFmtId="0" fontId="1" fillId="0" borderId="18" xfId="28" applyBorder="1" applyAlignment="1">
      <alignment horizontal="left" vertical="center"/>
      <protection/>
    </xf>
    <xf numFmtId="0" fontId="1" fillId="0" borderId="15" xfId="28" applyFont="1" applyBorder="1" applyAlignment="1">
      <alignment vertical="center" shrinkToFit="1"/>
      <protection/>
    </xf>
    <xf numFmtId="0" fontId="1" fillId="0" borderId="28" xfId="28" applyBorder="1" applyAlignment="1">
      <alignment vertical="center" shrinkToFit="1"/>
      <protection/>
    </xf>
    <xf numFmtId="49" fontId="1" fillId="0" borderId="24" xfId="28" applyNumberFormat="1" applyFill="1" applyBorder="1" applyAlignment="1">
      <alignment vertical="center"/>
      <protection/>
    </xf>
    <xf numFmtId="0" fontId="1" fillId="0" borderId="25" xfId="28" applyNumberFormat="1" applyFill="1" applyBorder="1" applyAlignment="1">
      <alignment vertical="center"/>
      <protection/>
    </xf>
    <xf numFmtId="0" fontId="1" fillId="0" borderId="26" xfId="28" applyBorder="1" applyAlignment="1">
      <alignment vertical="center"/>
      <protection/>
    </xf>
    <xf numFmtId="49" fontId="1" fillId="0" borderId="14" xfId="28" applyNumberFormat="1" applyFill="1" applyBorder="1" applyAlignment="1">
      <alignment vertical="center"/>
      <protection/>
    </xf>
    <xf numFmtId="0" fontId="1" fillId="0" borderId="16" xfId="28" applyBorder="1" applyAlignment="1">
      <alignment vertical="center"/>
      <protection/>
    </xf>
    <xf numFmtId="49" fontId="1" fillId="0" borderId="20" xfId="28" applyNumberFormat="1" applyFill="1" applyBorder="1" applyAlignment="1">
      <alignment vertical="center"/>
      <protection/>
    </xf>
    <xf numFmtId="0" fontId="1" fillId="0" borderId="21" xfId="28" applyNumberFormat="1" applyFill="1" applyBorder="1" applyAlignment="1">
      <alignment vertical="center"/>
      <protection/>
    </xf>
    <xf numFmtId="0" fontId="1" fillId="0" borderId="22" xfId="28" applyBorder="1" applyAlignment="1">
      <alignment vertical="center"/>
      <protection/>
    </xf>
    <xf numFmtId="0" fontId="1" fillId="0" borderId="29" xfId="28" applyBorder="1" applyAlignment="1">
      <alignment vertical="center" shrinkToFit="1"/>
      <protection/>
    </xf>
    <xf numFmtId="49" fontId="1" fillId="0" borderId="30" xfId="28" applyNumberFormat="1" applyFill="1" applyBorder="1" applyAlignment="1">
      <alignment vertical="center"/>
      <protection/>
    </xf>
    <xf numFmtId="0" fontId="1" fillId="0" borderId="31" xfId="28" applyNumberFormat="1" applyFill="1" applyBorder="1" applyAlignment="1">
      <alignment vertical="center"/>
      <protection/>
    </xf>
    <xf numFmtId="0" fontId="1" fillId="0" borderId="32" xfId="28" applyBorder="1" applyAlignment="1">
      <alignment vertical="center"/>
      <protection/>
    </xf>
    <xf numFmtId="0" fontId="1" fillId="0" borderId="33" xfId="28" applyBorder="1" applyAlignment="1">
      <alignment vertical="center"/>
      <protection/>
    </xf>
    <xf numFmtId="0" fontId="1" fillId="0" borderId="31" xfId="28" applyBorder="1" applyAlignment="1">
      <alignment vertical="center"/>
      <protection/>
    </xf>
    <xf numFmtId="0" fontId="1" fillId="0" borderId="0" xfId="28" applyNumberFormat="1" applyFill="1" applyBorder="1">
      <alignment/>
      <protection/>
    </xf>
    <xf numFmtId="49" fontId="1" fillId="0" borderId="0" xfId="28" applyNumberFormat="1">
      <alignment/>
      <protection/>
    </xf>
    <xf numFmtId="49" fontId="24" fillId="0" borderId="0" xfId="28" applyNumberFormat="1" applyFont="1" applyAlignment="1">
      <alignment/>
      <protection/>
    </xf>
    <xf numFmtId="0" fontId="1" fillId="0" borderId="0" xfId="21">
      <alignment/>
      <protection/>
    </xf>
    <xf numFmtId="176" fontId="1" fillId="0" borderId="0" xfId="21" applyNumberFormat="1" applyBorder="1">
      <alignment/>
      <protection/>
    </xf>
    <xf numFmtId="0" fontId="1" fillId="0" borderId="0" xfId="21" applyBorder="1">
      <alignment/>
      <protection/>
    </xf>
    <xf numFmtId="0" fontId="1" fillId="0" borderId="0" xfId="21" applyAlignment="1" quotePrefix="1">
      <alignment horizontal="left"/>
      <protection/>
    </xf>
    <xf numFmtId="0" fontId="32" fillId="0" borderId="0" xfId="21" applyFont="1" applyAlignment="1">
      <alignment horizontal="center" vertical="center"/>
      <protection/>
    </xf>
    <xf numFmtId="176" fontId="15" fillId="0" borderId="0" xfId="21" applyNumberFormat="1" applyFont="1" applyBorder="1" applyAlignment="1">
      <alignment/>
      <protection/>
    </xf>
    <xf numFmtId="0" fontId="30" fillId="0" borderId="0" xfId="21" applyFont="1" applyFill="1" applyAlignment="1">
      <alignment horizontal="center"/>
      <protection/>
    </xf>
    <xf numFmtId="0" fontId="18" fillId="0" borderId="0" xfId="21" applyFont="1" applyAlignment="1">
      <alignment/>
      <protection/>
    </xf>
    <xf numFmtId="0" fontId="1" fillId="0" borderId="0" xfId="21" applyAlignment="1">
      <alignment horizontal="center"/>
      <protection/>
    </xf>
    <xf numFmtId="0" fontId="33" fillId="0" borderId="0" xfId="21" applyFont="1" applyAlignment="1">
      <alignment horizontal="center"/>
      <protection/>
    </xf>
    <xf numFmtId="0" fontId="9" fillId="0" borderId="3" xfId="21" applyFont="1" applyBorder="1" applyAlignment="1">
      <alignment horizontal="right" vertical="center" shrinkToFit="1"/>
      <protection/>
    </xf>
    <xf numFmtId="0" fontId="9" fillId="0" borderId="10" xfId="21" applyFont="1" applyBorder="1" applyAlignment="1">
      <alignment horizontal="right" vertical="center" shrinkToFit="1"/>
      <protection/>
    </xf>
    <xf numFmtId="0" fontId="9" fillId="0" borderId="0" xfId="21" applyFont="1" applyBorder="1" applyAlignment="1">
      <alignment horizontal="right" vertical="center" shrinkToFit="1"/>
      <protection/>
    </xf>
    <xf numFmtId="0" fontId="9" fillId="0" borderId="3" xfId="21" applyFont="1" applyBorder="1" applyAlignment="1">
      <alignment horizontal="right" vertical="center"/>
      <protection/>
    </xf>
    <xf numFmtId="0" fontId="9" fillId="0" borderId="0" xfId="21" applyFont="1" applyBorder="1" applyAlignment="1">
      <alignment horizontal="right" vertical="center"/>
      <protection/>
    </xf>
    <xf numFmtId="0" fontId="9" fillId="0" borderId="0" xfId="21" applyFont="1" applyAlignment="1">
      <alignment horizontal="right"/>
      <protection/>
    </xf>
    <xf numFmtId="176" fontId="1" fillId="0" borderId="3" xfId="21" applyNumberFormat="1" applyBorder="1">
      <alignment/>
      <protection/>
    </xf>
    <xf numFmtId="176" fontId="1" fillId="0" borderId="10" xfId="21" applyNumberFormat="1" applyBorder="1">
      <alignment/>
      <protection/>
    </xf>
    <xf numFmtId="176" fontId="1" fillId="0" borderId="3" xfId="21" applyNumberFormat="1" applyFill="1" applyBorder="1">
      <alignment/>
      <protection/>
    </xf>
    <xf numFmtId="176" fontId="1" fillId="0" borderId="10" xfId="21" applyNumberFormat="1" applyFill="1" applyBorder="1">
      <alignment/>
      <protection/>
    </xf>
    <xf numFmtId="176" fontId="1" fillId="0" borderId="0" xfId="21" applyNumberFormat="1" applyFill="1" applyBorder="1">
      <alignment/>
      <protection/>
    </xf>
    <xf numFmtId="0" fontId="1" fillId="0" borderId="0" xfId="21" applyFont="1" applyAlignment="1">
      <alignment horizontal="left"/>
      <protection/>
    </xf>
    <xf numFmtId="176" fontId="1" fillId="0" borderId="1" xfId="21" applyNumberFormat="1" applyFill="1" applyBorder="1">
      <alignment/>
      <protection/>
    </xf>
    <xf numFmtId="176" fontId="1" fillId="0" borderId="4" xfId="21" applyNumberFormat="1" applyFill="1" applyBorder="1">
      <alignment/>
      <protection/>
    </xf>
    <xf numFmtId="176" fontId="1" fillId="0" borderId="2" xfId="21" applyNumberFormat="1" applyFill="1" applyBorder="1">
      <alignment/>
      <protection/>
    </xf>
    <xf numFmtId="0" fontId="1" fillId="0" borderId="0" xfId="21" applyFont="1" applyFill="1" applyAlignment="1">
      <alignment horizontal="left"/>
      <protection/>
    </xf>
    <xf numFmtId="176" fontId="1" fillId="0" borderId="34" xfId="21" applyNumberFormat="1" applyBorder="1">
      <alignment/>
      <protection/>
    </xf>
    <xf numFmtId="176" fontId="1" fillId="0" borderId="9" xfId="21" applyNumberFormat="1" applyBorder="1">
      <alignment/>
      <protection/>
    </xf>
    <xf numFmtId="176" fontId="1" fillId="0" borderId="8" xfId="21" applyNumberFormat="1" applyBorder="1">
      <alignment/>
      <protection/>
    </xf>
    <xf numFmtId="0" fontId="1" fillId="0" borderId="0" xfId="21" applyFill="1">
      <alignment/>
      <protection/>
    </xf>
    <xf numFmtId="49" fontId="30" fillId="0" borderId="0" xfId="21" applyNumberFormat="1" applyFont="1" applyBorder="1" applyAlignment="1">
      <alignment horizontal="left" vertical="center" textRotation="180"/>
      <protection/>
    </xf>
    <xf numFmtId="0" fontId="18" fillId="0" borderId="0" xfId="21" applyFont="1" applyBorder="1" applyAlignment="1">
      <alignment/>
      <protection/>
    </xf>
    <xf numFmtId="176" fontId="1" fillId="0" borderId="0" xfId="21" applyNumberFormat="1">
      <alignment/>
      <protection/>
    </xf>
    <xf numFmtId="0" fontId="33" fillId="0" borderId="0" xfId="21" applyFont="1" applyBorder="1" applyAlignment="1">
      <alignment/>
      <protection/>
    </xf>
    <xf numFmtId="176" fontId="1" fillId="0" borderId="2" xfId="21" applyNumberFormat="1" applyBorder="1">
      <alignment/>
      <protection/>
    </xf>
    <xf numFmtId="0" fontId="1" fillId="0" borderId="2" xfId="21" applyBorder="1">
      <alignment/>
      <protection/>
    </xf>
    <xf numFmtId="0" fontId="33" fillId="0" borderId="2" xfId="21" applyFont="1" applyBorder="1" applyAlignment="1">
      <alignment horizontal="center"/>
      <protection/>
    </xf>
    <xf numFmtId="0" fontId="25" fillId="0" borderId="0" xfId="21" applyFont="1" applyAlignment="1">
      <alignment horizontal="left"/>
      <protection/>
    </xf>
    <xf numFmtId="176" fontId="1" fillId="0" borderId="1" xfId="21" applyNumberFormat="1" applyBorder="1">
      <alignment/>
      <protection/>
    </xf>
    <xf numFmtId="176" fontId="1" fillId="0" borderId="4" xfId="21" applyNumberFormat="1" applyBorder="1">
      <alignment/>
      <protection/>
    </xf>
    <xf numFmtId="0" fontId="5" fillId="0" borderId="0" xfId="21" applyFont="1">
      <alignment/>
      <protection/>
    </xf>
    <xf numFmtId="0" fontId="35" fillId="0" borderId="0" xfId="21" applyFont="1">
      <alignment/>
      <protection/>
    </xf>
    <xf numFmtId="0" fontId="21" fillId="0" borderId="0" xfId="21" applyFont="1">
      <alignment/>
      <protection/>
    </xf>
    <xf numFmtId="0" fontId="25" fillId="0" borderId="0" xfId="16" applyFont="1" applyAlignment="1">
      <alignment vertical="center"/>
    </xf>
    <xf numFmtId="0" fontId="36" fillId="0" borderId="0" xfId="16" applyFont="1" applyAlignment="1">
      <alignment vertical="center"/>
    </xf>
    <xf numFmtId="0" fontId="15" fillId="0" borderId="0" xfId="22" applyNumberFormat="1" applyFont="1" applyAlignment="1">
      <alignment horizontal="left"/>
      <protection/>
    </xf>
    <xf numFmtId="0" fontId="15" fillId="0" borderId="0" xfId="22" applyFont="1" applyAlignment="1">
      <alignment horizontal="center"/>
      <protection/>
    </xf>
    <xf numFmtId="0" fontId="37" fillId="0" borderId="0" xfId="22" applyFont="1" applyAlignment="1">
      <alignment horizontal="center"/>
      <protection/>
    </xf>
    <xf numFmtId="0" fontId="1" fillId="0" borderId="0" xfId="22">
      <alignment/>
      <protection/>
    </xf>
    <xf numFmtId="0" fontId="30" fillId="0" borderId="0" xfId="22" applyFont="1" applyAlignment="1">
      <alignment horizontal="left" vertical="center"/>
      <protection/>
    </xf>
    <xf numFmtId="0" fontId="1" fillId="0" borderId="0" xfId="22" applyAlignment="1">
      <alignment/>
      <protection/>
    </xf>
    <xf numFmtId="0" fontId="4" fillId="0" borderId="0" xfId="22" applyFont="1">
      <alignment/>
      <protection/>
    </xf>
    <xf numFmtId="0" fontId="5" fillId="0" borderId="0" xfId="22" applyFont="1">
      <alignment/>
      <protection/>
    </xf>
    <xf numFmtId="0" fontId="30" fillId="0" borderId="0" xfId="22" applyFont="1">
      <alignment/>
      <protection/>
    </xf>
    <xf numFmtId="0" fontId="1" fillId="0" borderId="0" xfId="22" applyFont="1">
      <alignment/>
      <protection/>
    </xf>
    <xf numFmtId="0" fontId="30" fillId="3" borderId="6" xfId="22" applyFont="1" applyFill="1" applyBorder="1" applyAlignment="1">
      <alignment horizontal="center" vertical="center"/>
      <protection/>
    </xf>
    <xf numFmtId="0" fontId="30" fillId="3" borderId="5" xfId="22" applyFont="1" applyFill="1" applyBorder="1" applyAlignment="1">
      <alignment horizontal="center" vertical="center"/>
      <protection/>
    </xf>
    <xf numFmtId="0" fontId="5" fillId="3" borderId="5" xfId="22" applyFont="1" applyFill="1" applyBorder="1" applyAlignment="1">
      <alignment horizontal="center" vertical="center"/>
      <protection/>
    </xf>
    <xf numFmtId="0" fontId="30" fillId="3" borderId="7" xfId="22" applyFont="1" applyFill="1" applyBorder="1" applyAlignment="1">
      <alignment horizontal="center" vertical="center"/>
      <protection/>
    </xf>
    <xf numFmtId="0" fontId="30" fillId="0" borderId="0" xfId="22" applyFont="1" applyAlignment="1">
      <alignment vertical="center"/>
      <protection/>
    </xf>
    <xf numFmtId="0" fontId="30" fillId="3" borderId="35" xfId="22" applyFont="1" applyFill="1" applyBorder="1" applyAlignment="1">
      <alignment horizontal="center" vertical="center"/>
      <protection/>
    </xf>
    <xf numFmtId="0" fontId="30" fillId="3" borderId="36" xfId="22" applyFont="1" applyFill="1" applyBorder="1" applyAlignment="1">
      <alignment horizontal="center" vertical="center"/>
      <protection/>
    </xf>
    <xf numFmtId="0" fontId="30" fillId="3" borderId="37" xfId="22" applyFont="1" applyFill="1" applyBorder="1" applyAlignment="1">
      <alignment horizontal="center" vertical="center"/>
      <protection/>
    </xf>
    <xf numFmtId="0" fontId="1" fillId="0" borderId="38" xfId="22" applyBorder="1">
      <alignment/>
      <protection/>
    </xf>
    <xf numFmtId="0" fontId="1" fillId="0" borderId="39" xfId="22" applyBorder="1">
      <alignment/>
      <protection/>
    </xf>
    <xf numFmtId="49" fontId="5" fillId="0" borderId="39" xfId="22" applyNumberFormat="1" applyFont="1" applyBorder="1" applyAlignment="1">
      <alignment horizontal="distributed" vertical="center" wrapText="1"/>
      <protection/>
    </xf>
    <xf numFmtId="0" fontId="1" fillId="0" borderId="40" xfId="22" applyBorder="1">
      <alignment/>
      <protection/>
    </xf>
    <xf numFmtId="3" fontId="1" fillId="0" borderId="40" xfId="22" applyNumberFormat="1" applyBorder="1">
      <alignment/>
      <protection/>
    </xf>
    <xf numFmtId="0" fontId="1" fillId="0" borderId="6" xfId="22" applyBorder="1">
      <alignment/>
      <protection/>
    </xf>
    <xf numFmtId="0" fontId="1" fillId="0" borderId="5" xfId="22" applyBorder="1">
      <alignment/>
      <protection/>
    </xf>
    <xf numFmtId="49" fontId="5" fillId="0" borderId="5" xfId="22" applyNumberFormat="1" applyFont="1" applyBorder="1" applyAlignment="1">
      <alignment horizontal="distributed" vertical="center" wrapText="1"/>
      <protection/>
    </xf>
    <xf numFmtId="0" fontId="1" fillId="0" borderId="7" xfId="22" applyBorder="1">
      <alignment/>
      <protection/>
    </xf>
    <xf numFmtId="3" fontId="1" fillId="0" borderId="7" xfId="22" applyNumberFormat="1" applyBorder="1" applyAlignment="1">
      <alignment horizontal="right" vertical="center"/>
      <protection/>
    </xf>
    <xf numFmtId="0" fontId="1" fillId="0" borderId="41" xfId="22" applyBorder="1">
      <alignment/>
      <protection/>
    </xf>
    <xf numFmtId="0" fontId="1" fillId="0" borderId="42" xfId="22" applyBorder="1">
      <alignment/>
      <protection/>
    </xf>
    <xf numFmtId="49" fontId="5" fillId="0" borderId="42" xfId="22" applyNumberFormat="1" applyFont="1" applyBorder="1" applyAlignment="1">
      <alignment horizontal="distributed" vertical="center" wrapText="1"/>
      <protection/>
    </xf>
    <xf numFmtId="0" fontId="1" fillId="0" borderId="43" xfId="22" applyBorder="1">
      <alignment/>
      <protection/>
    </xf>
    <xf numFmtId="3" fontId="1" fillId="0" borderId="43" xfId="22" applyNumberFormat="1" applyBorder="1">
      <alignment/>
      <protection/>
    </xf>
    <xf numFmtId="3" fontId="1" fillId="0" borderId="7" xfId="22" applyNumberFormat="1" applyBorder="1">
      <alignment/>
      <protection/>
    </xf>
    <xf numFmtId="0" fontId="1" fillId="0" borderId="44" xfId="22" applyBorder="1">
      <alignment/>
      <protection/>
    </xf>
    <xf numFmtId="0" fontId="1" fillId="0" borderId="45" xfId="22" applyBorder="1">
      <alignment/>
      <protection/>
    </xf>
    <xf numFmtId="49" fontId="5" fillId="0" borderId="45" xfId="22" applyNumberFormat="1" applyFont="1" applyBorder="1" applyAlignment="1">
      <alignment horizontal="distributed" vertical="center" wrapText="1"/>
      <protection/>
    </xf>
    <xf numFmtId="0" fontId="1" fillId="0" borderId="46" xfId="22" applyBorder="1">
      <alignment/>
      <protection/>
    </xf>
    <xf numFmtId="3" fontId="1" fillId="0" borderId="46" xfId="22" applyNumberFormat="1" applyBorder="1">
      <alignment/>
      <protection/>
    </xf>
    <xf numFmtId="0" fontId="1" fillId="0" borderId="3" xfId="22" applyBorder="1">
      <alignment/>
      <protection/>
    </xf>
    <xf numFmtId="0" fontId="1" fillId="0" borderId="0" xfId="22" applyBorder="1">
      <alignment/>
      <protection/>
    </xf>
    <xf numFmtId="49" fontId="5" fillId="0" borderId="0" xfId="22" applyNumberFormat="1" applyFont="1" applyBorder="1" applyAlignment="1">
      <alignment horizontal="distributed" vertical="center" wrapText="1"/>
      <protection/>
    </xf>
    <xf numFmtId="0" fontId="1" fillId="0" borderId="10" xfId="22" applyBorder="1">
      <alignment/>
      <protection/>
    </xf>
    <xf numFmtId="3" fontId="1" fillId="0" borderId="10" xfId="22" applyNumberFormat="1" applyBorder="1">
      <alignment/>
      <protection/>
    </xf>
    <xf numFmtId="3" fontId="1" fillId="0" borderId="43" xfId="22" applyNumberFormat="1" applyBorder="1" applyAlignment="1">
      <alignment horizontal="right"/>
      <protection/>
    </xf>
    <xf numFmtId="0" fontId="1" fillId="0" borderId="47" xfId="22" applyBorder="1">
      <alignment/>
      <protection/>
    </xf>
    <xf numFmtId="0" fontId="1" fillId="0" borderId="48" xfId="22" applyBorder="1">
      <alignment/>
      <protection/>
    </xf>
    <xf numFmtId="49" fontId="5" fillId="0" borderId="48" xfId="22" applyNumberFormat="1" applyFont="1" applyBorder="1" applyAlignment="1">
      <alignment horizontal="distributed" vertical="center" wrapText="1"/>
      <protection/>
    </xf>
    <xf numFmtId="0" fontId="1" fillId="0" borderId="49" xfId="22" applyBorder="1">
      <alignment/>
      <protection/>
    </xf>
    <xf numFmtId="3" fontId="1" fillId="0" borderId="49" xfId="22" applyNumberFormat="1" applyBorder="1">
      <alignment/>
      <protection/>
    </xf>
    <xf numFmtId="0" fontId="4" fillId="0" borderId="5" xfId="22" applyFont="1" applyBorder="1">
      <alignment/>
      <protection/>
    </xf>
    <xf numFmtId="49" fontId="4" fillId="0" borderId="5" xfId="22" applyNumberFormat="1" applyFont="1" applyBorder="1" applyAlignment="1">
      <alignment horizontal="distributed" vertical="center" wrapText="1"/>
      <protection/>
    </xf>
    <xf numFmtId="3" fontId="1" fillId="0" borderId="7" xfId="22" applyNumberFormat="1" applyBorder="1" applyAlignment="1">
      <alignment horizontal="right"/>
      <protection/>
    </xf>
    <xf numFmtId="0" fontId="4" fillId="0" borderId="42" xfId="22" applyFont="1" applyBorder="1">
      <alignment/>
      <protection/>
    </xf>
    <xf numFmtId="49" fontId="4" fillId="0" borderId="42" xfId="22" applyNumberFormat="1" applyFont="1" applyBorder="1" applyAlignment="1">
      <alignment horizontal="distributed" vertical="center" wrapText="1"/>
      <protection/>
    </xf>
    <xf numFmtId="0" fontId="4" fillId="0" borderId="48" xfId="22" applyFont="1" applyBorder="1">
      <alignment/>
      <protection/>
    </xf>
    <xf numFmtId="49" fontId="4" fillId="0" borderId="48" xfId="22" applyNumberFormat="1" applyFont="1" applyBorder="1" applyAlignment="1">
      <alignment horizontal="distributed" vertical="center" wrapText="1"/>
      <protection/>
    </xf>
    <xf numFmtId="3" fontId="1" fillId="0" borderId="49" xfId="22" applyNumberFormat="1" applyBorder="1" applyAlignment="1">
      <alignment horizontal="right"/>
      <protection/>
    </xf>
    <xf numFmtId="0" fontId="30" fillId="3" borderId="50" xfId="22" applyFont="1" applyFill="1" applyBorder="1" applyAlignment="1">
      <alignment horizontal="center" vertical="center"/>
      <protection/>
    </xf>
    <xf numFmtId="0" fontId="30" fillId="0" borderId="38" xfId="22" applyFont="1" applyBorder="1" applyAlignment="1">
      <alignment horizontal="center" vertical="center"/>
      <protection/>
    </xf>
    <xf numFmtId="0" fontId="30" fillId="0" borderId="39" xfId="22" applyFont="1" applyBorder="1" applyAlignment="1">
      <alignment horizontal="center" vertical="center"/>
      <protection/>
    </xf>
    <xf numFmtId="0" fontId="5" fillId="0" borderId="39" xfId="22" applyFont="1" applyBorder="1" applyAlignment="1">
      <alignment horizontal="center" vertical="center"/>
      <protection/>
    </xf>
    <xf numFmtId="0" fontId="30" fillId="0" borderId="40" xfId="22" applyFont="1" applyBorder="1" applyAlignment="1">
      <alignment horizontal="center" vertical="center"/>
      <protection/>
    </xf>
    <xf numFmtId="0" fontId="3" fillId="0" borderId="40" xfId="22" applyFont="1" applyBorder="1" applyAlignment="1">
      <alignment horizontal="right" vertical="top"/>
      <protection/>
    </xf>
    <xf numFmtId="0" fontId="3" fillId="0" borderId="38" xfId="22" applyFont="1" applyBorder="1" applyAlignment="1">
      <alignment horizontal="right" vertical="top"/>
      <protection/>
    </xf>
    <xf numFmtId="0" fontId="3" fillId="0" borderId="51" xfId="22" applyFont="1" applyBorder="1" applyAlignment="1">
      <alignment horizontal="right" vertical="top"/>
      <protection/>
    </xf>
    <xf numFmtId="0" fontId="1" fillId="0" borderId="1" xfId="22" applyBorder="1">
      <alignment/>
      <protection/>
    </xf>
    <xf numFmtId="0" fontId="1" fillId="0" borderId="2" xfId="22" applyBorder="1">
      <alignment/>
      <protection/>
    </xf>
    <xf numFmtId="49" fontId="5" fillId="0" borderId="2" xfId="22" applyNumberFormat="1" applyFont="1" applyBorder="1" applyAlignment="1">
      <alignment horizontal="distributed" vertical="center" wrapText="1"/>
      <protection/>
    </xf>
    <xf numFmtId="180" fontId="1" fillId="0" borderId="10" xfId="22" applyNumberFormat="1" applyBorder="1">
      <alignment/>
      <protection/>
    </xf>
    <xf numFmtId="180" fontId="1" fillId="0" borderId="7" xfId="22" applyNumberFormat="1" applyBorder="1" applyAlignment="1">
      <alignment horizontal="right" vertical="center"/>
      <protection/>
    </xf>
    <xf numFmtId="180" fontId="1" fillId="0" borderId="43" xfId="22" applyNumberFormat="1" applyBorder="1">
      <alignment/>
      <protection/>
    </xf>
    <xf numFmtId="180" fontId="1" fillId="0" borderId="7" xfId="22" applyNumberFormat="1" applyBorder="1">
      <alignment/>
      <protection/>
    </xf>
    <xf numFmtId="180" fontId="1" fillId="0" borderId="46" xfId="22" applyNumberFormat="1" applyBorder="1">
      <alignment/>
      <protection/>
    </xf>
    <xf numFmtId="180" fontId="1" fillId="0" borderId="49" xfId="22" applyNumberFormat="1" applyBorder="1">
      <alignment/>
      <protection/>
    </xf>
    <xf numFmtId="0" fontId="1" fillId="0" borderId="8" xfId="22" applyBorder="1">
      <alignment/>
      <protection/>
    </xf>
    <xf numFmtId="0" fontId="1" fillId="0" borderId="9" xfId="22" applyBorder="1">
      <alignment/>
      <protection/>
    </xf>
    <xf numFmtId="49" fontId="4" fillId="0" borderId="0" xfId="22" applyNumberFormat="1" applyFont="1" applyBorder="1" applyAlignment="1">
      <alignment horizontal="distributed" vertical="center" wrapText="1"/>
      <protection/>
    </xf>
    <xf numFmtId="0" fontId="31" fillId="0" borderId="0" xfId="22" applyFont="1" applyAlignment="1">
      <alignment horizontal="center"/>
      <protection/>
    </xf>
    <xf numFmtId="0" fontId="1" fillId="0" borderId="0" xfId="22" applyAlignment="1">
      <alignment horizontal="left" vertical="center"/>
      <protection/>
    </xf>
    <xf numFmtId="0" fontId="30" fillId="3" borderId="36" xfId="22" applyFont="1" applyFill="1" applyBorder="1" applyAlignment="1">
      <alignment horizontal="center" vertical="center" wrapText="1"/>
      <protection/>
    </xf>
    <xf numFmtId="0" fontId="30" fillId="3" borderId="35" xfId="22" applyFont="1" applyFill="1" applyBorder="1" applyAlignment="1">
      <alignment horizontal="center" vertical="center" wrapText="1"/>
      <protection/>
    </xf>
    <xf numFmtId="0" fontId="30" fillId="3" borderId="37" xfId="22" applyFont="1" applyFill="1" applyBorder="1" applyAlignment="1">
      <alignment horizontal="center" vertical="center" wrapText="1"/>
      <protection/>
    </xf>
    <xf numFmtId="0" fontId="30" fillId="3" borderId="52" xfId="22" applyFont="1" applyFill="1" applyBorder="1" applyAlignment="1">
      <alignment horizontal="center" vertical="center" wrapText="1"/>
      <protection/>
    </xf>
    <xf numFmtId="0" fontId="30" fillId="3" borderId="53" xfId="22" applyFont="1" applyFill="1" applyBorder="1" applyAlignment="1">
      <alignment horizontal="center" vertical="center" wrapText="1"/>
      <protection/>
    </xf>
    <xf numFmtId="0" fontId="1" fillId="0" borderId="54" xfId="22" applyBorder="1">
      <alignment/>
      <protection/>
    </xf>
    <xf numFmtId="0" fontId="1" fillId="0" borderId="55" xfId="22" applyBorder="1">
      <alignment/>
      <protection/>
    </xf>
    <xf numFmtId="49" fontId="4" fillId="0" borderId="55" xfId="22" applyNumberFormat="1" applyFont="1" applyBorder="1" applyAlignment="1">
      <alignment horizontal="distributed" vertical="center" wrapText="1"/>
      <protection/>
    </xf>
    <xf numFmtId="0" fontId="1" fillId="0" borderId="56" xfId="22" applyBorder="1">
      <alignment/>
      <protection/>
    </xf>
    <xf numFmtId="49" fontId="4" fillId="0" borderId="45" xfId="22" applyNumberFormat="1" applyFont="1" applyBorder="1" applyAlignment="1">
      <alignment horizontal="distributed" vertical="center" wrapText="1"/>
      <protection/>
    </xf>
    <xf numFmtId="0" fontId="30" fillId="0" borderId="0" xfId="22" applyFont="1" applyBorder="1" applyAlignment="1">
      <alignment horizontal="center" vertical="center"/>
      <protection/>
    </xf>
    <xf numFmtId="0" fontId="5" fillId="0" borderId="0" xfId="22" applyFont="1" applyBorder="1" applyAlignment="1">
      <alignment horizontal="center" vertical="center"/>
      <protection/>
    </xf>
    <xf numFmtId="0" fontId="30" fillId="0" borderId="10" xfId="22" applyFont="1" applyBorder="1" applyAlignment="1">
      <alignment horizontal="center" vertical="center"/>
      <protection/>
    </xf>
    <xf numFmtId="0" fontId="3" fillId="0" borderId="10" xfId="22" applyFont="1" applyBorder="1" applyAlignment="1">
      <alignment horizontal="right" vertical="center" wrapText="1"/>
      <protection/>
    </xf>
    <xf numFmtId="0" fontId="3" fillId="0" borderId="51" xfId="22" applyFont="1" applyBorder="1" applyAlignment="1">
      <alignment horizontal="right" vertical="center" wrapText="1"/>
      <protection/>
    </xf>
    <xf numFmtId="0" fontId="3" fillId="0" borderId="40" xfId="22" applyFont="1" applyBorder="1" applyAlignment="1">
      <alignment horizontal="right" vertical="center" wrapText="1"/>
      <protection/>
    </xf>
    <xf numFmtId="49" fontId="5" fillId="0" borderId="55" xfId="22" applyNumberFormat="1" applyFont="1" applyBorder="1" applyAlignment="1">
      <alignment horizontal="distributed" vertical="center" wrapText="1"/>
      <protection/>
    </xf>
    <xf numFmtId="3" fontId="1" fillId="0" borderId="56" xfId="22" applyNumberFormat="1" applyBorder="1">
      <alignment/>
      <protection/>
    </xf>
    <xf numFmtId="0" fontId="1" fillId="0" borderId="0" xfId="22" applyAlignment="1">
      <alignment horizontal="right"/>
      <protection/>
    </xf>
    <xf numFmtId="0" fontId="39" fillId="0" borderId="0" xfId="26" applyFont="1">
      <alignment/>
      <protection/>
    </xf>
    <xf numFmtId="0" fontId="39" fillId="0" borderId="0" xfId="26" applyFont="1" applyBorder="1">
      <alignment/>
      <protection/>
    </xf>
    <xf numFmtId="38" fontId="39" fillId="0" borderId="0" xfId="17" applyFont="1" applyBorder="1" applyAlignment="1">
      <alignment horizontal="center"/>
    </xf>
    <xf numFmtId="0" fontId="1" fillId="0" borderId="0" xfId="26" applyFont="1">
      <alignment/>
      <protection/>
    </xf>
    <xf numFmtId="0" fontId="18" fillId="0" borderId="0" xfId="26" applyFont="1" applyAlignment="1">
      <alignment vertical="top"/>
      <protection/>
    </xf>
    <xf numFmtId="0" fontId="4" fillId="0" borderId="0" xfId="26" applyFont="1">
      <alignment/>
      <protection/>
    </xf>
    <xf numFmtId="0" fontId="4" fillId="0" borderId="0" xfId="26" applyFont="1" applyAlignment="1">
      <alignment horizontal="center"/>
      <protection/>
    </xf>
    <xf numFmtId="0" fontId="4" fillId="3" borderId="8" xfId="26" applyFont="1" applyFill="1" applyBorder="1" applyAlignment="1">
      <alignment horizontal="center"/>
      <protection/>
    </xf>
    <xf numFmtId="0" fontId="4" fillId="3" borderId="9" xfId="26" applyFont="1" applyFill="1" applyBorder="1" applyAlignment="1">
      <alignment horizontal="center"/>
      <protection/>
    </xf>
    <xf numFmtId="0" fontId="35" fillId="3" borderId="57" xfId="26" applyFont="1" applyFill="1" applyBorder="1" applyAlignment="1">
      <alignment horizontal="center" vertical="center" shrinkToFit="1"/>
      <protection/>
    </xf>
    <xf numFmtId="0" fontId="35" fillId="3" borderId="6" xfId="26" applyFont="1" applyFill="1" applyBorder="1" applyAlignment="1">
      <alignment horizontal="center" vertical="center" shrinkToFit="1"/>
      <protection/>
    </xf>
    <xf numFmtId="0" fontId="35" fillId="3" borderId="24" xfId="26" applyFont="1" applyFill="1" applyBorder="1" applyAlignment="1">
      <alignment horizontal="center" vertical="center" shrinkToFit="1"/>
      <protection/>
    </xf>
    <xf numFmtId="0" fontId="35" fillId="3" borderId="0" xfId="26" applyFont="1" applyFill="1" applyBorder="1" applyAlignment="1">
      <alignment horizontal="center" vertical="center" shrinkToFit="1"/>
      <protection/>
    </xf>
    <xf numFmtId="0" fontId="35" fillId="3" borderId="2" xfId="26" applyFont="1" applyFill="1" applyBorder="1" applyAlignment="1">
      <alignment horizontal="center" vertical="center" shrinkToFit="1"/>
      <protection/>
    </xf>
    <xf numFmtId="0" fontId="35" fillId="3" borderId="34" xfId="26" applyFont="1" applyFill="1" applyBorder="1" applyAlignment="1">
      <alignment horizontal="center" vertical="center" shrinkToFit="1"/>
      <protection/>
    </xf>
    <xf numFmtId="0" fontId="5" fillId="0" borderId="0" xfId="26" applyFont="1" applyBorder="1" applyAlignment="1">
      <alignment vertical="center" shrinkToFit="1"/>
      <protection/>
    </xf>
    <xf numFmtId="0" fontId="5" fillId="0" borderId="6" xfId="26" applyFont="1" applyBorder="1" applyAlignment="1">
      <alignment vertical="center" shrinkToFit="1"/>
      <protection/>
    </xf>
    <xf numFmtId="3" fontId="5" fillId="0" borderId="6" xfId="26" applyNumberFormat="1" applyFont="1" applyBorder="1" applyAlignment="1">
      <alignment horizontal="right" vertical="center"/>
      <protection/>
    </xf>
    <xf numFmtId="3" fontId="5" fillId="0" borderId="5" xfId="26" applyNumberFormat="1" applyFont="1" applyBorder="1" applyAlignment="1">
      <alignment horizontal="right" vertical="center"/>
      <protection/>
    </xf>
    <xf numFmtId="3" fontId="5" fillId="0" borderId="7" xfId="26" applyNumberFormat="1" applyFont="1" applyBorder="1" applyAlignment="1">
      <alignment horizontal="right" vertical="center"/>
      <protection/>
    </xf>
    <xf numFmtId="3" fontId="5" fillId="0" borderId="0" xfId="26" applyNumberFormat="1" applyFont="1" applyBorder="1" applyAlignment="1">
      <alignment horizontal="right" vertical="center"/>
      <protection/>
    </xf>
    <xf numFmtId="3" fontId="5" fillId="0" borderId="10" xfId="26" applyNumberFormat="1" applyFont="1" applyBorder="1" applyAlignment="1">
      <alignment horizontal="right" vertical="center"/>
      <protection/>
    </xf>
    <xf numFmtId="0" fontId="5" fillId="0" borderId="14" xfId="26" applyFont="1" applyBorder="1" applyAlignment="1">
      <alignment vertical="center" shrinkToFit="1"/>
      <protection/>
    </xf>
    <xf numFmtId="3" fontId="5" fillId="0" borderId="3" xfId="26" applyNumberFormat="1" applyFont="1" applyBorder="1" applyAlignment="1">
      <alignment horizontal="right" vertical="center"/>
      <protection/>
    </xf>
    <xf numFmtId="0" fontId="1" fillId="0" borderId="0" xfId="26" applyFont="1" applyAlignment="1">
      <alignment textRotation="180"/>
      <protection/>
    </xf>
    <xf numFmtId="0" fontId="1" fillId="0" borderId="0" xfId="26" applyFont="1" applyAlignment="1">
      <alignment vertical="top"/>
      <protection/>
    </xf>
    <xf numFmtId="0" fontId="5" fillId="0" borderId="20" xfId="26" applyFont="1" applyBorder="1" applyAlignment="1">
      <alignment vertical="center" shrinkToFit="1"/>
      <protection/>
    </xf>
    <xf numFmtId="3" fontId="5" fillId="0" borderId="1" xfId="26" applyNumberFormat="1" applyFont="1" applyBorder="1" applyAlignment="1">
      <alignment horizontal="right" vertical="center"/>
      <protection/>
    </xf>
    <xf numFmtId="3" fontId="5" fillId="0" borderId="2" xfId="26" applyNumberFormat="1" applyFont="1" applyBorder="1" applyAlignment="1">
      <alignment horizontal="right" vertical="center"/>
      <protection/>
    </xf>
    <xf numFmtId="3" fontId="5" fillId="0" borderId="4" xfId="26" applyNumberFormat="1" applyFont="1" applyBorder="1" applyAlignment="1">
      <alignment horizontal="right" vertical="center"/>
      <protection/>
    </xf>
    <xf numFmtId="0" fontId="4" fillId="3" borderId="34"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4" fillId="3" borderId="9" xfId="26" applyFont="1" applyFill="1" applyBorder="1" applyAlignment="1">
      <alignment horizontal="center" vertical="center"/>
      <protection/>
    </xf>
    <xf numFmtId="0" fontId="21" fillId="3" borderId="57" xfId="26" applyFont="1" applyFill="1" applyBorder="1" applyAlignment="1">
      <alignment horizontal="center" vertical="center" shrinkToFit="1"/>
      <protection/>
    </xf>
    <xf numFmtId="0" fontId="21" fillId="3" borderId="6" xfId="26" applyFont="1" applyFill="1" applyBorder="1" applyAlignment="1">
      <alignment horizontal="center" vertical="center" shrinkToFit="1"/>
      <protection/>
    </xf>
    <xf numFmtId="0" fontId="21" fillId="3" borderId="24" xfId="26" applyFont="1" applyFill="1" applyBorder="1" applyAlignment="1">
      <alignment horizontal="center" vertical="center" shrinkToFit="1"/>
      <protection/>
    </xf>
    <xf numFmtId="0" fontId="21" fillId="3" borderId="1" xfId="26" applyFont="1" applyFill="1" applyBorder="1" applyAlignment="1">
      <alignment horizontal="center" vertical="center" shrinkToFit="1"/>
      <protection/>
    </xf>
    <xf numFmtId="0" fontId="21" fillId="3" borderId="34" xfId="26" applyFont="1" applyFill="1" applyBorder="1" applyAlignment="1">
      <alignment horizontal="center" vertical="center" shrinkToFit="1"/>
      <protection/>
    </xf>
    <xf numFmtId="0" fontId="39" fillId="0" borderId="0" xfId="26" applyFont="1" applyBorder="1" applyAlignment="1">
      <alignment horizontal="center"/>
      <protection/>
    </xf>
    <xf numFmtId="0" fontId="40" fillId="0" borderId="0" xfId="26" applyFont="1" applyAlignment="1">
      <alignment horizontal="right"/>
      <protection/>
    </xf>
    <xf numFmtId="0" fontId="9" fillId="0" borderId="24" xfId="26" applyFont="1" applyBorder="1" applyAlignment="1">
      <alignment horizontal="right" vertical="center"/>
      <protection/>
    </xf>
    <xf numFmtId="0" fontId="9" fillId="0" borderId="6" xfId="26" applyFont="1" applyBorder="1" applyAlignment="1">
      <alignment horizontal="right" vertical="center" shrinkToFit="1"/>
      <protection/>
    </xf>
    <xf numFmtId="0" fontId="9" fillId="0" borderId="5" xfId="26" applyFont="1" applyBorder="1" applyAlignment="1">
      <alignment horizontal="right" vertical="center" shrinkToFit="1"/>
      <protection/>
    </xf>
    <xf numFmtId="0" fontId="9" fillId="0" borderId="7" xfId="26" applyFont="1" applyBorder="1" applyAlignment="1">
      <alignment horizontal="right" vertical="center" shrinkToFit="1"/>
      <protection/>
    </xf>
    <xf numFmtId="0" fontId="9" fillId="0" borderId="3" xfId="26" applyFont="1" applyBorder="1" applyAlignment="1">
      <alignment horizontal="right" vertical="center" shrinkToFit="1"/>
      <protection/>
    </xf>
    <xf numFmtId="0" fontId="40" fillId="0" borderId="0" xfId="26" applyFont="1" applyBorder="1" applyAlignment="1">
      <alignment horizontal="right"/>
      <protection/>
    </xf>
    <xf numFmtId="180" fontId="5" fillId="0" borderId="3" xfId="26" applyNumberFormat="1" applyFont="1" applyBorder="1" applyAlignment="1">
      <alignment horizontal="right" vertical="center"/>
      <protection/>
    </xf>
    <xf numFmtId="180" fontId="5" fillId="0" borderId="0" xfId="26" applyNumberFormat="1" applyFont="1" applyBorder="1" applyAlignment="1">
      <alignment horizontal="right" vertical="center"/>
      <protection/>
    </xf>
    <xf numFmtId="180" fontId="5" fillId="0" borderId="10" xfId="26" applyNumberFormat="1" applyFont="1" applyBorder="1" applyAlignment="1">
      <alignment horizontal="right" vertical="center"/>
      <protection/>
    </xf>
    <xf numFmtId="180" fontId="5" fillId="0" borderId="0" xfId="26" applyNumberFormat="1" applyFont="1" applyFill="1" applyBorder="1" applyAlignment="1">
      <alignment horizontal="right" vertical="center"/>
      <protection/>
    </xf>
    <xf numFmtId="180" fontId="5" fillId="0" borderId="1" xfId="26" applyNumberFormat="1" applyFont="1" applyBorder="1" applyAlignment="1">
      <alignment horizontal="right" vertical="center"/>
      <protection/>
    </xf>
    <xf numFmtId="180" fontId="5" fillId="0" borderId="2" xfId="26" applyNumberFormat="1" applyFont="1" applyBorder="1" applyAlignment="1">
      <alignment horizontal="right" vertical="center"/>
      <protection/>
    </xf>
    <xf numFmtId="180" fontId="5" fillId="0" borderId="4" xfId="26" applyNumberFormat="1" applyFont="1" applyBorder="1" applyAlignment="1">
      <alignment horizontal="right" vertical="center"/>
      <protection/>
    </xf>
    <xf numFmtId="0" fontId="24" fillId="0" borderId="0" xfId="24" applyFont="1" applyFill="1" applyAlignment="1">
      <alignment horizontal="center"/>
      <protection/>
    </xf>
    <xf numFmtId="0" fontId="1" fillId="0" borderId="0" xfId="24" applyFont="1" applyFill="1">
      <alignment/>
      <protection/>
    </xf>
    <xf numFmtId="0" fontId="24" fillId="0" borderId="0" xfId="24" applyFont="1" applyFill="1">
      <alignment/>
      <protection/>
    </xf>
    <xf numFmtId="0" fontId="5" fillId="0" borderId="0" xfId="24" applyFont="1" applyFill="1">
      <alignment/>
      <protection/>
    </xf>
    <xf numFmtId="0" fontId="5" fillId="0" borderId="0" xfId="24" applyFont="1" applyFill="1" applyAlignment="1">
      <alignment horizontal="right"/>
      <protection/>
    </xf>
    <xf numFmtId="0" fontId="5" fillId="0" borderId="6" xfId="24" applyFont="1" applyFill="1" applyBorder="1" applyAlignment="1">
      <alignment horizontal="center" vertical="center"/>
      <protection/>
    </xf>
    <xf numFmtId="0" fontId="21" fillId="0" borderId="6"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7" xfId="24" applyFont="1" applyFill="1" applyBorder="1" applyAlignment="1">
      <alignment horizontal="center" vertical="center"/>
      <protection/>
    </xf>
    <xf numFmtId="0" fontId="9" fillId="0" borderId="6" xfId="24" applyFont="1" applyFill="1" applyBorder="1" applyAlignment="1">
      <alignment horizontal="center" vertical="center"/>
      <protection/>
    </xf>
    <xf numFmtId="0" fontId="9" fillId="0" borderId="5" xfId="24" applyFont="1" applyFill="1" applyBorder="1" applyAlignment="1">
      <alignment horizontal="center" vertical="center"/>
      <protection/>
    </xf>
    <xf numFmtId="0" fontId="9" fillId="0" borderId="7" xfId="24" applyFont="1" applyFill="1" applyBorder="1" applyAlignment="1">
      <alignment horizontal="center" vertical="center"/>
      <protection/>
    </xf>
    <xf numFmtId="180" fontId="5" fillId="0" borderId="0" xfId="24" applyNumberFormat="1" applyFont="1" applyFill="1" applyBorder="1" applyAlignment="1">
      <alignment/>
      <protection/>
    </xf>
    <xf numFmtId="180" fontId="5" fillId="0" borderId="10" xfId="24" applyNumberFormat="1" applyFont="1" applyFill="1" applyBorder="1" applyAlignment="1">
      <alignment/>
      <protection/>
    </xf>
    <xf numFmtId="0" fontId="1" fillId="0" borderId="3" xfId="24" applyFont="1" applyFill="1" applyBorder="1" applyAlignment="1">
      <alignment vertical="center"/>
      <protection/>
    </xf>
    <xf numFmtId="0" fontId="5" fillId="0" borderId="0" xfId="24" applyFont="1" applyFill="1" applyBorder="1" applyAlignment="1">
      <alignment vertical="center"/>
      <protection/>
    </xf>
    <xf numFmtId="0" fontId="1" fillId="0" borderId="0" xfId="24" applyFont="1" applyFill="1" applyBorder="1" applyAlignment="1">
      <alignment vertical="center"/>
      <protection/>
    </xf>
    <xf numFmtId="0" fontId="5" fillId="0" borderId="10" xfId="24" applyFont="1" applyFill="1" applyBorder="1" applyAlignment="1">
      <alignment vertical="center"/>
      <protection/>
    </xf>
    <xf numFmtId="0" fontId="1" fillId="0" borderId="0" xfId="24" applyFont="1" applyFill="1" applyAlignment="1">
      <alignment vertical="center"/>
      <protection/>
    </xf>
    <xf numFmtId="0" fontId="1" fillId="0" borderId="1" xfId="24" applyFont="1" applyFill="1" applyBorder="1" applyAlignment="1">
      <alignment vertical="center"/>
      <protection/>
    </xf>
    <xf numFmtId="0" fontId="5" fillId="0" borderId="2" xfId="24" applyFont="1" applyFill="1" applyBorder="1" applyAlignment="1">
      <alignment vertical="center"/>
      <protection/>
    </xf>
    <xf numFmtId="0" fontId="1" fillId="0" borderId="2" xfId="24" applyFont="1" applyFill="1" applyBorder="1" applyAlignment="1">
      <alignment vertical="center"/>
      <protection/>
    </xf>
    <xf numFmtId="0" fontId="5" fillId="0" borderId="4" xfId="24" applyFont="1" applyFill="1" applyBorder="1" applyAlignment="1">
      <alignment vertical="center"/>
      <protection/>
    </xf>
    <xf numFmtId="180" fontId="5" fillId="0" borderId="2" xfId="24" applyNumberFormat="1" applyFont="1" applyFill="1" applyBorder="1" applyAlignment="1">
      <alignment/>
      <protection/>
    </xf>
    <xf numFmtId="180" fontId="5" fillId="0" borderId="4" xfId="24" applyNumberFormat="1" applyFont="1" applyFill="1" applyBorder="1" applyAlignment="1">
      <alignment/>
      <protection/>
    </xf>
    <xf numFmtId="0" fontId="21" fillId="0" borderId="6" xfId="24" applyFont="1" applyFill="1" applyBorder="1" applyAlignment="1">
      <alignment vertical="center"/>
      <protection/>
    </xf>
    <xf numFmtId="0" fontId="21" fillId="0" borderId="5" xfId="24" applyFont="1" applyFill="1" applyBorder="1" applyAlignment="1">
      <alignment vertical="center"/>
      <protection/>
    </xf>
    <xf numFmtId="0" fontId="21" fillId="0" borderId="7" xfId="24" applyFont="1" applyFill="1" applyBorder="1" applyAlignment="1">
      <alignment vertical="center"/>
      <protection/>
    </xf>
    <xf numFmtId="178" fontId="9" fillId="0" borderId="6" xfId="24" applyNumberFormat="1" applyFont="1" applyFill="1" applyBorder="1" applyAlignment="1">
      <alignment horizontal="right"/>
      <protection/>
    </xf>
    <xf numFmtId="178" fontId="9" fillId="0" borderId="5" xfId="24" applyNumberFormat="1" applyFont="1" applyFill="1" applyBorder="1" applyAlignment="1">
      <alignment horizontal="right"/>
      <protection/>
    </xf>
    <xf numFmtId="180" fontId="9" fillId="0" borderId="5" xfId="24" applyNumberFormat="1" applyFont="1" applyFill="1" applyBorder="1" applyAlignment="1">
      <alignment horizontal="right"/>
      <protection/>
    </xf>
    <xf numFmtId="180" fontId="9" fillId="0" borderId="7" xfId="24" applyNumberFormat="1" applyFont="1" applyFill="1" applyBorder="1" applyAlignment="1">
      <alignment horizontal="right"/>
      <protection/>
    </xf>
    <xf numFmtId="0" fontId="21" fillId="0" borderId="6" xfId="24" applyFont="1" applyFill="1" applyBorder="1" applyAlignment="1">
      <alignment horizontal="left" vertical="center"/>
      <protection/>
    </xf>
    <xf numFmtId="0" fontId="21" fillId="0" borderId="5" xfId="24" applyFont="1" applyFill="1" applyBorder="1" applyAlignment="1">
      <alignment horizontal="left" vertical="center"/>
      <protection/>
    </xf>
    <xf numFmtId="0" fontId="21" fillId="0" borderId="7" xfId="24" applyFont="1" applyFill="1" applyBorder="1" applyAlignment="1">
      <alignment horizontal="left" vertical="center"/>
      <protection/>
    </xf>
    <xf numFmtId="182" fontId="9" fillId="0" borderId="6" xfId="24" applyNumberFormat="1" applyFont="1" applyFill="1" applyBorder="1" applyAlignment="1">
      <alignment horizontal="right"/>
      <protection/>
    </xf>
    <xf numFmtId="182" fontId="9" fillId="0" borderId="5" xfId="24" applyNumberFormat="1" applyFont="1" applyFill="1" applyBorder="1" applyAlignment="1">
      <alignment horizontal="right"/>
      <protection/>
    </xf>
    <xf numFmtId="0" fontId="1" fillId="0" borderId="6" xfId="24" applyFont="1" applyFill="1" applyBorder="1" applyAlignment="1">
      <alignment vertical="center"/>
      <protection/>
    </xf>
    <xf numFmtId="0" fontId="5" fillId="0" borderId="5" xfId="24" applyFont="1" applyFill="1" applyBorder="1" applyAlignment="1">
      <alignment vertical="center"/>
      <protection/>
    </xf>
    <xf numFmtId="0" fontId="5" fillId="0" borderId="7" xfId="24" applyFont="1" applyFill="1" applyBorder="1" applyAlignment="1">
      <alignment vertical="center"/>
      <protection/>
    </xf>
    <xf numFmtId="0" fontId="9" fillId="0" borderId="0" xfId="24" applyFont="1" applyFill="1">
      <alignment/>
      <protection/>
    </xf>
    <xf numFmtId="0" fontId="5" fillId="0" borderId="1" xfId="24" applyFont="1" applyFill="1" applyBorder="1" applyAlignment="1">
      <alignment vertical="center"/>
      <protection/>
    </xf>
    <xf numFmtId="190" fontId="9" fillId="0" borderId="5" xfId="24" applyNumberFormat="1" applyFont="1" applyFill="1" applyBorder="1" applyAlignment="1">
      <alignment horizontal="right"/>
      <protection/>
    </xf>
    <xf numFmtId="190" fontId="9" fillId="0" borderId="7" xfId="24" applyNumberFormat="1" applyFont="1" applyFill="1" applyBorder="1" applyAlignment="1">
      <alignment horizontal="right"/>
      <protection/>
    </xf>
    <xf numFmtId="0" fontId="5" fillId="0" borderId="3" xfId="24" applyFont="1" applyFill="1" applyBorder="1" applyAlignment="1">
      <alignment vertical="center"/>
      <protection/>
    </xf>
    <xf numFmtId="0" fontId="1" fillId="0" borderId="0" xfId="24" applyFont="1" applyFill="1" applyBorder="1">
      <alignment/>
      <protection/>
    </xf>
    <xf numFmtId="0" fontId="4" fillId="0" borderId="0" xfId="24" applyFont="1" applyFill="1" applyBorder="1" applyAlignment="1">
      <alignment horizontal="center"/>
      <protection/>
    </xf>
    <xf numFmtId="180" fontId="4" fillId="0" borderId="0" xfId="24" applyNumberFormat="1" applyFont="1" applyFill="1" applyBorder="1" applyAlignment="1">
      <alignment horizontal="right"/>
      <protection/>
    </xf>
    <xf numFmtId="190" fontId="4" fillId="0" borderId="0" xfId="24" applyNumberFormat="1" applyFont="1" applyFill="1" applyBorder="1" applyAlignment="1">
      <alignment horizontal="center"/>
      <protection/>
    </xf>
    <xf numFmtId="180" fontId="4" fillId="0" borderId="0" xfId="24" applyNumberFormat="1" applyFont="1" applyFill="1" applyBorder="1" applyAlignment="1">
      <alignment horizontal="center"/>
      <protection/>
    </xf>
    <xf numFmtId="191" fontId="4" fillId="0" borderId="0" xfId="24" applyNumberFormat="1" applyFont="1" applyFill="1" applyBorder="1" applyAlignment="1">
      <alignment horizontal="center"/>
      <protection/>
    </xf>
    <xf numFmtId="0" fontId="1" fillId="0" borderId="0" xfId="24" applyFont="1" applyFill="1" applyAlignment="1">
      <alignment horizontal="right"/>
      <protection/>
    </xf>
    <xf numFmtId="0" fontId="4" fillId="0" borderId="0" xfId="24" applyFont="1" applyFill="1">
      <alignment/>
      <protection/>
    </xf>
    <xf numFmtId="0" fontId="4" fillId="0" borderId="0" xfId="24" applyFont="1" applyFill="1" applyBorder="1">
      <alignment/>
      <protection/>
    </xf>
    <xf numFmtId="0" fontId="5" fillId="0" borderId="0" xfId="24" applyFont="1" applyFill="1" applyBorder="1">
      <alignment/>
      <protection/>
    </xf>
    <xf numFmtId="0" fontId="5" fillId="0" borderId="0" xfId="24" applyFont="1" applyFill="1" applyAlignment="1">
      <alignment/>
      <protection/>
    </xf>
    <xf numFmtId="0" fontId="5" fillId="0" borderId="0" xfId="24" applyFont="1" applyFill="1" applyAlignment="1">
      <alignment horizontal="center"/>
      <protection/>
    </xf>
    <xf numFmtId="180" fontId="5" fillId="0" borderId="6" xfId="24" applyNumberFormat="1" applyFont="1" applyFill="1" applyBorder="1" applyAlignment="1">
      <alignment horizontal="center" vertical="center"/>
      <protection/>
    </xf>
    <xf numFmtId="180" fontId="21" fillId="0" borderId="5" xfId="24" applyNumberFormat="1" applyFont="1" applyFill="1" applyBorder="1" applyAlignment="1">
      <alignment horizontal="center" vertical="center"/>
      <protection/>
    </xf>
    <xf numFmtId="180" fontId="21" fillId="0" borderId="7" xfId="24" applyNumberFormat="1" applyFont="1" applyFill="1" applyBorder="1" applyAlignment="1">
      <alignment horizontal="center" vertical="center"/>
      <protection/>
    </xf>
    <xf numFmtId="176" fontId="4" fillId="0" borderId="0" xfId="24" applyNumberFormat="1" applyFont="1" applyFill="1" applyBorder="1" applyAlignment="1">
      <alignment horizontal="center"/>
      <protection/>
    </xf>
    <xf numFmtId="190" fontId="4" fillId="0" borderId="0" xfId="24" applyNumberFormat="1" applyFont="1" applyFill="1" applyBorder="1" applyAlignment="1">
      <alignment horizontal="right"/>
      <protection/>
    </xf>
    <xf numFmtId="0" fontId="5" fillId="0" borderId="0" xfId="29" applyFont="1">
      <alignment vertical="center"/>
      <protection/>
    </xf>
    <xf numFmtId="0" fontId="44" fillId="0" borderId="0" xfId="0" applyFont="1" applyAlignment="1">
      <alignment/>
    </xf>
    <xf numFmtId="49" fontId="44" fillId="0" borderId="0" xfId="0" applyNumberFormat="1" applyFont="1" applyAlignment="1">
      <alignment/>
    </xf>
    <xf numFmtId="49" fontId="45" fillId="0" borderId="0" xfId="0" applyNumberFormat="1" applyFont="1" applyAlignment="1">
      <alignment/>
    </xf>
    <xf numFmtId="0" fontId="46" fillId="0" borderId="0" xfId="0" applyFont="1" applyAlignment="1">
      <alignment/>
    </xf>
    <xf numFmtId="49" fontId="44" fillId="0" borderId="0" xfId="0" applyNumberFormat="1" applyFont="1" applyAlignment="1">
      <alignment vertical="top" wrapText="1"/>
    </xf>
    <xf numFmtId="49" fontId="46" fillId="0" borderId="0" xfId="0" applyNumberFormat="1" applyFont="1" applyAlignment="1">
      <alignment/>
    </xf>
    <xf numFmtId="49" fontId="45" fillId="0" borderId="0" xfId="0" applyNumberFormat="1" applyFont="1" applyAlignment="1">
      <alignment vertical="top"/>
    </xf>
    <xf numFmtId="0" fontId="44" fillId="0" borderId="0" xfId="0" applyFont="1" applyAlignment="1">
      <alignment vertical="top"/>
    </xf>
    <xf numFmtId="0" fontId="44" fillId="0" borderId="0" xfId="0" applyFont="1" applyAlignment="1">
      <alignment vertical="distributed"/>
    </xf>
    <xf numFmtId="0" fontId="43" fillId="0" borderId="0" xfId="16" applyFont="1" applyAlignment="1">
      <alignment horizontal="right" vertical="center"/>
    </xf>
    <xf numFmtId="0" fontId="27" fillId="0" borderId="0" xfId="29" applyFont="1" applyAlignment="1">
      <alignment horizontal="right" vertical="center"/>
      <protection/>
    </xf>
    <xf numFmtId="49" fontId="29" fillId="0" borderId="0" xfId="0" applyNumberFormat="1" applyFont="1" applyAlignment="1">
      <alignment/>
    </xf>
    <xf numFmtId="0" fontId="1" fillId="2" borderId="6" xfId="21" applyFill="1" applyBorder="1" applyAlignment="1">
      <alignment horizontal="centerContinuous" shrinkToFit="1"/>
      <protection/>
    </xf>
    <xf numFmtId="0" fontId="1" fillId="2" borderId="5" xfId="21" applyFill="1" applyBorder="1" applyAlignment="1">
      <alignment horizontal="centerContinuous" shrinkToFit="1"/>
      <protection/>
    </xf>
    <xf numFmtId="0" fontId="1" fillId="2" borderId="7" xfId="21" applyFill="1" applyBorder="1" applyAlignment="1">
      <alignment horizontal="centerContinuous" shrinkToFit="1"/>
      <protection/>
    </xf>
    <xf numFmtId="0" fontId="1" fillId="2" borderId="24" xfId="21" applyFill="1" applyBorder="1" applyAlignment="1">
      <alignment horizontal="centerContinuous" shrinkToFit="1"/>
      <protection/>
    </xf>
    <xf numFmtId="0" fontId="1" fillId="2" borderId="6" xfId="21" applyFill="1" applyBorder="1" applyAlignment="1" quotePrefix="1">
      <alignment horizontal="centerContinuous" shrinkToFit="1"/>
      <protection/>
    </xf>
    <xf numFmtId="0" fontId="1" fillId="2" borderId="57" xfId="21" applyFill="1" applyBorder="1" applyAlignment="1">
      <alignment horizontal="center" vertical="center" shrinkToFit="1"/>
      <protection/>
    </xf>
    <xf numFmtId="0" fontId="34" fillId="2" borderId="57" xfId="21" applyFont="1" applyFill="1" applyBorder="1" applyAlignment="1">
      <alignment horizontal="center" vertical="center" shrinkToFit="1"/>
      <protection/>
    </xf>
    <xf numFmtId="0" fontId="34" fillId="2" borderId="34" xfId="21" applyFont="1" applyFill="1" applyBorder="1" applyAlignment="1">
      <alignment horizontal="center" vertical="center"/>
      <protection/>
    </xf>
    <xf numFmtId="0" fontId="1" fillId="2" borderId="34" xfId="21" applyFill="1" applyBorder="1" applyAlignment="1">
      <alignment horizontal="centerContinuous" shrinkToFit="1"/>
      <protection/>
    </xf>
    <xf numFmtId="0" fontId="1" fillId="2" borderId="9" xfId="21" applyFill="1" applyBorder="1" applyAlignment="1">
      <alignment horizontal="centerContinuous" shrinkToFit="1"/>
      <protection/>
    </xf>
    <xf numFmtId="0" fontId="1" fillId="2" borderId="8" xfId="21" applyFill="1" applyBorder="1" applyAlignment="1">
      <alignment horizontal="centerContinuous" shrinkToFit="1"/>
      <protection/>
    </xf>
    <xf numFmtId="0" fontId="1" fillId="2" borderId="57" xfId="21" applyFill="1" applyBorder="1" applyAlignment="1">
      <alignment horizontal="centerContinuous" shrinkToFit="1"/>
      <protection/>
    </xf>
    <xf numFmtId="49" fontId="44" fillId="0" borderId="0" xfId="0" applyNumberFormat="1" applyFont="1" applyAlignment="1">
      <alignment vertical="top"/>
    </xf>
    <xf numFmtId="49" fontId="44" fillId="0" borderId="0" xfId="0" applyNumberFormat="1" applyFont="1" applyAlignment="1">
      <alignment vertical="distributed"/>
    </xf>
    <xf numFmtId="0" fontId="39" fillId="0" borderId="0" xfId="26" applyFont="1" applyAlignment="1">
      <alignment/>
      <protection/>
    </xf>
    <xf numFmtId="0" fontId="1" fillId="0" borderId="0" xfId="26" applyFont="1" applyAlignment="1">
      <alignment/>
      <protection/>
    </xf>
    <xf numFmtId="3" fontId="1" fillId="0" borderId="46" xfId="22" applyNumberFormat="1" applyBorder="1" applyAlignment="1">
      <alignment/>
      <protection/>
    </xf>
    <xf numFmtId="3" fontId="1" fillId="0" borderId="10" xfId="22" applyNumberFormat="1" applyBorder="1" applyAlignment="1">
      <alignment horizontal="right"/>
      <protection/>
    </xf>
    <xf numFmtId="180" fontId="1" fillId="0" borderId="10" xfId="22" applyNumberFormat="1" applyBorder="1" applyAlignment="1">
      <alignment horizontal="right"/>
      <protection/>
    </xf>
    <xf numFmtId="180" fontId="1" fillId="0" borderId="0" xfId="0" applyNumberFormat="1" applyFont="1" applyAlignment="1">
      <alignment/>
    </xf>
    <xf numFmtId="0" fontId="1" fillId="0" borderId="0" xfId="0" applyFont="1" applyFill="1" applyAlignment="1">
      <alignment/>
    </xf>
    <xf numFmtId="58" fontId="1" fillId="0" borderId="0" xfId="27" applyNumberFormat="1" applyAlignment="1">
      <alignment horizontal="center" vertical="center"/>
      <protection/>
    </xf>
    <xf numFmtId="0" fontId="7" fillId="0" borderId="0" xfId="16" applyAlignment="1">
      <alignment horizontal="right" vertical="center"/>
    </xf>
    <xf numFmtId="0" fontId="1" fillId="0" borderId="1" xfId="0" applyFont="1" applyFill="1" applyBorder="1" applyAlignment="1">
      <alignment/>
    </xf>
    <xf numFmtId="0" fontId="1" fillId="0" borderId="2" xfId="0" applyFont="1" applyFill="1" applyBorder="1" applyAlignment="1">
      <alignment/>
    </xf>
    <xf numFmtId="0" fontId="1" fillId="0" borderId="4" xfId="0" applyFont="1" applyFill="1" applyBorder="1" applyAlignment="1">
      <alignment/>
    </xf>
    <xf numFmtId="180" fontId="1" fillId="0" borderId="2" xfId="0" applyNumberFormat="1" applyFont="1" applyFill="1" applyBorder="1" applyAlignment="1">
      <alignment horizontal="right"/>
    </xf>
    <xf numFmtId="38" fontId="1" fillId="0" borderId="2" xfId="17" applyFont="1" applyFill="1" applyBorder="1" applyAlignment="1">
      <alignment horizontal="right"/>
    </xf>
    <xf numFmtId="3" fontId="1" fillId="0" borderId="2" xfId="0" applyNumberFormat="1" applyFont="1" applyFill="1" applyBorder="1" applyAlignment="1">
      <alignment horizontal="right"/>
    </xf>
    <xf numFmtId="3" fontId="1" fillId="0" borderId="4" xfId="0" applyNumberFormat="1" applyFont="1" applyFill="1" applyBorder="1" applyAlignment="1">
      <alignment horizontal="right"/>
    </xf>
    <xf numFmtId="0" fontId="1" fillId="0" borderId="0" xfId="0" applyFont="1" applyFill="1" applyBorder="1" applyAlignment="1">
      <alignment/>
    </xf>
    <xf numFmtId="0" fontId="1" fillId="0" borderId="3" xfId="0" applyFont="1" applyFill="1" applyBorder="1" applyAlignment="1">
      <alignment/>
    </xf>
    <xf numFmtId="180" fontId="1" fillId="0" borderId="1" xfId="0" applyNumberFormat="1" applyFont="1" applyFill="1" applyBorder="1" applyAlignment="1">
      <alignment wrapText="1"/>
    </xf>
    <xf numFmtId="0" fontId="0" fillId="0" borderId="2" xfId="0" applyFill="1" applyBorder="1" applyAlignment="1">
      <alignment wrapText="1"/>
    </xf>
    <xf numFmtId="180" fontId="1" fillId="0" borderId="2" xfId="0" applyNumberFormat="1" applyFont="1" applyFill="1" applyBorder="1" applyAlignment="1">
      <alignment shrinkToFit="1"/>
    </xf>
    <xf numFmtId="180" fontId="1" fillId="0" borderId="4" xfId="0" applyNumberFormat="1" applyFont="1" applyFill="1" applyBorder="1" applyAlignment="1">
      <alignment horizontal="right"/>
    </xf>
    <xf numFmtId="38" fontId="1" fillId="0" borderId="0" xfId="0" applyNumberFormat="1" applyFont="1" applyFill="1" applyBorder="1" applyAlignment="1">
      <alignment/>
    </xf>
    <xf numFmtId="181" fontId="1" fillId="0" borderId="3" xfId="21" applyNumberFormat="1" applyBorder="1">
      <alignment/>
      <protection/>
    </xf>
    <xf numFmtId="181" fontId="1" fillId="0" borderId="10" xfId="21" applyNumberFormat="1" applyBorder="1">
      <alignment/>
      <protection/>
    </xf>
    <xf numFmtId="181" fontId="1" fillId="0" borderId="3" xfId="21" applyNumberFormat="1" applyFill="1" applyBorder="1">
      <alignment/>
      <protection/>
    </xf>
    <xf numFmtId="181" fontId="1" fillId="0" borderId="10" xfId="21" applyNumberFormat="1" applyFill="1" applyBorder="1">
      <alignment/>
      <protection/>
    </xf>
    <xf numFmtId="181" fontId="1" fillId="0" borderId="1" xfId="21" applyNumberFormat="1" applyFill="1" applyBorder="1">
      <alignment/>
      <protection/>
    </xf>
    <xf numFmtId="181" fontId="1" fillId="0" borderId="4" xfId="21" applyNumberFormat="1" applyFill="1" applyBorder="1">
      <alignment/>
      <protection/>
    </xf>
    <xf numFmtId="181" fontId="1" fillId="0" borderId="1" xfId="21" applyNumberFormat="1" applyBorder="1">
      <alignment/>
      <protection/>
    </xf>
    <xf numFmtId="181" fontId="1" fillId="0" borderId="4" xfId="21" applyNumberFormat="1" applyBorder="1">
      <alignment/>
      <protection/>
    </xf>
    <xf numFmtId="181" fontId="1" fillId="0" borderId="0" xfId="21" applyNumberFormat="1" applyBorder="1">
      <alignment/>
      <protection/>
    </xf>
    <xf numFmtId="181" fontId="1" fillId="0" borderId="0" xfId="21" applyNumberFormat="1" applyFill="1" applyBorder="1">
      <alignment/>
      <protection/>
    </xf>
    <xf numFmtId="181" fontId="1" fillId="0" borderId="2" xfId="21" applyNumberFormat="1" applyFill="1" applyBorder="1">
      <alignment/>
      <protection/>
    </xf>
    <xf numFmtId="181" fontId="1" fillId="0" borderId="34" xfId="21" applyNumberFormat="1" applyBorder="1">
      <alignment/>
      <protection/>
    </xf>
    <xf numFmtId="181" fontId="1" fillId="0" borderId="9" xfId="21" applyNumberFormat="1" applyBorder="1">
      <alignment/>
      <protection/>
    </xf>
    <xf numFmtId="181" fontId="1" fillId="0" borderId="8" xfId="21" applyNumberFormat="1" applyBorder="1">
      <alignment/>
      <protection/>
    </xf>
    <xf numFmtId="180" fontId="1" fillId="0" borderId="0" xfId="0" applyNumberFormat="1" applyFont="1" applyAlignment="1">
      <alignment/>
    </xf>
    <xf numFmtId="0" fontId="24" fillId="0" borderId="0" xfId="28" applyFont="1">
      <alignment/>
      <protection/>
    </xf>
    <xf numFmtId="0" fontId="24" fillId="0" borderId="0" xfId="28" applyFont="1" applyAlignment="1">
      <alignment horizontal="right"/>
      <protection/>
    </xf>
    <xf numFmtId="192" fontId="15" fillId="0" borderId="0" xfId="22" applyNumberFormat="1" applyFont="1" applyAlignment="1">
      <alignment horizontal="left"/>
      <protection/>
    </xf>
    <xf numFmtId="192" fontId="1" fillId="0" borderId="0" xfId="22" applyNumberFormat="1" applyAlignment="1">
      <alignment shrinkToFit="1"/>
      <protection/>
    </xf>
    <xf numFmtId="0" fontId="1" fillId="0" borderId="0" xfId="30">
      <alignment/>
      <protection/>
    </xf>
    <xf numFmtId="0" fontId="1" fillId="0" borderId="0" xfId="30" applyAlignment="1">
      <alignment horizontal="right"/>
      <protection/>
    </xf>
    <xf numFmtId="0" fontId="42" fillId="0" borderId="0" xfId="30" applyFont="1" applyAlignment="1">
      <alignment horizontal="left"/>
      <protection/>
    </xf>
    <xf numFmtId="0" fontId="42" fillId="0" borderId="0" xfId="30" applyFont="1">
      <alignment/>
      <protection/>
    </xf>
    <xf numFmtId="0" fontId="42" fillId="0" borderId="0" xfId="30" applyFont="1" applyAlignment="1">
      <alignment horizontal="left" indent="1"/>
      <protection/>
    </xf>
    <xf numFmtId="0" fontId="13" fillId="0" borderId="0" xfId="30" applyFont="1" applyAlignment="1">
      <alignment horizontal="left"/>
      <protection/>
    </xf>
    <xf numFmtId="0" fontId="47" fillId="0" borderId="0" xfId="30" applyFont="1" applyAlignment="1">
      <alignment horizontal="left"/>
      <protection/>
    </xf>
    <xf numFmtId="0" fontId="41" fillId="0" borderId="0" xfId="30" applyFont="1" applyBorder="1" applyAlignment="1">
      <alignment horizontal="center"/>
      <protection/>
    </xf>
    <xf numFmtId="0" fontId="42" fillId="0" borderId="0" xfId="30" applyFont="1" applyBorder="1">
      <alignment/>
      <protection/>
    </xf>
    <xf numFmtId="0" fontId="48" fillId="0" borderId="0" xfId="30" applyFont="1" applyBorder="1" applyAlignment="1">
      <alignment/>
      <protection/>
    </xf>
    <xf numFmtId="0" fontId="41" fillId="0" borderId="0" xfId="30" applyFont="1" applyBorder="1" applyAlignment="1">
      <alignment/>
      <protection/>
    </xf>
    <xf numFmtId="0" fontId="1" fillId="0" borderId="0" xfId="30" applyBorder="1" applyAlignment="1">
      <alignment/>
      <protection/>
    </xf>
    <xf numFmtId="0" fontId="42" fillId="0" borderId="0" xfId="30" applyFont="1" applyBorder="1" applyAlignment="1">
      <alignment/>
      <protection/>
    </xf>
    <xf numFmtId="0" fontId="1" fillId="0" borderId="0" xfId="30" applyAlignment="1">
      <alignment/>
      <protection/>
    </xf>
    <xf numFmtId="0" fontId="1" fillId="0" borderId="0" xfId="25" applyAlignment="1">
      <alignment horizontal="center" vertical="center"/>
      <protection/>
    </xf>
    <xf numFmtId="0" fontId="1" fillId="0" borderId="0" xfId="25">
      <alignment vertical="center"/>
      <protection/>
    </xf>
    <xf numFmtId="0" fontId="31" fillId="0" borderId="0" xfId="25" applyFont="1" applyAlignment="1">
      <alignment vertical="center"/>
      <protection/>
    </xf>
    <xf numFmtId="0" fontId="1" fillId="0" borderId="0" xfId="25" applyAlignment="1">
      <alignment/>
      <protection/>
    </xf>
    <xf numFmtId="201" fontId="4" fillId="2" borderId="6" xfId="17" applyNumberFormat="1" applyFont="1" applyFill="1" applyBorder="1" applyAlignment="1" applyProtection="1">
      <alignment horizontal="left" vertical="center" wrapText="1"/>
      <protection locked="0"/>
    </xf>
    <xf numFmtId="202" fontId="4" fillId="2" borderId="3" xfId="17" applyNumberFormat="1" applyFont="1" applyFill="1" applyBorder="1" applyAlignment="1" applyProtection="1">
      <alignment horizontal="distributed" vertical="center" shrinkToFit="1"/>
      <protection locked="0"/>
    </xf>
    <xf numFmtId="202" fontId="4" fillId="2" borderId="3" xfId="17" applyNumberFormat="1" applyFont="1" applyFill="1" applyBorder="1" applyAlignment="1" applyProtection="1">
      <alignment horizontal="distributed" vertical="center"/>
      <protection locked="0"/>
    </xf>
    <xf numFmtId="202" fontId="4" fillId="2" borderId="3" xfId="17" applyNumberFormat="1" applyFont="1" applyFill="1" applyBorder="1" applyAlignment="1" applyProtection="1">
      <alignment horizontal="distributed" vertical="center" wrapText="1"/>
      <protection locked="0"/>
    </xf>
    <xf numFmtId="202" fontId="4" fillId="2" borderId="1" xfId="17" applyNumberFormat="1" applyFont="1" applyFill="1" applyBorder="1" applyAlignment="1" applyProtection="1">
      <alignment horizontal="distributed" vertical="center" shrinkToFit="1"/>
      <protection locked="0"/>
    </xf>
    <xf numFmtId="202" fontId="4" fillId="2" borderId="1" xfId="17" applyNumberFormat="1" applyFont="1" applyFill="1" applyBorder="1" applyAlignment="1" applyProtection="1">
      <alignment vertical="center" shrinkToFit="1"/>
      <protection locked="0"/>
    </xf>
    <xf numFmtId="202" fontId="4" fillId="2" borderId="1" xfId="17" applyNumberFormat="1" applyFont="1" applyFill="1" applyBorder="1" applyAlignment="1" applyProtection="1">
      <alignment horizontal="distributed" vertical="center"/>
      <protection locked="0"/>
    </xf>
    <xf numFmtId="49" fontId="5" fillId="0" borderId="5" xfId="17" applyNumberFormat="1" applyFont="1" applyBorder="1" applyAlignment="1">
      <alignment horizontal="right" vertical="center"/>
    </xf>
    <xf numFmtId="49" fontId="5" fillId="0" borderId="5" xfId="17" applyNumberFormat="1" applyFont="1" applyBorder="1" applyAlignment="1">
      <alignment horizontal="center" vertical="center"/>
    </xf>
    <xf numFmtId="201" fontId="1" fillId="0" borderId="5" xfId="17" applyNumberFormat="1" applyBorder="1" applyAlignment="1">
      <alignment vertical="center"/>
    </xf>
    <xf numFmtId="49" fontId="5" fillId="0" borderId="0" xfId="17" applyNumberFormat="1" applyFont="1" applyBorder="1" applyAlignment="1">
      <alignment horizontal="right" vertical="center"/>
    </xf>
    <xf numFmtId="49" fontId="5" fillId="0" borderId="0" xfId="17" applyNumberFormat="1" applyFont="1" applyBorder="1" applyAlignment="1">
      <alignment horizontal="center" vertical="center"/>
    </xf>
    <xf numFmtId="201" fontId="1" fillId="0" borderId="0" xfId="17" applyNumberFormat="1" applyBorder="1" applyAlignment="1">
      <alignment vertical="center"/>
    </xf>
    <xf numFmtId="49" fontId="5" fillId="0" borderId="7" xfId="17" applyNumberFormat="1" applyFont="1" applyBorder="1" applyAlignment="1">
      <alignment horizontal="center" vertical="center"/>
    </xf>
    <xf numFmtId="0" fontId="1" fillId="0" borderId="0" xfId="25" applyBorder="1">
      <alignment vertical="center"/>
      <protection/>
    </xf>
    <xf numFmtId="49" fontId="5" fillId="0" borderId="2" xfId="17" applyNumberFormat="1" applyFont="1" applyBorder="1" applyAlignment="1">
      <alignment horizontal="right" vertical="center"/>
    </xf>
    <xf numFmtId="49" fontId="5" fillId="0" borderId="2" xfId="17" applyNumberFormat="1" applyFont="1" applyBorder="1" applyAlignment="1">
      <alignment horizontal="center" vertical="center"/>
    </xf>
    <xf numFmtId="0" fontId="1" fillId="0" borderId="0" xfId="25" applyBorder="1" applyAlignment="1">
      <alignment/>
      <protection/>
    </xf>
    <xf numFmtId="201" fontId="4" fillId="0" borderId="0" xfId="17" applyNumberFormat="1" applyFont="1" applyBorder="1" applyAlignment="1">
      <alignment horizontal="center" vertical="center" wrapText="1"/>
    </xf>
    <xf numFmtId="201" fontId="1" fillId="0" borderId="5" xfId="17" applyNumberFormat="1" applyBorder="1" applyAlignment="1">
      <alignment/>
    </xf>
    <xf numFmtId="0" fontId="1" fillId="0" borderId="0" xfId="25" applyFont="1" applyAlignment="1">
      <alignment horizontal="right"/>
      <protection/>
    </xf>
    <xf numFmtId="0" fontId="1" fillId="0" borderId="0" xfId="25" applyFont="1" applyBorder="1" applyAlignment="1">
      <alignment horizontal="right"/>
      <protection/>
    </xf>
    <xf numFmtId="49" fontId="5" fillId="0" borderId="0" xfId="24" applyNumberFormat="1" applyFont="1" applyFill="1" applyBorder="1" applyAlignment="1">
      <alignment horizontal="center"/>
      <protection/>
    </xf>
    <xf numFmtId="0" fontId="5" fillId="0" borderId="0" xfId="24" applyFont="1" applyFill="1" applyBorder="1" applyAlignment="1">
      <alignment horizontal="center"/>
      <protection/>
    </xf>
    <xf numFmtId="49" fontId="5" fillId="0" borderId="2" xfId="24" applyNumberFormat="1" applyFont="1" applyFill="1" applyBorder="1" applyAlignment="1">
      <alignment horizontal="center"/>
      <protection/>
    </xf>
    <xf numFmtId="0" fontId="9" fillId="0" borderId="3" xfId="21" applyFont="1" applyBorder="1" applyAlignment="1">
      <alignment horizontal="right" vertical="distributed"/>
      <protection/>
    </xf>
    <xf numFmtId="55" fontId="1" fillId="0" borderId="3" xfId="21" applyNumberFormat="1" applyFont="1" applyBorder="1" applyAlignment="1">
      <alignment horizontal="right" vertical="center" shrinkToFit="1"/>
      <protection/>
    </xf>
    <xf numFmtId="0" fontId="1" fillId="0" borderId="3" xfId="21" applyFont="1" applyBorder="1" applyAlignment="1">
      <alignment horizontal="right" vertical="center" shrinkToFit="1"/>
      <protection/>
    </xf>
    <xf numFmtId="0" fontId="1" fillId="0" borderId="3" xfId="21" applyFill="1" applyBorder="1" applyAlignment="1">
      <alignment horizontal="right" vertical="center" shrinkToFit="1"/>
      <protection/>
    </xf>
    <xf numFmtId="49" fontId="1" fillId="0" borderId="34" xfId="21" applyNumberFormat="1" applyFont="1" applyBorder="1" applyAlignment="1">
      <alignment horizontal="right" vertical="center" shrinkToFit="1"/>
      <protection/>
    </xf>
    <xf numFmtId="0" fontId="9" fillId="0" borderId="0" xfId="21" applyFont="1" applyBorder="1" applyAlignment="1">
      <alignment horizontal="right" vertical="distributed"/>
      <protection/>
    </xf>
    <xf numFmtId="49" fontId="1" fillId="0" borderId="8" xfId="21" applyNumberFormat="1" applyFont="1" applyBorder="1" applyAlignment="1">
      <alignment horizontal="right" vertical="center" shrinkToFit="1"/>
      <protection/>
    </xf>
    <xf numFmtId="49" fontId="1" fillId="0" borderId="0" xfId="21" applyNumberFormat="1" applyFont="1" applyBorder="1" applyAlignment="1">
      <alignment horizontal="right" vertical="center" shrinkToFit="1"/>
      <protection/>
    </xf>
    <xf numFmtId="0" fontId="9" fillId="0" borderId="0" xfId="21" applyFont="1" applyBorder="1" applyAlignment="1">
      <alignment horizontal="left" vertical="distributed"/>
      <protection/>
    </xf>
    <xf numFmtId="55" fontId="1" fillId="0" borderId="0" xfId="21" applyNumberFormat="1" applyFont="1" applyBorder="1" applyAlignment="1">
      <alignment horizontal="left" vertical="center" shrinkToFit="1"/>
      <protection/>
    </xf>
    <xf numFmtId="0" fontId="1" fillId="0" borderId="0" xfId="21" applyFont="1" applyBorder="1" applyAlignment="1">
      <alignment horizontal="left" vertical="center" shrinkToFit="1"/>
      <protection/>
    </xf>
    <xf numFmtId="0" fontId="1" fillId="0" borderId="0" xfId="21" applyBorder="1" applyAlignment="1">
      <alignment horizontal="left" vertical="center" shrinkToFit="1"/>
      <protection/>
    </xf>
    <xf numFmtId="0" fontId="1" fillId="0" borderId="0" xfId="21" applyFill="1" applyBorder="1" applyAlignment="1">
      <alignment horizontal="left" vertical="center" shrinkToFit="1"/>
      <protection/>
    </xf>
    <xf numFmtId="49" fontId="1" fillId="0" borderId="8" xfId="21" applyNumberFormat="1" applyFont="1" applyBorder="1" applyAlignment="1">
      <alignment horizontal="left" vertical="center" shrinkToFit="1"/>
      <protection/>
    </xf>
    <xf numFmtId="0" fontId="5" fillId="0" borderId="0" xfId="24" applyFont="1" applyFill="1" applyBorder="1" applyAlignment="1">
      <alignment horizontal="right"/>
      <protection/>
    </xf>
    <xf numFmtId="0" fontId="5" fillId="0" borderId="5" xfId="24" applyFont="1" applyFill="1" applyBorder="1" applyAlignment="1">
      <alignment horizontal="right" vertical="center"/>
      <protection/>
    </xf>
    <xf numFmtId="0" fontId="5" fillId="0" borderId="3" xfId="24" applyFont="1" applyFill="1" applyBorder="1" applyAlignment="1">
      <alignment horizontal="right"/>
      <protection/>
    </xf>
    <xf numFmtId="0" fontId="5" fillId="0" borderId="6" xfId="24" applyFont="1" applyFill="1" applyBorder="1" applyAlignment="1">
      <alignment horizontal="right" vertical="center"/>
      <protection/>
    </xf>
    <xf numFmtId="49" fontId="5" fillId="0" borderId="3" xfId="24" applyNumberFormat="1" applyFont="1" applyFill="1" applyBorder="1" applyAlignment="1">
      <alignment horizontal="right"/>
      <protection/>
    </xf>
    <xf numFmtId="49" fontId="5" fillId="0" borderId="1" xfId="24" applyNumberFormat="1" applyFont="1" applyFill="1" applyBorder="1" applyAlignment="1">
      <alignment horizontal="right"/>
      <protection/>
    </xf>
    <xf numFmtId="0" fontId="5" fillId="0" borderId="7" xfId="24" applyFont="1" applyFill="1" applyBorder="1" applyAlignment="1">
      <alignment horizontal="left" vertical="center"/>
      <protection/>
    </xf>
    <xf numFmtId="0" fontId="5" fillId="0" borderId="10" xfId="24" applyFont="1" applyFill="1" applyBorder="1" applyAlignment="1">
      <alignment horizontal="left"/>
      <protection/>
    </xf>
    <xf numFmtId="49" fontId="5" fillId="0" borderId="10" xfId="24" applyNumberFormat="1" applyFont="1" applyFill="1" applyBorder="1" applyAlignment="1">
      <alignment horizontal="left"/>
      <protection/>
    </xf>
    <xf numFmtId="49" fontId="5" fillId="0" borderId="4" xfId="24" applyNumberFormat="1" applyFont="1" applyFill="1" applyBorder="1" applyAlignment="1">
      <alignment horizontal="left"/>
      <protection/>
    </xf>
    <xf numFmtId="0" fontId="1" fillId="0" borderId="0" xfId="21" applyFont="1" applyAlignment="1">
      <alignment horizontal="center"/>
      <protection/>
    </xf>
    <xf numFmtId="190" fontId="1" fillId="0" borderId="5" xfId="17" applyNumberFormat="1" applyBorder="1" applyAlignment="1">
      <alignment vertical="center"/>
    </xf>
    <xf numFmtId="190" fontId="1" fillId="0" borderId="3" xfId="17" applyNumberFormat="1" applyBorder="1" applyAlignment="1">
      <alignment vertical="center"/>
    </xf>
    <xf numFmtId="190" fontId="1" fillId="0" borderId="0" xfId="17" applyNumberFormat="1" applyBorder="1" applyAlignment="1">
      <alignment vertical="center"/>
    </xf>
    <xf numFmtId="190" fontId="1" fillId="0" borderId="1" xfId="17" applyNumberFormat="1" applyBorder="1" applyAlignment="1">
      <alignment vertical="center"/>
    </xf>
    <xf numFmtId="190" fontId="1" fillId="0" borderId="2" xfId="17" applyNumberFormat="1" applyBorder="1" applyAlignment="1">
      <alignment vertical="center"/>
    </xf>
    <xf numFmtId="190" fontId="1" fillId="0" borderId="8" xfId="17" applyNumberFormat="1" applyBorder="1" applyAlignment="1">
      <alignment/>
    </xf>
    <xf numFmtId="190" fontId="1" fillId="0" borderId="0" xfId="25" applyNumberFormat="1" applyBorder="1">
      <alignment vertical="center"/>
      <protection/>
    </xf>
    <xf numFmtId="190" fontId="1" fillId="0" borderId="0" xfId="25" applyNumberFormat="1" applyFont="1" applyBorder="1" applyAlignment="1">
      <alignment horizontal="right"/>
      <protection/>
    </xf>
    <xf numFmtId="190" fontId="1" fillId="0" borderId="34" xfId="17" applyNumberFormat="1" applyBorder="1" applyAlignment="1">
      <alignment/>
    </xf>
    <xf numFmtId="0" fontId="18" fillId="0" borderId="0" xfId="25" applyFont="1" applyBorder="1" applyAlignment="1">
      <alignment/>
      <protection/>
    </xf>
    <xf numFmtId="0" fontId="18" fillId="0" borderId="0" xfId="25" applyFont="1" applyAlignment="1">
      <alignment/>
      <protection/>
    </xf>
    <xf numFmtId="180" fontId="5" fillId="0" borderId="3" xfId="24" applyNumberFormat="1" applyFont="1" applyFill="1" applyBorder="1" applyAlignment="1">
      <alignment/>
      <protection/>
    </xf>
    <xf numFmtId="180" fontId="21" fillId="0" borderId="6" xfId="24" applyNumberFormat="1" applyFont="1" applyFill="1" applyBorder="1" applyAlignment="1">
      <alignment horizontal="center" vertical="center"/>
      <protection/>
    </xf>
    <xf numFmtId="190" fontId="1" fillId="0" borderId="6" xfId="0" applyNumberFormat="1" applyFont="1" applyBorder="1" applyAlignment="1">
      <alignment/>
    </xf>
    <xf numFmtId="190" fontId="1" fillId="0" borderId="5" xfId="0" applyNumberFormat="1" applyFont="1" applyBorder="1" applyAlignment="1">
      <alignment/>
    </xf>
    <xf numFmtId="190" fontId="1" fillId="0" borderId="3" xfId="0" applyNumberFormat="1" applyFont="1" applyBorder="1" applyAlignment="1">
      <alignment/>
    </xf>
    <xf numFmtId="190" fontId="1" fillId="0" borderId="0" xfId="0" applyNumberFormat="1" applyFont="1" applyBorder="1" applyAlignment="1">
      <alignment/>
    </xf>
    <xf numFmtId="190" fontId="1" fillId="0" borderId="0" xfId="17" applyNumberFormat="1" applyFont="1" applyBorder="1" applyAlignment="1">
      <alignment vertical="center"/>
    </xf>
    <xf numFmtId="190" fontId="1" fillId="0" borderId="3" xfId="17" applyNumberFormat="1" applyFont="1" applyBorder="1" applyAlignment="1">
      <alignment vertical="center"/>
    </xf>
    <xf numFmtId="190" fontId="1" fillId="0" borderId="1" xfId="0" applyNumberFormat="1" applyFont="1" applyBorder="1" applyAlignment="1">
      <alignment/>
    </xf>
    <xf numFmtId="190" fontId="1" fillId="0" borderId="2" xfId="0" applyNumberFormat="1" applyFont="1" applyBorder="1" applyAlignment="1">
      <alignment/>
    </xf>
    <xf numFmtId="190" fontId="1" fillId="0" borderId="5" xfId="25" applyNumberFormat="1" applyFont="1" applyBorder="1" applyAlignment="1">
      <alignment horizontal="right" vertical="center"/>
      <protection/>
    </xf>
    <xf numFmtId="190" fontId="1" fillId="0" borderId="0" xfId="25" applyNumberFormat="1" applyFont="1" applyBorder="1" applyAlignment="1">
      <alignment horizontal="right" vertical="center"/>
      <protection/>
    </xf>
    <xf numFmtId="201" fontId="18" fillId="4" borderId="8" xfId="17" applyNumberFormat="1" applyFont="1" applyFill="1" applyBorder="1" applyAlignment="1">
      <alignment vertical="center"/>
    </xf>
    <xf numFmtId="190" fontId="18" fillId="4" borderId="8" xfId="17" applyNumberFormat="1" applyFont="1" applyFill="1" applyBorder="1" applyAlignment="1">
      <alignment vertical="center"/>
    </xf>
    <xf numFmtId="201" fontId="51" fillId="4" borderId="8" xfId="17" applyNumberFormat="1" applyFont="1" applyFill="1" applyBorder="1" applyAlignment="1">
      <alignment vertical="center"/>
    </xf>
    <xf numFmtId="190" fontId="1" fillId="0" borderId="0" xfId="0" applyNumberFormat="1" applyFont="1" applyAlignment="1">
      <alignment/>
    </xf>
    <xf numFmtId="49" fontId="1" fillId="0" borderId="1" xfId="21" applyNumberFormat="1" applyFont="1" applyBorder="1" applyAlignment="1">
      <alignment horizontal="right" vertical="center" shrinkToFit="1"/>
      <protection/>
    </xf>
    <xf numFmtId="49" fontId="1" fillId="0" borderId="2" xfId="21" applyNumberFormat="1" applyFont="1" applyBorder="1" applyAlignment="1">
      <alignment horizontal="left" vertical="center" shrinkToFit="1"/>
      <protection/>
    </xf>
    <xf numFmtId="180" fontId="5" fillId="0" borderId="0" xfId="24" applyNumberFormat="1" applyFont="1" applyFill="1" applyBorder="1" applyAlignment="1">
      <alignment horizontal="right"/>
      <protection/>
    </xf>
    <xf numFmtId="180" fontId="5" fillId="0" borderId="10" xfId="24" applyNumberFormat="1" applyFont="1" applyFill="1" applyBorder="1" applyAlignment="1">
      <alignment horizontal="right"/>
      <protection/>
    </xf>
    <xf numFmtId="180" fontId="6" fillId="0" borderId="10" xfId="0" applyNumberFormat="1" applyFont="1" applyFill="1" applyBorder="1" applyAlignment="1">
      <alignment horizontal="right"/>
    </xf>
    <xf numFmtId="180" fontId="6" fillId="0" borderId="0" xfId="0" applyNumberFormat="1" applyFont="1" applyBorder="1" applyAlignment="1">
      <alignment horizontal="right"/>
    </xf>
    <xf numFmtId="180" fontId="6" fillId="0" borderId="10" xfId="0" applyNumberFormat="1" applyFont="1" applyBorder="1" applyAlignment="1">
      <alignment horizontal="right"/>
    </xf>
    <xf numFmtId="180" fontId="6" fillId="0" borderId="0" xfId="0" applyNumberFormat="1" applyFont="1" applyFill="1" applyBorder="1" applyAlignment="1">
      <alignment horizontal="right"/>
    </xf>
    <xf numFmtId="0" fontId="9" fillId="0" borderId="7" xfId="0" applyFont="1" applyBorder="1" applyAlignment="1">
      <alignment horizontal="right" vertical="center" shrinkToFit="1"/>
    </xf>
    <xf numFmtId="3" fontId="1" fillId="0" borderId="0" xfId="0" applyNumberFormat="1" applyFont="1" applyBorder="1" applyAlignment="1">
      <alignment horizontal="right" vertical="center"/>
    </xf>
    <xf numFmtId="0" fontId="5" fillId="2" borderId="34"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38" fontId="1" fillId="0" borderId="0" xfId="17" applyFont="1" applyFill="1" applyBorder="1" applyAlignment="1">
      <alignment horizontal="right"/>
    </xf>
    <xf numFmtId="38" fontId="1" fillId="0" borderId="0" xfId="17" applyFont="1" applyBorder="1" applyAlignment="1">
      <alignment horizontal="right"/>
    </xf>
    <xf numFmtId="0" fontId="11" fillId="0" borderId="2" xfId="0" applyFont="1" applyBorder="1" applyAlignment="1">
      <alignment horizontal="right" shrinkToFit="1"/>
    </xf>
    <xf numFmtId="0" fontId="9" fillId="0" borderId="5" xfId="0" applyFont="1" applyBorder="1" applyAlignment="1">
      <alignment horizontal="right" vertical="center" shrinkToFit="1"/>
    </xf>
    <xf numFmtId="0" fontId="5" fillId="2" borderId="3"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15" fillId="0" borderId="0" xfId="27" applyFont="1" applyAlignment="1">
      <alignment horizontal="center"/>
      <protection/>
    </xf>
    <xf numFmtId="195" fontId="1" fillId="0" borderId="0" xfId="27" applyNumberFormat="1" applyFont="1" applyAlignment="1">
      <alignment horizontal="center" vertical="center"/>
      <protection/>
    </xf>
    <xf numFmtId="195" fontId="1" fillId="0" borderId="0" xfId="27" applyNumberFormat="1" applyAlignment="1">
      <alignment horizontal="center" vertical="center"/>
      <protection/>
    </xf>
    <xf numFmtId="0" fontId="17" fillId="0" borderId="0" xfId="27" applyFont="1" applyAlignment="1">
      <alignment horizontal="center"/>
      <protection/>
    </xf>
    <xf numFmtId="0" fontId="16" fillId="0" borderId="0" xfId="27" applyFont="1" applyAlignment="1">
      <alignment horizontal="center"/>
      <protection/>
    </xf>
    <xf numFmtId="184" fontId="16" fillId="0" borderId="0" xfId="27" applyNumberFormat="1" applyFont="1" applyAlignment="1">
      <alignment horizontal="center"/>
      <protection/>
    </xf>
    <xf numFmtId="0" fontId="24" fillId="0" borderId="0" xfId="29" applyFont="1" applyAlignment="1">
      <alignment horizontal="center" vertical="center"/>
      <protection/>
    </xf>
    <xf numFmtId="49" fontId="44" fillId="0" borderId="0" xfId="0" applyNumberFormat="1" applyFont="1" applyAlignment="1">
      <alignment vertical="top" wrapText="1"/>
    </xf>
    <xf numFmtId="49" fontId="45" fillId="0" borderId="0" xfId="0" applyNumberFormat="1" applyFont="1" applyAlignment="1">
      <alignment vertical="top" wrapText="1"/>
    </xf>
    <xf numFmtId="0" fontId="44" fillId="0" borderId="0" xfId="0" applyFont="1" applyAlignment="1">
      <alignment vertical="top" wrapText="1"/>
    </xf>
    <xf numFmtId="49" fontId="44" fillId="0" borderId="0" xfId="0" applyNumberFormat="1" applyFont="1" applyAlignment="1">
      <alignment vertical="distributed" wrapText="1"/>
    </xf>
    <xf numFmtId="0" fontId="30" fillId="0" borderId="58" xfId="28" applyFont="1" applyBorder="1" applyAlignment="1">
      <alignment horizontal="center" vertical="center" shrinkToFit="1"/>
      <protection/>
    </xf>
    <xf numFmtId="0" fontId="30" fillId="0" borderId="59" xfId="28" applyFont="1" applyBorder="1" applyAlignment="1">
      <alignment horizontal="center" vertical="center" shrinkToFit="1"/>
      <protection/>
    </xf>
    <xf numFmtId="0" fontId="30" fillId="0" borderId="60" xfId="28" applyFont="1" applyBorder="1" applyAlignment="1">
      <alignment horizontal="center" vertical="center" shrinkToFit="1"/>
      <protection/>
    </xf>
    <xf numFmtId="0" fontId="29" fillId="0" borderId="0" xfId="28" applyFont="1" applyAlignment="1">
      <alignment vertical="distributed" wrapText="1"/>
      <protection/>
    </xf>
    <xf numFmtId="0" fontId="28" fillId="0" borderId="0" xfId="28" applyFont="1" applyAlignment="1">
      <alignment horizontal="center"/>
      <protection/>
    </xf>
    <xf numFmtId="180" fontId="1" fillId="0" borderId="0" xfId="0" applyNumberFormat="1" applyFont="1" applyBorder="1" applyAlignment="1">
      <alignment horizontal="right"/>
    </xf>
    <xf numFmtId="180" fontId="1" fillId="0" borderId="0" xfId="0" applyNumberFormat="1" applyFont="1" applyFill="1" applyBorder="1" applyAlignment="1">
      <alignment horizontal="right"/>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9" fillId="0" borderId="6" xfId="0" applyFont="1" applyBorder="1" applyAlignment="1">
      <alignment horizontal="right" vertical="center" shrinkToFit="1"/>
    </xf>
    <xf numFmtId="0" fontId="4" fillId="2" borderId="3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5" fillId="0" borderId="3" xfId="0" applyFont="1" applyBorder="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0" fontId="1" fillId="2" borderId="6"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0" fontId="5" fillId="2" borderId="10"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3" fontId="1" fillId="0" borderId="10" xfId="0" applyNumberFormat="1" applyFont="1" applyBorder="1" applyAlignment="1">
      <alignment horizontal="right"/>
    </xf>
    <xf numFmtId="3" fontId="1" fillId="0" borderId="10" xfId="0" applyNumberFormat="1" applyFont="1" applyFill="1" applyBorder="1" applyAlignment="1">
      <alignment horizontal="right"/>
    </xf>
    <xf numFmtId="38" fontId="1" fillId="0" borderId="3" xfId="17" applyFont="1" applyBorder="1" applyAlignment="1">
      <alignment horizontal="right"/>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9" fillId="0" borderId="6" xfId="0" applyFont="1" applyBorder="1" applyAlignment="1">
      <alignment horizontal="right"/>
    </xf>
    <xf numFmtId="0" fontId="9" fillId="0" borderId="5" xfId="0" applyFont="1" applyBorder="1" applyAlignment="1">
      <alignment horizontal="right"/>
    </xf>
    <xf numFmtId="38" fontId="0" fillId="0" borderId="0" xfId="17" applyFont="1" applyAlignment="1">
      <alignment vertical="top" wrapText="1"/>
    </xf>
    <xf numFmtId="0" fontId="0" fillId="0" borderId="0" xfId="0" applyFont="1" applyAlignment="1">
      <alignment vertical="top" wrapText="1"/>
    </xf>
    <xf numFmtId="3" fontId="1" fillId="0" borderId="3" xfId="0" applyNumberFormat="1" applyFont="1" applyBorder="1" applyAlignment="1">
      <alignment horizontal="right" vertical="center"/>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xf>
    <xf numFmtId="0" fontId="5" fillId="2" borderId="0" xfId="0" applyFont="1" applyFill="1" applyBorder="1" applyAlignment="1">
      <alignment horizontal="center"/>
    </xf>
    <xf numFmtId="179" fontId="1" fillId="0" borderId="0" xfId="17" applyNumberFormat="1" applyFont="1" applyBorder="1" applyAlignment="1">
      <alignment horizontal="right"/>
    </xf>
    <xf numFmtId="180" fontId="1" fillId="0" borderId="10" xfId="0" applyNumberFormat="1" applyFont="1" applyBorder="1" applyAlignment="1">
      <alignment horizontal="right"/>
    </xf>
    <xf numFmtId="179" fontId="1" fillId="0" borderId="0" xfId="0" applyNumberFormat="1" applyFont="1" applyBorder="1" applyAlignment="1">
      <alignment horizontal="right" vertical="center"/>
    </xf>
    <xf numFmtId="0" fontId="5" fillId="0" borderId="2" xfId="0" applyFont="1" applyBorder="1" applyAlignment="1">
      <alignment horizontal="center" shrinkToFit="1"/>
    </xf>
    <xf numFmtId="179" fontId="1" fillId="0" borderId="0" xfId="17" applyNumberFormat="1" applyFont="1" applyFill="1" applyBorder="1" applyAlignment="1">
      <alignment horizontal="right"/>
    </xf>
    <xf numFmtId="3" fontId="1" fillId="0" borderId="3" xfId="0" applyNumberFormat="1" applyFont="1" applyBorder="1" applyAlignment="1">
      <alignment vertical="center"/>
    </xf>
    <xf numFmtId="3" fontId="1" fillId="0" borderId="0" xfId="0" applyNumberFormat="1" applyFont="1" applyBorder="1" applyAlignment="1">
      <alignment vertical="center"/>
    </xf>
    <xf numFmtId="179" fontId="1" fillId="0" borderId="0" xfId="0" applyNumberFormat="1" applyFont="1" applyBorder="1" applyAlignment="1">
      <alignment/>
    </xf>
    <xf numFmtId="181" fontId="1" fillId="0" borderId="0" xfId="0" applyNumberFormat="1" applyFont="1" applyBorder="1" applyAlignment="1">
      <alignment horizontal="right"/>
    </xf>
    <xf numFmtId="181" fontId="1" fillId="0" borderId="10" xfId="0" applyNumberFormat="1" applyFont="1" applyBorder="1" applyAlignment="1">
      <alignment horizontal="right"/>
    </xf>
    <xf numFmtId="181" fontId="1" fillId="0" borderId="0" xfId="0" applyNumberFormat="1" applyFont="1" applyFill="1" applyBorder="1" applyAlignment="1">
      <alignment horizontal="right"/>
    </xf>
    <xf numFmtId="181" fontId="1" fillId="0" borderId="0" xfId="0" applyNumberFormat="1" applyFont="1" applyFill="1" applyBorder="1" applyAlignment="1">
      <alignment/>
    </xf>
    <xf numFmtId="181" fontId="1" fillId="0" borderId="0" xfId="0" applyNumberFormat="1" applyFont="1" applyBorder="1" applyAlignment="1">
      <alignment/>
    </xf>
    <xf numFmtId="181" fontId="1" fillId="0" borderId="10" xfId="0" applyNumberFormat="1" applyFont="1" applyBorder="1" applyAlignment="1">
      <alignment/>
    </xf>
    <xf numFmtId="0" fontId="4" fillId="2" borderId="57" xfId="0" applyFont="1" applyFill="1" applyBorder="1" applyAlignment="1">
      <alignment horizontal="center" vertical="center" shrinkToFit="1"/>
    </xf>
    <xf numFmtId="0" fontId="0" fillId="2" borderId="5"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5" fillId="2" borderId="6" xfId="0" applyFont="1" applyFill="1" applyBorder="1" applyAlignment="1">
      <alignment vertical="center" shrinkToFit="1"/>
    </xf>
    <xf numFmtId="0" fontId="0" fillId="2" borderId="5" xfId="0" applyFill="1" applyBorder="1" applyAlignment="1">
      <alignment vertical="center" shrinkToFit="1"/>
    </xf>
    <xf numFmtId="0" fontId="0" fillId="2" borderId="3" xfId="0" applyFill="1" applyBorder="1" applyAlignment="1">
      <alignment vertical="center" shrinkToFit="1"/>
    </xf>
    <xf numFmtId="0" fontId="0" fillId="2" borderId="0" xfId="0" applyFill="1" applyBorder="1" applyAlignment="1">
      <alignment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0" fontId="4" fillId="2" borderId="57" xfId="0" applyFont="1" applyFill="1" applyBorder="1" applyAlignment="1">
      <alignment horizontal="center"/>
    </xf>
    <xf numFmtId="0" fontId="4" fillId="2" borderId="34" xfId="0" applyFont="1" applyFill="1" applyBorder="1" applyAlignment="1">
      <alignment horizontal="center"/>
    </xf>
    <xf numFmtId="180" fontId="1" fillId="0" borderId="10" xfId="0" applyNumberFormat="1" applyFont="1" applyFill="1" applyBorder="1" applyAlignment="1">
      <alignment horizontal="right"/>
    </xf>
    <xf numFmtId="0" fontId="0" fillId="2" borderId="57" xfId="0" applyFill="1" applyBorder="1" applyAlignment="1">
      <alignment horizontal="center" vertical="center" shrinkToFi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2" borderId="0" xfId="0" applyFill="1" applyAlignment="1">
      <alignment/>
    </xf>
    <xf numFmtId="0" fontId="0" fillId="2" borderId="34" xfId="0" applyFill="1" applyBorder="1" applyAlignment="1">
      <alignment horizontal="center" vertical="center" shrinkToFit="1"/>
    </xf>
    <xf numFmtId="0" fontId="21" fillId="2" borderId="6"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0" fillId="0" borderId="0" xfId="0" applyFont="1" applyAlignment="1">
      <alignment vertical="top" wrapText="1"/>
    </xf>
    <xf numFmtId="38" fontId="0" fillId="0" borderId="0" xfId="17" applyFont="1" applyAlignment="1">
      <alignment wrapText="1"/>
    </xf>
    <xf numFmtId="3" fontId="1" fillId="0" borderId="0" xfId="0" applyNumberFormat="1" applyFont="1" applyFill="1" applyBorder="1" applyAlignment="1">
      <alignment horizontal="right" vertical="center"/>
    </xf>
    <xf numFmtId="182" fontId="1" fillId="0" borderId="0" xfId="0" applyNumberFormat="1" applyFont="1" applyFill="1" applyBorder="1" applyAlignment="1">
      <alignment horizontal="right" vertical="center"/>
    </xf>
    <xf numFmtId="182" fontId="1" fillId="0" borderId="0" xfId="0" applyNumberFormat="1" applyFont="1" applyBorder="1" applyAlignment="1">
      <alignment horizontal="right" vertical="center"/>
    </xf>
    <xf numFmtId="3" fontId="1" fillId="0" borderId="3" xfId="0" applyNumberFormat="1" applyFont="1" applyFill="1" applyBorder="1" applyAlignment="1">
      <alignment vertical="center"/>
    </xf>
    <xf numFmtId="3" fontId="1" fillId="0" borderId="0" xfId="0" applyNumberFormat="1" applyFont="1" applyFill="1" applyBorder="1" applyAlignment="1">
      <alignment vertical="center"/>
    </xf>
    <xf numFmtId="201" fontId="1" fillId="2" borderId="5" xfId="17" applyNumberFormat="1" applyFont="1" applyFill="1" applyBorder="1" applyAlignment="1">
      <alignment horizontal="center" vertical="center" wrapText="1"/>
    </xf>
    <xf numFmtId="201" fontId="1" fillId="2" borderId="7" xfId="17" applyNumberFormat="1" applyFont="1" applyFill="1" applyBorder="1" applyAlignment="1">
      <alignment horizontal="center" vertical="center" wrapText="1"/>
    </xf>
    <xf numFmtId="201" fontId="1" fillId="2" borderId="0" xfId="17" applyNumberFormat="1" applyFont="1" applyFill="1" applyBorder="1" applyAlignment="1">
      <alignment horizontal="center" vertical="center" wrapText="1"/>
    </xf>
    <xf numFmtId="201" fontId="1" fillId="2" borderId="10" xfId="17" applyNumberFormat="1" applyFont="1" applyFill="1" applyBorder="1" applyAlignment="1">
      <alignment horizontal="center" vertical="center" wrapText="1"/>
    </xf>
    <xf numFmtId="201" fontId="1" fillId="2" borderId="2" xfId="17" applyNumberFormat="1" applyFont="1" applyFill="1" applyBorder="1" applyAlignment="1">
      <alignment horizontal="center" vertical="center" wrapText="1"/>
    </xf>
    <xf numFmtId="201" fontId="1" fillId="2" borderId="4" xfId="17" applyNumberFormat="1" applyFont="1" applyFill="1" applyBorder="1" applyAlignment="1">
      <alignment horizontal="center" vertical="center" wrapText="1"/>
    </xf>
    <xf numFmtId="201" fontId="51" fillId="4" borderId="8" xfId="17" applyNumberFormat="1" applyFont="1" applyFill="1" applyBorder="1" applyAlignment="1">
      <alignment horizontal="center" vertical="center"/>
    </xf>
    <xf numFmtId="190" fontId="51" fillId="4" borderId="8" xfId="17" applyNumberFormat="1" applyFont="1" applyFill="1" applyBorder="1" applyAlignment="1">
      <alignment horizontal="center" vertical="center" shrinkToFit="1"/>
    </xf>
    <xf numFmtId="201" fontId="4" fillId="0" borderId="8" xfId="17" applyNumberFormat="1" applyFont="1" applyBorder="1" applyAlignment="1">
      <alignment horizontal="center" vertical="center" wrapText="1"/>
    </xf>
    <xf numFmtId="201" fontId="4" fillId="0" borderId="9" xfId="17" applyNumberFormat="1" applyFont="1" applyBorder="1" applyAlignment="1">
      <alignment horizontal="center" vertical="center" wrapText="1"/>
    </xf>
    <xf numFmtId="190" fontId="24" fillId="0" borderId="2" xfId="25" applyNumberFormat="1" applyFont="1" applyBorder="1" applyAlignment="1">
      <alignment horizontal="center" vertical="center"/>
      <protection/>
    </xf>
    <xf numFmtId="0" fontId="38" fillId="0" borderId="0" xfId="25" applyFont="1" applyAlignment="1">
      <alignment horizontal="distributed" vertical="center" shrinkToFit="1"/>
      <protection/>
    </xf>
    <xf numFmtId="0" fontId="24" fillId="0" borderId="2" xfId="25" applyFont="1" applyBorder="1" applyAlignment="1">
      <alignment horizontal="distributed" vertical="center"/>
      <protection/>
    </xf>
    <xf numFmtId="0" fontId="24" fillId="0" borderId="2" xfId="25" applyFont="1" applyBorder="1" applyAlignment="1">
      <alignment horizontal="center" vertical="center"/>
      <protection/>
    </xf>
    <xf numFmtId="0" fontId="5" fillId="0" borderId="5" xfId="23" applyFont="1" applyBorder="1" applyAlignment="1">
      <alignment horizontal="right" vertical="top" shrinkToFit="1"/>
      <protection/>
    </xf>
    <xf numFmtId="0" fontId="1" fillId="0" borderId="5" xfId="23" applyBorder="1" applyAlignment="1">
      <alignment horizontal="right" vertical="top" shrinkToFit="1"/>
      <protection/>
    </xf>
    <xf numFmtId="0" fontId="1" fillId="2" borderId="6" xfId="21" applyFill="1" applyBorder="1" applyAlignment="1">
      <alignment horizontal="center" vertical="distributed" shrinkToFit="1"/>
      <protection/>
    </xf>
    <xf numFmtId="0" fontId="1" fillId="2" borderId="7" xfId="21" applyFill="1" applyBorder="1" applyAlignment="1">
      <alignment horizontal="center" vertical="distributed"/>
      <protection/>
    </xf>
    <xf numFmtId="0" fontId="1" fillId="2" borderId="34" xfId="21" applyFill="1" applyBorder="1" applyAlignment="1">
      <alignment horizontal="center" shrinkToFit="1"/>
      <protection/>
    </xf>
    <xf numFmtId="0" fontId="1" fillId="2" borderId="9" xfId="21" applyFill="1" applyBorder="1" applyAlignment="1">
      <alignment horizontal="center" shrinkToFit="1"/>
      <protection/>
    </xf>
    <xf numFmtId="0" fontId="5" fillId="2" borderId="6" xfId="21" applyFont="1" applyFill="1" applyBorder="1" applyAlignment="1">
      <alignment horizontal="center" vertical="distributed"/>
      <protection/>
    </xf>
    <xf numFmtId="0" fontId="5" fillId="2" borderId="5" xfId="21" applyFont="1" applyFill="1" applyBorder="1" applyAlignment="1">
      <alignment horizontal="center" vertical="distributed"/>
      <protection/>
    </xf>
    <xf numFmtId="0" fontId="5" fillId="2" borderId="7" xfId="21" applyFont="1" applyFill="1" applyBorder="1" applyAlignment="1">
      <alignment horizontal="center" vertical="distributed"/>
      <protection/>
    </xf>
    <xf numFmtId="0" fontId="5" fillId="2" borderId="1" xfId="21" applyFont="1" applyFill="1" applyBorder="1" applyAlignment="1">
      <alignment horizontal="center" vertical="distributed"/>
      <protection/>
    </xf>
    <xf numFmtId="0" fontId="5" fillId="2" borderId="2" xfId="21" applyFont="1" applyFill="1" applyBorder="1" applyAlignment="1">
      <alignment horizontal="center" vertical="distributed"/>
      <protection/>
    </xf>
    <xf numFmtId="0" fontId="5" fillId="2" borderId="4" xfId="21" applyFont="1" applyFill="1" applyBorder="1" applyAlignment="1">
      <alignment horizontal="center" vertical="distributed"/>
      <protection/>
    </xf>
    <xf numFmtId="0" fontId="30" fillId="3" borderId="35" xfId="22" applyFont="1" applyFill="1" applyBorder="1" applyAlignment="1">
      <alignment horizontal="center" vertical="center"/>
      <protection/>
    </xf>
    <xf numFmtId="0" fontId="1" fillId="0" borderId="50" xfId="22" applyBorder="1" applyAlignment="1">
      <alignment horizontal="center" vertical="center"/>
      <protection/>
    </xf>
    <xf numFmtId="0" fontId="30" fillId="3" borderId="34" xfId="22" applyFont="1" applyFill="1" applyBorder="1" applyAlignment="1">
      <alignment horizontal="center" vertical="center"/>
      <protection/>
    </xf>
    <xf numFmtId="0" fontId="1" fillId="0" borderId="8" xfId="22" applyBorder="1" applyAlignment="1">
      <alignment horizontal="center" vertical="center"/>
      <protection/>
    </xf>
    <xf numFmtId="0" fontId="1" fillId="0" borderId="9" xfId="22" applyBorder="1" applyAlignment="1">
      <alignment horizontal="center" vertical="center"/>
      <protection/>
    </xf>
    <xf numFmtId="0" fontId="30" fillId="3" borderId="24" xfId="22" applyFont="1" applyFill="1" applyBorder="1" applyAlignment="1">
      <alignment horizontal="center" vertical="center"/>
      <protection/>
    </xf>
    <xf numFmtId="0" fontId="1" fillId="0" borderId="53" xfId="22" applyBorder="1" applyAlignment="1">
      <alignment horizontal="center" vertical="center"/>
      <protection/>
    </xf>
    <xf numFmtId="0" fontId="30" fillId="3" borderId="6" xfId="22" applyFont="1" applyFill="1" applyBorder="1" applyAlignment="1">
      <alignment horizontal="center" vertical="center"/>
      <protection/>
    </xf>
    <xf numFmtId="0" fontId="1" fillId="3" borderId="5" xfId="22" applyFill="1" applyBorder="1" applyAlignment="1">
      <alignment horizontal="center" vertical="center"/>
      <protection/>
    </xf>
    <xf numFmtId="0" fontId="30" fillId="3" borderId="8" xfId="22" applyFont="1" applyFill="1" applyBorder="1" applyAlignment="1">
      <alignment horizontal="center" vertical="center"/>
      <protection/>
    </xf>
    <xf numFmtId="0" fontId="30" fillId="3" borderId="9" xfId="22" applyFont="1" applyFill="1" applyBorder="1" applyAlignment="1">
      <alignment horizontal="center" vertical="center"/>
      <protection/>
    </xf>
    <xf numFmtId="0" fontId="30" fillId="3" borderId="50" xfId="22" applyFont="1" applyFill="1" applyBorder="1" applyAlignment="1">
      <alignment horizontal="center" vertical="center"/>
      <protection/>
    </xf>
    <xf numFmtId="0" fontId="30" fillId="3" borderId="5" xfId="22" applyFont="1" applyFill="1" applyBorder="1" applyAlignment="1">
      <alignment horizontal="center" vertical="center"/>
      <protection/>
    </xf>
    <xf numFmtId="0" fontId="4" fillId="3" borderId="24" xfId="26" applyFont="1" applyFill="1" applyBorder="1" applyAlignment="1">
      <alignment horizontal="center" vertical="center"/>
      <protection/>
    </xf>
    <xf numFmtId="0" fontId="4" fillId="3" borderId="20"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1" fillId="3" borderId="8" xfId="22" applyFill="1" applyBorder="1" applyAlignment="1">
      <alignment horizontal="center" vertical="center"/>
      <protection/>
    </xf>
    <xf numFmtId="0" fontId="1" fillId="3" borderId="9" xfId="22" applyFill="1" applyBorder="1" applyAlignment="1">
      <alignment horizontal="center" vertical="center"/>
      <protection/>
    </xf>
    <xf numFmtId="180" fontId="5" fillId="0" borderId="3" xfId="24" applyNumberFormat="1" applyFont="1" applyFill="1" applyBorder="1" applyAlignment="1">
      <alignment horizontal="right"/>
      <protection/>
    </xf>
    <xf numFmtId="180" fontId="5" fillId="0" borderId="0" xfId="24" applyNumberFormat="1" applyFont="1" applyFill="1" applyBorder="1" applyAlignment="1">
      <alignment horizontal="right"/>
      <protection/>
    </xf>
    <xf numFmtId="180" fontId="5" fillId="0" borderId="3" xfId="24" applyNumberFormat="1" applyFont="1" applyFill="1" applyBorder="1" applyAlignment="1">
      <alignment/>
      <protection/>
    </xf>
    <xf numFmtId="180" fontId="5" fillId="0" borderId="0" xfId="24" applyNumberFormat="1" applyFont="1" applyFill="1" applyBorder="1" applyAlignment="1">
      <alignment/>
      <protection/>
    </xf>
    <xf numFmtId="180" fontId="5" fillId="0" borderId="2" xfId="24" applyNumberFormat="1" applyFont="1" applyFill="1" applyBorder="1" applyAlignment="1">
      <alignment horizontal="right"/>
      <protection/>
    </xf>
    <xf numFmtId="180" fontId="5" fillId="0" borderId="1" xfId="24" applyNumberFormat="1" applyFont="1" applyFill="1" applyBorder="1" applyAlignment="1">
      <alignment horizontal="right"/>
      <protection/>
    </xf>
    <xf numFmtId="180" fontId="5" fillId="0" borderId="3" xfId="24" applyNumberFormat="1" applyFont="1" applyFill="1" applyBorder="1" applyAlignment="1">
      <alignment horizontal="center"/>
      <protection/>
    </xf>
    <xf numFmtId="180" fontId="5" fillId="0" borderId="0" xfId="24" applyNumberFormat="1" applyFont="1" applyFill="1" applyBorder="1" applyAlignment="1">
      <alignment horizontal="center"/>
      <protection/>
    </xf>
    <xf numFmtId="180" fontId="5" fillId="0" borderId="10" xfId="24" applyNumberFormat="1" applyFont="1" applyFill="1" applyBorder="1" applyAlignment="1">
      <alignment horizontal="center"/>
      <protection/>
    </xf>
    <xf numFmtId="193" fontId="5" fillId="0" borderId="2" xfId="24" applyNumberFormat="1" applyFont="1" applyFill="1" applyBorder="1" applyAlignment="1">
      <alignment horizontal="right"/>
      <protection/>
    </xf>
    <xf numFmtId="193" fontId="5" fillId="0" borderId="4" xfId="24" applyNumberFormat="1" applyFont="1" applyFill="1" applyBorder="1" applyAlignment="1">
      <alignment horizontal="right"/>
      <protection/>
    </xf>
    <xf numFmtId="0" fontId="5" fillId="0" borderId="0" xfId="24" applyFont="1" applyFill="1" applyAlignment="1">
      <alignment horizontal="right"/>
      <protection/>
    </xf>
    <xf numFmtId="0" fontId="5" fillId="2" borderId="34" xfId="24" applyFont="1" applyFill="1" applyBorder="1" applyAlignment="1">
      <alignment horizontal="center" vertical="center" shrinkToFit="1"/>
      <protection/>
    </xf>
    <xf numFmtId="0" fontId="5" fillId="2" borderId="8" xfId="24" applyFont="1" applyFill="1" applyBorder="1" applyAlignment="1">
      <alignment horizontal="center" vertical="center" shrinkToFit="1"/>
      <protection/>
    </xf>
    <xf numFmtId="0" fontId="5" fillId="2" borderId="9" xfId="24" applyFont="1" applyFill="1" applyBorder="1" applyAlignment="1">
      <alignment horizontal="center" vertical="center" shrinkToFit="1"/>
      <protection/>
    </xf>
    <xf numFmtId="0" fontId="5" fillId="2" borderId="6" xfId="24" applyFont="1" applyFill="1" applyBorder="1" applyAlignment="1">
      <alignment horizontal="center" vertical="center"/>
      <protection/>
    </xf>
    <xf numFmtId="0" fontId="5" fillId="2" borderId="5" xfId="24" applyFont="1" applyFill="1" applyBorder="1" applyAlignment="1">
      <alignment horizontal="center" vertical="center"/>
      <protection/>
    </xf>
    <xf numFmtId="0" fontId="5" fillId="2" borderId="7" xfId="24" applyFont="1" applyFill="1" applyBorder="1" applyAlignment="1">
      <alignment horizontal="center" vertical="center"/>
      <protection/>
    </xf>
    <xf numFmtId="0" fontId="5" fillId="2" borderId="1" xfId="24" applyFont="1" applyFill="1" applyBorder="1" applyAlignment="1">
      <alignment horizontal="center" vertical="center"/>
      <protection/>
    </xf>
    <xf numFmtId="0" fontId="5" fillId="2" borderId="2" xfId="24" applyFont="1" applyFill="1" applyBorder="1" applyAlignment="1">
      <alignment horizontal="center" vertical="center"/>
      <protection/>
    </xf>
    <xf numFmtId="0" fontId="5" fillId="2" borderId="4" xfId="24" applyFont="1" applyFill="1" applyBorder="1" applyAlignment="1">
      <alignment horizontal="center" vertical="center"/>
      <protection/>
    </xf>
    <xf numFmtId="178" fontId="5" fillId="0" borderId="3" xfId="24" applyNumberFormat="1" applyFont="1" applyFill="1" applyBorder="1" applyAlignment="1">
      <alignment horizontal="right"/>
      <protection/>
    </xf>
    <xf numFmtId="178" fontId="5" fillId="0" borderId="0" xfId="24" applyNumberFormat="1" applyFont="1" applyFill="1" applyBorder="1" applyAlignment="1">
      <alignment horizontal="right"/>
      <protection/>
    </xf>
    <xf numFmtId="194" fontId="5" fillId="0" borderId="0" xfId="24" applyNumberFormat="1" applyFont="1" applyFill="1" applyBorder="1" applyAlignment="1">
      <alignment horizontal="right"/>
      <protection/>
    </xf>
    <xf numFmtId="194" fontId="5" fillId="0" borderId="10" xfId="24" applyNumberFormat="1" applyFont="1" applyFill="1" applyBorder="1" applyAlignment="1">
      <alignment horizontal="right"/>
      <protection/>
    </xf>
    <xf numFmtId="189" fontId="5" fillId="0" borderId="1" xfId="24" applyNumberFormat="1" applyFont="1" applyFill="1" applyBorder="1" applyAlignment="1">
      <alignment horizontal="right"/>
      <protection/>
    </xf>
    <xf numFmtId="189" fontId="5" fillId="0" borderId="2" xfId="24" applyNumberFormat="1" applyFont="1" applyFill="1" applyBorder="1" applyAlignment="1">
      <alignment horizontal="right"/>
      <protection/>
    </xf>
    <xf numFmtId="0" fontId="5" fillId="0" borderId="0" xfId="24" applyFont="1" applyFill="1" applyBorder="1" applyAlignment="1">
      <alignment horizontal="center"/>
      <protection/>
    </xf>
    <xf numFmtId="180" fontId="5" fillId="0" borderId="10" xfId="24" applyNumberFormat="1" applyFont="1" applyFill="1" applyBorder="1" applyAlignment="1">
      <alignment horizontal="right"/>
      <protection/>
    </xf>
    <xf numFmtId="193" fontId="5" fillId="0" borderId="0" xfId="24" applyNumberFormat="1" applyFont="1" applyFill="1" applyBorder="1" applyAlignment="1">
      <alignment horizontal="right"/>
      <protection/>
    </xf>
    <xf numFmtId="193" fontId="5" fillId="0" borderId="10" xfId="24" applyNumberFormat="1" applyFont="1" applyFill="1" applyBorder="1" applyAlignment="1">
      <alignment horizontal="right"/>
      <protection/>
    </xf>
    <xf numFmtId="182" fontId="5" fillId="0" borderId="3" xfId="24" applyNumberFormat="1" applyFont="1" applyFill="1" applyBorder="1" applyAlignment="1">
      <alignment horizontal="right"/>
      <protection/>
    </xf>
    <xf numFmtId="182" fontId="5" fillId="0" borderId="0" xfId="24" applyNumberFormat="1" applyFont="1" applyFill="1" applyBorder="1" applyAlignment="1">
      <alignment horizontal="right"/>
      <protection/>
    </xf>
    <xf numFmtId="0" fontId="24" fillId="0" borderId="0" xfId="24" applyFont="1" applyFill="1" applyAlignment="1">
      <alignment horizontal="center"/>
      <protection/>
    </xf>
    <xf numFmtId="0" fontId="5" fillId="2" borderId="57" xfId="24" applyFont="1" applyFill="1" applyBorder="1" applyAlignment="1">
      <alignment horizontal="center" vertical="center"/>
      <protection/>
    </xf>
    <xf numFmtId="0" fontId="5" fillId="2" borderId="9" xfId="24" applyFont="1" applyFill="1" applyBorder="1" applyAlignment="1">
      <alignment horizontal="center" vertical="center"/>
      <protection/>
    </xf>
    <xf numFmtId="0" fontId="5" fillId="2" borderId="34" xfId="24" applyFont="1" applyFill="1" applyBorder="1" applyAlignment="1">
      <alignment horizontal="center" vertical="center"/>
      <protection/>
    </xf>
    <xf numFmtId="0" fontId="5" fillId="2" borderId="8" xfId="24" applyFont="1" applyFill="1" applyBorder="1" applyAlignment="1">
      <alignment horizontal="center" vertical="center"/>
      <protection/>
    </xf>
    <xf numFmtId="0" fontId="5" fillId="0" borderId="3" xfId="24" applyFont="1" applyFill="1" applyBorder="1" applyAlignment="1">
      <alignment horizontal="left" vertical="center"/>
      <protection/>
    </xf>
    <xf numFmtId="0" fontId="1" fillId="0" borderId="0" xfId="24" applyBorder="1">
      <alignment/>
      <protection/>
    </xf>
    <xf numFmtId="0" fontId="1" fillId="0" borderId="10" xfId="24" applyBorder="1">
      <alignment/>
      <protection/>
    </xf>
    <xf numFmtId="0" fontId="5" fillId="0" borderId="1" xfId="24" applyFont="1" applyFill="1" applyBorder="1" applyAlignment="1">
      <alignment horizontal="left" vertical="center"/>
      <protection/>
    </xf>
    <xf numFmtId="0" fontId="1" fillId="0" borderId="2" xfId="24" applyBorder="1">
      <alignment/>
      <protection/>
    </xf>
    <xf numFmtId="0" fontId="1" fillId="0" borderId="4" xfId="24" applyBorder="1">
      <alignment/>
      <protection/>
    </xf>
    <xf numFmtId="0" fontId="5" fillId="0" borderId="0" xfId="24" applyFont="1" applyFill="1" applyBorder="1" applyAlignment="1">
      <alignment horizontal="left" vertical="center"/>
      <protection/>
    </xf>
    <xf numFmtId="0" fontId="5" fillId="0" borderId="10" xfId="24" applyFont="1" applyFill="1" applyBorder="1" applyAlignment="1">
      <alignment horizontal="left" vertical="center"/>
      <protection/>
    </xf>
    <xf numFmtId="189" fontId="5" fillId="0" borderId="3" xfId="24" applyNumberFormat="1" applyFont="1" applyFill="1" applyBorder="1" applyAlignment="1">
      <alignment horizontal="right"/>
      <protection/>
    </xf>
    <xf numFmtId="189" fontId="5" fillId="0" borderId="0" xfId="24" applyNumberFormat="1" applyFont="1" applyFill="1" applyBorder="1" applyAlignment="1">
      <alignment horizontal="right"/>
      <protection/>
    </xf>
    <xf numFmtId="0" fontId="4" fillId="0" borderId="3" xfId="24" applyFont="1" applyFill="1" applyBorder="1" applyAlignment="1">
      <alignment vertical="center" shrinkToFit="1"/>
      <protection/>
    </xf>
    <xf numFmtId="0" fontId="4" fillId="0" borderId="0" xfId="24" applyFont="1" applyFill="1" applyBorder="1" applyAlignment="1">
      <alignment vertical="center" shrinkToFit="1"/>
      <protection/>
    </xf>
    <xf numFmtId="0" fontId="4" fillId="0" borderId="10" xfId="24" applyFont="1" applyFill="1" applyBorder="1" applyAlignment="1">
      <alignment vertical="center" shrinkToFit="1"/>
      <protection/>
    </xf>
    <xf numFmtId="180" fontId="5" fillId="0" borderId="2" xfId="24" applyNumberFormat="1" applyFont="1" applyFill="1" applyBorder="1" applyAlignment="1">
      <alignment/>
      <protection/>
    </xf>
    <xf numFmtId="180" fontId="5" fillId="0" borderId="1" xfId="24" applyNumberFormat="1" applyFont="1" applyFill="1" applyBorder="1" applyAlignment="1">
      <alignment/>
      <protection/>
    </xf>
    <xf numFmtId="180" fontId="5" fillId="0" borderId="4" xfId="24" applyNumberFormat="1" applyFont="1" applyFill="1" applyBorder="1" applyAlignment="1">
      <alignment horizontal="right"/>
      <protection/>
    </xf>
    <xf numFmtId="182" fontId="5" fillId="0" borderId="2" xfId="24" applyNumberFormat="1" applyFont="1" applyFill="1" applyBorder="1" applyAlignment="1">
      <alignment horizontal="right"/>
      <protection/>
    </xf>
    <xf numFmtId="178" fontId="5" fillId="0" borderId="1" xfId="24" applyNumberFormat="1" applyFont="1" applyFill="1" applyBorder="1" applyAlignment="1">
      <alignment horizontal="right"/>
      <protection/>
    </xf>
    <xf numFmtId="178" fontId="5" fillId="0" borderId="2" xfId="24" applyNumberFormat="1" applyFont="1" applyFill="1" applyBorder="1" applyAlignment="1">
      <alignment horizontal="right"/>
      <protection/>
    </xf>
    <xf numFmtId="182" fontId="5" fillId="0" borderId="1" xfId="24" applyNumberFormat="1" applyFont="1" applyFill="1" applyBorder="1" applyAlignment="1">
      <alignment horizontal="right"/>
      <protection/>
    </xf>
    <xf numFmtId="194" fontId="5" fillId="0" borderId="2" xfId="24" applyNumberFormat="1" applyFont="1" applyFill="1" applyBorder="1" applyAlignment="1">
      <alignment horizontal="right"/>
      <protection/>
    </xf>
    <xf numFmtId="194" fontId="5" fillId="0" borderId="4" xfId="24" applyNumberFormat="1" applyFont="1" applyFill="1" applyBorder="1" applyAlignment="1">
      <alignment horizontal="right"/>
      <protection/>
    </xf>
    <xf numFmtId="0" fontId="5" fillId="0" borderId="2" xfId="24" applyFont="1" applyFill="1" applyBorder="1" applyAlignment="1">
      <alignment horizontal="left" vertical="center"/>
      <protection/>
    </xf>
    <xf numFmtId="0" fontId="5" fillId="0" borderId="4" xfId="24" applyFont="1" applyFill="1" applyBorder="1" applyAlignment="1">
      <alignment horizontal="left" vertical="center"/>
      <protection/>
    </xf>
  </cellXfs>
  <cellStyles count="18">
    <cellStyle name="Normal" xfId="0"/>
    <cellStyle name="Percent" xfId="15"/>
    <cellStyle name="Hyperlink" xfId="16"/>
    <cellStyle name="Comma [0]" xfId="17"/>
    <cellStyle name="Comma" xfId="18"/>
    <cellStyle name="Currency [0]" xfId="19"/>
    <cellStyle name="Currency" xfId="20"/>
    <cellStyle name="標準_季節調整済み指数2010" xfId="21"/>
    <cellStyle name="標準_公表月報用22.8" xfId="22"/>
    <cellStyle name="標準_産業大分類別指数" xfId="23"/>
    <cellStyle name="標準_全国確報22.8" xfId="24"/>
    <cellStyle name="標準_速報（指数表）" xfId="25"/>
    <cellStyle name="標準_速報5表 （規模別）22.8" xfId="26"/>
    <cellStyle name="標準_速報の表紙21.11" xfId="27"/>
    <cellStyle name="標準_表章産業表" xfId="28"/>
    <cellStyle name="標準_目次" xfId="29"/>
    <cellStyle name="標準_裏表紙（毎and勤ver.)H24.1まで"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10</xdr:col>
      <xdr:colOff>228600</xdr:colOff>
      <xdr:row>47</xdr:row>
      <xdr:rowOff>133350</xdr:rowOff>
    </xdr:to>
    <xdr:pic>
      <xdr:nvPicPr>
        <xdr:cNvPr id="1" name="Picture 104"/>
        <xdr:cNvPicPr preferRelativeResize="1">
          <a:picLocks noChangeAspect="1"/>
        </xdr:cNvPicPr>
      </xdr:nvPicPr>
      <xdr:blipFill>
        <a:blip r:embed="rId1"/>
        <a:stretch>
          <a:fillRect/>
        </a:stretch>
      </xdr:blipFill>
      <xdr:spPr>
        <a:xfrm>
          <a:off x="247650" y="2247900"/>
          <a:ext cx="7477125" cy="6543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400050</xdr:colOff>
      <xdr:row>0</xdr:row>
      <xdr:rowOff>133350</xdr:rowOff>
    </xdr:from>
    <xdr:to>
      <xdr:col>9</xdr:col>
      <xdr:colOff>838200</xdr:colOff>
      <xdr:row>4</xdr:row>
      <xdr:rowOff>142875</xdr:rowOff>
    </xdr:to>
    <xdr:pic>
      <xdr:nvPicPr>
        <xdr:cNvPr id="2" name="Picture 3"/>
        <xdr:cNvPicPr preferRelativeResize="1">
          <a:picLocks noChangeAspect="1"/>
        </xdr:cNvPicPr>
      </xdr:nvPicPr>
      <xdr:blipFill>
        <a:blip r:embed="rId2"/>
        <a:stretch>
          <a:fillRect/>
        </a:stretch>
      </xdr:blipFill>
      <xdr:spPr>
        <a:xfrm>
          <a:off x="800100" y="133350"/>
          <a:ext cx="6829425" cy="1228725"/>
        </a:xfrm>
        <a:prstGeom prst="rect">
          <a:avLst/>
        </a:prstGeom>
        <a:noFill/>
        <a:ln w="9525" cmpd="sng">
          <a:noFill/>
        </a:ln>
      </xdr:spPr>
    </xdr:pic>
    <xdr:clientData/>
  </xdr:twoCellAnchor>
  <xdr:twoCellAnchor>
    <xdr:from>
      <xdr:col>3</xdr:col>
      <xdr:colOff>228600</xdr:colOff>
      <xdr:row>5</xdr:row>
      <xdr:rowOff>152400</xdr:rowOff>
    </xdr:from>
    <xdr:to>
      <xdr:col>7</xdr:col>
      <xdr:colOff>180975</xdr:colOff>
      <xdr:row>6</xdr:row>
      <xdr:rowOff>219075</xdr:rowOff>
    </xdr:to>
    <xdr:sp>
      <xdr:nvSpPr>
        <xdr:cNvPr id="3" name="AutoShape 4"/>
        <xdr:cNvSpPr>
          <a:spLocks/>
        </xdr:cNvSpPr>
      </xdr:nvSpPr>
      <xdr:spPr>
        <a:xfrm>
          <a:off x="2266950" y="1676400"/>
          <a:ext cx="3381375" cy="371475"/>
        </a:xfrm>
        <a:prstGeom prst="wedgeRectCallout">
          <a:avLst>
            <a:gd name="adj1" fmla="val -5634"/>
            <a:gd name="adj2" fmla="val -137180"/>
          </a:avLst>
        </a:prstGeom>
        <a:noFill/>
        <a:ln w="25400" cmpd="sng">
          <a:solidFill>
            <a:srgbClr val="969696"/>
          </a:solidFill>
          <a:headEnd type="none"/>
          <a:tailEnd type="none"/>
        </a:ln>
      </xdr:spPr>
      <xdr:txBody>
        <a:bodyPr vertOverflow="clip" wrap="square"/>
        <a:p>
          <a:pPr algn="l">
            <a:defRPr/>
          </a:pPr>
          <a:r>
            <a:rPr lang="en-US" cap="none" sz="2000" b="0" i="0" u="none" baseline="0">
              <a:solidFill>
                <a:srgbClr val="000000"/>
              </a:solidFill>
            </a:rPr>
            <a:t> </a:t>
          </a:r>
          <a:r>
            <a:rPr lang="en-US" cap="none" sz="1400" b="0" i="0" u="none" baseline="0">
              <a:solidFill>
                <a:srgbClr val="000000"/>
              </a:solidFill>
            </a:rPr>
            <a:t>http://toukei.pref.shizuoka.jp/</a:t>
          </a:r>
        </a:p>
      </xdr:txBody>
    </xdr:sp>
    <xdr:clientData/>
  </xdr:twoCellAnchor>
  <xdr:twoCellAnchor>
    <xdr:from>
      <xdr:col>1</xdr:col>
      <xdr:colOff>466725</xdr:colOff>
      <xdr:row>30</xdr:row>
      <xdr:rowOff>19050</xdr:rowOff>
    </xdr:from>
    <xdr:to>
      <xdr:col>9</xdr:col>
      <xdr:colOff>447675</xdr:colOff>
      <xdr:row>37</xdr:row>
      <xdr:rowOff>28575</xdr:rowOff>
    </xdr:to>
    <xdr:sp>
      <xdr:nvSpPr>
        <xdr:cNvPr id="4" name="TextBox 6"/>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静岡市葵区追手町9-6
静岡県企画広報部情報統計局統計調査課　経済班
TEL　０５４－２２１－２２４５、２２４６　　FAX　０５４－２２１－３６０９</a:t>
          </a:r>
          <a:r>
            <a:rPr lang="en-US" cap="none" sz="11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82</xdr:row>
      <xdr:rowOff>104775</xdr:rowOff>
    </xdr:from>
    <xdr:to>
      <xdr:col>19</xdr:col>
      <xdr:colOff>133350</xdr:colOff>
      <xdr:row>82</xdr:row>
      <xdr:rowOff>104775</xdr:rowOff>
    </xdr:to>
    <xdr:sp>
      <xdr:nvSpPr>
        <xdr:cNvPr id="1" name="Line 1"/>
        <xdr:cNvSpPr>
          <a:spLocks/>
        </xdr:cNvSpPr>
      </xdr:nvSpPr>
      <xdr:spPr>
        <a:xfrm>
          <a:off x="2381250" y="1453515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vert="vert"/>
        <a:p>
          <a:pPr algn="l">
            <a:defRPr/>
          </a:pPr>
          <a:r>
            <a:rPr lang="en-US" cap="none" sz="1100" b="0" i="0" u="none" baseline="0"/>
            <a:t>17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93</xdr:row>
      <xdr:rowOff>9525</xdr:rowOff>
    </xdr:from>
    <xdr:to>
      <xdr:col>0</xdr:col>
      <xdr:colOff>485775</xdr:colOff>
      <xdr:row>98</xdr:row>
      <xdr:rowOff>57150</xdr:rowOff>
    </xdr:to>
    <xdr:sp>
      <xdr:nvSpPr>
        <xdr:cNvPr id="1" name="TextBox 1"/>
        <xdr:cNvSpPr txBox="1">
          <a:spLocks noChangeArrowheads="1"/>
        </xdr:cNvSpPr>
      </xdr:nvSpPr>
      <xdr:spPr>
        <a:xfrm>
          <a:off x="0" y="18811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-19-</a:t>
          </a:r>
        </a:p>
      </xdr:txBody>
    </xdr:sp>
    <xdr:clientData/>
  </xdr:twoCellAnchor>
  <xdr:twoCellAnchor>
    <xdr:from>
      <xdr:col>0</xdr:col>
      <xdr:colOff>9525</xdr:colOff>
      <xdr:row>25</xdr:row>
      <xdr:rowOff>28575</xdr:rowOff>
    </xdr:from>
    <xdr:to>
      <xdr:col>0</xdr:col>
      <xdr:colOff>495300</xdr:colOff>
      <xdr:row>30</xdr:row>
      <xdr:rowOff>76200</xdr:rowOff>
    </xdr:to>
    <xdr:sp>
      <xdr:nvSpPr>
        <xdr:cNvPr id="2" name="TextBox 2"/>
        <xdr:cNvSpPr txBox="1">
          <a:spLocks noChangeArrowheads="1"/>
        </xdr:cNvSpPr>
      </xdr:nvSpPr>
      <xdr:spPr>
        <a:xfrm>
          <a:off x="9525" y="5191125"/>
          <a:ext cx="485775" cy="1095375"/>
        </a:xfrm>
        <a:prstGeom prst="rect">
          <a:avLst/>
        </a:prstGeom>
        <a:solidFill>
          <a:srgbClr val="FFFFFF"/>
        </a:solidFill>
        <a:ln w="9525" cmpd="sng">
          <a:noFill/>
        </a:ln>
      </xdr:spPr>
      <xdr:txBody>
        <a:bodyPr vertOverflow="clip" wrap="square"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27</xdr:row>
      <xdr:rowOff>104775</xdr:rowOff>
    </xdr:from>
    <xdr:to>
      <xdr:col>0</xdr:col>
      <xdr:colOff>523875</xdr:colOff>
      <xdr:row>32</xdr:row>
      <xdr:rowOff>142875</xdr:rowOff>
    </xdr:to>
    <xdr:sp>
      <xdr:nvSpPr>
        <xdr:cNvPr id="3" name="TextBox 3"/>
        <xdr:cNvSpPr txBox="1">
          <a:spLocks noChangeArrowheads="1"/>
        </xdr:cNvSpPr>
      </xdr:nvSpPr>
      <xdr:spPr>
        <a:xfrm>
          <a:off x="38100" y="5686425"/>
          <a:ext cx="485775" cy="1085850"/>
        </a:xfrm>
        <a:prstGeom prst="rect">
          <a:avLst/>
        </a:prstGeom>
        <a:solidFill>
          <a:srgbClr val="FFFFFF"/>
        </a:solidFill>
        <a:ln w="9525" cmpd="sng">
          <a:noFill/>
        </a:ln>
      </xdr:spPr>
      <xdr:txBody>
        <a:bodyPr vertOverflow="clip" wrap="square" anchor="ctr" vert="vert"/>
        <a:p>
          <a:pPr algn="ctr">
            <a:defRPr/>
          </a:pPr>
          <a:r>
            <a:rPr lang="en-US" cap="none" sz="1800" b="0" i="0" u="none" baseline="0"/>
            <a:t>-18 -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161925</xdr:rowOff>
    </xdr:from>
    <xdr:to>
      <xdr:col>0</xdr:col>
      <xdr:colOff>523875</xdr:colOff>
      <xdr:row>100</xdr:row>
      <xdr:rowOff>9525</xdr:rowOff>
    </xdr:to>
    <xdr:sp>
      <xdr:nvSpPr>
        <xdr:cNvPr id="1" name="TextBox 1"/>
        <xdr:cNvSpPr txBox="1">
          <a:spLocks noChangeArrowheads="1"/>
        </xdr:cNvSpPr>
      </xdr:nvSpPr>
      <xdr:spPr>
        <a:xfrm>
          <a:off x="38100" y="19002375"/>
          <a:ext cx="485775" cy="1104900"/>
        </a:xfrm>
        <a:prstGeom prst="rect">
          <a:avLst/>
        </a:prstGeom>
        <a:solidFill>
          <a:srgbClr val="FFFFFF"/>
        </a:solidFill>
        <a:ln w="9525" cmpd="sng">
          <a:noFill/>
        </a:ln>
      </xdr:spPr>
      <xdr:txBody>
        <a:bodyPr vertOverflow="clip" wrap="square" anchor="ctr" vert="vert"/>
        <a:p>
          <a:pPr algn="ctr">
            <a:defRPr/>
          </a:pPr>
          <a:r>
            <a:rPr lang="en-US" cap="none" sz="1800" b="0" i="0" u="none" baseline="0"/>
            <a:t>-21-</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28575</xdr:rowOff>
    </xdr:from>
    <xdr:to>
      <xdr:col>0</xdr:col>
      <xdr:colOff>523875</xdr:colOff>
      <xdr:row>99</xdr:row>
      <xdr:rowOff>76200</xdr:rowOff>
    </xdr:to>
    <xdr:sp>
      <xdr:nvSpPr>
        <xdr:cNvPr id="1" name="TextBox 1"/>
        <xdr:cNvSpPr txBox="1">
          <a:spLocks noChangeArrowheads="1"/>
        </xdr:cNvSpPr>
      </xdr:nvSpPr>
      <xdr:spPr>
        <a:xfrm>
          <a:off x="38100" y="19192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-23-</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190500</xdr:rowOff>
    </xdr:from>
    <xdr:to>
      <xdr:col>5</xdr:col>
      <xdr:colOff>0</xdr:colOff>
      <xdr:row>13</xdr:row>
      <xdr:rowOff>152400</xdr:rowOff>
    </xdr:to>
    <xdr:sp>
      <xdr:nvSpPr>
        <xdr:cNvPr id="1" name="Line 1"/>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11</xdr:row>
      <xdr:rowOff>190500</xdr:rowOff>
    </xdr:from>
    <xdr:to>
      <xdr:col>5</xdr:col>
      <xdr:colOff>0</xdr:colOff>
      <xdr:row>13</xdr:row>
      <xdr:rowOff>152400</xdr:rowOff>
    </xdr:to>
    <xdr:sp>
      <xdr:nvSpPr>
        <xdr:cNvPr id="2" name="Line 2"/>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142875</xdr:rowOff>
    </xdr:to>
    <xdr:pic>
      <xdr:nvPicPr>
        <xdr:cNvPr id="1" name="Picture 52"/>
        <xdr:cNvPicPr preferRelativeResize="1">
          <a:picLocks noChangeAspect="1"/>
        </xdr:cNvPicPr>
      </xdr:nvPicPr>
      <xdr:blipFill>
        <a:blip r:embed="rId1"/>
        <a:stretch>
          <a:fillRect/>
        </a:stretch>
      </xdr:blipFill>
      <xdr:spPr>
        <a:xfrm>
          <a:off x="8210550" y="619125"/>
          <a:ext cx="7048500" cy="8715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114300</xdr:rowOff>
    </xdr:to>
    <xdr:pic>
      <xdr:nvPicPr>
        <xdr:cNvPr id="1" name="Picture 465"/>
        <xdr:cNvPicPr preferRelativeResize="1">
          <a:picLocks noChangeAspect="1"/>
        </xdr:cNvPicPr>
      </xdr:nvPicPr>
      <xdr:blipFill>
        <a:blip r:embed="rId1"/>
        <a:stretch>
          <a:fillRect/>
        </a:stretch>
      </xdr:blipFill>
      <xdr:spPr>
        <a:xfrm>
          <a:off x="8162925" y="609600"/>
          <a:ext cx="7048500" cy="871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sheetPr>
  <dimension ref="B3:K55"/>
  <sheetViews>
    <sheetView showGridLines="0" tabSelected="1" zoomScaleSheetLayoutView="100" workbookViewId="0" topLeftCell="A1">
      <selection activeCell="A1" sqref="A1"/>
    </sheetView>
  </sheetViews>
  <sheetFormatPr defaultColWidth="8.796875" defaultRowHeight="14.25"/>
  <cols>
    <col min="1" max="1" width="2.59765625" style="46" customWidth="1"/>
    <col min="2" max="2" width="4.09765625" style="46" customWidth="1"/>
    <col min="3" max="12" width="9" style="46" customWidth="1"/>
    <col min="13" max="13" width="2.19921875" style="46" customWidth="1"/>
    <col min="14" max="14" width="19.19921875" style="46" customWidth="1"/>
    <col min="15" max="15" width="10.69921875" style="46" customWidth="1"/>
    <col min="16" max="16384" width="9" style="46" customWidth="1"/>
  </cols>
  <sheetData>
    <row r="1" ht="6.75" customHeight="1"/>
    <row r="2" ht="23.25" customHeight="1"/>
    <row r="3" spans="2:9" ht="24">
      <c r="B3" s="69" t="s">
        <v>90</v>
      </c>
      <c r="H3" s="638"/>
      <c r="I3" s="638"/>
    </row>
    <row r="5" spans="3:11" ht="39.75" customHeight="1">
      <c r="C5" s="70" t="s">
        <v>89</v>
      </c>
      <c r="D5" s="47"/>
      <c r="E5" s="47"/>
      <c r="F5" s="47"/>
      <c r="G5" s="47"/>
      <c r="H5" s="47"/>
      <c r="I5" s="47"/>
      <c r="J5" s="47"/>
      <c r="K5" s="47"/>
    </row>
    <row r="6" ht="9.75" customHeight="1"/>
    <row r="7" spans="3:11" ht="15.75" customHeight="1">
      <c r="C7" s="637" t="s">
        <v>86</v>
      </c>
      <c r="D7" s="637"/>
      <c r="E7" s="637"/>
      <c r="F7" s="637"/>
      <c r="G7" s="637"/>
      <c r="H7" s="637"/>
      <c r="I7" s="637"/>
      <c r="J7" s="637"/>
      <c r="K7" s="637"/>
    </row>
    <row r="8" ht="9.75" customHeight="1"/>
    <row r="9" spans="5:9" ht="24">
      <c r="E9" s="639">
        <v>41153</v>
      </c>
      <c r="F9" s="639"/>
      <c r="G9" s="639"/>
      <c r="H9" s="639"/>
      <c r="I9" s="639"/>
    </row>
    <row r="10" ht="9.75" customHeight="1"/>
    <row r="11" ht="13.5" customHeight="1"/>
    <row r="12" spans="3:11" ht="18.75">
      <c r="C12" s="48"/>
      <c r="D12" s="47"/>
      <c r="E12" s="47"/>
      <c r="F12" s="47"/>
      <c r="G12" s="49"/>
      <c r="H12" s="47"/>
      <c r="I12" s="47"/>
      <c r="J12" s="47"/>
      <c r="K12" s="47"/>
    </row>
    <row r="13" spans="3:11" ht="13.5">
      <c r="C13" s="49"/>
      <c r="D13" s="47"/>
      <c r="E13" s="47"/>
      <c r="F13" s="47"/>
      <c r="G13" s="47"/>
      <c r="H13" s="47"/>
      <c r="I13" s="47"/>
      <c r="J13" s="47"/>
      <c r="K13" s="47"/>
    </row>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5" customHeight="1"/>
    <row r="50" spans="5:11" ht="13.5">
      <c r="E50" s="47"/>
      <c r="F50" s="47"/>
      <c r="G50" s="47"/>
      <c r="H50" s="47"/>
      <c r="I50" s="47"/>
      <c r="J50" s="47"/>
      <c r="K50" s="47"/>
    </row>
    <row r="51" spans="5:11" ht="20.25" customHeight="1">
      <c r="E51" s="47"/>
      <c r="F51" s="47"/>
      <c r="G51" s="47"/>
      <c r="H51" s="47"/>
      <c r="I51" s="47"/>
      <c r="J51" s="47"/>
      <c r="K51" s="47"/>
    </row>
    <row r="52" ht="13.5">
      <c r="D52" s="47"/>
    </row>
    <row r="53" spans="4:11" ht="16.5" customHeight="1">
      <c r="D53" s="50"/>
      <c r="E53" s="50"/>
      <c r="F53" s="635">
        <v>41242</v>
      </c>
      <c r="G53" s="636"/>
      <c r="H53" s="636"/>
      <c r="I53" s="50"/>
      <c r="J53" s="50"/>
      <c r="K53" s="50"/>
    </row>
    <row r="54" spans="4:11" ht="10.5" customHeight="1">
      <c r="D54" s="50"/>
      <c r="E54" s="50"/>
      <c r="F54" s="483"/>
      <c r="G54" s="483"/>
      <c r="H54" s="483"/>
      <c r="I54" s="50"/>
      <c r="J54" s="50"/>
      <c r="K54" s="50"/>
    </row>
    <row r="55" spans="4:11" ht="18.75" customHeight="1">
      <c r="D55" s="634" t="s">
        <v>81</v>
      </c>
      <c r="E55" s="634"/>
      <c r="F55" s="634"/>
      <c r="G55" s="634"/>
      <c r="H55" s="634"/>
      <c r="I55" s="634"/>
      <c r="J55" s="634"/>
      <c r="K55" s="51"/>
    </row>
  </sheetData>
  <mergeCells count="5">
    <mergeCell ref="D55:J55"/>
    <mergeCell ref="F53:H53"/>
    <mergeCell ref="C7:K7"/>
    <mergeCell ref="H3:I3"/>
    <mergeCell ref="E9:I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3" bestFit="1" customWidth="1"/>
    <col min="2" max="2" width="3.19921875" style="533" bestFit="1" customWidth="1"/>
    <col min="3" max="3" width="3.09765625" style="533" bestFit="1" customWidth="1"/>
    <col min="4" max="19" width="8.19921875" style="533" customWidth="1"/>
    <col min="20" max="35" width="7.59765625" style="533" customWidth="1"/>
    <col min="36" max="16384" width="9" style="533" customWidth="1"/>
  </cols>
  <sheetData>
    <row r="1" spans="1:31" ht="21">
      <c r="A1" s="532"/>
      <c r="B1" s="532"/>
      <c r="C1" s="532"/>
      <c r="D1" s="532"/>
      <c r="E1" s="534"/>
      <c r="F1" s="534"/>
      <c r="G1" s="752" t="s">
        <v>616</v>
      </c>
      <c r="H1" s="752"/>
      <c r="I1" s="752"/>
      <c r="J1" s="752"/>
      <c r="K1" s="752"/>
      <c r="L1" s="752"/>
      <c r="M1" s="752"/>
      <c r="N1" s="752"/>
      <c r="O1" s="752"/>
      <c r="P1" s="534"/>
      <c r="Q1" s="534"/>
      <c r="R1" s="532"/>
      <c r="S1" s="534"/>
      <c r="T1" s="534"/>
      <c r="U1" s="534"/>
      <c r="V1" s="534"/>
      <c r="W1" s="534"/>
      <c r="X1" s="534"/>
      <c r="Y1" s="534"/>
      <c r="Z1" s="534"/>
      <c r="AA1" s="534"/>
      <c r="AB1" s="534"/>
      <c r="AC1" s="534"/>
      <c r="AD1" s="534"/>
      <c r="AE1" s="534"/>
    </row>
    <row r="2" spans="1:19" ht="17.25">
      <c r="A2" s="596" t="s">
        <v>117</v>
      </c>
      <c r="B2" s="535"/>
      <c r="C2" s="535"/>
      <c r="H2" s="753"/>
      <c r="I2" s="753"/>
      <c r="J2" s="753"/>
      <c r="K2" s="753"/>
      <c r="L2" s="753"/>
      <c r="M2" s="753"/>
      <c r="N2" s="753"/>
      <c r="O2" s="753"/>
      <c r="S2" s="556" t="s">
        <v>614</v>
      </c>
    </row>
    <row r="3" spans="1:19" ht="13.5">
      <c r="A3" s="741" t="s">
        <v>564</v>
      </c>
      <c r="B3" s="741"/>
      <c r="C3" s="742"/>
      <c r="D3" s="536" t="s">
        <v>748</v>
      </c>
      <c r="E3" s="536" t="s">
        <v>749</v>
      </c>
      <c r="F3" s="536" t="s">
        <v>750</v>
      </c>
      <c r="G3" s="536" t="s">
        <v>751</v>
      </c>
      <c r="H3" s="536" t="s">
        <v>752</v>
      </c>
      <c r="I3" s="536" t="s">
        <v>753</v>
      </c>
      <c r="J3" s="536" t="s">
        <v>754</v>
      </c>
      <c r="K3" s="536" t="s">
        <v>755</v>
      </c>
      <c r="L3" s="536" t="s">
        <v>756</v>
      </c>
      <c r="M3" s="536" t="s">
        <v>757</v>
      </c>
      <c r="N3" s="536" t="s">
        <v>758</v>
      </c>
      <c r="O3" s="536" t="s">
        <v>759</v>
      </c>
      <c r="P3" s="536" t="s">
        <v>760</v>
      </c>
      <c r="Q3" s="536" t="s">
        <v>761</v>
      </c>
      <c r="R3" s="536" t="s">
        <v>762</v>
      </c>
      <c r="S3" s="536" t="s">
        <v>763</v>
      </c>
    </row>
    <row r="4" spans="1:19" ht="13.5">
      <c r="A4" s="743"/>
      <c r="B4" s="743"/>
      <c r="C4" s="744"/>
      <c r="D4" s="537" t="s">
        <v>580</v>
      </c>
      <c r="E4" s="537"/>
      <c r="F4" s="537"/>
      <c r="G4" s="537" t="s">
        <v>729</v>
      </c>
      <c r="H4" s="537" t="s">
        <v>581</v>
      </c>
      <c r="I4" s="537" t="s">
        <v>582</v>
      </c>
      <c r="J4" s="537" t="s">
        <v>583</v>
      </c>
      <c r="K4" s="537" t="s">
        <v>584</v>
      </c>
      <c r="L4" s="538" t="s">
        <v>585</v>
      </c>
      <c r="M4" s="539" t="s">
        <v>586</v>
      </c>
      <c r="N4" s="538" t="s">
        <v>730</v>
      </c>
      <c r="O4" s="538" t="s">
        <v>587</v>
      </c>
      <c r="P4" s="538" t="s">
        <v>588</v>
      </c>
      <c r="Q4" s="538" t="s">
        <v>589</v>
      </c>
      <c r="R4" s="538" t="s">
        <v>590</v>
      </c>
      <c r="S4" s="538" t="s">
        <v>591</v>
      </c>
    </row>
    <row r="5" spans="1:19" ht="18" customHeight="1">
      <c r="A5" s="745"/>
      <c r="B5" s="745"/>
      <c r="C5" s="746"/>
      <c r="D5" s="540" t="s">
        <v>592</v>
      </c>
      <c r="E5" s="540" t="s">
        <v>342</v>
      </c>
      <c r="F5" s="540" t="s">
        <v>343</v>
      </c>
      <c r="G5" s="540" t="s">
        <v>731</v>
      </c>
      <c r="H5" s="540" t="s">
        <v>593</v>
      </c>
      <c r="I5" s="540" t="s">
        <v>594</v>
      </c>
      <c r="J5" s="540" t="s">
        <v>595</v>
      </c>
      <c r="K5" s="540" t="s">
        <v>596</v>
      </c>
      <c r="L5" s="541" t="s">
        <v>597</v>
      </c>
      <c r="M5" s="542" t="s">
        <v>598</v>
      </c>
      <c r="N5" s="541" t="s">
        <v>599</v>
      </c>
      <c r="O5" s="541" t="s">
        <v>599</v>
      </c>
      <c r="P5" s="542" t="s">
        <v>600</v>
      </c>
      <c r="Q5" s="542" t="s">
        <v>601</v>
      </c>
      <c r="R5" s="541" t="s">
        <v>599</v>
      </c>
      <c r="S5" s="540" t="s">
        <v>602</v>
      </c>
    </row>
    <row r="6" spans="1:19" ht="15.75" customHeight="1">
      <c r="A6" s="611"/>
      <c r="B6" s="611"/>
      <c r="C6" s="611"/>
      <c r="D6" s="747" t="s">
        <v>712</v>
      </c>
      <c r="E6" s="747"/>
      <c r="F6" s="747"/>
      <c r="G6" s="747"/>
      <c r="H6" s="747"/>
      <c r="I6" s="747"/>
      <c r="J6" s="747"/>
      <c r="K6" s="747"/>
      <c r="L6" s="747"/>
      <c r="M6" s="747"/>
      <c r="N6" s="747"/>
      <c r="O6" s="747"/>
      <c r="P6" s="747"/>
      <c r="Q6" s="747"/>
      <c r="R6" s="747"/>
      <c r="S6" s="611"/>
    </row>
    <row r="7" spans="1:19" ht="13.5" customHeight="1">
      <c r="A7" s="543" t="s">
        <v>603</v>
      </c>
      <c r="B7" s="543" t="s">
        <v>604</v>
      </c>
      <c r="C7" s="544" t="s">
        <v>605</v>
      </c>
      <c r="D7" s="599">
        <v>106.2</v>
      </c>
      <c r="E7" s="600">
        <v>98</v>
      </c>
      <c r="F7" s="600">
        <v>102.7</v>
      </c>
      <c r="G7" s="600">
        <v>98.8</v>
      </c>
      <c r="H7" s="600">
        <v>118.9</v>
      </c>
      <c r="I7" s="600">
        <v>106.3</v>
      </c>
      <c r="J7" s="600">
        <v>105.3</v>
      </c>
      <c r="K7" s="600">
        <v>92.9</v>
      </c>
      <c r="L7" s="607" t="s">
        <v>699</v>
      </c>
      <c r="M7" s="607" t="s">
        <v>699</v>
      </c>
      <c r="N7" s="607" t="s">
        <v>699</v>
      </c>
      <c r="O7" s="607" t="s">
        <v>699</v>
      </c>
      <c r="P7" s="600">
        <v>118.7</v>
      </c>
      <c r="Q7" s="600">
        <v>110</v>
      </c>
      <c r="R7" s="600">
        <v>94.5</v>
      </c>
      <c r="S7" s="607" t="s">
        <v>699</v>
      </c>
    </row>
    <row r="8" spans="1:19" ht="13.5" customHeight="1">
      <c r="A8" s="546"/>
      <c r="B8" s="546" t="s">
        <v>606</v>
      </c>
      <c r="C8" s="547"/>
      <c r="D8" s="601">
        <v>104.3</v>
      </c>
      <c r="E8" s="602">
        <v>94.7</v>
      </c>
      <c r="F8" s="602">
        <v>101.3</v>
      </c>
      <c r="G8" s="602">
        <v>97.9</v>
      </c>
      <c r="H8" s="602">
        <v>116.4</v>
      </c>
      <c r="I8" s="602">
        <v>104.1</v>
      </c>
      <c r="J8" s="602">
        <v>101.5</v>
      </c>
      <c r="K8" s="602">
        <v>89.5</v>
      </c>
      <c r="L8" s="608" t="s">
        <v>699</v>
      </c>
      <c r="M8" s="608" t="s">
        <v>699</v>
      </c>
      <c r="N8" s="608" t="s">
        <v>699</v>
      </c>
      <c r="O8" s="608" t="s">
        <v>699</v>
      </c>
      <c r="P8" s="602">
        <v>115.9</v>
      </c>
      <c r="Q8" s="602">
        <v>110.8</v>
      </c>
      <c r="R8" s="602">
        <v>78.9</v>
      </c>
      <c r="S8" s="608" t="s">
        <v>699</v>
      </c>
    </row>
    <row r="9" spans="1:19" ht="13.5">
      <c r="A9" s="546"/>
      <c r="B9" s="546" t="s">
        <v>607</v>
      </c>
      <c r="C9" s="547"/>
      <c r="D9" s="601">
        <v>104</v>
      </c>
      <c r="E9" s="602">
        <v>91.5</v>
      </c>
      <c r="F9" s="602">
        <v>100.5</v>
      </c>
      <c r="G9" s="602">
        <v>93</v>
      </c>
      <c r="H9" s="602">
        <v>106</v>
      </c>
      <c r="I9" s="602">
        <v>101.2</v>
      </c>
      <c r="J9" s="602">
        <v>102.5</v>
      </c>
      <c r="K9" s="602">
        <v>88.3</v>
      </c>
      <c r="L9" s="608" t="s">
        <v>699</v>
      </c>
      <c r="M9" s="608" t="s">
        <v>699</v>
      </c>
      <c r="N9" s="608" t="s">
        <v>699</v>
      </c>
      <c r="O9" s="608" t="s">
        <v>699</v>
      </c>
      <c r="P9" s="602">
        <v>120.3</v>
      </c>
      <c r="Q9" s="602">
        <v>108.5</v>
      </c>
      <c r="R9" s="602">
        <v>86.2</v>
      </c>
      <c r="S9" s="608" t="s">
        <v>699</v>
      </c>
    </row>
    <row r="10" spans="1:19" ht="13.5" customHeight="1">
      <c r="A10" s="546"/>
      <c r="B10" s="546" t="s">
        <v>608</v>
      </c>
      <c r="C10" s="547"/>
      <c r="D10" s="601">
        <v>97.3</v>
      </c>
      <c r="E10" s="602">
        <v>91.2</v>
      </c>
      <c r="F10" s="602">
        <v>93.1</v>
      </c>
      <c r="G10" s="602">
        <v>92.4</v>
      </c>
      <c r="H10" s="602">
        <v>97.4</v>
      </c>
      <c r="I10" s="602">
        <v>99.7</v>
      </c>
      <c r="J10" s="602">
        <v>94.1</v>
      </c>
      <c r="K10" s="602">
        <v>90.3</v>
      </c>
      <c r="L10" s="608" t="s">
        <v>699</v>
      </c>
      <c r="M10" s="608" t="s">
        <v>699</v>
      </c>
      <c r="N10" s="608" t="s">
        <v>699</v>
      </c>
      <c r="O10" s="608" t="s">
        <v>699</v>
      </c>
      <c r="P10" s="602">
        <v>110</v>
      </c>
      <c r="Q10" s="602">
        <v>103.2</v>
      </c>
      <c r="R10" s="602">
        <v>94.4</v>
      </c>
      <c r="S10" s="608" t="s">
        <v>699</v>
      </c>
    </row>
    <row r="11" spans="1:19" ht="13.5" customHeight="1">
      <c r="A11" s="546"/>
      <c r="B11" s="546" t="s">
        <v>609</v>
      </c>
      <c r="C11" s="547"/>
      <c r="D11" s="604">
        <v>100</v>
      </c>
      <c r="E11" s="603">
        <v>100</v>
      </c>
      <c r="F11" s="603">
        <v>100</v>
      </c>
      <c r="G11" s="603">
        <v>100</v>
      </c>
      <c r="H11" s="603">
        <v>100</v>
      </c>
      <c r="I11" s="603">
        <v>100</v>
      </c>
      <c r="J11" s="603">
        <v>100</v>
      </c>
      <c r="K11" s="603">
        <v>100</v>
      </c>
      <c r="L11" s="603">
        <v>100</v>
      </c>
      <c r="M11" s="603">
        <v>100</v>
      </c>
      <c r="N11" s="603">
        <v>100</v>
      </c>
      <c r="O11" s="603">
        <v>100</v>
      </c>
      <c r="P11" s="603">
        <v>100</v>
      </c>
      <c r="Q11" s="603">
        <v>100</v>
      </c>
      <c r="R11" s="603">
        <v>100</v>
      </c>
      <c r="S11" s="603">
        <v>100</v>
      </c>
    </row>
    <row r="12" spans="1:19" ht="13.5" customHeight="1">
      <c r="A12" s="546"/>
      <c r="B12" s="546" t="s">
        <v>610</v>
      </c>
      <c r="C12" s="547"/>
      <c r="D12" s="605">
        <v>97.9</v>
      </c>
      <c r="E12" s="606">
        <v>95.1</v>
      </c>
      <c r="F12" s="606">
        <v>100.4</v>
      </c>
      <c r="G12" s="606">
        <v>102.4</v>
      </c>
      <c r="H12" s="606">
        <v>92.3</v>
      </c>
      <c r="I12" s="606">
        <v>96.7</v>
      </c>
      <c r="J12" s="606">
        <v>99.6</v>
      </c>
      <c r="K12" s="606">
        <v>96.9</v>
      </c>
      <c r="L12" s="606">
        <v>77.9</v>
      </c>
      <c r="M12" s="606">
        <v>105.4</v>
      </c>
      <c r="N12" s="606">
        <v>85.1</v>
      </c>
      <c r="O12" s="606">
        <v>97.8</v>
      </c>
      <c r="P12" s="606">
        <v>87.1</v>
      </c>
      <c r="Q12" s="606">
        <v>95.9</v>
      </c>
      <c r="R12" s="606">
        <v>100.4</v>
      </c>
      <c r="S12" s="606">
        <v>112</v>
      </c>
    </row>
    <row r="13" spans="1:19" ht="13.5" customHeight="1">
      <c r="A13" s="543" t="s">
        <v>611</v>
      </c>
      <c r="B13" s="543" t="s">
        <v>628</v>
      </c>
      <c r="C13" s="549" t="s">
        <v>613</v>
      </c>
      <c r="D13" s="587">
        <v>82.4</v>
      </c>
      <c r="E13" s="588">
        <v>84.5</v>
      </c>
      <c r="F13" s="588">
        <v>83.3</v>
      </c>
      <c r="G13" s="588">
        <v>82.9</v>
      </c>
      <c r="H13" s="588">
        <v>79.3</v>
      </c>
      <c r="I13" s="588">
        <v>83</v>
      </c>
      <c r="J13" s="588">
        <v>84.2</v>
      </c>
      <c r="K13" s="588">
        <v>71.6</v>
      </c>
      <c r="L13" s="588">
        <v>66.6</v>
      </c>
      <c r="M13" s="588">
        <v>85.5</v>
      </c>
      <c r="N13" s="588">
        <v>80.8</v>
      </c>
      <c r="O13" s="588">
        <v>89.8</v>
      </c>
      <c r="P13" s="588">
        <v>68.5</v>
      </c>
      <c r="Q13" s="588">
        <v>82.9</v>
      </c>
      <c r="R13" s="588">
        <v>72.7</v>
      </c>
      <c r="S13" s="588">
        <v>105.2</v>
      </c>
    </row>
    <row r="14" spans="1:19" ht="13.5" customHeight="1">
      <c r="A14" s="546"/>
      <c r="B14" s="546" t="s">
        <v>579</v>
      </c>
      <c r="C14" s="547"/>
      <c r="D14" s="587">
        <v>81.4</v>
      </c>
      <c r="E14" s="588">
        <v>84.5</v>
      </c>
      <c r="F14" s="588">
        <v>82.5</v>
      </c>
      <c r="G14" s="588">
        <v>82.5</v>
      </c>
      <c r="H14" s="588">
        <v>78.3</v>
      </c>
      <c r="I14" s="588">
        <v>83.3</v>
      </c>
      <c r="J14" s="588">
        <v>85.5</v>
      </c>
      <c r="K14" s="588">
        <v>71.1</v>
      </c>
      <c r="L14" s="588">
        <v>65.6</v>
      </c>
      <c r="M14" s="588">
        <v>86.6</v>
      </c>
      <c r="N14" s="588">
        <v>76.1</v>
      </c>
      <c r="O14" s="588">
        <v>88.3</v>
      </c>
      <c r="P14" s="588">
        <v>67.8</v>
      </c>
      <c r="Q14" s="588">
        <v>79.8</v>
      </c>
      <c r="R14" s="588">
        <v>73</v>
      </c>
      <c r="S14" s="588">
        <v>103.5</v>
      </c>
    </row>
    <row r="15" spans="1:19" ht="13.5" customHeight="1">
      <c r="A15" s="546"/>
      <c r="B15" s="546" t="s">
        <v>629</v>
      </c>
      <c r="C15" s="547"/>
      <c r="D15" s="587">
        <v>85.4</v>
      </c>
      <c r="E15" s="588">
        <v>82.7</v>
      </c>
      <c r="F15" s="588">
        <v>87.4</v>
      </c>
      <c r="G15" s="588">
        <v>80.9</v>
      </c>
      <c r="H15" s="588">
        <v>75.9</v>
      </c>
      <c r="I15" s="588">
        <v>93.8</v>
      </c>
      <c r="J15" s="588">
        <v>91.6</v>
      </c>
      <c r="K15" s="588">
        <v>74.1</v>
      </c>
      <c r="L15" s="588">
        <v>65.9</v>
      </c>
      <c r="M15" s="588">
        <v>85.4</v>
      </c>
      <c r="N15" s="588">
        <v>81.2</v>
      </c>
      <c r="O15" s="588">
        <v>95.5</v>
      </c>
      <c r="P15" s="588">
        <v>66.8</v>
      </c>
      <c r="Q15" s="588">
        <v>82.1</v>
      </c>
      <c r="R15" s="588">
        <v>73.8</v>
      </c>
      <c r="S15" s="588">
        <v>111</v>
      </c>
    </row>
    <row r="16" spans="1:19" ht="13.5" customHeight="1">
      <c r="A16" s="546"/>
      <c r="B16" s="546" t="s">
        <v>704</v>
      </c>
      <c r="C16" s="547"/>
      <c r="D16" s="587">
        <v>173.2</v>
      </c>
      <c r="E16" s="588">
        <v>169.2</v>
      </c>
      <c r="F16" s="588">
        <v>184.7</v>
      </c>
      <c r="G16" s="588">
        <v>207.3</v>
      </c>
      <c r="H16" s="588">
        <v>149.9</v>
      </c>
      <c r="I16" s="588">
        <v>151.5</v>
      </c>
      <c r="J16" s="588">
        <v>151.1</v>
      </c>
      <c r="K16" s="588">
        <v>210.9</v>
      </c>
      <c r="L16" s="588">
        <v>132.7</v>
      </c>
      <c r="M16" s="588">
        <v>177</v>
      </c>
      <c r="N16" s="588">
        <v>101.4</v>
      </c>
      <c r="O16" s="588">
        <v>136.3</v>
      </c>
      <c r="P16" s="588">
        <v>194.1</v>
      </c>
      <c r="Q16" s="588">
        <v>174.9</v>
      </c>
      <c r="R16" s="588">
        <v>213.3</v>
      </c>
      <c r="S16" s="588">
        <v>170.4</v>
      </c>
    </row>
    <row r="17" spans="1:19" ht="13.5" customHeight="1">
      <c r="A17" s="546" t="s">
        <v>612</v>
      </c>
      <c r="B17" s="546" t="s">
        <v>633</v>
      </c>
      <c r="C17" s="547" t="s">
        <v>613</v>
      </c>
      <c r="D17" s="587">
        <v>84.7</v>
      </c>
      <c r="E17" s="588">
        <v>91.3</v>
      </c>
      <c r="F17" s="588">
        <v>84.5</v>
      </c>
      <c r="G17" s="588">
        <v>84.8</v>
      </c>
      <c r="H17" s="588">
        <v>75</v>
      </c>
      <c r="I17" s="588">
        <v>89.1</v>
      </c>
      <c r="J17" s="588">
        <v>90.5</v>
      </c>
      <c r="K17" s="588">
        <v>74.1</v>
      </c>
      <c r="L17" s="588">
        <v>62.8</v>
      </c>
      <c r="M17" s="588">
        <v>83.4</v>
      </c>
      <c r="N17" s="588">
        <v>90.7</v>
      </c>
      <c r="O17" s="588">
        <v>101.9</v>
      </c>
      <c r="P17" s="588">
        <v>67.5</v>
      </c>
      <c r="Q17" s="588">
        <v>83.1</v>
      </c>
      <c r="R17" s="588">
        <v>78.7</v>
      </c>
      <c r="S17" s="588">
        <v>102.9</v>
      </c>
    </row>
    <row r="18" spans="1:19" ht="13.5" customHeight="1">
      <c r="A18" s="546" t="s">
        <v>781</v>
      </c>
      <c r="B18" s="546" t="s">
        <v>621</v>
      </c>
      <c r="C18" s="547"/>
      <c r="D18" s="587">
        <v>82.1</v>
      </c>
      <c r="E18" s="588">
        <v>85.1</v>
      </c>
      <c r="F18" s="588">
        <v>82.7</v>
      </c>
      <c r="G18" s="588">
        <v>86.1</v>
      </c>
      <c r="H18" s="588">
        <v>75.7</v>
      </c>
      <c r="I18" s="588">
        <v>84.5</v>
      </c>
      <c r="J18" s="588">
        <v>86</v>
      </c>
      <c r="K18" s="588">
        <v>73.8</v>
      </c>
      <c r="L18" s="588">
        <v>65.2</v>
      </c>
      <c r="M18" s="588">
        <v>82.5</v>
      </c>
      <c r="N18" s="588">
        <v>76.6</v>
      </c>
      <c r="O18" s="588">
        <v>98.3</v>
      </c>
      <c r="P18" s="588">
        <v>67.9</v>
      </c>
      <c r="Q18" s="588">
        <v>81.1</v>
      </c>
      <c r="R18" s="588">
        <v>75.9</v>
      </c>
      <c r="S18" s="588">
        <v>103.5</v>
      </c>
    </row>
    <row r="19" spans="1:19" ht="13.5" customHeight="1">
      <c r="A19" s="546" t="s">
        <v>788</v>
      </c>
      <c r="B19" s="546" t="s">
        <v>622</v>
      </c>
      <c r="C19" s="547"/>
      <c r="D19" s="587">
        <v>83.9</v>
      </c>
      <c r="E19" s="588">
        <v>87.1</v>
      </c>
      <c r="F19" s="588">
        <v>83.7</v>
      </c>
      <c r="G19" s="588">
        <v>81.4</v>
      </c>
      <c r="H19" s="588">
        <v>79.5</v>
      </c>
      <c r="I19" s="588">
        <v>86.5</v>
      </c>
      <c r="J19" s="588">
        <v>86.3</v>
      </c>
      <c r="K19" s="588">
        <v>76.4</v>
      </c>
      <c r="L19" s="588">
        <v>64.6</v>
      </c>
      <c r="M19" s="588">
        <v>87.9</v>
      </c>
      <c r="N19" s="588">
        <v>76.5</v>
      </c>
      <c r="O19" s="588">
        <v>98.2</v>
      </c>
      <c r="P19" s="588">
        <v>67.3</v>
      </c>
      <c r="Q19" s="588">
        <v>87.5</v>
      </c>
      <c r="R19" s="588">
        <v>90.9</v>
      </c>
      <c r="S19" s="588">
        <v>104.7</v>
      </c>
    </row>
    <row r="20" spans="1:19" ht="13.5" customHeight="1">
      <c r="A20" s="546" t="s">
        <v>781</v>
      </c>
      <c r="B20" s="546" t="s">
        <v>623</v>
      </c>
      <c r="C20" s="547"/>
      <c r="D20" s="587">
        <v>84.1</v>
      </c>
      <c r="E20" s="588">
        <v>85.7</v>
      </c>
      <c r="F20" s="588">
        <v>85</v>
      </c>
      <c r="G20" s="588">
        <v>80.4</v>
      </c>
      <c r="H20" s="588">
        <v>80.5</v>
      </c>
      <c r="I20" s="588">
        <v>86.5</v>
      </c>
      <c r="J20" s="588">
        <v>88.9</v>
      </c>
      <c r="K20" s="588">
        <v>73.7</v>
      </c>
      <c r="L20" s="588">
        <v>65.8</v>
      </c>
      <c r="M20" s="588">
        <v>86.2</v>
      </c>
      <c r="N20" s="588">
        <v>76.4</v>
      </c>
      <c r="O20" s="588">
        <v>114.6</v>
      </c>
      <c r="P20" s="588">
        <v>67.4</v>
      </c>
      <c r="Q20" s="588">
        <v>82.7</v>
      </c>
      <c r="R20" s="588">
        <v>74.9</v>
      </c>
      <c r="S20" s="588">
        <v>104.4</v>
      </c>
    </row>
    <row r="21" spans="1:19" ht="13.5" customHeight="1">
      <c r="A21" s="546" t="s">
        <v>781</v>
      </c>
      <c r="B21" s="546" t="s">
        <v>624</v>
      </c>
      <c r="C21" s="547"/>
      <c r="D21" s="587">
        <v>82.6</v>
      </c>
      <c r="E21" s="588">
        <v>85.6</v>
      </c>
      <c r="F21" s="588">
        <v>84.7</v>
      </c>
      <c r="G21" s="588">
        <v>80.1</v>
      </c>
      <c r="H21" s="588">
        <v>74.8</v>
      </c>
      <c r="I21" s="588">
        <v>84.5</v>
      </c>
      <c r="J21" s="588">
        <v>85</v>
      </c>
      <c r="K21" s="588">
        <v>74.1</v>
      </c>
      <c r="L21" s="588">
        <v>62.1</v>
      </c>
      <c r="M21" s="588">
        <v>78.9</v>
      </c>
      <c r="N21" s="588">
        <v>78.5</v>
      </c>
      <c r="O21" s="588">
        <v>96.9</v>
      </c>
      <c r="P21" s="588">
        <v>65</v>
      </c>
      <c r="Q21" s="588">
        <v>80.9</v>
      </c>
      <c r="R21" s="588">
        <v>72.3</v>
      </c>
      <c r="S21" s="588">
        <v>107.2</v>
      </c>
    </row>
    <row r="22" spans="1:19" ht="13.5" customHeight="1">
      <c r="A22" s="546" t="s">
        <v>781</v>
      </c>
      <c r="B22" s="546" t="s">
        <v>625</v>
      </c>
      <c r="C22" s="547"/>
      <c r="D22" s="587">
        <v>131.7</v>
      </c>
      <c r="E22" s="588">
        <v>112.9</v>
      </c>
      <c r="F22" s="588">
        <v>134.3</v>
      </c>
      <c r="G22" s="588">
        <v>154.8</v>
      </c>
      <c r="H22" s="588">
        <v>106.6</v>
      </c>
      <c r="I22" s="588">
        <v>119.5</v>
      </c>
      <c r="J22" s="588">
        <v>117.1</v>
      </c>
      <c r="K22" s="588">
        <v>207.8</v>
      </c>
      <c r="L22" s="588">
        <v>99.2</v>
      </c>
      <c r="M22" s="588">
        <v>121</v>
      </c>
      <c r="N22" s="588">
        <v>85</v>
      </c>
      <c r="O22" s="588">
        <v>119.7</v>
      </c>
      <c r="P22" s="588">
        <v>139.6</v>
      </c>
      <c r="Q22" s="588">
        <v>148.8</v>
      </c>
      <c r="R22" s="588">
        <v>122.1</v>
      </c>
      <c r="S22" s="588">
        <v>137.5</v>
      </c>
    </row>
    <row r="23" spans="1:19" ht="13.5" customHeight="1">
      <c r="A23" s="546" t="s">
        <v>781</v>
      </c>
      <c r="B23" s="546" t="s">
        <v>626</v>
      </c>
      <c r="C23" s="547"/>
      <c r="D23" s="587">
        <v>124.8</v>
      </c>
      <c r="E23" s="588">
        <v>119.6</v>
      </c>
      <c r="F23" s="588">
        <v>144.4</v>
      </c>
      <c r="G23" s="588">
        <v>94.2</v>
      </c>
      <c r="H23" s="588">
        <v>108.1</v>
      </c>
      <c r="I23" s="588">
        <v>126</v>
      </c>
      <c r="J23" s="588">
        <v>132.5</v>
      </c>
      <c r="K23" s="588">
        <v>89.3</v>
      </c>
      <c r="L23" s="588">
        <v>93.7</v>
      </c>
      <c r="M23" s="588">
        <v>148.7</v>
      </c>
      <c r="N23" s="588">
        <v>97</v>
      </c>
      <c r="O23" s="588">
        <v>114.1</v>
      </c>
      <c r="P23" s="588">
        <v>74.7</v>
      </c>
      <c r="Q23" s="588">
        <v>111.6</v>
      </c>
      <c r="R23" s="588">
        <v>115.2</v>
      </c>
      <c r="S23" s="588">
        <v>133.9</v>
      </c>
    </row>
    <row r="24" spans="1:46" ht="13.5" customHeight="1">
      <c r="A24" s="546"/>
      <c r="B24" s="546" t="s">
        <v>627</v>
      </c>
      <c r="C24" s="547"/>
      <c r="D24" s="587">
        <v>86.6</v>
      </c>
      <c r="E24" s="588">
        <v>98.6</v>
      </c>
      <c r="F24" s="588">
        <v>85</v>
      </c>
      <c r="G24" s="588">
        <v>78.2</v>
      </c>
      <c r="H24" s="588">
        <v>86.5</v>
      </c>
      <c r="I24" s="588">
        <v>86.8</v>
      </c>
      <c r="J24" s="588">
        <v>89.3</v>
      </c>
      <c r="K24" s="588">
        <v>82.8</v>
      </c>
      <c r="L24" s="588">
        <v>66</v>
      </c>
      <c r="M24" s="588">
        <v>77.4</v>
      </c>
      <c r="N24" s="588">
        <v>90.7</v>
      </c>
      <c r="O24" s="588">
        <v>127.1</v>
      </c>
      <c r="P24" s="588">
        <v>81.3</v>
      </c>
      <c r="Q24" s="588">
        <v>81.9</v>
      </c>
      <c r="R24" s="588">
        <v>73.4</v>
      </c>
      <c r="S24" s="588">
        <v>101.8</v>
      </c>
      <c r="T24" s="550"/>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row>
    <row r="25" spans="1:46" ht="13.5" customHeight="1">
      <c r="A25" s="551"/>
      <c r="B25" s="551" t="s">
        <v>796</v>
      </c>
      <c r="C25" s="552"/>
      <c r="D25" s="589">
        <v>83.4</v>
      </c>
      <c r="E25" s="590">
        <v>89.4</v>
      </c>
      <c r="F25" s="590">
        <v>83.8</v>
      </c>
      <c r="G25" s="590">
        <v>80.7</v>
      </c>
      <c r="H25" s="590">
        <v>78.2</v>
      </c>
      <c r="I25" s="590">
        <v>85</v>
      </c>
      <c r="J25" s="590">
        <v>87.3</v>
      </c>
      <c r="K25" s="590">
        <v>81.5</v>
      </c>
      <c r="L25" s="590">
        <v>66.8</v>
      </c>
      <c r="M25" s="590">
        <v>79.9</v>
      </c>
      <c r="N25" s="590">
        <v>84</v>
      </c>
      <c r="O25" s="590">
        <v>100.5</v>
      </c>
      <c r="P25" s="590">
        <v>68.2</v>
      </c>
      <c r="Q25" s="590">
        <v>80</v>
      </c>
      <c r="R25" s="590">
        <v>73</v>
      </c>
      <c r="S25" s="590">
        <v>104.4</v>
      </c>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row>
    <row r="26" spans="1:19" ht="17.25" customHeight="1">
      <c r="A26" s="611"/>
      <c r="B26" s="611"/>
      <c r="C26" s="611"/>
      <c r="D26" s="748" t="s">
        <v>711</v>
      </c>
      <c r="E26" s="748"/>
      <c r="F26" s="748"/>
      <c r="G26" s="748"/>
      <c r="H26" s="748"/>
      <c r="I26" s="748"/>
      <c r="J26" s="748"/>
      <c r="K26" s="748"/>
      <c r="L26" s="748"/>
      <c r="M26" s="748"/>
      <c r="N26" s="748"/>
      <c r="O26" s="748"/>
      <c r="P26" s="748"/>
      <c r="Q26" s="748"/>
      <c r="R26" s="748"/>
      <c r="S26" s="748"/>
    </row>
    <row r="27" spans="1:19" ht="13.5" customHeight="1">
      <c r="A27" s="543" t="s">
        <v>603</v>
      </c>
      <c r="B27" s="543" t="s">
        <v>604</v>
      </c>
      <c r="C27" s="544" t="s">
        <v>605</v>
      </c>
      <c r="D27" s="599">
        <v>-1.5</v>
      </c>
      <c r="E27" s="600">
        <v>-4.4</v>
      </c>
      <c r="F27" s="600">
        <v>-0.5</v>
      </c>
      <c r="G27" s="600">
        <v>-3.1</v>
      </c>
      <c r="H27" s="600">
        <v>4.6</v>
      </c>
      <c r="I27" s="600">
        <v>3.6</v>
      </c>
      <c r="J27" s="600">
        <v>-6.4</v>
      </c>
      <c r="K27" s="600">
        <v>14.8</v>
      </c>
      <c r="L27" s="607" t="s">
        <v>699</v>
      </c>
      <c r="M27" s="607" t="s">
        <v>699</v>
      </c>
      <c r="N27" s="607" t="s">
        <v>699</v>
      </c>
      <c r="O27" s="607" t="s">
        <v>699</v>
      </c>
      <c r="P27" s="600">
        <v>-1.9</v>
      </c>
      <c r="Q27" s="600">
        <v>-3.3</v>
      </c>
      <c r="R27" s="600">
        <v>3.4</v>
      </c>
      <c r="S27" s="607" t="s">
        <v>699</v>
      </c>
    </row>
    <row r="28" spans="1:19" ht="13.5" customHeight="1">
      <c r="A28" s="546"/>
      <c r="B28" s="546" t="s">
        <v>606</v>
      </c>
      <c r="C28" s="547"/>
      <c r="D28" s="601">
        <v>-1.8</v>
      </c>
      <c r="E28" s="602">
        <v>-3.4</v>
      </c>
      <c r="F28" s="602">
        <v>-1.4</v>
      </c>
      <c r="G28" s="602">
        <v>-0.9</v>
      </c>
      <c r="H28" s="602">
        <v>-2.1</v>
      </c>
      <c r="I28" s="602">
        <v>-2.1</v>
      </c>
      <c r="J28" s="602">
        <v>-3.6</v>
      </c>
      <c r="K28" s="602">
        <v>-3.7</v>
      </c>
      <c r="L28" s="608" t="s">
        <v>699</v>
      </c>
      <c r="M28" s="608" t="s">
        <v>699</v>
      </c>
      <c r="N28" s="608" t="s">
        <v>699</v>
      </c>
      <c r="O28" s="608" t="s">
        <v>699</v>
      </c>
      <c r="P28" s="602">
        <v>-2.4</v>
      </c>
      <c r="Q28" s="602">
        <v>0.7</v>
      </c>
      <c r="R28" s="602">
        <v>-16.5</v>
      </c>
      <c r="S28" s="608" t="s">
        <v>699</v>
      </c>
    </row>
    <row r="29" spans="1:19" ht="13.5" customHeight="1">
      <c r="A29" s="546"/>
      <c r="B29" s="546" t="s">
        <v>607</v>
      </c>
      <c r="C29" s="547"/>
      <c r="D29" s="601">
        <v>-0.3</v>
      </c>
      <c r="E29" s="602">
        <v>-3.4</v>
      </c>
      <c r="F29" s="602">
        <v>-0.8</v>
      </c>
      <c r="G29" s="602">
        <v>-5</v>
      </c>
      <c r="H29" s="602">
        <v>-8.9</v>
      </c>
      <c r="I29" s="602">
        <v>-2.8</v>
      </c>
      <c r="J29" s="602">
        <v>1</v>
      </c>
      <c r="K29" s="602">
        <v>-1.3</v>
      </c>
      <c r="L29" s="608" t="s">
        <v>699</v>
      </c>
      <c r="M29" s="608" t="s">
        <v>699</v>
      </c>
      <c r="N29" s="608" t="s">
        <v>699</v>
      </c>
      <c r="O29" s="608" t="s">
        <v>699</v>
      </c>
      <c r="P29" s="602">
        <v>3.8</v>
      </c>
      <c r="Q29" s="602">
        <v>-2.1</v>
      </c>
      <c r="R29" s="602">
        <v>9.3</v>
      </c>
      <c r="S29" s="608" t="s">
        <v>699</v>
      </c>
    </row>
    <row r="30" spans="1:19" ht="13.5" customHeight="1">
      <c r="A30" s="546"/>
      <c r="B30" s="546" t="s">
        <v>608</v>
      </c>
      <c r="C30" s="547"/>
      <c r="D30" s="601">
        <v>-6.4</v>
      </c>
      <c r="E30" s="602">
        <v>-0.3</v>
      </c>
      <c r="F30" s="602">
        <v>-7.4</v>
      </c>
      <c r="G30" s="602">
        <v>-0.6</v>
      </c>
      <c r="H30" s="602">
        <v>-8.1</v>
      </c>
      <c r="I30" s="602">
        <v>-1.5</v>
      </c>
      <c r="J30" s="602">
        <v>-8.2</v>
      </c>
      <c r="K30" s="602">
        <v>2.3</v>
      </c>
      <c r="L30" s="608" t="s">
        <v>699</v>
      </c>
      <c r="M30" s="608" t="s">
        <v>699</v>
      </c>
      <c r="N30" s="608" t="s">
        <v>699</v>
      </c>
      <c r="O30" s="608" t="s">
        <v>699</v>
      </c>
      <c r="P30" s="602">
        <v>-8.6</v>
      </c>
      <c r="Q30" s="602">
        <v>-4.9</v>
      </c>
      <c r="R30" s="602">
        <v>9.5</v>
      </c>
      <c r="S30" s="608" t="s">
        <v>699</v>
      </c>
    </row>
    <row r="31" spans="1:19" ht="13.5" customHeight="1">
      <c r="A31" s="546"/>
      <c r="B31" s="546" t="s">
        <v>609</v>
      </c>
      <c r="C31" s="547"/>
      <c r="D31" s="601">
        <v>2.8</v>
      </c>
      <c r="E31" s="602">
        <v>9.6</v>
      </c>
      <c r="F31" s="602">
        <v>7.4</v>
      </c>
      <c r="G31" s="602">
        <v>8.2</v>
      </c>
      <c r="H31" s="602">
        <v>2.7</v>
      </c>
      <c r="I31" s="602">
        <v>0.3</v>
      </c>
      <c r="J31" s="602">
        <v>6.3</v>
      </c>
      <c r="K31" s="602">
        <v>10.7</v>
      </c>
      <c r="L31" s="608" t="s">
        <v>699</v>
      </c>
      <c r="M31" s="608" t="s">
        <v>699</v>
      </c>
      <c r="N31" s="608" t="s">
        <v>699</v>
      </c>
      <c r="O31" s="608" t="s">
        <v>699</v>
      </c>
      <c r="P31" s="602">
        <v>-9.1</v>
      </c>
      <c r="Q31" s="602">
        <v>-3.1</v>
      </c>
      <c r="R31" s="602">
        <v>5.9</v>
      </c>
      <c r="S31" s="608" t="s">
        <v>699</v>
      </c>
    </row>
    <row r="32" spans="1:19" ht="13.5" customHeight="1">
      <c r="A32" s="546"/>
      <c r="B32" s="546" t="s">
        <v>610</v>
      </c>
      <c r="C32" s="547"/>
      <c r="D32" s="605">
        <v>-2.1</v>
      </c>
      <c r="E32" s="606">
        <v>-4.9</v>
      </c>
      <c r="F32" s="606">
        <v>0.4</v>
      </c>
      <c r="G32" s="606">
        <v>2.4</v>
      </c>
      <c r="H32" s="606">
        <v>-7.7</v>
      </c>
      <c r="I32" s="606">
        <v>-3.3</v>
      </c>
      <c r="J32" s="606">
        <v>-0.4</v>
      </c>
      <c r="K32" s="606">
        <v>-3.1</v>
      </c>
      <c r="L32" s="606">
        <v>-22.1</v>
      </c>
      <c r="M32" s="606">
        <v>5.4</v>
      </c>
      <c r="N32" s="606">
        <v>-14.9</v>
      </c>
      <c r="O32" s="606">
        <v>-2.2</v>
      </c>
      <c r="P32" s="606">
        <v>-12.9</v>
      </c>
      <c r="Q32" s="606">
        <v>-4.1</v>
      </c>
      <c r="R32" s="606">
        <v>0.4</v>
      </c>
      <c r="S32" s="606">
        <v>12</v>
      </c>
    </row>
    <row r="33" spans="1:19" ht="13.5" customHeight="1">
      <c r="A33" s="543" t="s">
        <v>611</v>
      </c>
      <c r="B33" s="543" t="s">
        <v>628</v>
      </c>
      <c r="C33" s="549" t="s">
        <v>613</v>
      </c>
      <c r="D33" s="587">
        <v>-1.8</v>
      </c>
      <c r="E33" s="588">
        <v>0.5</v>
      </c>
      <c r="F33" s="588">
        <v>-0.4</v>
      </c>
      <c r="G33" s="588">
        <v>2.6</v>
      </c>
      <c r="H33" s="588">
        <v>-9.3</v>
      </c>
      <c r="I33" s="588">
        <v>-3.2</v>
      </c>
      <c r="J33" s="588">
        <v>-5.5</v>
      </c>
      <c r="K33" s="588">
        <v>-3.4</v>
      </c>
      <c r="L33" s="588">
        <v>-17.2</v>
      </c>
      <c r="M33" s="588">
        <v>4</v>
      </c>
      <c r="N33" s="588">
        <v>-12.6</v>
      </c>
      <c r="O33" s="588">
        <v>-0.1</v>
      </c>
      <c r="P33" s="588">
        <v>-12.3</v>
      </c>
      <c r="Q33" s="588">
        <v>3.4</v>
      </c>
      <c r="R33" s="588">
        <v>-3.5</v>
      </c>
      <c r="S33" s="588">
        <v>13</v>
      </c>
    </row>
    <row r="34" spans="1:19" ht="13.5" customHeight="1">
      <c r="A34" s="546"/>
      <c r="B34" s="546" t="s">
        <v>579</v>
      </c>
      <c r="C34" s="547"/>
      <c r="D34" s="587">
        <v>-2.3</v>
      </c>
      <c r="E34" s="588">
        <v>5.6</v>
      </c>
      <c r="F34" s="588">
        <v>-0.2</v>
      </c>
      <c r="G34" s="588">
        <v>0.2</v>
      </c>
      <c r="H34" s="588">
        <v>-7</v>
      </c>
      <c r="I34" s="588">
        <v>-4.3</v>
      </c>
      <c r="J34" s="588">
        <v>-4.6</v>
      </c>
      <c r="K34" s="588">
        <v>-4.3</v>
      </c>
      <c r="L34" s="588">
        <v>-19.7</v>
      </c>
      <c r="M34" s="588">
        <v>3</v>
      </c>
      <c r="N34" s="588">
        <v>-15.1</v>
      </c>
      <c r="O34" s="588">
        <v>-2.6</v>
      </c>
      <c r="P34" s="588">
        <v>-12.4</v>
      </c>
      <c r="Q34" s="588">
        <v>-0.6</v>
      </c>
      <c r="R34" s="588">
        <v>-2.9</v>
      </c>
      <c r="S34" s="588">
        <v>13.5</v>
      </c>
    </row>
    <row r="35" spans="1:19" ht="13.5" customHeight="1">
      <c r="A35" s="546"/>
      <c r="B35" s="546" t="s">
        <v>629</v>
      </c>
      <c r="C35" s="547"/>
      <c r="D35" s="587">
        <v>-2.8</v>
      </c>
      <c r="E35" s="588">
        <v>-4.8</v>
      </c>
      <c r="F35" s="588">
        <v>-2.9</v>
      </c>
      <c r="G35" s="588">
        <v>0</v>
      </c>
      <c r="H35" s="588">
        <v>-12.4</v>
      </c>
      <c r="I35" s="588">
        <v>4.1</v>
      </c>
      <c r="J35" s="588">
        <v>-1.5</v>
      </c>
      <c r="K35" s="588">
        <v>1.8</v>
      </c>
      <c r="L35" s="588">
        <v>-23.3</v>
      </c>
      <c r="M35" s="588">
        <v>2.4</v>
      </c>
      <c r="N35" s="588">
        <v>-10.4</v>
      </c>
      <c r="O35" s="588">
        <v>-4.2</v>
      </c>
      <c r="P35" s="588">
        <v>-13</v>
      </c>
      <c r="Q35" s="588">
        <v>-1.9</v>
      </c>
      <c r="R35" s="588">
        <v>-2.5</v>
      </c>
      <c r="S35" s="588">
        <v>8.6</v>
      </c>
    </row>
    <row r="36" spans="1:19" ht="13.5" customHeight="1">
      <c r="A36" s="546"/>
      <c r="B36" s="546" t="s">
        <v>704</v>
      </c>
      <c r="C36" s="547"/>
      <c r="D36" s="587">
        <v>-1.7</v>
      </c>
      <c r="E36" s="588">
        <v>2.5</v>
      </c>
      <c r="F36" s="588">
        <v>1.6</v>
      </c>
      <c r="G36" s="588">
        <v>-9.5</v>
      </c>
      <c r="H36" s="588">
        <v>-6.8</v>
      </c>
      <c r="I36" s="588">
        <v>-12.2</v>
      </c>
      <c r="J36" s="588">
        <v>-4.4</v>
      </c>
      <c r="K36" s="588">
        <v>-5.8</v>
      </c>
      <c r="L36" s="588">
        <v>8.7</v>
      </c>
      <c r="M36" s="588">
        <v>-5.7</v>
      </c>
      <c r="N36" s="588">
        <v>-15.5</v>
      </c>
      <c r="O36" s="588">
        <v>-8.4</v>
      </c>
      <c r="P36" s="588">
        <v>-6.7</v>
      </c>
      <c r="Q36" s="588">
        <v>-1.9</v>
      </c>
      <c r="R36" s="588">
        <v>-1.4</v>
      </c>
      <c r="S36" s="588">
        <v>28.4</v>
      </c>
    </row>
    <row r="37" spans="1:19" ht="13.5" customHeight="1">
      <c r="A37" s="546" t="s">
        <v>612</v>
      </c>
      <c r="B37" s="546" t="s">
        <v>633</v>
      </c>
      <c r="C37" s="547" t="s">
        <v>613</v>
      </c>
      <c r="D37" s="587">
        <v>-1.5</v>
      </c>
      <c r="E37" s="588">
        <v>16.2</v>
      </c>
      <c r="F37" s="588">
        <v>1.1</v>
      </c>
      <c r="G37" s="588">
        <v>0.1</v>
      </c>
      <c r="H37" s="588">
        <v>-8</v>
      </c>
      <c r="I37" s="588">
        <v>4.5</v>
      </c>
      <c r="J37" s="588">
        <v>-6.7</v>
      </c>
      <c r="K37" s="588">
        <v>-6.4</v>
      </c>
      <c r="L37" s="588">
        <v>-4.4</v>
      </c>
      <c r="M37" s="588">
        <v>-19.1</v>
      </c>
      <c r="N37" s="588">
        <v>6.2</v>
      </c>
      <c r="O37" s="588">
        <v>9.8</v>
      </c>
      <c r="P37" s="588">
        <v>-1.5</v>
      </c>
      <c r="Q37" s="588">
        <v>-7.7</v>
      </c>
      <c r="R37" s="588">
        <v>-21.2</v>
      </c>
      <c r="S37" s="588">
        <v>7.7</v>
      </c>
    </row>
    <row r="38" spans="1:19" ht="13.5" customHeight="1">
      <c r="A38" s="546" t="s">
        <v>781</v>
      </c>
      <c r="B38" s="546" t="s">
        <v>621</v>
      </c>
      <c r="C38" s="547"/>
      <c r="D38" s="587">
        <v>-0.6</v>
      </c>
      <c r="E38" s="588">
        <v>7.3</v>
      </c>
      <c r="F38" s="588">
        <v>-1.3</v>
      </c>
      <c r="G38" s="588">
        <v>0.3</v>
      </c>
      <c r="H38" s="588">
        <v>-6</v>
      </c>
      <c r="I38" s="588">
        <v>0.2</v>
      </c>
      <c r="J38" s="588">
        <v>-1.9</v>
      </c>
      <c r="K38" s="588">
        <v>1.7</v>
      </c>
      <c r="L38" s="588">
        <v>-0.9</v>
      </c>
      <c r="M38" s="588">
        <v>-2.6</v>
      </c>
      <c r="N38" s="588">
        <v>-6.6</v>
      </c>
      <c r="O38" s="588">
        <v>14.4</v>
      </c>
      <c r="P38" s="588">
        <v>0.4</v>
      </c>
      <c r="Q38" s="588">
        <v>-1.7</v>
      </c>
      <c r="R38" s="588">
        <v>0.9</v>
      </c>
      <c r="S38" s="588">
        <v>6.5</v>
      </c>
    </row>
    <row r="39" spans="1:19" ht="13.5" customHeight="1">
      <c r="A39" s="546" t="s">
        <v>788</v>
      </c>
      <c r="B39" s="546" t="s">
        <v>622</v>
      </c>
      <c r="C39" s="547"/>
      <c r="D39" s="587">
        <v>0</v>
      </c>
      <c r="E39" s="588">
        <v>0</v>
      </c>
      <c r="F39" s="588">
        <v>0.2</v>
      </c>
      <c r="G39" s="588">
        <v>-5.6</v>
      </c>
      <c r="H39" s="588">
        <v>-5.1</v>
      </c>
      <c r="I39" s="588">
        <v>0.8</v>
      </c>
      <c r="J39" s="588">
        <v>-0.8</v>
      </c>
      <c r="K39" s="588">
        <v>-4.3</v>
      </c>
      <c r="L39" s="588">
        <v>-7.4</v>
      </c>
      <c r="M39" s="588">
        <v>0.7</v>
      </c>
      <c r="N39" s="588">
        <v>-4</v>
      </c>
      <c r="O39" s="588">
        <v>9.2</v>
      </c>
      <c r="P39" s="588">
        <v>-4.4</v>
      </c>
      <c r="Q39" s="588">
        <v>3.9</v>
      </c>
      <c r="R39" s="588">
        <v>5.8</v>
      </c>
      <c r="S39" s="588">
        <v>7.8</v>
      </c>
    </row>
    <row r="40" spans="1:19" ht="13.5" customHeight="1">
      <c r="A40" s="546" t="s">
        <v>781</v>
      </c>
      <c r="B40" s="546" t="s">
        <v>623</v>
      </c>
      <c r="C40" s="547"/>
      <c r="D40" s="587">
        <v>0.4</v>
      </c>
      <c r="E40" s="588">
        <v>7.3</v>
      </c>
      <c r="F40" s="588">
        <v>1.6</v>
      </c>
      <c r="G40" s="588">
        <v>-2.8</v>
      </c>
      <c r="H40" s="588">
        <v>1.3</v>
      </c>
      <c r="I40" s="588">
        <v>2.9</v>
      </c>
      <c r="J40" s="588">
        <v>-3.1</v>
      </c>
      <c r="K40" s="588">
        <v>-0.4</v>
      </c>
      <c r="L40" s="588">
        <v>1.4</v>
      </c>
      <c r="M40" s="588">
        <v>1.5</v>
      </c>
      <c r="N40" s="588">
        <v>-4.7</v>
      </c>
      <c r="O40" s="588">
        <v>30.7</v>
      </c>
      <c r="P40" s="588">
        <v>-2.9</v>
      </c>
      <c r="Q40" s="588">
        <v>-1.4</v>
      </c>
      <c r="R40" s="588">
        <v>-21.8</v>
      </c>
      <c r="S40" s="588">
        <v>3.4</v>
      </c>
    </row>
    <row r="41" spans="1:19" ht="13.5" customHeight="1">
      <c r="A41" s="546" t="s">
        <v>781</v>
      </c>
      <c r="B41" s="546" t="s">
        <v>624</v>
      </c>
      <c r="C41" s="547"/>
      <c r="D41" s="587">
        <v>0.7</v>
      </c>
      <c r="E41" s="588">
        <v>7.4</v>
      </c>
      <c r="F41" s="588">
        <v>2.2</v>
      </c>
      <c r="G41" s="588">
        <v>-0.1</v>
      </c>
      <c r="H41" s="588">
        <v>-5.1</v>
      </c>
      <c r="I41" s="588">
        <v>4.1</v>
      </c>
      <c r="J41" s="588">
        <v>-3.4</v>
      </c>
      <c r="K41" s="588">
        <v>4.1</v>
      </c>
      <c r="L41" s="588">
        <v>-13.4</v>
      </c>
      <c r="M41" s="588">
        <v>-15.5</v>
      </c>
      <c r="N41" s="588">
        <v>-5.6</v>
      </c>
      <c r="O41" s="588">
        <v>4.8</v>
      </c>
      <c r="P41" s="588">
        <v>-2.8</v>
      </c>
      <c r="Q41" s="588">
        <v>1.4</v>
      </c>
      <c r="R41" s="588">
        <v>-1.2</v>
      </c>
      <c r="S41" s="588">
        <v>11.2</v>
      </c>
    </row>
    <row r="42" spans="1:19" ht="13.5" customHeight="1">
      <c r="A42" s="546" t="s">
        <v>781</v>
      </c>
      <c r="B42" s="546" t="s">
        <v>625</v>
      </c>
      <c r="C42" s="547"/>
      <c r="D42" s="587">
        <v>4.9</v>
      </c>
      <c r="E42" s="588">
        <v>-1.6</v>
      </c>
      <c r="F42" s="588">
        <v>13.1</v>
      </c>
      <c r="G42" s="588">
        <v>-16.2</v>
      </c>
      <c r="H42" s="588">
        <v>-29.3</v>
      </c>
      <c r="I42" s="588">
        <v>0.5</v>
      </c>
      <c r="J42" s="588">
        <v>1.2</v>
      </c>
      <c r="K42" s="588">
        <v>8.6</v>
      </c>
      <c r="L42" s="588">
        <v>31.6</v>
      </c>
      <c r="M42" s="588">
        <v>-9</v>
      </c>
      <c r="N42" s="588">
        <v>4.3</v>
      </c>
      <c r="O42" s="588">
        <v>14.1</v>
      </c>
      <c r="P42" s="588">
        <v>-16.2</v>
      </c>
      <c r="Q42" s="588">
        <v>17.4</v>
      </c>
      <c r="R42" s="588">
        <v>-8.8</v>
      </c>
      <c r="S42" s="588">
        <v>15.2</v>
      </c>
    </row>
    <row r="43" spans="1:19" ht="13.5" customHeight="1">
      <c r="A43" s="546" t="s">
        <v>781</v>
      </c>
      <c r="B43" s="546" t="s">
        <v>626</v>
      </c>
      <c r="C43" s="547"/>
      <c r="D43" s="587">
        <v>0.7</v>
      </c>
      <c r="E43" s="588">
        <v>12.3</v>
      </c>
      <c r="F43" s="588">
        <v>-2</v>
      </c>
      <c r="G43" s="588">
        <v>6</v>
      </c>
      <c r="H43" s="588">
        <v>22.8</v>
      </c>
      <c r="I43" s="588">
        <v>3.6</v>
      </c>
      <c r="J43" s="588">
        <v>9.3</v>
      </c>
      <c r="K43" s="588">
        <v>-7.9</v>
      </c>
      <c r="L43" s="588">
        <v>-23.4</v>
      </c>
      <c r="M43" s="588">
        <v>-6.3</v>
      </c>
      <c r="N43" s="588">
        <v>-6.4</v>
      </c>
      <c r="O43" s="588">
        <v>-2.9</v>
      </c>
      <c r="P43" s="588">
        <v>4</v>
      </c>
      <c r="Q43" s="588">
        <v>9.7</v>
      </c>
      <c r="R43" s="588">
        <v>-10.8</v>
      </c>
      <c r="S43" s="588">
        <v>-1.5</v>
      </c>
    </row>
    <row r="44" spans="1:19" ht="13.5" customHeight="1">
      <c r="A44" s="546"/>
      <c r="B44" s="546" t="s">
        <v>627</v>
      </c>
      <c r="C44" s="547"/>
      <c r="D44" s="587">
        <v>1.4</v>
      </c>
      <c r="E44" s="588">
        <v>3.9</v>
      </c>
      <c r="F44" s="588">
        <v>1.4</v>
      </c>
      <c r="G44" s="588">
        <v>-4.8</v>
      </c>
      <c r="H44" s="588">
        <v>6.3</v>
      </c>
      <c r="I44" s="588">
        <v>-1.4</v>
      </c>
      <c r="J44" s="588">
        <v>-6.3</v>
      </c>
      <c r="K44" s="588">
        <v>16.8</v>
      </c>
      <c r="L44" s="588">
        <v>-4.2</v>
      </c>
      <c r="M44" s="588">
        <v>-10.2</v>
      </c>
      <c r="N44" s="588">
        <v>4.4</v>
      </c>
      <c r="O44" s="588">
        <v>36.8</v>
      </c>
      <c r="P44" s="588">
        <v>19.7</v>
      </c>
      <c r="Q44" s="588">
        <v>-1</v>
      </c>
      <c r="R44" s="588">
        <v>-7.7</v>
      </c>
      <c r="S44" s="588">
        <v>-8.9</v>
      </c>
    </row>
    <row r="45" spans="1:19" ht="13.5" customHeight="1">
      <c r="A45" s="551"/>
      <c r="B45" s="551" t="s">
        <v>793</v>
      </c>
      <c r="C45" s="552"/>
      <c r="D45" s="589">
        <v>1.2</v>
      </c>
      <c r="E45" s="590">
        <v>5.8</v>
      </c>
      <c r="F45" s="590">
        <v>0.6</v>
      </c>
      <c r="G45" s="590">
        <v>-2.7</v>
      </c>
      <c r="H45" s="590">
        <v>-1.4</v>
      </c>
      <c r="I45" s="590">
        <v>2.4</v>
      </c>
      <c r="J45" s="590">
        <v>3.7</v>
      </c>
      <c r="K45" s="590">
        <v>13.8</v>
      </c>
      <c r="L45" s="590">
        <v>0.3</v>
      </c>
      <c r="M45" s="590">
        <v>-6.5</v>
      </c>
      <c r="N45" s="590">
        <v>4</v>
      </c>
      <c r="O45" s="590">
        <v>11.9</v>
      </c>
      <c r="P45" s="590">
        <v>-0.4</v>
      </c>
      <c r="Q45" s="590">
        <v>-3.5</v>
      </c>
      <c r="R45" s="590">
        <v>0.4</v>
      </c>
      <c r="S45" s="590">
        <v>-0.8</v>
      </c>
    </row>
    <row r="46" spans="1:35" ht="27" customHeight="1">
      <c r="A46" s="749" t="s">
        <v>344</v>
      </c>
      <c r="B46" s="749"/>
      <c r="C46" s="750"/>
      <c r="D46" s="591">
        <v>-3.7</v>
      </c>
      <c r="E46" s="591">
        <v>-9.3</v>
      </c>
      <c r="F46" s="591">
        <v>-1.4</v>
      </c>
      <c r="G46" s="591">
        <v>3.2</v>
      </c>
      <c r="H46" s="591">
        <v>-9.6</v>
      </c>
      <c r="I46" s="591">
        <v>-2.1</v>
      </c>
      <c r="J46" s="591">
        <v>-2.2</v>
      </c>
      <c r="K46" s="591">
        <v>-1.6</v>
      </c>
      <c r="L46" s="591">
        <v>1.2</v>
      </c>
      <c r="M46" s="591">
        <v>3.2</v>
      </c>
      <c r="N46" s="591">
        <v>-7.4</v>
      </c>
      <c r="O46" s="591">
        <v>-20.9</v>
      </c>
      <c r="P46" s="591">
        <v>-16.1</v>
      </c>
      <c r="Q46" s="591">
        <v>-2.3</v>
      </c>
      <c r="R46" s="591">
        <v>-0.5</v>
      </c>
      <c r="S46" s="591">
        <v>2.6</v>
      </c>
      <c r="T46" s="548"/>
      <c r="U46" s="548"/>
      <c r="V46" s="548"/>
      <c r="W46" s="548"/>
      <c r="X46" s="548"/>
      <c r="Y46" s="548"/>
      <c r="Z46" s="548"/>
      <c r="AA46" s="548"/>
      <c r="AB46" s="548"/>
      <c r="AC46" s="548"/>
      <c r="AD46" s="548"/>
      <c r="AE46" s="548"/>
      <c r="AF46" s="548"/>
      <c r="AG46" s="548"/>
      <c r="AH46" s="548"/>
      <c r="AI46" s="548"/>
    </row>
    <row r="47" spans="1:35" ht="27" customHeight="1">
      <c r="A47" s="548"/>
      <c r="B47" s="548"/>
      <c r="C47" s="548"/>
      <c r="D47" s="545"/>
      <c r="E47" s="545"/>
      <c r="F47" s="545"/>
      <c r="G47" s="545"/>
      <c r="H47" s="545"/>
      <c r="I47" s="545"/>
      <c r="J47" s="545"/>
      <c r="K47" s="545"/>
      <c r="L47" s="545"/>
      <c r="M47" s="545"/>
      <c r="N47" s="545"/>
      <c r="O47" s="545"/>
      <c r="P47" s="545"/>
      <c r="Q47" s="545"/>
      <c r="R47" s="545"/>
      <c r="S47" s="545"/>
      <c r="T47" s="548"/>
      <c r="U47" s="548"/>
      <c r="V47" s="548"/>
      <c r="W47" s="548"/>
      <c r="X47" s="548"/>
      <c r="Y47" s="548"/>
      <c r="Z47" s="548"/>
      <c r="AA47" s="548"/>
      <c r="AB47" s="548"/>
      <c r="AC47" s="548"/>
      <c r="AD47" s="548"/>
      <c r="AE47" s="548"/>
      <c r="AF47" s="548"/>
      <c r="AG47" s="548"/>
      <c r="AH47" s="548"/>
      <c r="AI47" s="548"/>
    </row>
    <row r="48" spans="1:19" ht="17.25">
      <c r="A48" s="595" t="s">
        <v>118</v>
      </c>
      <c r="B48" s="553"/>
      <c r="C48" s="553"/>
      <c r="D48" s="550"/>
      <c r="E48" s="550"/>
      <c r="F48" s="550"/>
      <c r="G48" s="550"/>
      <c r="H48" s="754"/>
      <c r="I48" s="754"/>
      <c r="J48" s="754"/>
      <c r="K48" s="754"/>
      <c r="L48" s="754"/>
      <c r="M48" s="754"/>
      <c r="N48" s="754"/>
      <c r="O48" s="754"/>
      <c r="P48" s="550"/>
      <c r="Q48" s="550"/>
      <c r="R48" s="550"/>
      <c r="S48" s="557" t="s">
        <v>614</v>
      </c>
    </row>
    <row r="49" spans="1:19" ht="13.5">
      <c r="A49" s="741" t="s">
        <v>564</v>
      </c>
      <c r="B49" s="741"/>
      <c r="C49" s="742"/>
      <c r="D49" s="536" t="s">
        <v>748</v>
      </c>
      <c r="E49" s="536" t="s">
        <v>749</v>
      </c>
      <c r="F49" s="536" t="s">
        <v>750</v>
      </c>
      <c r="G49" s="536" t="s">
        <v>751</v>
      </c>
      <c r="H49" s="536" t="s">
        <v>752</v>
      </c>
      <c r="I49" s="536" t="s">
        <v>753</v>
      </c>
      <c r="J49" s="536" t="s">
        <v>754</v>
      </c>
      <c r="K49" s="536" t="s">
        <v>755</v>
      </c>
      <c r="L49" s="536" t="s">
        <v>756</v>
      </c>
      <c r="M49" s="536" t="s">
        <v>757</v>
      </c>
      <c r="N49" s="536" t="s">
        <v>758</v>
      </c>
      <c r="O49" s="536" t="s">
        <v>759</v>
      </c>
      <c r="P49" s="536" t="s">
        <v>760</v>
      </c>
      <c r="Q49" s="536" t="s">
        <v>761</v>
      </c>
      <c r="R49" s="536" t="s">
        <v>762</v>
      </c>
      <c r="S49" s="536" t="s">
        <v>763</v>
      </c>
    </row>
    <row r="50" spans="1:19" ht="13.5">
      <c r="A50" s="743"/>
      <c r="B50" s="743"/>
      <c r="C50" s="744"/>
      <c r="D50" s="537" t="s">
        <v>580</v>
      </c>
      <c r="E50" s="537"/>
      <c r="F50" s="537"/>
      <c r="G50" s="537" t="s">
        <v>729</v>
      </c>
      <c r="H50" s="537" t="s">
        <v>581</v>
      </c>
      <c r="I50" s="537" t="s">
        <v>582</v>
      </c>
      <c r="J50" s="537" t="s">
        <v>583</v>
      </c>
      <c r="K50" s="537" t="s">
        <v>584</v>
      </c>
      <c r="L50" s="538" t="s">
        <v>585</v>
      </c>
      <c r="M50" s="539" t="s">
        <v>586</v>
      </c>
      <c r="N50" s="538" t="s">
        <v>730</v>
      </c>
      <c r="O50" s="538" t="s">
        <v>587</v>
      </c>
      <c r="P50" s="538" t="s">
        <v>588</v>
      </c>
      <c r="Q50" s="538" t="s">
        <v>589</v>
      </c>
      <c r="R50" s="538" t="s">
        <v>590</v>
      </c>
      <c r="S50" s="538" t="s">
        <v>591</v>
      </c>
    </row>
    <row r="51" spans="1:19" ht="18" customHeight="1">
      <c r="A51" s="745"/>
      <c r="B51" s="745"/>
      <c r="C51" s="746"/>
      <c r="D51" s="540" t="s">
        <v>592</v>
      </c>
      <c r="E51" s="540" t="s">
        <v>342</v>
      </c>
      <c r="F51" s="540" t="s">
        <v>343</v>
      </c>
      <c r="G51" s="540" t="s">
        <v>731</v>
      </c>
      <c r="H51" s="540" t="s">
        <v>593</v>
      </c>
      <c r="I51" s="540" t="s">
        <v>594</v>
      </c>
      <c r="J51" s="540" t="s">
        <v>595</v>
      </c>
      <c r="K51" s="540" t="s">
        <v>596</v>
      </c>
      <c r="L51" s="541" t="s">
        <v>597</v>
      </c>
      <c r="M51" s="542" t="s">
        <v>598</v>
      </c>
      <c r="N51" s="541" t="s">
        <v>599</v>
      </c>
      <c r="O51" s="541" t="s">
        <v>599</v>
      </c>
      <c r="P51" s="542" t="s">
        <v>600</v>
      </c>
      <c r="Q51" s="542" t="s">
        <v>601</v>
      </c>
      <c r="R51" s="541" t="s">
        <v>599</v>
      </c>
      <c r="S51" s="540" t="s">
        <v>602</v>
      </c>
    </row>
    <row r="52" spans="1:19" ht="15.75" customHeight="1">
      <c r="A52" s="611"/>
      <c r="B52" s="611"/>
      <c r="C52" s="611"/>
      <c r="D52" s="747" t="s">
        <v>712</v>
      </c>
      <c r="E52" s="747"/>
      <c r="F52" s="747"/>
      <c r="G52" s="747"/>
      <c r="H52" s="747"/>
      <c r="I52" s="747"/>
      <c r="J52" s="747"/>
      <c r="K52" s="747"/>
      <c r="L52" s="747"/>
      <c r="M52" s="747"/>
      <c r="N52" s="747"/>
      <c r="O52" s="747"/>
      <c r="P52" s="747"/>
      <c r="Q52" s="747"/>
      <c r="R52" s="747"/>
      <c r="S52" s="611"/>
    </row>
    <row r="53" spans="1:19" ht="13.5" customHeight="1">
      <c r="A53" s="543" t="s">
        <v>603</v>
      </c>
      <c r="B53" s="543" t="s">
        <v>604</v>
      </c>
      <c r="C53" s="544" t="s">
        <v>605</v>
      </c>
      <c r="D53" s="599">
        <v>109.1</v>
      </c>
      <c r="E53" s="600">
        <v>103.1</v>
      </c>
      <c r="F53" s="600">
        <v>104.5</v>
      </c>
      <c r="G53" s="600">
        <v>107.4</v>
      </c>
      <c r="H53" s="600">
        <v>128.6</v>
      </c>
      <c r="I53" s="600">
        <v>104.4</v>
      </c>
      <c r="J53" s="600">
        <v>110</v>
      </c>
      <c r="K53" s="600">
        <v>89.3</v>
      </c>
      <c r="L53" s="607" t="s">
        <v>699</v>
      </c>
      <c r="M53" s="607" t="s">
        <v>699</v>
      </c>
      <c r="N53" s="607" t="s">
        <v>699</v>
      </c>
      <c r="O53" s="607" t="s">
        <v>699</v>
      </c>
      <c r="P53" s="600">
        <v>130.5</v>
      </c>
      <c r="Q53" s="600">
        <v>105</v>
      </c>
      <c r="R53" s="600">
        <v>94.7</v>
      </c>
      <c r="S53" s="607" t="s">
        <v>699</v>
      </c>
    </row>
    <row r="54" spans="1:19" ht="13.5" customHeight="1">
      <c r="A54" s="546"/>
      <c r="B54" s="546" t="s">
        <v>606</v>
      </c>
      <c r="C54" s="547"/>
      <c r="D54" s="601">
        <v>106.7</v>
      </c>
      <c r="E54" s="602">
        <v>88.7</v>
      </c>
      <c r="F54" s="602">
        <v>102.8</v>
      </c>
      <c r="G54" s="602">
        <v>104.8</v>
      </c>
      <c r="H54" s="602">
        <v>119.2</v>
      </c>
      <c r="I54" s="602">
        <v>103.7</v>
      </c>
      <c r="J54" s="602">
        <v>107.3</v>
      </c>
      <c r="K54" s="602">
        <v>85.6</v>
      </c>
      <c r="L54" s="608" t="s">
        <v>699</v>
      </c>
      <c r="M54" s="608" t="s">
        <v>699</v>
      </c>
      <c r="N54" s="608" t="s">
        <v>699</v>
      </c>
      <c r="O54" s="608" t="s">
        <v>699</v>
      </c>
      <c r="P54" s="602">
        <v>122.5</v>
      </c>
      <c r="Q54" s="602">
        <v>103.8</v>
      </c>
      <c r="R54" s="602">
        <v>75.3</v>
      </c>
      <c r="S54" s="608" t="s">
        <v>699</v>
      </c>
    </row>
    <row r="55" spans="1:19" ht="13.5" customHeight="1">
      <c r="A55" s="546"/>
      <c r="B55" s="546" t="s">
        <v>607</v>
      </c>
      <c r="C55" s="547"/>
      <c r="D55" s="601">
        <v>105</v>
      </c>
      <c r="E55" s="602">
        <v>82.9</v>
      </c>
      <c r="F55" s="602">
        <v>101.5</v>
      </c>
      <c r="G55" s="602">
        <v>98</v>
      </c>
      <c r="H55" s="602">
        <v>106.7</v>
      </c>
      <c r="I55" s="602">
        <v>104.8</v>
      </c>
      <c r="J55" s="602">
        <v>97.3</v>
      </c>
      <c r="K55" s="602">
        <v>91</v>
      </c>
      <c r="L55" s="608" t="s">
        <v>699</v>
      </c>
      <c r="M55" s="608" t="s">
        <v>699</v>
      </c>
      <c r="N55" s="608" t="s">
        <v>699</v>
      </c>
      <c r="O55" s="608" t="s">
        <v>699</v>
      </c>
      <c r="P55" s="602">
        <v>115</v>
      </c>
      <c r="Q55" s="602">
        <v>105.8</v>
      </c>
      <c r="R55" s="602">
        <v>80</v>
      </c>
      <c r="S55" s="608" t="s">
        <v>699</v>
      </c>
    </row>
    <row r="56" spans="1:19" ht="13.5" customHeight="1">
      <c r="A56" s="546"/>
      <c r="B56" s="546" t="s">
        <v>608</v>
      </c>
      <c r="C56" s="547"/>
      <c r="D56" s="601">
        <v>98.2</v>
      </c>
      <c r="E56" s="602">
        <v>82.2</v>
      </c>
      <c r="F56" s="602">
        <v>93.1</v>
      </c>
      <c r="G56" s="602">
        <v>97.1</v>
      </c>
      <c r="H56" s="602">
        <v>97.1</v>
      </c>
      <c r="I56" s="602">
        <v>103.5</v>
      </c>
      <c r="J56" s="602">
        <v>94.7</v>
      </c>
      <c r="K56" s="602">
        <v>94.6</v>
      </c>
      <c r="L56" s="608" t="s">
        <v>699</v>
      </c>
      <c r="M56" s="608" t="s">
        <v>699</v>
      </c>
      <c r="N56" s="608" t="s">
        <v>699</v>
      </c>
      <c r="O56" s="608" t="s">
        <v>699</v>
      </c>
      <c r="P56" s="602">
        <v>113.6</v>
      </c>
      <c r="Q56" s="602">
        <v>104.4</v>
      </c>
      <c r="R56" s="602">
        <v>93.4</v>
      </c>
      <c r="S56" s="608" t="s">
        <v>699</v>
      </c>
    </row>
    <row r="57" spans="1:19" ht="13.5" customHeight="1">
      <c r="A57" s="546"/>
      <c r="B57" s="546" t="s">
        <v>609</v>
      </c>
      <c r="C57" s="547"/>
      <c r="D57" s="604">
        <v>100</v>
      </c>
      <c r="E57" s="603">
        <v>100</v>
      </c>
      <c r="F57" s="603">
        <v>100</v>
      </c>
      <c r="G57" s="603">
        <v>100</v>
      </c>
      <c r="H57" s="603">
        <v>100</v>
      </c>
      <c r="I57" s="603">
        <v>100</v>
      </c>
      <c r="J57" s="603">
        <v>100</v>
      </c>
      <c r="K57" s="603">
        <v>100</v>
      </c>
      <c r="L57" s="603">
        <v>100</v>
      </c>
      <c r="M57" s="603">
        <v>100</v>
      </c>
      <c r="N57" s="603">
        <v>100</v>
      </c>
      <c r="O57" s="603">
        <v>100</v>
      </c>
      <c r="P57" s="603">
        <v>100</v>
      </c>
      <c r="Q57" s="603">
        <v>100</v>
      </c>
      <c r="R57" s="603">
        <v>100</v>
      </c>
      <c r="S57" s="603">
        <v>100</v>
      </c>
    </row>
    <row r="58" spans="1:19" ht="13.5" customHeight="1">
      <c r="A58" s="546"/>
      <c r="B58" s="546" t="s">
        <v>610</v>
      </c>
      <c r="C58" s="547"/>
      <c r="D58" s="605">
        <v>99</v>
      </c>
      <c r="E58" s="606">
        <v>105.3</v>
      </c>
      <c r="F58" s="606">
        <v>101.3</v>
      </c>
      <c r="G58" s="606">
        <v>95.9</v>
      </c>
      <c r="H58" s="606">
        <v>94</v>
      </c>
      <c r="I58" s="606">
        <v>97.4</v>
      </c>
      <c r="J58" s="606">
        <v>101.8</v>
      </c>
      <c r="K58" s="606">
        <v>95.2</v>
      </c>
      <c r="L58" s="606">
        <v>106.5</v>
      </c>
      <c r="M58" s="606">
        <v>103.4</v>
      </c>
      <c r="N58" s="606">
        <v>86</v>
      </c>
      <c r="O58" s="606">
        <v>104.2</v>
      </c>
      <c r="P58" s="606">
        <v>96</v>
      </c>
      <c r="Q58" s="606">
        <v>92.9</v>
      </c>
      <c r="R58" s="606">
        <v>99.2</v>
      </c>
      <c r="S58" s="606">
        <v>100.9</v>
      </c>
    </row>
    <row r="59" spans="1:19" ht="13.5" customHeight="1">
      <c r="A59" s="543" t="s">
        <v>611</v>
      </c>
      <c r="B59" s="543" t="s">
        <v>628</v>
      </c>
      <c r="C59" s="549" t="s">
        <v>613</v>
      </c>
      <c r="D59" s="587">
        <v>82</v>
      </c>
      <c r="E59" s="588">
        <v>87.9</v>
      </c>
      <c r="F59" s="588">
        <v>83.1</v>
      </c>
      <c r="G59" s="588">
        <v>79.2</v>
      </c>
      <c r="H59" s="588">
        <v>79.6</v>
      </c>
      <c r="I59" s="588">
        <v>82.3</v>
      </c>
      <c r="J59" s="588">
        <v>84.5</v>
      </c>
      <c r="K59" s="588">
        <v>71.4</v>
      </c>
      <c r="L59" s="588">
        <v>90.3</v>
      </c>
      <c r="M59" s="588">
        <v>78.9</v>
      </c>
      <c r="N59" s="588">
        <v>79.7</v>
      </c>
      <c r="O59" s="588">
        <v>99.4</v>
      </c>
      <c r="P59" s="588">
        <v>74.2</v>
      </c>
      <c r="Q59" s="588">
        <v>79.9</v>
      </c>
      <c r="R59" s="588">
        <v>73.3</v>
      </c>
      <c r="S59" s="588">
        <v>94.2</v>
      </c>
    </row>
    <row r="60" spans="1:19" ht="13.5" customHeight="1">
      <c r="A60" s="546"/>
      <c r="B60" s="546" t="s">
        <v>579</v>
      </c>
      <c r="C60" s="547"/>
      <c r="D60" s="587">
        <v>81.1</v>
      </c>
      <c r="E60" s="588">
        <v>90.2</v>
      </c>
      <c r="F60" s="588">
        <v>82.3</v>
      </c>
      <c r="G60" s="588">
        <v>77.5</v>
      </c>
      <c r="H60" s="588">
        <v>78.4</v>
      </c>
      <c r="I60" s="588">
        <v>82.5</v>
      </c>
      <c r="J60" s="588">
        <v>87.6</v>
      </c>
      <c r="K60" s="588">
        <v>69.2</v>
      </c>
      <c r="L60" s="588">
        <v>79.9</v>
      </c>
      <c r="M60" s="588">
        <v>81.1</v>
      </c>
      <c r="N60" s="588">
        <v>76.7</v>
      </c>
      <c r="O60" s="588">
        <v>95.8</v>
      </c>
      <c r="P60" s="588">
        <v>72.8</v>
      </c>
      <c r="Q60" s="588">
        <v>75.6</v>
      </c>
      <c r="R60" s="588">
        <v>73</v>
      </c>
      <c r="S60" s="588">
        <v>93.4</v>
      </c>
    </row>
    <row r="61" spans="1:19" ht="13.5" customHeight="1">
      <c r="A61" s="546"/>
      <c r="B61" s="546" t="s">
        <v>629</v>
      </c>
      <c r="C61" s="547"/>
      <c r="D61" s="587">
        <v>85.6</v>
      </c>
      <c r="E61" s="588">
        <v>83.6</v>
      </c>
      <c r="F61" s="588">
        <v>87.8</v>
      </c>
      <c r="G61" s="588">
        <v>77.1</v>
      </c>
      <c r="H61" s="588">
        <v>75.2</v>
      </c>
      <c r="I61" s="588">
        <v>98</v>
      </c>
      <c r="J61" s="588">
        <v>96.6</v>
      </c>
      <c r="K61" s="588">
        <v>69.8</v>
      </c>
      <c r="L61" s="588">
        <v>81.6</v>
      </c>
      <c r="M61" s="588">
        <v>79.6</v>
      </c>
      <c r="N61" s="588">
        <v>79</v>
      </c>
      <c r="O61" s="588">
        <v>104.2</v>
      </c>
      <c r="P61" s="588">
        <v>71.4</v>
      </c>
      <c r="Q61" s="588">
        <v>78</v>
      </c>
      <c r="R61" s="588">
        <v>73.8</v>
      </c>
      <c r="S61" s="588">
        <v>102</v>
      </c>
    </row>
    <row r="62" spans="1:19" ht="13.5" customHeight="1">
      <c r="A62" s="546"/>
      <c r="B62" s="546" t="s">
        <v>704</v>
      </c>
      <c r="C62" s="547"/>
      <c r="D62" s="587">
        <v>184.9</v>
      </c>
      <c r="E62" s="588">
        <v>232.3</v>
      </c>
      <c r="F62" s="588">
        <v>196</v>
      </c>
      <c r="G62" s="588">
        <v>191.2</v>
      </c>
      <c r="H62" s="588">
        <v>157.2</v>
      </c>
      <c r="I62" s="588">
        <v>164.8</v>
      </c>
      <c r="J62" s="588">
        <v>165</v>
      </c>
      <c r="K62" s="588">
        <v>202.9</v>
      </c>
      <c r="L62" s="588">
        <v>181.3</v>
      </c>
      <c r="M62" s="588">
        <v>181.8</v>
      </c>
      <c r="N62" s="588">
        <v>113.7</v>
      </c>
      <c r="O62" s="588">
        <v>156</v>
      </c>
      <c r="P62" s="588">
        <v>211.3</v>
      </c>
      <c r="Q62" s="588">
        <v>172.6</v>
      </c>
      <c r="R62" s="588">
        <v>215.4</v>
      </c>
      <c r="S62" s="588">
        <v>132</v>
      </c>
    </row>
    <row r="63" spans="1:19" ht="13.5" customHeight="1">
      <c r="A63" s="546" t="s">
        <v>612</v>
      </c>
      <c r="B63" s="546" t="s">
        <v>633</v>
      </c>
      <c r="C63" s="547" t="s">
        <v>613</v>
      </c>
      <c r="D63" s="587">
        <v>82.7</v>
      </c>
      <c r="E63" s="588">
        <v>89.1</v>
      </c>
      <c r="F63" s="588">
        <v>85.3</v>
      </c>
      <c r="G63" s="588">
        <v>78.5</v>
      </c>
      <c r="H63" s="588">
        <v>74.1</v>
      </c>
      <c r="I63" s="588">
        <v>88.4</v>
      </c>
      <c r="J63" s="588">
        <v>86.8</v>
      </c>
      <c r="K63" s="588">
        <v>69.3</v>
      </c>
      <c r="L63" s="588">
        <v>78.5</v>
      </c>
      <c r="M63" s="588">
        <v>80.4</v>
      </c>
      <c r="N63" s="588">
        <v>77</v>
      </c>
      <c r="O63" s="588">
        <v>105.8</v>
      </c>
      <c r="P63" s="588">
        <v>70.7</v>
      </c>
      <c r="Q63" s="588">
        <v>76.9</v>
      </c>
      <c r="R63" s="588">
        <v>73.4</v>
      </c>
      <c r="S63" s="588">
        <v>92.6</v>
      </c>
    </row>
    <row r="64" spans="1:19" ht="13.5" customHeight="1">
      <c r="A64" s="546" t="s">
        <v>781</v>
      </c>
      <c r="B64" s="546" t="s">
        <v>621</v>
      </c>
      <c r="C64" s="547"/>
      <c r="D64" s="587">
        <v>81</v>
      </c>
      <c r="E64" s="588">
        <v>91.2</v>
      </c>
      <c r="F64" s="588">
        <v>82.7</v>
      </c>
      <c r="G64" s="588">
        <v>78.6</v>
      </c>
      <c r="H64" s="588">
        <v>74.3</v>
      </c>
      <c r="I64" s="588">
        <v>86.2</v>
      </c>
      <c r="J64" s="588">
        <v>85.5</v>
      </c>
      <c r="K64" s="588">
        <v>69.8</v>
      </c>
      <c r="L64" s="588">
        <v>82.7</v>
      </c>
      <c r="M64" s="588">
        <v>78.6</v>
      </c>
      <c r="N64" s="588">
        <v>75.8</v>
      </c>
      <c r="O64" s="588">
        <v>93.5</v>
      </c>
      <c r="P64" s="588">
        <v>69</v>
      </c>
      <c r="Q64" s="588">
        <v>75.7</v>
      </c>
      <c r="R64" s="588">
        <v>76.6</v>
      </c>
      <c r="S64" s="588">
        <v>94.1</v>
      </c>
    </row>
    <row r="65" spans="1:19" ht="13.5" customHeight="1">
      <c r="A65" s="546" t="s">
        <v>788</v>
      </c>
      <c r="B65" s="546" t="s">
        <v>622</v>
      </c>
      <c r="C65" s="547"/>
      <c r="D65" s="587">
        <v>83.6</v>
      </c>
      <c r="E65" s="588">
        <v>98.7</v>
      </c>
      <c r="F65" s="588">
        <v>84</v>
      </c>
      <c r="G65" s="588">
        <v>77.2</v>
      </c>
      <c r="H65" s="588">
        <v>80.2</v>
      </c>
      <c r="I65" s="588">
        <v>87.5</v>
      </c>
      <c r="J65" s="588">
        <v>88.9</v>
      </c>
      <c r="K65" s="588">
        <v>73</v>
      </c>
      <c r="L65" s="588">
        <v>78.2</v>
      </c>
      <c r="M65" s="588">
        <v>82.3</v>
      </c>
      <c r="N65" s="588">
        <v>79</v>
      </c>
      <c r="O65" s="588">
        <v>91.9</v>
      </c>
      <c r="P65" s="588">
        <v>72.1</v>
      </c>
      <c r="Q65" s="588">
        <v>81.3</v>
      </c>
      <c r="R65" s="588">
        <v>90.2</v>
      </c>
      <c r="S65" s="588">
        <v>94.8</v>
      </c>
    </row>
    <row r="66" spans="1:19" ht="13.5" customHeight="1">
      <c r="A66" s="546" t="s">
        <v>781</v>
      </c>
      <c r="B66" s="546" t="s">
        <v>623</v>
      </c>
      <c r="C66" s="547"/>
      <c r="D66" s="587">
        <v>83.5</v>
      </c>
      <c r="E66" s="588">
        <v>89.9</v>
      </c>
      <c r="F66" s="588">
        <v>85.4</v>
      </c>
      <c r="G66" s="588">
        <v>76.6</v>
      </c>
      <c r="H66" s="588">
        <v>82.5</v>
      </c>
      <c r="I66" s="588">
        <v>88.8</v>
      </c>
      <c r="J66" s="588">
        <v>93</v>
      </c>
      <c r="K66" s="588">
        <v>69</v>
      </c>
      <c r="L66" s="588">
        <v>82.7</v>
      </c>
      <c r="M66" s="588">
        <v>82.6</v>
      </c>
      <c r="N66" s="588">
        <v>75.7</v>
      </c>
      <c r="O66" s="588">
        <v>91</v>
      </c>
      <c r="P66" s="588">
        <v>72.3</v>
      </c>
      <c r="Q66" s="588">
        <v>76.7</v>
      </c>
      <c r="R66" s="588">
        <v>73.1</v>
      </c>
      <c r="S66" s="588">
        <v>93.7</v>
      </c>
    </row>
    <row r="67" spans="1:19" ht="13.5" customHeight="1">
      <c r="A67" s="546" t="s">
        <v>781</v>
      </c>
      <c r="B67" s="546" t="s">
        <v>624</v>
      </c>
      <c r="C67" s="547"/>
      <c r="D67" s="587">
        <v>82.7</v>
      </c>
      <c r="E67" s="588">
        <v>101.1</v>
      </c>
      <c r="F67" s="588">
        <v>85.7</v>
      </c>
      <c r="G67" s="588">
        <v>75.7</v>
      </c>
      <c r="H67" s="588">
        <v>75.6</v>
      </c>
      <c r="I67" s="588">
        <v>87.6</v>
      </c>
      <c r="J67" s="588">
        <v>87.5</v>
      </c>
      <c r="K67" s="588">
        <v>69.6</v>
      </c>
      <c r="L67" s="588">
        <v>77.7</v>
      </c>
      <c r="M67" s="588">
        <v>72.3</v>
      </c>
      <c r="N67" s="588">
        <v>75.7</v>
      </c>
      <c r="O67" s="588">
        <v>89.7</v>
      </c>
      <c r="P67" s="588">
        <v>69.6</v>
      </c>
      <c r="Q67" s="588">
        <v>75.5</v>
      </c>
      <c r="R67" s="588">
        <v>71.7</v>
      </c>
      <c r="S67" s="588">
        <v>97</v>
      </c>
    </row>
    <row r="68" spans="1:19" ht="13.5" customHeight="1">
      <c r="A68" s="546" t="s">
        <v>781</v>
      </c>
      <c r="B68" s="546" t="s">
        <v>625</v>
      </c>
      <c r="C68" s="547"/>
      <c r="D68" s="587">
        <v>139.4</v>
      </c>
      <c r="E68" s="588">
        <v>152.5</v>
      </c>
      <c r="F68" s="588">
        <v>141.4</v>
      </c>
      <c r="G68" s="588">
        <v>120.5</v>
      </c>
      <c r="H68" s="588">
        <v>113.9</v>
      </c>
      <c r="I68" s="588">
        <v>135.3</v>
      </c>
      <c r="J68" s="588">
        <v>133.2</v>
      </c>
      <c r="K68" s="588">
        <v>218.4</v>
      </c>
      <c r="L68" s="588">
        <v>132.4</v>
      </c>
      <c r="M68" s="588">
        <v>118.4</v>
      </c>
      <c r="N68" s="588">
        <v>82.1</v>
      </c>
      <c r="O68" s="588">
        <v>97.5</v>
      </c>
      <c r="P68" s="588">
        <v>149.6</v>
      </c>
      <c r="Q68" s="588">
        <v>144</v>
      </c>
      <c r="R68" s="588">
        <v>125.2</v>
      </c>
      <c r="S68" s="588">
        <v>115.9</v>
      </c>
    </row>
    <row r="69" spans="1:19" ht="13.5" customHeight="1">
      <c r="A69" s="546" t="s">
        <v>781</v>
      </c>
      <c r="B69" s="546" t="s">
        <v>626</v>
      </c>
      <c r="C69" s="547"/>
      <c r="D69" s="587">
        <v>126.2</v>
      </c>
      <c r="E69" s="588">
        <v>112.8</v>
      </c>
      <c r="F69" s="588">
        <v>147.1</v>
      </c>
      <c r="G69" s="588">
        <v>93.1</v>
      </c>
      <c r="H69" s="588">
        <v>91.8</v>
      </c>
      <c r="I69" s="588">
        <v>130.9</v>
      </c>
      <c r="J69" s="588">
        <v>141</v>
      </c>
      <c r="K69" s="588">
        <v>76.5</v>
      </c>
      <c r="L69" s="588">
        <v>117.3</v>
      </c>
      <c r="M69" s="588">
        <v>171.6</v>
      </c>
      <c r="N69" s="588">
        <v>93.9</v>
      </c>
      <c r="O69" s="588">
        <v>104.2</v>
      </c>
      <c r="P69" s="588">
        <v>65.7</v>
      </c>
      <c r="Q69" s="588">
        <v>106.9</v>
      </c>
      <c r="R69" s="588">
        <v>103.7</v>
      </c>
      <c r="S69" s="588">
        <v>101.6</v>
      </c>
    </row>
    <row r="70" spans="1:46" ht="13.5" customHeight="1">
      <c r="A70" s="546"/>
      <c r="B70" s="546" t="s">
        <v>627</v>
      </c>
      <c r="C70" s="547"/>
      <c r="D70" s="587">
        <v>83.6</v>
      </c>
      <c r="E70" s="588">
        <v>88.9</v>
      </c>
      <c r="F70" s="588">
        <v>84.3</v>
      </c>
      <c r="G70" s="588">
        <v>77.3</v>
      </c>
      <c r="H70" s="588">
        <v>84.4</v>
      </c>
      <c r="I70" s="588">
        <v>90.9</v>
      </c>
      <c r="J70" s="588">
        <v>87.2</v>
      </c>
      <c r="K70" s="588">
        <v>73.4</v>
      </c>
      <c r="L70" s="588">
        <v>76.3</v>
      </c>
      <c r="M70" s="588">
        <v>72.9</v>
      </c>
      <c r="N70" s="588">
        <v>78.5</v>
      </c>
      <c r="O70" s="588">
        <v>127.2</v>
      </c>
      <c r="P70" s="588">
        <v>83.6</v>
      </c>
      <c r="Q70" s="588">
        <v>76.2</v>
      </c>
      <c r="R70" s="588">
        <v>72.5</v>
      </c>
      <c r="S70" s="588">
        <v>89.8</v>
      </c>
      <c r="T70" s="550"/>
      <c r="U70" s="550"/>
      <c r="V70" s="550"/>
      <c r="W70" s="550"/>
      <c r="X70" s="550"/>
      <c r="Y70" s="550"/>
      <c r="Z70" s="550"/>
      <c r="AA70" s="550"/>
      <c r="AB70" s="550"/>
      <c r="AC70" s="550"/>
      <c r="AD70" s="550"/>
      <c r="AE70" s="550"/>
      <c r="AF70" s="550"/>
      <c r="AG70" s="550"/>
      <c r="AH70" s="550"/>
      <c r="AI70" s="550"/>
      <c r="AJ70" s="550"/>
      <c r="AK70" s="550"/>
      <c r="AL70" s="550"/>
      <c r="AM70" s="550"/>
      <c r="AN70" s="550"/>
      <c r="AO70" s="550"/>
      <c r="AP70" s="550"/>
      <c r="AQ70" s="550"/>
      <c r="AR70" s="550"/>
      <c r="AS70" s="550"/>
      <c r="AT70" s="550"/>
    </row>
    <row r="71" spans="1:46" ht="13.5" customHeight="1">
      <c r="A71" s="551"/>
      <c r="B71" s="551" t="s">
        <v>796</v>
      </c>
      <c r="C71" s="552"/>
      <c r="D71" s="589">
        <v>80.7</v>
      </c>
      <c r="E71" s="590">
        <v>90.4</v>
      </c>
      <c r="F71" s="590">
        <v>82.9</v>
      </c>
      <c r="G71" s="590">
        <v>79.7</v>
      </c>
      <c r="H71" s="590">
        <v>77</v>
      </c>
      <c r="I71" s="590">
        <v>88.5</v>
      </c>
      <c r="J71" s="590">
        <v>85.5</v>
      </c>
      <c r="K71" s="590">
        <v>73.8</v>
      </c>
      <c r="L71" s="590">
        <v>75.3</v>
      </c>
      <c r="M71" s="590">
        <v>74.8</v>
      </c>
      <c r="N71" s="590">
        <v>76.4</v>
      </c>
      <c r="O71" s="590">
        <v>90.8</v>
      </c>
      <c r="P71" s="590">
        <v>64.6</v>
      </c>
      <c r="Q71" s="590">
        <v>75.6</v>
      </c>
      <c r="R71" s="590">
        <v>72.1</v>
      </c>
      <c r="S71" s="590">
        <v>90.1</v>
      </c>
      <c r="T71" s="550"/>
      <c r="U71" s="550"/>
      <c r="V71" s="550"/>
      <c r="W71" s="550"/>
      <c r="X71" s="550"/>
      <c r="Y71" s="550"/>
      <c r="Z71" s="550"/>
      <c r="AA71" s="550"/>
      <c r="AB71" s="550"/>
      <c r="AC71" s="550"/>
      <c r="AD71" s="550"/>
      <c r="AE71" s="550"/>
      <c r="AF71" s="550"/>
      <c r="AG71" s="550"/>
      <c r="AH71" s="550"/>
      <c r="AI71" s="550"/>
      <c r="AJ71" s="550"/>
      <c r="AK71" s="550"/>
      <c r="AL71" s="550"/>
      <c r="AM71" s="550"/>
      <c r="AN71" s="550"/>
      <c r="AO71" s="550"/>
      <c r="AP71" s="550"/>
      <c r="AQ71" s="550"/>
      <c r="AR71" s="550"/>
      <c r="AS71" s="550"/>
      <c r="AT71" s="550"/>
    </row>
    <row r="72" spans="1:19" ht="17.25" customHeight="1">
      <c r="A72" s="611"/>
      <c r="B72" s="611"/>
      <c r="C72" s="611"/>
      <c r="D72" s="748" t="s">
        <v>711</v>
      </c>
      <c r="E72" s="748"/>
      <c r="F72" s="748"/>
      <c r="G72" s="748"/>
      <c r="H72" s="748"/>
      <c r="I72" s="748"/>
      <c r="J72" s="748"/>
      <c r="K72" s="748"/>
      <c r="L72" s="748"/>
      <c r="M72" s="748"/>
      <c r="N72" s="748"/>
      <c r="O72" s="748"/>
      <c r="P72" s="748"/>
      <c r="Q72" s="748"/>
      <c r="R72" s="748"/>
      <c r="S72" s="748"/>
    </row>
    <row r="73" spans="1:19" ht="13.5" customHeight="1">
      <c r="A73" s="543" t="s">
        <v>603</v>
      </c>
      <c r="B73" s="543" t="s">
        <v>604</v>
      </c>
      <c r="C73" s="544" t="s">
        <v>605</v>
      </c>
      <c r="D73" s="599">
        <v>-0.6</v>
      </c>
      <c r="E73" s="600">
        <v>4.8</v>
      </c>
      <c r="F73" s="600">
        <v>-0.8</v>
      </c>
      <c r="G73" s="600">
        <v>-2.3</v>
      </c>
      <c r="H73" s="600">
        <v>-4.8</v>
      </c>
      <c r="I73" s="600">
        <v>-3.2</v>
      </c>
      <c r="J73" s="600">
        <v>-4.8</v>
      </c>
      <c r="K73" s="600">
        <v>9.4</v>
      </c>
      <c r="L73" s="607" t="s">
        <v>699</v>
      </c>
      <c r="M73" s="607" t="s">
        <v>699</v>
      </c>
      <c r="N73" s="607" t="s">
        <v>699</v>
      </c>
      <c r="O73" s="607" t="s">
        <v>699</v>
      </c>
      <c r="P73" s="600">
        <v>1.2</v>
      </c>
      <c r="Q73" s="600">
        <v>-1.7</v>
      </c>
      <c r="R73" s="600">
        <v>2.9</v>
      </c>
      <c r="S73" s="607" t="s">
        <v>699</v>
      </c>
    </row>
    <row r="74" spans="1:19" ht="13.5" customHeight="1">
      <c r="A74" s="546"/>
      <c r="B74" s="546" t="s">
        <v>606</v>
      </c>
      <c r="C74" s="547"/>
      <c r="D74" s="601">
        <v>-2.2</v>
      </c>
      <c r="E74" s="602">
        <v>-14</v>
      </c>
      <c r="F74" s="602">
        <v>-1.6</v>
      </c>
      <c r="G74" s="602">
        <v>-2.4</v>
      </c>
      <c r="H74" s="602">
        <v>-7.3</v>
      </c>
      <c r="I74" s="602">
        <v>-0.7</v>
      </c>
      <c r="J74" s="602">
        <v>-2.5</v>
      </c>
      <c r="K74" s="602">
        <v>-4.1</v>
      </c>
      <c r="L74" s="608" t="s">
        <v>699</v>
      </c>
      <c r="M74" s="608" t="s">
        <v>699</v>
      </c>
      <c r="N74" s="608" t="s">
        <v>699</v>
      </c>
      <c r="O74" s="608" t="s">
        <v>699</v>
      </c>
      <c r="P74" s="602">
        <v>-6.1</v>
      </c>
      <c r="Q74" s="602">
        <v>-1.1</v>
      </c>
      <c r="R74" s="602">
        <v>-20.5</v>
      </c>
      <c r="S74" s="608" t="s">
        <v>699</v>
      </c>
    </row>
    <row r="75" spans="1:19" ht="13.5" customHeight="1">
      <c r="A75" s="546"/>
      <c r="B75" s="546" t="s">
        <v>607</v>
      </c>
      <c r="C75" s="547"/>
      <c r="D75" s="601">
        <v>-1.6</v>
      </c>
      <c r="E75" s="602">
        <v>-6.5</v>
      </c>
      <c r="F75" s="602">
        <v>-1.3</v>
      </c>
      <c r="G75" s="602">
        <v>-6.5</v>
      </c>
      <c r="H75" s="602">
        <v>-10.5</v>
      </c>
      <c r="I75" s="602">
        <v>1.1</v>
      </c>
      <c r="J75" s="602">
        <v>-9.3</v>
      </c>
      <c r="K75" s="602">
        <v>6.3</v>
      </c>
      <c r="L75" s="608" t="s">
        <v>699</v>
      </c>
      <c r="M75" s="608" t="s">
        <v>699</v>
      </c>
      <c r="N75" s="608" t="s">
        <v>699</v>
      </c>
      <c r="O75" s="608" t="s">
        <v>699</v>
      </c>
      <c r="P75" s="602">
        <v>-6.1</v>
      </c>
      <c r="Q75" s="602">
        <v>1.9</v>
      </c>
      <c r="R75" s="602">
        <v>6.2</v>
      </c>
      <c r="S75" s="608" t="s">
        <v>699</v>
      </c>
    </row>
    <row r="76" spans="1:19" ht="13.5" customHeight="1">
      <c r="A76" s="546"/>
      <c r="B76" s="546" t="s">
        <v>608</v>
      </c>
      <c r="C76" s="547"/>
      <c r="D76" s="601">
        <v>-6.5</v>
      </c>
      <c r="E76" s="602">
        <v>-0.8</v>
      </c>
      <c r="F76" s="602">
        <v>-8.3</v>
      </c>
      <c r="G76" s="602">
        <v>-0.9</v>
      </c>
      <c r="H76" s="602">
        <v>-9</v>
      </c>
      <c r="I76" s="602">
        <v>-1.2</v>
      </c>
      <c r="J76" s="602">
        <v>-2.7</v>
      </c>
      <c r="K76" s="602">
        <v>4</v>
      </c>
      <c r="L76" s="608" t="s">
        <v>699</v>
      </c>
      <c r="M76" s="608" t="s">
        <v>699</v>
      </c>
      <c r="N76" s="608" t="s">
        <v>699</v>
      </c>
      <c r="O76" s="608" t="s">
        <v>699</v>
      </c>
      <c r="P76" s="602">
        <v>-1.2</v>
      </c>
      <c r="Q76" s="602">
        <v>-1.3</v>
      </c>
      <c r="R76" s="602">
        <v>16.8</v>
      </c>
      <c r="S76" s="608" t="s">
        <v>699</v>
      </c>
    </row>
    <row r="77" spans="1:19" ht="13.5" customHeight="1">
      <c r="A77" s="546"/>
      <c r="B77" s="546" t="s">
        <v>609</v>
      </c>
      <c r="C77" s="547"/>
      <c r="D77" s="601">
        <v>1.8</v>
      </c>
      <c r="E77" s="602">
        <v>21.7</v>
      </c>
      <c r="F77" s="602">
        <v>7.4</v>
      </c>
      <c r="G77" s="602">
        <v>3</v>
      </c>
      <c r="H77" s="602">
        <v>3</v>
      </c>
      <c r="I77" s="602">
        <v>-3.4</v>
      </c>
      <c r="J77" s="602">
        <v>5.6</v>
      </c>
      <c r="K77" s="602">
        <v>5.7</v>
      </c>
      <c r="L77" s="608" t="s">
        <v>699</v>
      </c>
      <c r="M77" s="608" t="s">
        <v>699</v>
      </c>
      <c r="N77" s="608" t="s">
        <v>699</v>
      </c>
      <c r="O77" s="608" t="s">
        <v>699</v>
      </c>
      <c r="P77" s="602">
        <v>-12</v>
      </c>
      <c r="Q77" s="602">
        <v>-4.2</v>
      </c>
      <c r="R77" s="602">
        <v>7.1</v>
      </c>
      <c r="S77" s="608" t="s">
        <v>699</v>
      </c>
    </row>
    <row r="78" spans="1:19" ht="13.5" customHeight="1">
      <c r="A78" s="546"/>
      <c r="B78" s="546" t="s">
        <v>610</v>
      </c>
      <c r="C78" s="547"/>
      <c r="D78" s="605">
        <v>-1</v>
      </c>
      <c r="E78" s="606">
        <v>5.3</v>
      </c>
      <c r="F78" s="606">
        <v>1.3</v>
      </c>
      <c r="G78" s="606">
        <v>-4.1</v>
      </c>
      <c r="H78" s="606">
        <v>-6</v>
      </c>
      <c r="I78" s="606">
        <v>-2.6</v>
      </c>
      <c r="J78" s="606">
        <v>1.8</v>
      </c>
      <c r="K78" s="606">
        <v>-4.8</v>
      </c>
      <c r="L78" s="606">
        <v>6.5</v>
      </c>
      <c r="M78" s="606">
        <v>3.4</v>
      </c>
      <c r="N78" s="606">
        <v>-14</v>
      </c>
      <c r="O78" s="606">
        <v>4.2</v>
      </c>
      <c r="P78" s="606">
        <v>-4</v>
      </c>
      <c r="Q78" s="606">
        <v>-7.1</v>
      </c>
      <c r="R78" s="606">
        <v>-0.8</v>
      </c>
      <c r="S78" s="606">
        <v>0.9</v>
      </c>
    </row>
    <row r="79" spans="1:19" ht="13.5" customHeight="1">
      <c r="A79" s="543" t="s">
        <v>611</v>
      </c>
      <c r="B79" s="543" t="s">
        <v>628</v>
      </c>
      <c r="C79" s="549" t="s">
        <v>613</v>
      </c>
      <c r="D79" s="587">
        <v>-0.7</v>
      </c>
      <c r="E79" s="588">
        <v>9.9</v>
      </c>
      <c r="F79" s="588">
        <v>1.1</v>
      </c>
      <c r="G79" s="588">
        <v>-0.9</v>
      </c>
      <c r="H79" s="588">
        <v>-8.5</v>
      </c>
      <c r="I79" s="588">
        <v>-1.9</v>
      </c>
      <c r="J79" s="588">
        <v>-0.4</v>
      </c>
      <c r="K79" s="588">
        <v>-6.7</v>
      </c>
      <c r="L79" s="588">
        <v>5.2</v>
      </c>
      <c r="M79" s="588">
        <v>1</v>
      </c>
      <c r="N79" s="588">
        <v>-11.6</v>
      </c>
      <c r="O79" s="588">
        <v>8.6</v>
      </c>
      <c r="P79" s="588">
        <v>-5.6</v>
      </c>
      <c r="Q79" s="588">
        <v>-2.2</v>
      </c>
      <c r="R79" s="588">
        <v>0</v>
      </c>
      <c r="S79" s="588">
        <v>-0.9</v>
      </c>
    </row>
    <row r="80" spans="1:19" ht="13.5" customHeight="1">
      <c r="A80" s="546"/>
      <c r="B80" s="546" t="s">
        <v>579</v>
      </c>
      <c r="C80" s="547"/>
      <c r="D80" s="587">
        <v>-0.9</v>
      </c>
      <c r="E80" s="588">
        <v>20.1</v>
      </c>
      <c r="F80" s="588">
        <v>1.6</v>
      </c>
      <c r="G80" s="588">
        <v>-4.9</v>
      </c>
      <c r="H80" s="588">
        <v>-6.1</v>
      </c>
      <c r="I80" s="588">
        <v>-3.6</v>
      </c>
      <c r="J80" s="588">
        <v>2.9</v>
      </c>
      <c r="K80" s="588">
        <v>-5.7</v>
      </c>
      <c r="L80" s="588">
        <v>-16.4</v>
      </c>
      <c r="M80" s="588">
        <v>0.2</v>
      </c>
      <c r="N80" s="588">
        <v>-12.4</v>
      </c>
      <c r="O80" s="588">
        <v>1.9</v>
      </c>
      <c r="P80" s="588">
        <v>-6.1</v>
      </c>
      <c r="Q80" s="588">
        <v>-7.2</v>
      </c>
      <c r="R80" s="588">
        <v>0.6</v>
      </c>
      <c r="S80" s="588">
        <v>1</v>
      </c>
    </row>
    <row r="81" spans="1:19" ht="13.5" customHeight="1">
      <c r="A81" s="546"/>
      <c r="B81" s="546" t="s">
        <v>629</v>
      </c>
      <c r="C81" s="547"/>
      <c r="D81" s="587">
        <v>-2.4</v>
      </c>
      <c r="E81" s="588">
        <v>0.7</v>
      </c>
      <c r="F81" s="588">
        <v>-1.2</v>
      </c>
      <c r="G81" s="588">
        <v>-3.7</v>
      </c>
      <c r="H81" s="588">
        <v>-8.8</v>
      </c>
      <c r="I81" s="588">
        <v>7.2</v>
      </c>
      <c r="J81" s="588">
        <v>3.1</v>
      </c>
      <c r="K81" s="588">
        <v>-1.4</v>
      </c>
      <c r="L81" s="588">
        <v>-16.5</v>
      </c>
      <c r="M81" s="588">
        <v>-0.1</v>
      </c>
      <c r="N81" s="588">
        <v>-10.9</v>
      </c>
      <c r="O81" s="588">
        <v>-4.6</v>
      </c>
      <c r="P81" s="588">
        <v>-6.4</v>
      </c>
      <c r="Q81" s="588">
        <v>-7.5</v>
      </c>
      <c r="R81" s="588">
        <v>-0.4</v>
      </c>
      <c r="S81" s="588">
        <v>-7.4</v>
      </c>
    </row>
    <row r="82" spans="1:19" ht="13.5" customHeight="1">
      <c r="A82" s="546"/>
      <c r="B82" s="546" t="s">
        <v>704</v>
      </c>
      <c r="C82" s="547"/>
      <c r="D82" s="587">
        <v>-0.2</v>
      </c>
      <c r="E82" s="588">
        <v>15.4</v>
      </c>
      <c r="F82" s="588">
        <v>4.2</v>
      </c>
      <c r="G82" s="588">
        <v>-15.7</v>
      </c>
      <c r="H82" s="588">
        <v>-6.4</v>
      </c>
      <c r="I82" s="588">
        <v>-5.6</v>
      </c>
      <c r="J82" s="588">
        <v>-5.1</v>
      </c>
      <c r="K82" s="588">
        <v>-10.5</v>
      </c>
      <c r="L82" s="588">
        <v>20.7</v>
      </c>
      <c r="M82" s="588">
        <v>-6</v>
      </c>
      <c r="N82" s="588">
        <v>-11.7</v>
      </c>
      <c r="O82" s="588">
        <v>6.2</v>
      </c>
      <c r="P82" s="588">
        <v>-0.1</v>
      </c>
      <c r="Q82" s="588">
        <v>-6.5</v>
      </c>
      <c r="R82" s="588">
        <v>-5.6</v>
      </c>
      <c r="S82" s="588">
        <v>7.7</v>
      </c>
    </row>
    <row r="83" spans="1:19" ht="13.5" customHeight="1">
      <c r="A83" s="546" t="s">
        <v>612</v>
      </c>
      <c r="B83" s="546" t="s">
        <v>633</v>
      </c>
      <c r="C83" s="547" t="s">
        <v>613</v>
      </c>
      <c r="D83" s="587">
        <v>-1.2</v>
      </c>
      <c r="E83" s="588">
        <v>18.3</v>
      </c>
      <c r="F83" s="588">
        <v>4.3</v>
      </c>
      <c r="G83" s="588">
        <v>-1.6</v>
      </c>
      <c r="H83" s="588">
        <v>-8.2</v>
      </c>
      <c r="I83" s="588">
        <v>8.6</v>
      </c>
      <c r="J83" s="588">
        <v>-1</v>
      </c>
      <c r="K83" s="588">
        <v>-17.9</v>
      </c>
      <c r="L83" s="588">
        <v>-5.2</v>
      </c>
      <c r="M83" s="588">
        <v>-22.2</v>
      </c>
      <c r="N83" s="588">
        <v>-10.9</v>
      </c>
      <c r="O83" s="588">
        <v>14</v>
      </c>
      <c r="P83" s="588">
        <v>-6.5</v>
      </c>
      <c r="Q83" s="588">
        <v>-14.1</v>
      </c>
      <c r="R83" s="588">
        <v>-2</v>
      </c>
      <c r="S83" s="588">
        <v>-0.6</v>
      </c>
    </row>
    <row r="84" spans="1:19" ht="13.5" customHeight="1">
      <c r="A84" s="546" t="s">
        <v>781</v>
      </c>
      <c r="B84" s="546" t="s">
        <v>621</v>
      </c>
      <c r="C84" s="547"/>
      <c r="D84" s="587">
        <v>-0.9</v>
      </c>
      <c r="E84" s="588">
        <v>6.7</v>
      </c>
      <c r="F84" s="588">
        <v>0.5</v>
      </c>
      <c r="G84" s="588">
        <v>-0.4</v>
      </c>
      <c r="H84" s="588">
        <v>-8.2</v>
      </c>
      <c r="I84" s="588">
        <v>7.1</v>
      </c>
      <c r="J84" s="588">
        <v>1.3</v>
      </c>
      <c r="K84" s="588">
        <v>-5</v>
      </c>
      <c r="L84" s="588">
        <v>0</v>
      </c>
      <c r="M84" s="588">
        <v>-1.3</v>
      </c>
      <c r="N84" s="588">
        <v>-7.1</v>
      </c>
      <c r="O84" s="588">
        <v>12.2</v>
      </c>
      <c r="P84" s="588">
        <v>-8.5</v>
      </c>
      <c r="Q84" s="588">
        <v>-7.5</v>
      </c>
      <c r="R84" s="588">
        <v>2.3</v>
      </c>
      <c r="S84" s="588">
        <v>-0.6</v>
      </c>
    </row>
    <row r="85" spans="1:19" ht="13.5" customHeight="1">
      <c r="A85" s="546" t="s">
        <v>788</v>
      </c>
      <c r="B85" s="546" t="s">
        <v>622</v>
      </c>
      <c r="C85" s="547"/>
      <c r="D85" s="587">
        <v>1.2</v>
      </c>
      <c r="E85" s="588">
        <v>17.5</v>
      </c>
      <c r="F85" s="588">
        <v>2.4</v>
      </c>
      <c r="G85" s="588">
        <v>-8.3</v>
      </c>
      <c r="H85" s="588">
        <v>-6</v>
      </c>
      <c r="I85" s="588">
        <v>4</v>
      </c>
      <c r="J85" s="588">
        <v>4.6</v>
      </c>
      <c r="K85" s="588">
        <v>-7.9</v>
      </c>
      <c r="L85" s="588">
        <v>-19.5</v>
      </c>
      <c r="M85" s="588">
        <v>0.1</v>
      </c>
      <c r="N85" s="588">
        <v>-0.1</v>
      </c>
      <c r="O85" s="588">
        <v>3.3</v>
      </c>
      <c r="P85" s="588">
        <v>-6</v>
      </c>
      <c r="Q85" s="588">
        <v>-0.2</v>
      </c>
      <c r="R85" s="588">
        <v>1.8</v>
      </c>
      <c r="S85" s="588">
        <v>1</v>
      </c>
    </row>
    <row r="86" spans="1:19" ht="13.5" customHeight="1">
      <c r="A86" s="546" t="s">
        <v>781</v>
      </c>
      <c r="B86" s="546" t="s">
        <v>623</v>
      </c>
      <c r="C86" s="547"/>
      <c r="D86" s="587">
        <v>1</v>
      </c>
      <c r="E86" s="588">
        <v>5.8</v>
      </c>
      <c r="F86" s="588">
        <v>4.4</v>
      </c>
      <c r="G86" s="588">
        <v>-2.8</v>
      </c>
      <c r="H86" s="588">
        <v>3.5</v>
      </c>
      <c r="I86" s="588">
        <v>8.4</v>
      </c>
      <c r="J86" s="588">
        <v>0.3</v>
      </c>
      <c r="K86" s="588">
        <v>-4</v>
      </c>
      <c r="L86" s="588">
        <v>-2.9</v>
      </c>
      <c r="M86" s="588">
        <v>1.2</v>
      </c>
      <c r="N86" s="588">
        <v>-2.4</v>
      </c>
      <c r="O86" s="588">
        <v>3.2</v>
      </c>
      <c r="P86" s="588">
        <v>-5.2</v>
      </c>
      <c r="Q86" s="588">
        <v>-6.2</v>
      </c>
      <c r="R86" s="588">
        <v>-24.9</v>
      </c>
      <c r="S86" s="588">
        <v>-4.6</v>
      </c>
    </row>
    <row r="87" spans="1:19" ht="13.5" customHeight="1">
      <c r="A87" s="546" t="s">
        <v>781</v>
      </c>
      <c r="B87" s="546" t="s">
        <v>624</v>
      </c>
      <c r="C87" s="547"/>
      <c r="D87" s="587">
        <v>2</v>
      </c>
      <c r="E87" s="588">
        <v>27.5</v>
      </c>
      <c r="F87" s="588">
        <v>5</v>
      </c>
      <c r="G87" s="588">
        <v>-1.9</v>
      </c>
      <c r="H87" s="588">
        <v>-6.1</v>
      </c>
      <c r="I87" s="588">
        <v>11.9</v>
      </c>
      <c r="J87" s="588">
        <v>0.2</v>
      </c>
      <c r="K87" s="588">
        <v>-0.9</v>
      </c>
      <c r="L87" s="588">
        <v>-7.8</v>
      </c>
      <c r="M87" s="588">
        <v>-21.7</v>
      </c>
      <c r="N87" s="588">
        <v>-6.5</v>
      </c>
      <c r="O87" s="588">
        <v>-7.4</v>
      </c>
      <c r="P87" s="588">
        <v>-6.1</v>
      </c>
      <c r="Q87" s="588">
        <v>-1.7</v>
      </c>
      <c r="R87" s="588">
        <v>1</v>
      </c>
      <c r="S87" s="588">
        <v>5.2</v>
      </c>
    </row>
    <row r="88" spans="1:19" ht="13.5" customHeight="1">
      <c r="A88" s="546" t="s">
        <v>781</v>
      </c>
      <c r="B88" s="546" t="s">
        <v>625</v>
      </c>
      <c r="C88" s="547"/>
      <c r="D88" s="587">
        <v>4.4</v>
      </c>
      <c r="E88" s="588">
        <v>-4.2</v>
      </c>
      <c r="F88" s="588">
        <v>16.7</v>
      </c>
      <c r="G88" s="588">
        <v>-27.2</v>
      </c>
      <c r="H88" s="588">
        <v>-31.2</v>
      </c>
      <c r="I88" s="588">
        <v>2.1</v>
      </c>
      <c r="J88" s="588">
        <v>-5.9</v>
      </c>
      <c r="K88" s="588">
        <v>5.3</v>
      </c>
      <c r="L88" s="588">
        <v>29.2</v>
      </c>
      <c r="M88" s="588">
        <v>-10</v>
      </c>
      <c r="N88" s="588">
        <v>2.4</v>
      </c>
      <c r="O88" s="588">
        <v>-17</v>
      </c>
      <c r="P88" s="588">
        <v>-24.4</v>
      </c>
      <c r="Q88" s="588">
        <v>16</v>
      </c>
      <c r="R88" s="588">
        <v>-19.6</v>
      </c>
      <c r="S88" s="588">
        <v>7.4</v>
      </c>
    </row>
    <row r="89" spans="1:19" ht="13.5" customHeight="1">
      <c r="A89" s="546" t="s">
        <v>781</v>
      </c>
      <c r="B89" s="546" t="s">
        <v>626</v>
      </c>
      <c r="C89" s="547"/>
      <c r="D89" s="587">
        <v>-0.9</v>
      </c>
      <c r="E89" s="588">
        <v>18.5</v>
      </c>
      <c r="F89" s="588">
        <v>-4.2</v>
      </c>
      <c r="G89" s="588">
        <v>8</v>
      </c>
      <c r="H89" s="588">
        <v>4</v>
      </c>
      <c r="I89" s="588">
        <v>5.9</v>
      </c>
      <c r="J89" s="588">
        <v>14.8</v>
      </c>
      <c r="K89" s="588">
        <v>4.1</v>
      </c>
      <c r="L89" s="588">
        <v>-45</v>
      </c>
      <c r="M89" s="588">
        <v>0.5</v>
      </c>
      <c r="N89" s="588">
        <v>-16.5</v>
      </c>
      <c r="O89" s="588">
        <v>-20.1</v>
      </c>
      <c r="P89" s="588">
        <v>-10.2</v>
      </c>
      <c r="Q89" s="588">
        <v>11</v>
      </c>
      <c r="R89" s="588">
        <v>-12.9</v>
      </c>
      <c r="S89" s="588">
        <v>-7.9</v>
      </c>
    </row>
    <row r="90" spans="1:19" ht="13.5" customHeight="1">
      <c r="A90" s="546"/>
      <c r="B90" s="546" t="s">
        <v>627</v>
      </c>
      <c r="C90" s="547"/>
      <c r="D90" s="587">
        <v>1.6</v>
      </c>
      <c r="E90" s="588">
        <v>-16.5</v>
      </c>
      <c r="F90" s="588">
        <v>1.4</v>
      </c>
      <c r="G90" s="588">
        <v>3.1</v>
      </c>
      <c r="H90" s="588">
        <v>9.6</v>
      </c>
      <c r="I90" s="588">
        <v>14.3</v>
      </c>
      <c r="J90" s="588">
        <v>1</v>
      </c>
      <c r="K90" s="588">
        <v>6.8</v>
      </c>
      <c r="L90" s="588">
        <v>-21.9</v>
      </c>
      <c r="M90" s="588">
        <v>-8.3</v>
      </c>
      <c r="N90" s="588">
        <v>-7.5</v>
      </c>
      <c r="O90" s="588">
        <v>29.8</v>
      </c>
      <c r="P90" s="588">
        <v>13.7</v>
      </c>
      <c r="Q90" s="588">
        <v>-1.6</v>
      </c>
      <c r="R90" s="588">
        <v>-2.2</v>
      </c>
      <c r="S90" s="588">
        <v>-9.1</v>
      </c>
    </row>
    <row r="91" spans="1:19" ht="13.5" customHeight="1">
      <c r="A91" s="551"/>
      <c r="B91" s="551" t="s">
        <v>793</v>
      </c>
      <c r="C91" s="552"/>
      <c r="D91" s="589">
        <v>-1.6</v>
      </c>
      <c r="E91" s="590">
        <v>2.8</v>
      </c>
      <c r="F91" s="590">
        <v>-0.2</v>
      </c>
      <c r="G91" s="590">
        <v>0.6</v>
      </c>
      <c r="H91" s="590">
        <v>-3.3</v>
      </c>
      <c r="I91" s="590">
        <v>7.5</v>
      </c>
      <c r="J91" s="590">
        <v>1.2</v>
      </c>
      <c r="K91" s="590">
        <v>3.4</v>
      </c>
      <c r="L91" s="590">
        <v>-16.6</v>
      </c>
      <c r="M91" s="590">
        <v>-5.2</v>
      </c>
      <c r="N91" s="590">
        <v>-4.1</v>
      </c>
      <c r="O91" s="590">
        <v>-8.7</v>
      </c>
      <c r="P91" s="590">
        <v>-12.9</v>
      </c>
      <c r="Q91" s="590">
        <v>-5.4</v>
      </c>
      <c r="R91" s="590">
        <v>-1.6</v>
      </c>
      <c r="S91" s="590">
        <v>-4.4</v>
      </c>
    </row>
    <row r="92" spans="1:35" ht="27" customHeight="1">
      <c r="A92" s="749" t="s">
        <v>344</v>
      </c>
      <c r="B92" s="749"/>
      <c r="C92" s="750"/>
      <c r="D92" s="594">
        <v>-3.5</v>
      </c>
      <c r="E92" s="591">
        <v>1.7</v>
      </c>
      <c r="F92" s="591">
        <v>-1.7</v>
      </c>
      <c r="G92" s="591">
        <v>3.1</v>
      </c>
      <c r="H92" s="591">
        <v>-8.8</v>
      </c>
      <c r="I92" s="591">
        <v>-2.6</v>
      </c>
      <c r="J92" s="591">
        <v>-1.9</v>
      </c>
      <c r="K92" s="591">
        <v>0.5</v>
      </c>
      <c r="L92" s="591">
        <v>-1.3</v>
      </c>
      <c r="M92" s="591">
        <v>2.6</v>
      </c>
      <c r="N92" s="591">
        <v>-2.7</v>
      </c>
      <c r="O92" s="591">
        <v>-28.6</v>
      </c>
      <c r="P92" s="591">
        <v>-22.7</v>
      </c>
      <c r="Q92" s="591">
        <v>-0.8</v>
      </c>
      <c r="R92" s="591">
        <v>-0.6</v>
      </c>
      <c r="S92" s="591">
        <v>0.3</v>
      </c>
      <c r="T92" s="548"/>
      <c r="U92" s="548"/>
      <c r="V92" s="548"/>
      <c r="W92" s="548"/>
      <c r="X92" s="548"/>
      <c r="Y92" s="548"/>
      <c r="Z92" s="548"/>
      <c r="AA92" s="548"/>
      <c r="AB92" s="548"/>
      <c r="AC92" s="548"/>
      <c r="AD92" s="548"/>
      <c r="AE92" s="548"/>
      <c r="AF92" s="548"/>
      <c r="AG92" s="548"/>
      <c r="AH92" s="548"/>
      <c r="AI92" s="548"/>
    </row>
    <row r="93" spans="1:36" s="550" customFormat="1" ht="27" customHeight="1">
      <c r="A93" s="554"/>
      <c r="B93" s="554"/>
      <c r="C93" s="554"/>
      <c r="D93" s="555"/>
      <c r="E93" s="555"/>
      <c r="F93" s="555"/>
      <c r="G93" s="555"/>
      <c r="H93" s="555"/>
      <c r="I93" s="555"/>
      <c r="J93" s="755" t="s">
        <v>780</v>
      </c>
      <c r="K93" s="756"/>
      <c r="L93" s="756"/>
      <c r="M93" s="756"/>
      <c r="N93" s="756"/>
      <c r="O93" s="756"/>
      <c r="P93" s="756"/>
      <c r="Q93" s="756"/>
      <c r="R93" s="756"/>
      <c r="S93" s="756"/>
      <c r="T93" s="533"/>
      <c r="U93" s="533"/>
      <c r="V93" s="533"/>
      <c r="W93" s="533"/>
      <c r="X93" s="533"/>
      <c r="Y93" s="533"/>
      <c r="Z93" s="533"/>
      <c r="AA93" s="533"/>
      <c r="AB93" s="533"/>
      <c r="AC93" s="533"/>
      <c r="AD93" s="533"/>
      <c r="AE93" s="533"/>
      <c r="AF93" s="533"/>
      <c r="AG93" s="533"/>
      <c r="AH93" s="533"/>
      <c r="AI93" s="533"/>
      <c r="AJ93" s="533"/>
    </row>
  </sheetData>
  <mergeCells count="12">
    <mergeCell ref="J93:S93"/>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38" header="0.31496062992125984" footer="0.2"/>
  <pageSetup horizontalDpi="600" verticalDpi="600" orientation="portrait" paperSize="9" scale="63" r:id="rId1"/>
  <headerFooter alignWithMargins="0">
    <oddFooter>&amp;C&amp;"ＭＳ Ｐゴシック,標準"&amp;12- 9 -</oddFooter>
  </headerFooter>
</worksheet>
</file>

<file path=xl/worksheets/sheet11.xml><?xml version="1.0" encoding="utf-8"?>
<worksheet xmlns="http://schemas.openxmlformats.org/spreadsheetml/2006/main" xmlns:r="http://schemas.openxmlformats.org/officeDocument/2006/relationships">
  <sheetPr codeName="Sheet13">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3" bestFit="1" customWidth="1"/>
    <col min="2" max="2" width="3.19921875" style="533" bestFit="1" customWidth="1"/>
    <col min="3" max="3" width="3.09765625" style="533" bestFit="1" customWidth="1"/>
    <col min="4" max="19" width="8.19921875" style="533" customWidth="1"/>
    <col min="20" max="35" width="7.59765625" style="533" customWidth="1"/>
    <col min="36" max="16384" width="9" style="533" customWidth="1"/>
  </cols>
  <sheetData>
    <row r="1" spans="1:31" ht="21">
      <c r="A1" s="532"/>
      <c r="B1" s="532"/>
      <c r="C1" s="532"/>
      <c r="D1" s="532"/>
      <c r="E1" s="534"/>
      <c r="F1" s="534"/>
      <c r="G1" s="752" t="s">
        <v>618</v>
      </c>
      <c r="H1" s="752"/>
      <c r="I1" s="752"/>
      <c r="J1" s="752"/>
      <c r="K1" s="752"/>
      <c r="L1" s="752"/>
      <c r="M1" s="752"/>
      <c r="N1" s="752"/>
      <c r="O1" s="752"/>
      <c r="P1" s="534"/>
      <c r="Q1" s="534"/>
      <c r="R1" s="532"/>
      <c r="S1" s="534"/>
      <c r="T1" s="534"/>
      <c r="U1" s="534"/>
      <c r="V1" s="534"/>
      <c r="W1" s="534"/>
      <c r="X1" s="534"/>
      <c r="Y1" s="534"/>
      <c r="Z1" s="534"/>
      <c r="AA1" s="534"/>
      <c r="AB1" s="534"/>
      <c r="AC1" s="534"/>
      <c r="AD1" s="534"/>
      <c r="AE1" s="534"/>
    </row>
    <row r="2" spans="1:19" ht="17.25">
      <c r="A2" s="596" t="s">
        <v>117</v>
      </c>
      <c r="B2" s="535"/>
      <c r="C2" s="535"/>
      <c r="H2" s="753"/>
      <c r="I2" s="753"/>
      <c r="J2" s="753"/>
      <c r="K2" s="753"/>
      <c r="L2" s="753"/>
      <c r="M2" s="753"/>
      <c r="N2" s="753"/>
      <c r="O2" s="753"/>
      <c r="S2" s="556" t="s">
        <v>614</v>
      </c>
    </row>
    <row r="3" spans="1:19" ht="13.5">
      <c r="A3" s="741" t="s">
        <v>564</v>
      </c>
      <c r="B3" s="741"/>
      <c r="C3" s="742"/>
      <c r="D3" s="536" t="s">
        <v>748</v>
      </c>
      <c r="E3" s="536" t="s">
        <v>749</v>
      </c>
      <c r="F3" s="536" t="s">
        <v>750</v>
      </c>
      <c r="G3" s="536" t="s">
        <v>751</v>
      </c>
      <c r="H3" s="536" t="s">
        <v>752</v>
      </c>
      <c r="I3" s="536" t="s">
        <v>753</v>
      </c>
      <c r="J3" s="536" t="s">
        <v>754</v>
      </c>
      <c r="K3" s="536" t="s">
        <v>755</v>
      </c>
      <c r="L3" s="536" t="s">
        <v>756</v>
      </c>
      <c r="M3" s="536" t="s">
        <v>757</v>
      </c>
      <c r="N3" s="536" t="s">
        <v>758</v>
      </c>
      <c r="O3" s="536" t="s">
        <v>759</v>
      </c>
      <c r="P3" s="536" t="s">
        <v>760</v>
      </c>
      <c r="Q3" s="536" t="s">
        <v>761</v>
      </c>
      <c r="R3" s="536" t="s">
        <v>762</v>
      </c>
      <c r="S3" s="536" t="s">
        <v>763</v>
      </c>
    </row>
    <row r="4" spans="1:19" ht="13.5">
      <c r="A4" s="743"/>
      <c r="B4" s="743"/>
      <c r="C4" s="744"/>
      <c r="D4" s="537" t="s">
        <v>580</v>
      </c>
      <c r="E4" s="537"/>
      <c r="F4" s="537"/>
      <c r="G4" s="537" t="s">
        <v>729</v>
      </c>
      <c r="H4" s="537" t="s">
        <v>581</v>
      </c>
      <c r="I4" s="537" t="s">
        <v>582</v>
      </c>
      <c r="J4" s="537" t="s">
        <v>583</v>
      </c>
      <c r="K4" s="537" t="s">
        <v>584</v>
      </c>
      <c r="L4" s="538" t="s">
        <v>585</v>
      </c>
      <c r="M4" s="539" t="s">
        <v>586</v>
      </c>
      <c r="N4" s="538" t="s">
        <v>730</v>
      </c>
      <c r="O4" s="538" t="s">
        <v>587</v>
      </c>
      <c r="P4" s="538" t="s">
        <v>588</v>
      </c>
      <c r="Q4" s="538" t="s">
        <v>589</v>
      </c>
      <c r="R4" s="538" t="s">
        <v>590</v>
      </c>
      <c r="S4" s="538" t="s">
        <v>591</v>
      </c>
    </row>
    <row r="5" spans="1:19" ht="18" customHeight="1">
      <c r="A5" s="745"/>
      <c r="B5" s="745"/>
      <c r="C5" s="746"/>
      <c r="D5" s="540" t="s">
        <v>592</v>
      </c>
      <c r="E5" s="540" t="s">
        <v>342</v>
      </c>
      <c r="F5" s="540" t="s">
        <v>343</v>
      </c>
      <c r="G5" s="540" t="s">
        <v>731</v>
      </c>
      <c r="H5" s="540" t="s">
        <v>593</v>
      </c>
      <c r="I5" s="540" t="s">
        <v>594</v>
      </c>
      <c r="J5" s="540" t="s">
        <v>595</v>
      </c>
      <c r="K5" s="540" t="s">
        <v>596</v>
      </c>
      <c r="L5" s="541" t="s">
        <v>597</v>
      </c>
      <c r="M5" s="542" t="s">
        <v>598</v>
      </c>
      <c r="N5" s="541" t="s">
        <v>599</v>
      </c>
      <c r="O5" s="541" t="s">
        <v>599</v>
      </c>
      <c r="P5" s="542" t="s">
        <v>600</v>
      </c>
      <c r="Q5" s="542" t="s">
        <v>601</v>
      </c>
      <c r="R5" s="541" t="s">
        <v>599</v>
      </c>
      <c r="S5" s="540" t="s">
        <v>602</v>
      </c>
    </row>
    <row r="6" spans="1:19" ht="15.75" customHeight="1">
      <c r="A6" s="611"/>
      <c r="B6" s="611"/>
      <c r="C6" s="611"/>
      <c r="D6" s="747" t="s">
        <v>712</v>
      </c>
      <c r="E6" s="747"/>
      <c r="F6" s="747"/>
      <c r="G6" s="747"/>
      <c r="H6" s="747"/>
      <c r="I6" s="747"/>
      <c r="J6" s="747"/>
      <c r="K6" s="747"/>
      <c r="L6" s="747"/>
      <c r="M6" s="747"/>
      <c r="N6" s="747"/>
      <c r="O6" s="747"/>
      <c r="P6" s="747"/>
      <c r="Q6" s="747"/>
      <c r="R6" s="747"/>
      <c r="S6" s="611"/>
    </row>
    <row r="7" spans="1:19" ht="13.5" customHeight="1">
      <c r="A7" s="543" t="s">
        <v>603</v>
      </c>
      <c r="B7" s="543" t="s">
        <v>604</v>
      </c>
      <c r="C7" s="544" t="s">
        <v>605</v>
      </c>
      <c r="D7" s="599">
        <v>103.6</v>
      </c>
      <c r="E7" s="600">
        <v>101.7</v>
      </c>
      <c r="F7" s="600">
        <v>99.1</v>
      </c>
      <c r="G7" s="600">
        <v>99.9</v>
      </c>
      <c r="H7" s="600">
        <v>112.2</v>
      </c>
      <c r="I7" s="600">
        <v>110.6</v>
      </c>
      <c r="J7" s="600">
        <v>101</v>
      </c>
      <c r="K7" s="600">
        <v>91.7</v>
      </c>
      <c r="L7" s="607" t="s">
        <v>699</v>
      </c>
      <c r="M7" s="607" t="s">
        <v>699</v>
      </c>
      <c r="N7" s="607" t="s">
        <v>699</v>
      </c>
      <c r="O7" s="607" t="s">
        <v>699</v>
      </c>
      <c r="P7" s="600">
        <v>113.8</v>
      </c>
      <c r="Q7" s="600">
        <v>107.5</v>
      </c>
      <c r="R7" s="600">
        <v>92.3</v>
      </c>
      <c r="S7" s="607" t="s">
        <v>699</v>
      </c>
    </row>
    <row r="8" spans="1:19" ht="13.5" customHeight="1">
      <c r="A8" s="546"/>
      <c r="B8" s="546" t="s">
        <v>606</v>
      </c>
      <c r="C8" s="547"/>
      <c r="D8" s="601">
        <v>104.4</v>
      </c>
      <c r="E8" s="602">
        <v>99.9</v>
      </c>
      <c r="F8" s="602">
        <v>99.9</v>
      </c>
      <c r="G8" s="602">
        <v>101.4</v>
      </c>
      <c r="H8" s="602">
        <v>109.5</v>
      </c>
      <c r="I8" s="602">
        <v>107.9</v>
      </c>
      <c r="J8" s="602">
        <v>101.2</v>
      </c>
      <c r="K8" s="602">
        <v>93.7</v>
      </c>
      <c r="L8" s="608" t="s">
        <v>699</v>
      </c>
      <c r="M8" s="608" t="s">
        <v>699</v>
      </c>
      <c r="N8" s="608" t="s">
        <v>699</v>
      </c>
      <c r="O8" s="608" t="s">
        <v>699</v>
      </c>
      <c r="P8" s="602">
        <v>113.5</v>
      </c>
      <c r="Q8" s="602">
        <v>111</v>
      </c>
      <c r="R8" s="602">
        <v>85.6</v>
      </c>
      <c r="S8" s="608" t="s">
        <v>699</v>
      </c>
    </row>
    <row r="9" spans="1:19" ht="13.5">
      <c r="A9" s="546"/>
      <c r="B9" s="546" t="s">
        <v>607</v>
      </c>
      <c r="C9" s="547"/>
      <c r="D9" s="601">
        <v>105.7</v>
      </c>
      <c r="E9" s="602">
        <v>96.5</v>
      </c>
      <c r="F9" s="602">
        <v>100.9</v>
      </c>
      <c r="G9" s="602">
        <v>97.9</v>
      </c>
      <c r="H9" s="602">
        <v>101.1</v>
      </c>
      <c r="I9" s="602">
        <v>103.4</v>
      </c>
      <c r="J9" s="602">
        <v>103.9</v>
      </c>
      <c r="K9" s="602">
        <v>93.4</v>
      </c>
      <c r="L9" s="608" t="s">
        <v>699</v>
      </c>
      <c r="M9" s="608" t="s">
        <v>699</v>
      </c>
      <c r="N9" s="608" t="s">
        <v>699</v>
      </c>
      <c r="O9" s="608" t="s">
        <v>699</v>
      </c>
      <c r="P9" s="602">
        <v>118.5</v>
      </c>
      <c r="Q9" s="602">
        <v>114.2</v>
      </c>
      <c r="R9" s="602">
        <v>89.8</v>
      </c>
      <c r="S9" s="608" t="s">
        <v>699</v>
      </c>
    </row>
    <row r="10" spans="1:19" ht="13.5" customHeight="1">
      <c r="A10" s="546"/>
      <c r="B10" s="546" t="s">
        <v>608</v>
      </c>
      <c r="C10" s="547"/>
      <c r="D10" s="601">
        <v>98.8</v>
      </c>
      <c r="E10" s="602">
        <v>96.4</v>
      </c>
      <c r="F10" s="602">
        <v>94.5</v>
      </c>
      <c r="G10" s="602">
        <v>97.1</v>
      </c>
      <c r="H10" s="602">
        <v>95.7</v>
      </c>
      <c r="I10" s="602">
        <v>100.9</v>
      </c>
      <c r="J10" s="602">
        <v>96.1</v>
      </c>
      <c r="K10" s="602">
        <v>96.2</v>
      </c>
      <c r="L10" s="608" t="s">
        <v>699</v>
      </c>
      <c r="M10" s="608" t="s">
        <v>699</v>
      </c>
      <c r="N10" s="608" t="s">
        <v>699</v>
      </c>
      <c r="O10" s="608" t="s">
        <v>699</v>
      </c>
      <c r="P10" s="602">
        <v>106.6</v>
      </c>
      <c r="Q10" s="602">
        <v>104.2</v>
      </c>
      <c r="R10" s="602">
        <v>96.2</v>
      </c>
      <c r="S10" s="608" t="s">
        <v>699</v>
      </c>
    </row>
    <row r="11" spans="1:19" ht="13.5" customHeight="1">
      <c r="A11" s="546"/>
      <c r="B11" s="546" t="s">
        <v>609</v>
      </c>
      <c r="C11" s="547"/>
      <c r="D11" s="604">
        <v>100</v>
      </c>
      <c r="E11" s="603">
        <v>100</v>
      </c>
      <c r="F11" s="603">
        <v>100</v>
      </c>
      <c r="G11" s="603">
        <v>100</v>
      </c>
      <c r="H11" s="603">
        <v>100</v>
      </c>
      <c r="I11" s="603">
        <v>100</v>
      </c>
      <c r="J11" s="603">
        <v>100</v>
      </c>
      <c r="K11" s="603">
        <v>100</v>
      </c>
      <c r="L11" s="603">
        <v>100</v>
      </c>
      <c r="M11" s="603">
        <v>100</v>
      </c>
      <c r="N11" s="603">
        <v>100</v>
      </c>
      <c r="O11" s="603">
        <v>100</v>
      </c>
      <c r="P11" s="603">
        <v>100</v>
      </c>
      <c r="Q11" s="603">
        <v>100</v>
      </c>
      <c r="R11" s="603">
        <v>100</v>
      </c>
      <c r="S11" s="603">
        <v>100</v>
      </c>
    </row>
    <row r="12" spans="1:19" ht="13.5" customHeight="1">
      <c r="A12" s="546"/>
      <c r="B12" s="546" t="s">
        <v>610</v>
      </c>
      <c r="C12" s="547"/>
      <c r="D12" s="605">
        <v>97.6</v>
      </c>
      <c r="E12" s="606">
        <v>96.3</v>
      </c>
      <c r="F12" s="606">
        <v>99.7</v>
      </c>
      <c r="G12" s="606">
        <v>106</v>
      </c>
      <c r="H12" s="606">
        <v>91</v>
      </c>
      <c r="I12" s="606">
        <v>97.2</v>
      </c>
      <c r="J12" s="606">
        <v>98.8</v>
      </c>
      <c r="K12" s="606">
        <v>96.2</v>
      </c>
      <c r="L12" s="606">
        <v>80.7</v>
      </c>
      <c r="M12" s="606">
        <v>105.2</v>
      </c>
      <c r="N12" s="606">
        <v>85.1</v>
      </c>
      <c r="O12" s="606">
        <v>99.7</v>
      </c>
      <c r="P12" s="606">
        <v>86.3</v>
      </c>
      <c r="Q12" s="606">
        <v>97</v>
      </c>
      <c r="R12" s="606">
        <v>98.5</v>
      </c>
      <c r="S12" s="606">
        <v>109.5</v>
      </c>
    </row>
    <row r="13" spans="1:19" ht="13.5" customHeight="1">
      <c r="A13" s="543" t="s">
        <v>611</v>
      </c>
      <c r="B13" s="543" t="s">
        <v>628</v>
      </c>
      <c r="C13" s="549" t="s">
        <v>613</v>
      </c>
      <c r="D13" s="587">
        <v>97.5</v>
      </c>
      <c r="E13" s="588">
        <v>99.9</v>
      </c>
      <c r="F13" s="588">
        <v>100.5</v>
      </c>
      <c r="G13" s="588">
        <v>107.5</v>
      </c>
      <c r="H13" s="588">
        <v>88.8</v>
      </c>
      <c r="I13" s="588">
        <v>97.6</v>
      </c>
      <c r="J13" s="588">
        <v>96.1</v>
      </c>
      <c r="K13" s="588">
        <v>94.7</v>
      </c>
      <c r="L13" s="588">
        <v>80.3</v>
      </c>
      <c r="M13" s="588">
        <v>105.3</v>
      </c>
      <c r="N13" s="588">
        <v>84.8</v>
      </c>
      <c r="O13" s="588">
        <v>96.8</v>
      </c>
      <c r="P13" s="588">
        <v>87.7</v>
      </c>
      <c r="Q13" s="588">
        <v>95.3</v>
      </c>
      <c r="R13" s="588">
        <v>96.9</v>
      </c>
      <c r="S13" s="588">
        <v>113.6</v>
      </c>
    </row>
    <row r="14" spans="1:19" ht="13.5" customHeight="1">
      <c r="A14" s="546"/>
      <c r="B14" s="546" t="s">
        <v>579</v>
      </c>
      <c r="C14" s="547"/>
      <c r="D14" s="587">
        <v>97.3</v>
      </c>
      <c r="E14" s="588">
        <v>101.3</v>
      </c>
      <c r="F14" s="588">
        <v>99.9</v>
      </c>
      <c r="G14" s="588">
        <v>106.6</v>
      </c>
      <c r="H14" s="588">
        <v>90.6</v>
      </c>
      <c r="I14" s="588">
        <v>97.5</v>
      </c>
      <c r="J14" s="588">
        <v>96.9</v>
      </c>
      <c r="K14" s="588">
        <v>95.6</v>
      </c>
      <c r="L14" s="588">
        <v>79.9</v>
      </c>
      <c r="M14" s="588">
        <v>106.3</v>
      </c>
      <c r="N14" s="588">
        <v>80.1</v>
      </c>
      <c r="O14" s="588">
        <v>98</v>
      </c>
      <c r="P14" s="588">
        <v>86.7</v>
      </c>
      <c r="Q14" s="588">
        <v>95.7</v>
      </c>
      <c r="R14" s="588">
        <v>96.9</v>
      </c>
      <c r="S14" s="588">
        <v>112.7</v>
      </c>
    </row>
    <row r="15" spans="1:19" ht="13.5" customHeight="1">
      <c r="A15" s="546"/>
      <c r="B15" s="546" t="s">
        <v>629</v>
      </c>
      <c r="C15" s="547"/>
      <c r="D15" s="587">
        <v>97.7</v>
      </c>
      <c r="E15" s="588">
        <v>98.4</v>
      </c>
      <c r="F15" s="588">
        <v>100.4</v>
      </c>
      <c r="G15" s="588">
        <v>104.7</v>
      </c>
      <c r="H15" s="588">
        <v>86.6</v>
      </c>
      <c r="I15" s="588">
        <v>96.3</v>
      </c>
      <c r="J15" s="588">
        <v>98.6</v>
      </c>
      <c r="K15" s="588">
        <v>95.9</v>
      </c>
      <c r="L15" s="588">
        <v>79.3</v>
      </c>
      <c r="M15" s="588">
        <v>105</v>
      </c>
      <c r="N15" s="588">
        <v>83</v>
      </c>
      <c r="O15" s="588">
        <v>101.4</v>
      </c>
      <c r="P15" s="588">
        <v>85.3</v>
      </c>
      <c r="Q15" s="588">
        <v>96</v>
      </c>
      <c r="R15" s="588">
        <v>97.7</v>
      </c>
      <c r="S15" s="588">
        <v>116.6</v>
      </c>
    </row>
    <row r="16" spans="1:19" ht="13.5" customHeight="1">
      <c r="A16" s="546"/>
      <c r="B16" s="546" t="s">
        <v>704</v>
      </c>
      <c r="C16" s="547"/>
      <c r="D16" s="587">
        <v>97.5</v>
      </c>
      <c r="E16" s="588">
        <v>103.4</v>
      </c>
      <c r="F16" s="588">
        <v>100.3</v>
      </c>
      <c r="G16" s="588">
        <v>107</v>
      </c>
      <c r="H16" s="588">
        <v>86.7</v>
      </c>
      <c r="I16" s="588">
        <v>97.9</v>
      </c>
      <c r="J16" s="588">
        <v>97.2</v>
      </c>
      <c r="K16" s="588">
        <v>93.6</v>
      </c>
      <c r="L16" s="588">
        <v>79.3</v>
      </c>
      <c r="M16" s="588">
        <v>104.9</v>
      </c>
      <c r="N16" s="588">
        <v>83.2</v>
      </c>
      <c r="O16" s="588">
        <v>102.1</v>
      </c>
      <c r="P16" s="588">
        <v>86.7</v>
      </c>
      <c r="Q16" s="588">
        <v>94.4</v>
      </c>
      <c r="R16" s="588">
        <v>97.6</v>
      </c>
      <c r="S16" s="588">
        <v>114</v>
      </c>
    </row>
    <row r="17" spans="1:19" ht="13.5" customHeight="1">
      <c r="A17" s="546" t="s">
        <v>612</v>
      </c>
      <c r="B17" s="546" t="s">
        <v>633</v>
      </c>
      <c r="C17" s="547" t="s">
        <v>613</v>
      </c>
      <c r="D17" s="587">
        <v>97.1</v>
      </c>
      <c r="E17" s="588">
        <v>98.8</v>
      </c>
      <c r="F17" s="588">
        <v>97.1</v>
      </c>
      <c r="G17" s="588">
        <v>106.5</v>
      </c>
      <c r="H17" s="588">
        <v>87.2</v>
      </c>
      <c r="I17" s="588">
        <v>98.8</v>
      </c>
      <c r="J17" s="588">
        <v>97.6</v>
      </c>
      <c r="K17" s="588">
        <v>99.1</v>
      </c>
      <c r="L17" s="588">
        <v>77.4</v>
      </c>
      <c r="M17" s="588">
        <v>101.2</v>
      </c>
      <c r="N17" s="588">
        <v>91.3</v>
      </c>
      <c r="O17" s="588">
        <v>106.7</v>
      </c>
      <c r="P17" s="588">
        <v>86.5</v>
      </c>
      <c r="Q17" s="588">
        <v>97.6</v>
      </c>
      <c r="R17" s="588">
        <v>99.1</v>
      </c>
      <c r="S17" s="588">
        <v>111</v>
      </c>
    </row>
    <row r="18" spans="1:19" ht="13.5" customHeight="1">
      <c r="A18" s="546" t="s">
        <v>781</v>
      </c>
      <c r="B18" s="546" t="s">
        <v>621</v>
      </c>
      <c r="C18" s="547"/>
      <c r="D18" s="587">
        <v>97.8</v>
      </c>
      <c r="E18" s="588">
        <v>101.9</v>
      </c>
      <c r="F18" s="588">
        <v>99.5</v>
      </c>
      <c r="G18" s="588">
        <v>106.1</v>
      </c>
      <c r="H18" s="588">
        <v>88.2</v>
      </c>
      <c r="I18" s="588">
        <v>99.5</v>
      </c>
      <c r="J18" s="588">
        <v>97.2</v>
      </c>
      <c r="K18" s="588">
        <v>97.8</v>
      </c>
      <c r="L18" s="588">
        <v>80</v>
      </c>
      <c r="M18" s="588">
        <v>101.9</v>
      </c>
      <c r="N18" s="588">
        <v>80.6</v>
      </c>
      <c r="O18" s="588">
        <v>109.4</v>
      </c>
      <c r="P18" s="588">
        <v>86.8</v>
      </c>
      <c r="Q18" s="588">
        <v>97.1</v>
      </c>
      <c r="R18" s="588">
        <v>99.5</v>
      </c>
      <c r="S18" s="588">
        <v>112.5</v>
      </c>
    </row>
    <row r="19" spans="1:19" ht="13.5" customHeight="1">
      <c r="A19" s="546" t="s">
        <v>788</v>
      </c>
      <c r="B19" s="546" t="s">
        <v>622</v>
      </c>
      <c r="C19" s="547"/>
      <c r="D19" s="587">
        <v>98.4</v>
      </c>
      <c r="E19" s="588">
        <v>102</v>
      </c>
      <c r="F19" s="588">
        <v>100.9</v>
      </c>
      <c r="G19" s="588">
        <v>106.4</v>
      </c>
      <c r="H19" s="588">
        <v>88.2</v>
      </c>
      <c r="I19" s="588">
        <v>99.5</v>
      </c>
      <c r="J19" s="588">
        <v>96.9</v>
      </c>
      <c r="K19" s="588">
        <v>101.1</v>
      </c>
      <c r="L19" s="588">
        <v>79.8</v>
      </c>
      <c r="M19" s="588">
        <v>105.8</v>
      </c>
      <c r="N19" s="588">
        <v>80</v>
      </c>
      <c r="O19" s="588">
        <v>108.9</v>
      </c>
      <c r="P19" s="588">
        <v>84.2</v>
      </c>
      <c r="Q19" s="588">
        <v>98.7</v>
      </c>
      <c r="R19" s="588">
        <v>99.7</v>
      </c>
      <c r="S19" s="588">
        <v>111.5</v>
      </c>
    </row>
    <row r="20" spans="1:19" ht="13.5" customHeight="1">
      <c r="A20" s="546" t="s">
        <v>781</v>
      </c>
      <c r="B20" s="546" t="s">
        <v>623</v>
      </c>
      <c r="C20" s="547"/>
      <c r="D20" s="587">
        <v>99</v>
      </c>
      <c r="E20" s="588">
        <v>100.6</v>
      </c>
      <c r="F20" s="588">
        <v>101.6</v>
      </c>
      <c r="G20" s="588">
        <v>105.5</v>
      </c>
      <c r="H20" s="588">
        <v>91.6</v>
      </c>
      <c r="I20" s="588">
        <v>101.4</v>
      </c>
      <c r="J20" s="588">
        <v>99</v>
      </c>
      <c r="K20" s="588">
        <v>99.7</v>
      </c>
      <c r="L20" s="588">
        <v>78.8</v>
      </c>
      <c r="M20" s="588">
        <v>104.2</v>
      </c>
      <c r="N20" s="588">
        <v>81</v>
      </c>
      <c r="O20" s="588">
        <v>110.4</v>
      </c>
      <c r="P20" s="588">
        <v>84.6</v>
      </c>
      <c r="Q20" s="588">
        <v>97.7</v>
      </c>
      <c r="R20" s="588">
        <v>98.7</v>
      </c>
      <c r="S20" s="588">
        <v>113.1</v>
      </c>
    </row>
    <row r="21" spans="1:19" ht="13.5" customHeight="1">
      <c r="A21" s="546" t="s">
        <v>781</v>
      </c>
      <c r="B21" s="546" t="s">
        <v>624</v>
      </c>
      <c r="C21" s="547"/>
      <c r="D21" s="587">
        <v>97.5</v>
      </c>
      <c r="E21" s="588">
        <v>100.6</v>
      </c>
      <c r="F21" s="588">
        <v>99.8</v>
      </c>
      <c r="G21" s="588">
        <v>105</v>
      </c>
      <c r="H21" s="588">
        <v>87.7</v>
      </c>
      <c r="I21" s="588">
        <v>97.9</v>
      </c>
      <c r="J21" s="588">
        <v>97.6</v>
      </c>
      <c r="K21" s="588">
        <v>100.4</v>
      </c>
      <c r="L21" s="588">
        <v>76.2</v>
      </c>
      <c r="M21" s="588">
        <v>98.2</v>
      </c>
      <c r="N21" s="588">
        <v>83.1</v>
      </c>
      <c r="O21" s="588">
        <v>108.7</v>
      </c>
      <c r="P21" s="588">
        <v>83</v>
      </c>
      <c r="Q21" s="588">
        <v>97.6</v>
      </c>
      <c r="R21" s="588">
        <v>96.6</v>
      </c>
      <c r="S21" s="588">
        <v>108.9</v>
      </c>
    </row>
    <row r="22" spans="1:19" ht="13.5" customHeight="1">
      <c r="A22" s="546" t="s">
        <v>781</v>
      </c>
      <c r="B22" s="546" t="s">
        <v>625</v>
      </c>
      <c r="C22" s="547"/>
      <c r="D22" s="587">
        <v>99.4</v>
      </c>
      <c r="E22" s="588">
        <v>103.6</v>
      </c>
      <c r="F22" s="588">
        <v>102.4</v>
      </c>
      <c r="G22" s="588">
        <v>107.1</v>
      </c>
      <c r="H22" s="588">
        <v>87.3</v>
      </c>
      <c r="I22" s="588">
        <v>101.8</v>
      </c>
      <c r="J22" s="588">
        <v>98.2</v>
      </c>
      <c r="K22" s="588">
        <v>103.1</v>
      </c>
      <c r="L22" s="588">
        <v>77.5</v>
      </c>
      <c r="M22" s="588">
        <v>97.3</v>
      </c>
      <c r="N22" s="588">
        <v>82.9</v>
      </c>
      <c r="O22" s="588">
        <v>106.8</v>
      </c>
      <c r="P22" s="588">
        <v>84</v>
      </c>
      <c r="Q22" s="588">
        <v>98.2</v>
      </c>
      <c r="R22" s="588">
        <v>99.1</v>
      </c>
      <c r="S22" s="588">
        <v>112.1</v>
      </c>
    </row>
    <row r="23" spans="1:19" ht="13.5" customHeight="1">
      <c r="A23" s="546" t="s">
        <v>781</v>
      </c>
      <c r="B23" s="546" t="s">
        <v>626</v>
      </c>
      <c r="C23" s="547"/>
      <c r="D23" s="587">
        <v>100.4</v>
      </c>
      <c r="E23" s="588">
        <v>106.4</v>
      </c>
      <c r="F23" s="588">
        <v>103.1</v>
      </c>
      <c r="G23" s="588">
        <v>102.4</v>
      </c>
      <c r="H23" s="588">
        <v>87.3</v>
      </c>
      <c r="I23" s="588">
        <v>101.5</v>
      </c>
      <c r="J23" s="588">
        <v>100.3</v>
      </c>
      <c r="K23" s="588">
        <v>104.8</v>
      </c>
      <c r="L23" s="588">
        <v>79.4</v>
      </c>
      <c r="M23" s="588">
        <v>94.2</v>
      </c>
      <c r="N23" s="588">
        <v>89.3</v>
      </c>
      <c r="O23" s="588">
        <v>109.5</v>
      </c>
      <c r="P23" s="588">
        <v>89.4</v>
      </c>
      <c r="Q23" s="588">
        <v>96.8</v>
      </c>
      <c r="R23" s="588">
        <v>98.4</v>
      </c>
      <c r="S23" s="588">
        <v>113.9</v>
      </c>
    </row>
    <row r="24" spans="1:46" ht="13.5" customHeight="1">
      <c r="A24" s="546"/>
      <c r="B24" s="546" t="s">
        <v>627</v>
      </c>
      <c r="C24" s="547"/>
      <c r="D24" s="587">
        <v>99.3</v>
      </c>
      <c r="E24" s="588">
        <v>104.7</v>
      </c>
      <c r="F24" s="588">
        <v>100.8</v>
      </c>
      <c r="G24" s="588">
        <v>101.1</v>
      </c>
      <c r="H24" s="588">
        <v>92.4</v>
      </c>
      <c r="I24" s="588">
        <v>97.8</v>
      </c>
      <c r="J24" s="588">
        <v>99.1</v>
      </c>
      <c r="K24" s="588">
        <v>106</v>
      </c>
      <c r="L24" s="588">
        <v>79.8</v>
      </c>
      <c r="M24" s="588">
        <v>95.5</v>
      </c>
      <c r="N24" s="588">
        <v>90.6</v>
      </c>
      <c r="O24" s="588">
        <v>113</v>
      </c>
      <c r="P24" s="588">
        <v>91.6</v>
      </c>
      <c r="Q24" s="588">
        <v>96.4</v>
      </c>
      <c r="R24" s="588">
        <v>97.4</v>
      </c>
      <c r="S24" s="588">
        <v>110.1</v>
      </c>
      <c r="T24" s="550"/>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row>
    <row r="25" spans="1:46" ht="13.5" customHeight="1">
      <c r="A25" s="551"/>
      <c r="B25" s="551" t="s">
        <v>793</v>
      </c>
      <c r="C25" s="552"/>
      <c r="D25" s="589">
        <v>99.3</v>
      </c>
      <c r="E25" s="590">
        <v>107.2</v>
      </c>
      <c r="F25" s="590">
        <v>100.8</v>
      </c>
      <c r="G25" s="590">
        <v>104.7</v>
      </c>
      <c r="H25" s="590">
        <v>90.7</v>
      </c>
      <c r="I25" s="590">
        <v>100.3</v>
      </c>
      <c r="J25" s="590">
        <v>98.8</v>
      </c>
      <c r="K25" s="590">
        <v>106.4</v>
      </c>
      <c r="L25" s="590">
        <v>81.9</v>
      </c>
      <c r="M25" s="590">
        <v>98</v>
      </c>
      <c r="N25" s="590">
        <v>88.3</v>
      </c>
      <c r="O25" s="590">
        <v>111.8</v>
      </c>
      <c r="P25" s="590">
        <v>87.5</v>
      </c>
      <c r="Q25" s="590">
        <v>95.8</v>
      </c>
      <c r="R25" s="590">
        <v>97.1</v>
      </c>
      <c r="S25" s="590">
        <v>112.2</v>
      </c>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row>
    <row r="26" spans="1:19" ht="17.25" customHeight="1">
      <c r="A26" s="611"/>
      <c r="B26" s="611"/>
      <c r="C26" s="611"/>
      <c r="D26" s="748" t="s">
        <v>711</v>
      </c>
      <c r="E26" s="748"/>
      <c r="F26" s="748"/>
      <c r="G26" s="748"/>
      <c r="H26" s="748"/>
      <c r="I26" s="748"/>
      <c r="J26" s="748"/>
      <c r="K26" s="748"/>
      <c r="L26" s="748"/>
      <c r="M26" s="748"/>
      <c r="N26" s="748"/>
      <c r="O26" s="748"/>
      <c r="P26" s="748"/>
      <c r="Q26" s="748"/>
      <c r="R26" s="748"/>
      <c r="S26" s="748"/>
    </row>
    <row r="27" spans="1:19" ht="13.5" customHeight="1">
      <c r="A27" s="543" t="s">
        <v>603</v>
      </c>
      <c r="B27" s="543" t="s">
        <v>604</v>
      </c>
      <c r="C27" s="544" t="s">
        <v>605</v>
      </c>
      <c r="D27" s="599">
        <v>-0.7</v>
      </c>
      <c r="E27" s="600">
        <v>-2.6</v>
      </c>
      <c r="F27" s="600">
        <v>-0.1</v>
      </c>
      <c r="G27" s="600">
        <v>-1.9</v>
      </c>
      <c r="H27" s="600">
        <v>7.3</v>
      </c>
      <c r="I27" s="600">
        <v>5.8</v>
      </c>
      <c r="J27" s="600">
        <v>-4</v>
      </c>
      <c r="K27" s="600">
        <v>9.6</v>
      </c>
      <c r="L27" s="607" t="s">
        <v>699</v>
      </c>
      <c r="M27" s="607" t="s">
        <v>699</v>
      </c>
      <c r="N27" s="607" t="s">
        <v>699</v>
      </c>
      <c r="O27" s="607" t="s">
        <v>699</v>
      </c>
      <c r="P27" s="600">
        <v>-1.7</v>
      </c>
      <c r="Q27" s="600">
        <v>-2.6</v>
      </c>
      <c r="R27" s="600">
        <v>1.1</v>
      </c>
      <c r="S27" s="607" t="s">
        <v>699</v>
      </c>
    </row>
    <row r="28" spans="1:19" ht="13.5" customHeight="1">
      <c r="A28" s="546"/>
      <c r="B28" s="546" t="s">
        <v>606</v>
      </c>
      <c r="C28" s="547"/>
      <c r="D28" s="601">
        <v>0.7</v>
      </c>
      <c r="E28" s="602">
        <v>-1.6</v>
      </c>
      <c r="F28" s="602">
        <v>0.8</v>
      </c>
      <c r="G28" s="602">
        <v>1.5</v>
      </c>
      <c r="H28" s="602">
        <v>-2.4</v>
      </c>
      <c r="I28" s="602">
        <v>-2.4</v>
      </c>
      <c r="J28" s="602">
        <v>0.2</v>
      </c>
      <c r="K28" s="602">
        <v>2.2</v>
      </c>
      <c r="L28" s="608" t="s">
        <v>699</v>
      </c>
      <c r="M28" s="608" t="s">
        <v>699</v>
      </c>
      <c r="N28" s="608" t="s">
        <v>699</v>
      </c>
      <c r="O28" s="608" t="s">
        <v>699</v>
      </c>
      <c r="P28" s="602">
        <v>-0.4</v>
      </c>
      <c r="Q28" s="602">
        <v>3.3</v>
      </c>
      <c r="R28" s="602">
        <v>-7.2</v>
      </c>
      <c r="S28" s="608" t="s">
        <v>699</v>
      </c>
    </row>
    <row r="29" spans="1:19" ht="13.5" customHeight="1">
      <c r="A29" s="546"/>
      <c r="B29" s="546" t="s">
        <v>607</v>
      </c>
      <c r="C29" s="547"/>
      <c r="D29" s="601">
        <v>1.3</v>
      </c>
      <c r="E29" s="602">
        <v>-3.4</v>
      </c>
      <c r="F29" s="602">
        <v>1</v>
      </c>
      <c r="G29" s="602">
        <v>-3.5</v>
      </c>
      <c r="H29" s="602">
        <v>-7.7</v>
      </c>
      <c r="I29" s="602">
        <v>-4.2</v>
      </c>
      <c r="J29" s="602">
        <v>2.6</v>
      </c>
      <c r="K29" s="602">
        <v>-0.4</v>
      </c>
      <c r="L29" s="608" t="s">
        <v>699</v>
      </c>
      <c r="M29" s="608" t="s">
        <v>699</v>
      </c>
      <c r="N29" s="608" t="s">
        <v>699</v>
      </c>
      <c r="O29" s="608" t="s">
        <v>699</v>
      </c>
      <c r="P29" s="602">
        <v>4.5</v>
      </c>
      <c r="Q29" s="602">
        <v>2.9</v>
      </c>
      <c r="R29" s="602">
        <v>4.9</v>
      </c>
      <c r="S29" s="608" t="s">
        <v>699</v>
      </c>
    </row>
    <row r="30" spans="1:19" ht="13.5" customHeight="1">
      <c r="A30" s="546"/>
      <c r="B30" s="546" t="s">
        <v>608</v>
      </c>
      <c r="C30" s="547"/>
      <c r="D30" s="601">
        <v>-6.5</v>
      </c>
      <c r="E30" s="602">
        <v>-0.1</v>
      </c>
      <c r="F30" s="602">
        <v>-6.3</v>
      </c>
      <c r="G30" s="602">
        <v>-0.8</v>
      </c>
      <c r="H30" s="602">
        <v>-5.3</v>
      </c>
      <c r="I30" s="602">
        <v>-2.5</v>
      </c>
      <c r="J30" s="602">
        <v>-7.5</v>
      </c>
      <c r="K30" s="602">
        <v>3</v>
      </c>
      <c r="L30" s="608" t="s">
        <v>699</v>
      </c>
      <c r="M30" s="608" t="s">
        <v>699</v>
      </c>
      <c r="N30" s="608" t="s">
        <v>699</v>
      </c>
      <c r="O30" s="608" t="s">
        <v>699</v>
      </c>
      <c r="P30" s="602">
        <v>-10.1</v>
      </c>
      <c r="Q30" s="602">
        <v>-8.8</v>
      </c>
      <c r="R30" s="602">
        <v>7.1</v>
      </c>
      <c r="S30" s="608" t="s">
        <v>699</v>
      </c>
    </row>
    <row r="31" spans="1:19" ht="13.5" customHeight="1">
      <c r="A31" s="546"/>
      <c r="B31" s="546" t="s">
        <v>609</v>
      </c>
      <c r="C31" s="547"/>
      <c r="D31" s="601">
        <v>1.3</v>
      </c>
      <c r="E31" s="602">
        <v>3.7</v>
      </c>
      <c r="F31" s="602">
        <v>5.8</v>
      </c>
      <c r="G31" s="602">
        <v>3</v>
      </c>
      <c r="H31" s="602">
        <v>4.5</v>
      </c>
      <c r="I31" s="602">
        <v>-0.8</v>
      </c>
      <c r="J31" s="602">
        <v>4.1</v>
      </c>
      <c r="K31" s="602">
        <v>3.9</v>
      </c>
      <c r="L31" s="608" t="s">
        <v>699</v>
      </c>
      <c r="M31" s="608" t="s">
        <v>699</v>
      </c>
      <c r="N31" s="608" t="s">
        <v>699</v>
      </c>
      <c r="O31" s="608" t="s">
        <v>699</v>
      </c>
      <c r="P31" s="602">
        <v>-6.2</v>
      </c>
      <c r="Q31" s="602">
        <v>-4</v>
      </c>
      <c r="R31" s="602">
        <v>4</v>
      </c>
      <c r="S31" s="608" t="s">
        <v>699</v>
      </c>
    </row>
    <row r="32" spans="1:19" ht="13.5" customHeight="1">
      <c r="A32" s="546"/>
      <c r="B32" s="546" t="s">
        <v>610</v>
      </c>
      <c r="C32" s="547"/>
      <c r="D32" s="605">
        <v>-2.4</v>
      </c>
      <c r="E32" s="606">
        <v>-3.7</v>
      </c>
      <c r="F32" s="606">
        <v>-0.3</v>
      </c>
      <c r="G32" s="606">
        <v>6</v>
      </c>
      <c r="H32" s="606">
        <v>-9</v>
      </c>
      <c r="I32" s="606">
        <v>-2.8</v>
      </c>
      <c r="J32" s="606">
        <v>-1.3</v>
      </c>
      <c r="K32" s="606">
        <v>-3.8</v>
      </c>
      <c r="L32" s="606">
        <v>-19.3</v>
      </c>
      <c r="M32" s="606">
        <v>5.2</v>
      </c>
      <c r="N32" s="606">
        <v>-14.9</v>
      </c>
      <c r="O32" s="606">
        <v>-0.3</v>
      </c>
      <c r="P32" s="606">
        <v>-13.7</v>
      </c>
      <c r="Q32" s="606">
        <v>-3</v>
      </c>
      <c r="R32" s="606">
        <v>-1.6</v>
      </c>
      <c r="S32" s="606">
        <v>9.5</v>
      </c>
    </row>
    <row r="33" spans="1:19" ht="13.5" customHeight="1">
      <c r="A33" s="543" t="s">
        <v>611</v>
      </c>
      <c r="B33" s="543" t="s">
        <v>628</v>
      </c>
      <c r="C33" s="549" t="s">
        <v>613</v>
      </c>
      <c r="D33" s="587">
        <v>-2.8</v>
      </c>
      <c r="E33" s="588">
        <v>-0.2</v>
      </c>
      <c r="F33" s="588">
        <v>-0.7</v>
      </c>
      <c r="G33" s="588">
        <v>2.7</v>
      </c>
      <c r="H33" s="588">
        <v>-11.4</v>
      </c>
      <c r="I33" s="588">
        <v>-3.3</v>
      </c>
      <c r="J33" s="588">
        <v>-6.1</v>
      </c>
      <c r="K33" s="588">
        <v>-4.3</v>
      </c>
      <c r="L33" s="588">
        <v>-19.1</v>
      </c>
      <c r="M33" s="588">
        <v>3.2</v>
      </c>
      <c r="N33" s="588">
        <v>-12.6</v>
      </c>
      <c r="O33" s="588">
        <v>-1.6</v>
      </c>
      <c r="P33" s="588">
        <v>-11.9</v>
      </c>
      <c r="Q33" s="588">
        <v>-1.4</v>
      </c>
      <c r="R33" s="588">
        <v>-3.5</v>
      </c>
      <c r="S33" s="588">
        <v>12.8</v>
      </c>
    </row>
    <row r="34" spans="1:19" ht="13.5" customHeight="1">
      <c r="A34" s="546"/>
      <c r="B34" s="546" t="s">
        <v>579</v>
      </c>
      <c r="C34" s="547"/>
      <c r="D34" s="587">
        <v>-2.6</v>
      </c>
      <c r="E34" s="588">
        <v>5.1</v>
      </c>
      <c r="F34" s="588">
        <v>-0.5</v>
      </c>
      <c r="G34" s="588">
        <v>-0.6</v>
      </c>
      <c r="H34" s="588">
        <v>-8.2</v>
      </c>
      <c r="I34" s="588">
        <v>-4.5</v>
      </c>
      <c r="J34" s="588">
        <v>-5.7</v>
      </c>
      <c r="K34" s="588">
        <v>-4</v>
      </c>
      <c r="L34" s="588">
        <v>-20.8</v>
      </c>
      <c r="M34" s="588">
        <v>2.7</v>
      </c>
      <c r="N34" s="588">
        <v>-15.4</v>
      </c>
      <c r="O34" s="588">
        <v>-3.4</v>
      </c>
      <c r="P34" s="588">
        <v>-12.7</v>
      </c>
      <c r="Q34" s="588">
        <v>-1</v>
      </c>
      <c r="R34" s="588">
        <v>-3.1</v>
      </c>
      <c r="S34" s="588">
        <v>13.8</v>
      </c>
    </row>
    <row r="35" spans="1:19" ht="13.5" customHeight="1">
      <c r="A35" s="546"/>
      <c r="B35" s="546" t="s">
        <v>629</v>
      </c>
      <c r="C35" s="547"/>
      <c r="D35" s="587">
        <v>-2.6</v>
      </c>
      <c r="E35" s="588">
        <v>-5</v>
      </c>
      <c r="F35" s="588">
        <v>0</v>
      </c>
      <c r="G35" s="588">
        <v>-0.6</v>
      </c>
      <c r="H35" s="588">
        <v>-10.9</v>
      </c>
      <c r="I35" s="588">
        <v>-3.2</v>
      </c>
      <c r="J35" s="588">
        <v>-3.3</v>
      </c>
      <c r="K35" s="588">
        <v>-1.8</v>
      </c>
      <c r="L35" s="588">
        <v>-21.6</v>
      </c>
      <c r="M35" s="588">
        <v>2</v>
      </c>
      <c r="N35" s="588">
        <v>-12.9</v>
      </c>
      <c r="O35" s="588">
        <v>-2.1</v>
      </c>
      <c r="P35" s="588">
        <v>-13.4</v>
      </c>
      <c r="Q35" s="588">
        <v>-1.1</v>
      </c>
      <c r="R35" s="588">
        <v>-3</v>
      </c>
      <c r="S35" s="588">
        <v>10.8</v>
      </c>
    </row>
    <row r="36" spans="1:19" ht="13.5" customHeight="1">
      <c r="A36" s="546"/>
      <c r="B36" s="546" t="s">
        <v>704</v>
      </c>
      <c r="C36" s="547"/>
      <c r="D36" s="587">
        <v>-2.8</v>
      </c>
      <c r="E36" s="588">
        <v>1.7</v>
      </c>
      <c r="F36" s="588">
        <v>-0.4</v>
      </c>
      <c r="G36" s="588">
        <v>1.4</v>
      </c>
      <c r="H36" s="588">
        <v>-9.8</v>
      </c>
      <c r="I36" s="588">
        <v>-1.4</v>
      </c>
      <c r="J36" s="588">
        <v>-5.4</v>
      </c>
      <c r="K36" s="588">
        <v>-7.2</v>
      </c>
      <c r="L36" s="588">
        <v>-19</v>
      </c>
      <c r="M36" s="588">
        <v>2.9</v>
      </c>
      <c r="N36" s="588">
        <v>-16.4</v>
      </c>
      <c r="O36" s="588">
        <v>0</v>
      </c>
      <c r="P36" s="588">
        <v>-11.1</v>
      </c>
      <c r="Q36" s="588">
        <v>-2.6</v>
      </c>
      <c r="R36" s="588">
        <v>-4.5</v>
      </c>
      <c r="S36" s="588">
        <v>14.7</v>
      </c>
    </row>
    <row r="37" spans="1:19" ht="13.5" customHeight="1">
      <c r="A37" s="546" t="s">
        <v>612</v>
      </c>
      <c r="B37" s="546" t="s">
        <v>633</v>
      </c>
      <c r="C37" s="547" t="s">
        <v>613</v>
      </c>
      <c r="D37" s="587">
        <v>0.1</v>
      </c>
      <c r="E37" s="588">
        <v>12.8</v>
      </c>
      <c r="F37" s="588">
        <v>-0.3</v>
      </c>
      <c r="G37" s="588">
        <v>-1.6</v>
      </c>
      <c r="H37" s="588">
        <v>-6.6</v>
      </c>
      <c r="I37" s="588">
        <v>1.2</v>
      </c>
      <c r="J37" s="588">
        <v>-2.9</v>
      </c>
      <c r="K37" s="588">
        <v>-0.1</v>
      </c>
      <c r="L37" s="588">
        <v>-3.9</v>
      </c>
      <c r="M37" s="588">
        <v>-1.9</v>
      </c>
      <c r="N37" s="588">
        <v>2.7</v>
      </c>
      <c r="O37" s="588">
        <v>7.9</v>
      </c>
      <c r="P37" s="588">
        <v>0.5</v>
      </c>
      <c r="Q37" s="588">
        <v>-3.2</v>
      </c>
      <c r="R37" s="588">
        <v>-1.1</v>
      </c>
      <c r="S37" s="588">
        <v>8.5</v>
      </c>
    </row>
    <row r="38" spans="1:19" ht="13.5" customHeight="1">
      <c r="A38" s="546" t="s">
        <v>781</v>
      </c>
      <c r="B38" s="546" t="s">
        <v>621</v>
      </c>
      <c r="C38" s="547"/>
      <c r="D38" s="587">
        <v>-0.5</v>
      </c>
      <c r="E38" s="588">
        <v>7.7</v>
      </c>
      <c r="F38" s="588">
        <v>-1.3</v>
      </c>
      <c r="G38" s="588">
        <v>-1.8</v>
      </c>
      <c r="H38" s="588">
        <v>-6</v>
      </c>
      <c r="I38" s="588">
        <v>0.5</v>
      </c>
      <c r="J38" s="588">
        <v>-2.7</v>
      </c>
      <c r="K38" s="588">
        <v>0.7</v>
      </c>
      <c r="L38" s="588">
        <v>-0.6</v>
      </c>
      <c r="M38" s="588">
        <v>-2.4</v>
      </c>
      <c r="N38" s="588">
        <v>-5.5</v>
      </c>
      <c r="O38" s="588">
        <v>14.9</v>
      </c>
      <c r="P38" s="588">
        <v>0.5</v>
      </c>
      <c r="Q38" s="588">
        <v>-1.6</v>
      </c>
      <c r="R38" s="588">
        <v>-0.3</v>
      </c>
      <c r="S38" s="588">
        <v>6.9</v>
      </c>
    </row>
    <row r="39" spans="1:19" ht="13.5" customHeight="1">
      <c r="A39" s="546" t="s">
        <v>788</v>
      </c>
      <c r="B39" s="546" t="s">
        <v>622</v>
      </c>
      <c r="C39" s="547"/>
      <c r="D39" s="587">
        <v>1</v>
      </c>
      <c r="E39" s="588">
        <v>5.3</v>
      </c>
      <c r="F39" s="588">
        <v>2.1</v>
      </c>
      <c r="G39" s="588">
        <v>-4.7</v>
      </c>
      <c r="H39" s="588">
        <v>-5.1</v>
      </c>
      <c r="I39" s="588">
        <v>2.2</v>
      </c>
      <c r="J39" s="588">
        <v>-1.8</v>
      </c>
      <c r="K39" s="588">
        <v>3.5</v>
      </c>
      <c r="L39" s="588">
        <v>-6.6</v>
      </c>
      <c r="M39" s="588">
        <v>-0.6</v>
      </c>
      <c r="N39" s="588">
        <v>-3.8</v>
      </c>
      <c r="O39" s="588">
        <v>11.3</v>
      </c>
      <c r="P39" s="588">
        <v>-2.3</v>
      </c>
      <c r="Q39" s="588">
        <v>1.5</v>
      </c>
      <c r="R39" s="588">
        <v>-0.1</v>
      </c>
      <c r="S39" s="588">
        <v>9.2</v>
      </c>
    </row>
    <row r="40" spans="1:19" ht="13.5" customHeight="1">
      <c r="A40" s="546" t="s">
        <v>781</v>
      </c>
      <c r="B40" s="546" t="s">
        <v>623</v>
      </c>
      <c r="C40" s="547"/>
      <c r="D40" s="587">
        <v>0.3</v>
      </c>
      <c r="E40" s="588">
        <v>8.2</v>
      </c>
      <c r="F40" s="588">
        <v>1.2</v>
      </c>
      <c r="G40" s="588">
        <v>-1.1</v>
      </c>
      <c r="H40" s="588">
        <v>0</v>
      </c>
      <c r="I40" s="588">
        <v>2.3</v>
      </c>
      <c r="J40" s="588">
        <v>-3.6</v>
      </c>
      <c r="K40" s="588">
        <v>1.7</v>
      </c>
      <c r="L40" s="588">
        <v>-0.6</v>
      </c>
      <c r="M40" s="588">
        <v>0.1</v>
      </c>
      <c r="N40" s="588">
        <v>-3.9</v>
      </c>
      <c r="O40" s="588">
        <v>13.1</v>
      </c>
      <c r="P40" s="588">
        <v>-2.9</v>
      </c>
      <c r="Q40" s="588">
        <v>-1.1</v>
      </c>
      <c r="R40" s="588">
        <v>-2.9</v>
      </c>
      <c r="S40" s="588">
        <v>3.6</v>
      </c>
    </row>
    <row r="41" spans="1:19" ht="13.5" customHeight="1">
      <c r="A41" s="546" t="s">
        <v>781</v>
      </c>
      <c r="B41" s="546" t="s">
        <v>624</v>
      </c>
      <c r="C41" s="547"/>
      <c r="D41" s="587">
        <v>0.7</v>
      </c>
      <c r="E41" s="588">
        <v>8.6</v>
      </c>
      <c r="F41" s="588">
        <v>1</v>
      </c>
      <c r="G41" s="588">
        <v>1.1</v>
      </c>
      <c r="H41" s="588">
        <v>-4.4</v>
      </c>
      <c r="I41" s="588">
        <v>3.4</v>
      </c>
      <c r="J41" s="588">
        <v>-2.4</v>
      </c>
      <c r="K41" s="588">
        <v>5.4</v>
      </c>
      <c r="L41" s="588">
        <v>-1</v>
      </c>
      <c r="M41" s="588">
        <v>-6.5</v>
      </c>
      <c r="N41" s="588">
        <v>-4.2</v>
      </c>
      <c r="O41" s="588">
        <v>6.7</v>
      </c>
      <c r="P41" s="588">
        <v>-3.2</v>
      </c>
      <c r="Q41" s="588">
        <v>2</v>
      </c>
      <c r="R41" s="588">
        <v>-0.5</v>
      </c>
      <c r="S41" s="588">
        <v>4.3</v>
      </c>
    </row>
    <row r="42" spans="1:19" ht="13.5" customHeight="1">
      <c r="A42" s="546" t="s">
        <v>781</v>
      </c>
      <c r="B42" s="546" t="s">
        <v>625</v>
      </c>
      <c r="C42" s="547"/>
      <c r="D42" s="587">
        <v>1.1</v>
      </c>
      <c r="E42" s="588">
        <v>8.3</v>
      </c>
      <c r="F42" s="588">
        <v>1.6</v>
      </c>
      <c r="G42" s="588">
        <v>2.6</v>
      </c>
      <c r="H42" s="588">
        <v>-3.1</v>
      </c>
      <c r="I42" s="588">
        <v>5.2</v>
      </c>
      <c r="J42" s="588">
        <v>-2.2</v>
      </c>
      <c r="K42" s="588">
        <v>6.7</v>
      </c>
      <c r="L42" s="588">
        <v>-5.4</v>
      </c>
      <c r="M42" s="588">
        <v>-7.2</v>
      </c>
      <c r="N42" s="588">
        <v>-2.2</v>
      </c>
      <c r="O42" s="588">
        <v>3.7</v>
      </c>
      <c r="P42" s="588">
        <v>-1.1</v>
      </c>
      <c r="Q42" s="588">
        <v>0.8</v>
      </c>
      <c r="R42" s="588">
        <v>-0.2</v>
      </c>
      <c r="S42" s="588">
        <v>6.7</v>
      </c>
    </row>
    <row r="43" spans="1:19" ht="13.5" customHeight="1">
      <c r="A43" s="546" t="s">
        <v>781</v>
      </c>
      <c r="B43" s="546" t="s">
        <v>626</v>
      </c>
      <c r="C43" s="547"/>
      <c r="D43" s="587">
        <v>2.4</v>
      </c>
      <c r="E43" s="588">
        <v>9.7</v>
      </c>
      <c r="F43" s="588">
        <v>3.1</v>
      </c>
      <c r="G43" s="588">
        <v>1.5</v>
      </c>
      <c r="H43" s="588">
        <v>-8.5</v>
      </c>
      <c r="I43" s="588">
        <v>4.9</v>
      </c>
      <c r="J43" s="588">
        <v>3.3</v>
      </c>
      <c r="K43" s="588">
        <v>9.6</v>
      </c>
      <c r="L43" s="588">
        <v>-3.1</v>
      </c>
      <c r="M43" s="588">
        <v>-11.9</v>
      </c>
      <c r="N43" s="588">
        <v>2.3</v>
      </c>
      <c r="O43" s="588">
        <v>6.4</v>
      </c>
      <c r="P43" s="588">
        <v>3.7</v>
      </c>
      <c r="Q43" s="588">
        <v>0.2</v>
      </c>
      <c r="R43" s="588">
        <v>0.8</v>
      </c>
      <c r="S43" s="588">
        <v>0.6</v>
      </c>
    </row>
    <row r="44" spans="1:19" ht="13.5" customHeight="1">
      <c r="A44" s="546"/>
      <c r="B44" s="546" t="s">
        <v>627</v>
      </c>
      <c r="C44" s="547"/>
      <c r="D44" s="587">
        <v>2.4</v>
      </c>
      <c r="E44" s="588">
        <v>10.2</v>
      </c>
      <c r="F44" s="588">
        <v>2.8</v>
      </c>
      <c r="G44" s="588">
        <v>-1.8</v>
      </c>
      <c r="H44" s="588">
        <v>2.7</v>
      </c>
      <c r="I44" s="588">
        <v>2.4</v>
      </c>
      <c r="J44" s="588">
        <v>2.3</v>
      </c>
      <c r="K44" s="588">
        <v>11.9</v>
      </c>
      <c r="L44" s="588">
        <v>-4.4</v>
      </c>
      <c r="M44" s="588">
        <v>-9.7</v>
      </c>
      <c r="N44" s="588">
        <v>1.5</v>
      </c>
      <c r="O44" s="588">
        <v>12.5</v>
      </c>
      <c r="P44" s="588">
        <v>5.5</v>
      </c>
      <c r="Q44" s="588">
        <v>-0.6</v>
      </c>
      <c r="R44" s="588">
        <v>0.2</v>
      </c>
      <c r="S44" s="588">
        <v>-5.2</v>
      </c>
    </row>
    <row r="45" spans="1:19" ht="13.5" customHeight="1">
      <c r="A45" s="551"/>
      <c r="B45" s="551" t="s">
        <v>793</v>
      </c>
      <c r="C45" s="552"/>
      <c r="D45" s="589">
        <v>1.8</v>
      </c>
      <c r="E45" s="590">
        <v>7.3</v>
      </c>
      <c r="F45" s="590">
        <v>0.3</v>
      </c>
      <c r="G45" s="590">
        <v>-2.6</v>
      </c>
      <c r="H45" s="590">
        <v>2.1</v>
      </c>
      <c r="I45" s="590">
        <v>2.8</v>
      </c>
      <c r="J45" s="590">
        <v>2.8</v>
      </c>
      <c r="K45" s="590">
        <v>12.4</v>
      </c>
      <c r="L45" s="590">
        <v>2</v>
      </c>
      <c r="M45" s="590">
        <v>-6.9</v>
      </c>
      <c r="N45" s="590">
        <v>4.1</v>
      </c>
      <c r="O45" s="590">
        <v>15.5</v>
      </c>
      <c r="P45" s="590">
        <v>-0.2</v>
      </c>
      <c r="Q45" s="590">
        <v>0.5</v>
      </c>
      <c r="R45" s="590">
        <v>0.2</v>
      </c>
      <c r="S45" s="590">
        <v>-1.2</v>
      </c>
    </row>
    <row r="46" spans="1:35" ht="27" customHeight="1">
      <c r="A46" s="749" t="s">
        <v>344</v>
      </c>
      <c r="B46" s="749"/>
      <c r="C46" s="750"/>
      <c r="D46" s="591">
        <v>0</v>
      </c>
      <c r="E46" s="591">
        <v>2.4</v>
      </c>
      <c r="F46" s="591">
        <v>0</v>
      </c>
      <c r="G46" s="591">
        <v>3.6</v>
      </c>
      <c r="H46" s="591">
        <v>-1.8</v>
      </c>
      <c r="I46" s="591">
        <v>2.6</v>
      </c>
      <c r="J46" s="591">
        <v>-0.3</v>
      </c>
      <c r="K46" s="591">
        <v>0.4</v>
      </c>
      <c r="L46" s="591">
        <v>2.6</v>
      </c>
      <c r="M46" s="591">
        <v>2.6</v>
      </c>
      <c r="N46" s="591">
        <v>-2.5</v>
      </c>
      <c r="O46" s="591">
        <v>-1.1</v>
      </c>
      <c r="P46" s="591">
        <v>-4.5</v>
      </c>
      <c r="Q46" s="591">
        <v>-0.6</v>
      </c>
      <c r="R46" s="591">
        <v>-0.3</v>
      </c>
      <c r="S46" s="591">
        <v>1.9</v>
      </c>
      <c r="T46" s="548"/>
      <c r="U46" s="548"/>
      <c r="V46" s="548"/>
      <c r="W46" s="548"/>
      <c r="X46" s="548"/>
      <c r="Y46" s="548"/>
      <c r="Z46" s="548"/>
      <c r="AA46" s="548"/>
      <c r="AB46" s="548"/>
      <c r="AC46" s="548"/>
      <c r="AD46" s="548"/>
      <c r="AE46" s="548"/>
      <c r="AF46" s="548"/>
      <c r="AG46" s="548"/>
      <c r="AH46" s="548"/>
      <c r="AI46" s="548"/>
    </row>
    <row r="47" spans="1:35" ht="27" customHeight="1">
      <c r="A47" s="548"/>
      <c r="B47" s="548"/>
      <c r="C47" s="548"/>
      <c r="D47" s="545"/>
      <c r="E47" s="545"/>
      <c r="F47" s="545"/>
      <c r="G47" s="545"/>
      <c r="H47" s="545"/>
      <c r="I47" s="545"/>
      <c r="J47" s="545"/>
      <c r="K47" s="545"/>
      <c r="L47" s="545"/>
      <c r="M47" s="545"/>
      <c r="N47" s="545"/>
      <c r="O47" s="545"/>
      <c r="P47" s="545"/>
      <c r="Q47" s="545"/>
      <c r="R47" s="545"/>
      <c r="S47" s="545"/>
      <c r="T47" s="548"/>
      <c r="U47" s="548"/>
      <c r="V47" s="548"/>
      <c r="W47" s="548"/>
      <c r="X47" s="548"/>
      <c r="Y47" s="548"/>
      <c r="Z47" s="548"/>
      <c r="AA47" s="548"/>
      <c r="AB47" s="548"/>
      <c r="AC47" s="548"/>
      <c r="AD47" s="548"/>
      <c r="AE47" s="548"/>
      <c r="AF47" s="548"/>
      <c r="AG47" s="548"/>
      <c r="AH47" s="548"/>
      <c r="AI47" s="548"/>
    </row>
    <row r="48" spans="1:19" ht="17.25">
      <c r="A48" s="595" t="s">
        <v>118</v>
      </c>
      <c r="B48" s="553"/>
      <c r="C48" s="553"/>
      <c r="D48" s="550"/>
      <c r="E48" s="550"/>
      <c r="F48" s="550"/>
      <c r="G48" s="550"/>
      <c r="H48" s="754"/>
      <c r="I48" s="754"/>
      <c r="J48" s="754"/>
      <c r="K48" s="754"/>
      <c r="L48" s="754"/>
      <c r="M48" s="754"/>
      <c r="N48" s="754"/>
      <c r="O48" s="754"/>
      <c r="P48" s="550"/>
      <c r="Q48" s="550"/>
      <c r="R48" s="550"/>
      <c r="S48" s="557" t="s">
        <v>614</v>
      </c>
    </row>
    <row r="49" spans="1:19" ht="13.5">
      <c r="A49" s="741" t="s">
        <v>564</v>
      </c>
      <c r="B49" s="741"/>
      <c r="C49" s="742"/>
      <c r="D49" s="536" t="s">
        <v>748</v>
      </c>
      <c r="E49" s="536" t="s">
        <v>749</v>
      </c>
      <c r="F49" s="536" t="s">
        <v>750</v>
      </c>
      <c r="G49" s="536" t="s">
        <v>751</v>
      </c>
      <c r="H49" s="536" t="s">
        <v>752</v>
      </c>
      <c r="I49" s="536" t="s">
        <v>753</v>
      </c>
      <c r="J49" s="536" t="s">
        <v>754</v>
      </c>
      <c r="K49" s="536" t="s">
        <v>755</v>
      </c>
      <c r="L49" s="536" t="s">
        <v>756</v>
      </c>
      <c r="M49" s="536" t="s">
        <v>757</v>
      </c>
      <c r="N49" s="536" t="s">
        <v>758</v>
      </c>
      <c r="O49" s="536" t="s">
        <v>759</v>
      </c>
      <c r="P49" s="536" t="s">
        <v>760</v>
      </c>
      <c r="Q49" s="536" t="s">
        <v>761</v>
      </c>
      <c r="R49" s="536" t="s">
        <v>762</v>
      </c>
      <c r="S49" s="536" t="s">
        <v>763</v>
      </c>
    </row>
    <row r="50" spans="1:19" ht="13.5">
      <c r="A50" s="743"/>
      <c r="B50" s="743"/>
      <c r="C50" s="744"/>
      <c r="D50" s="537" t="s">
        <v>580</v>
      </c>
      <c r="E50" s="537"/>
      <c r="F50" s="537"/>
      <c r="G50" s="537" t="s">
        <v>729</v>
      </c>
      <c r="H50" s="537" t="s">
        <v>581</v>
      </c>
      <c r="I50" s="537" t="s">
        <v>582</v>
      </c>
      <c r="J50" s="537" t="s">
        <v>583</v>
      </c>
      <c r="K50" s="537" t="s">
        <v>584</v>
      </c>
      <c r="L50" s="538" t="s">
        <v>585</v>
      </c>
      <c r="M50" s="539" t="s">
        <v>586</v>
      </c>
      <c r="N50" s="538" t="s">
        <v>730</v>
      </c>
      <c r="O50" s="538" t="s">
        <v>587</v>
      </c>
      <c r="P50" s="538" t="s">
        <v>588</v>
      </c>
      <c r="Q50" s="538" t="s">
        <v>589</v>
      </c>
      <c r="R50" s="538" t="s">
        <v>590</v>
      </c>
      <c r="S50" s="538" t="s">
        <v>591</v>
      </c>
    </row>
    <row r="51" spans="1:19" ht="18" customHeight="1">
      <c r="A51" s="745"/>
      <c r="B51" s="745"/>
      <c r="C51" s="746"/>
      <c r="D51" s="540" t="s">
        <v>592</v>
      </c>
      <c r="E51" s="540" t="s">
        <v>342</v>
      </c>
      <c r="F51" s="540" t="s">
        <v>343</v>
      </c>
      <c r="G51" s="540" t="s">
        <v>731</v>
      </c>
      <c r="H51" s="540" t="s">
        <v>593</v>
      </c>
      <c r="I51" s="540" t="s">
        <v>594</v>
      </c>
      <c r="J51" s="540" t="s">
        <v>595</v>
      </c>
      <c r="K51" s="540" t="s">
        <v>596</v>
      </c>
      <c r="L51" s="541" t="s">
        <v>597</v>
      </c>
      <c r="M51" s="542" t="s">
        <v>598</v>
      </c>
      <c r="N51" s="541" t="s">
        <v>599</v>
      </c>
      <c r="O51" s="541" t="s">
        <v>599</v>
      </c>
      <c r="P51" s="542" t="s">
        <v>600</v>
      </c>
      <c r="Q51" s="542" t="s">
        <v>601</v>
      </c>
      <c r="R51" s="541" t="s">
        <v>599</v>
      </c>
      <c r="S51" s="540" t="s">
        <v>602</v>
      </c>
    </row>
    <row r="52" spans="1:19" ht="15.75" customHeight="1">
      <c r="A52" s="611"/>
      <c r="B52" s="611"/>
      <c r="C52" s="611"/>
      <c r="D52" s="747" t="s">
        <v>712</v>
      </c>
      <c r="E52" s="747"/>
      <c r="F52" s="747"/>
      <c r="G52" s="747"/>
      <c r="H52" s="747"/>
      <c r="I52" s="747"/>
      <c r="J52" s="747"/>
      <c r="K52" s="747"/>
      <c r="L52" s="747"/>
      <c r="M52" s="747"/>
      <c r="N52" s="747"/>
      <c r="O52" s="747"/>
      <c r="P52" s="747"/>
      <c r="Q52" s="747"/>
      <c r="R52" s="747"/>
      <c r="S52" s="611"/>
    </row>
    <row r="53" spans="1:19" ht="13.5" customHeight="1">
      <c r="A53" s="543" t="s">
        <v>603</v>
      </c>
      <c r="B53" s="543" t="s">
        <v>604</v>
      </c>
      <c r="C53" s="544" t="s">
        <v>605</v>
      </c>
      <c r="D53" s="599">
        <v>106.1</v>
      </c>
      <c r="E53" s="600">
        <v>106.5</v>
      </c>
      <c r="F53" s="600">
        <v>100.6</v>
      </c>
      <c r="G53" s="600">
        <v>105</v>
      </c>
      <c r="H53" s="600">
        <v>122.8</v>
      </c>
      <c r="I53" s="600">
        <v>108</v>
      </c>
      <c r="J53" s="600">
        <v>110.4</v>
      </c>
      <c r="K53" s="600">
        <v>87.8</v>
      </c>
      <c r="L53" s="607" t="s">
        <v>699</v>
      </c>
      <c r="M53" s="607" t="s">
        <v>699</v>
      </c>
      <c r="N53" s="607" t="s">
        <v>699</v>
      </c>
      <c r="O53" s="607" t="s">
        <v>699</v>
      </c>
      <c r="P53" s="600">
        <v>125.3</v>
      </c>
      <c r="Q53" s="600">
        <v>103.2</v>
      </c>
      <c r="R53" s="600">
        <v>94.3</v>
      </c>
      <c r="S53" s="607" t="s">
        <v>699</v>
      </c>
    </row>
    <row r="54" spans="1:19" ht="13.5" customHeight="1">
      <c r="A54" s="546"/>
      <c r="B54" s="546" t="s">
        <v>606</v>
      </c>
      <c r="C54" s="547"/>
      <c r="D54" s="601">
        <v>106.5</v>
      </c>
      <c r="E54" s="602">
        <v>96.7</v>
      </c>
      <c r="F54" s="602">
        <v>100.9</v>
      </c>
      <c r="G54" s="602">
        <v>106.8</v>
      </c>
      <c r="H54" s="602">
        <v>113.1</v>
      </c>
      <c r="I54" s="602">
        <v>108.2</v>
      </c>
      <c r="J54" s="602">
        <v>113</v>
      </c>
      <c r="K54" s="602">
        <v>89.3</v>
      </c>
      <c r="L54" s="608" t="s">
        <v>699</v>
      </c>
      <c r="M54" s="608" t="s">
        <v>699</v>
      </c>
      <c r="N54" s="608" t="s">
        <v>699</v>
      </c>
      <c r="O54" s="608" t="s">
        <v>699</v>
      </c>
      <c r="P54" s="602">
        <v>119.2</v>
      </c>
      <c r="Q54" s="602">
        <v>104.9</v>
      </c>
      <c r="R54" s="602">
        <v>85</v>
      </c>
      <c r="S54" s="608" t="s">
        <v>699</v>
      </c>
    </row>
    <row r="55" spans="1:19" ht="13.5" customHeight="1">
      <c r="A55" s="546"/>
      <c r="B55" s="546" t="s">
        <v>607</v>
      </c>
      <c r="C55" s="547"/>
      <c r="D55" s="601">
        <v>106.6</v>
      </c>
      <c r="E55" s="602">
        <v>88.4</v>
      </c>
      <c r="F55" s="602">
        <v>100.9</v>
      </c>
      <c r="G55" s="602">
        <v>100.8</v>
      </c>
      <c r="H55" s="602">
        <v>102.1</v>
      </c>
      <c r="I55" s="602">
        <v>110.7</v>
      </c>
      <c r="J55" s="602">
        <v>102</v>
      </c>
      <c r="K55" s="602">
        <v>94.2</v>
      </c>
      <c r="L55" s="608" t="s">
        <v>699</v>
      </c>
      <c r="M55" s="608" t="s">
        <v>699</v>
      </c>
      <c r="N55" s="608" t="s">
        <v>699</v>
      </c>
      <c r="O55" s="608" t="s">
        <v>699</v>
      </c>
      <c r="P55" s="602">
        <v>112.8</v>
      </c>
      <c r="Q55" s="602">
        <v>112.6</v>
      </c>
      <c r="R55" s="602">
        <v>86.5</v>
      </c>
      <c r="S55" s="608" t="s">
        <v>699</v>
      </c>
    </row>
    <row r="56" spans="1:19" ht="13.5" customHeight="1">
      <c r="A56" s="546"/>
      <c r="B56" s="546" t="s">
        <v>608</v>
      </c>
      <c r="C56" s="547"/>
      <c r="D56" s="601">
        <v>99.2</v>
      </c>
      <c r="E56" s="602">
        <v>87.8</v>
      </c>
      <c r="F56" s="602">
        <v>94.2</v>
      </c>
      <c r="G56" s="602">
        <v>98.6</v>
      </c>
      <c r="H56" s="602">
        <v>94.5</v>
      </c>
      <c r="I56" s="602">
        <v>105.6</v>
      </c>
      <c r="J56" s="602">
        <v>95.9</v>
      </c>
      <c r="K56" s="602">
        <v>100.5</v>
      </c>
      <c r="L56" s="608" t="s">
        <v>699</v>
      </c>
      <c r="M56" s="608" t="s">
        <v>699</v>
      </c>
      <c r="N56" s="608" t="s">
        <v>699</v>
      </c>
      <c r="O56" s="608" t="s">
        <v>699</v>
      </c>
      <c r="P56" s="602">
        <v>108.1</v>
      </c>
      <c r="Q56" s="602">
        <v>105</v>
      </c>
      <c r="R56" s="602">
        <v>98.6</v>
      </c>
      <c r="S56" s="608" t="s">
        <v>699</v>
      </c>
    </row>
    <row r="57" spans="1:19" ht="13.5" customHeight="1">
      <c r="A57" s="546"/>
      <c r="B57" s="546" t="s">
        <v>609</v>
      </c>
      <c r="C57" s="547"/>
      <c r="D57" s="604">
        <v>100</v>
      </c>
      <c r="E57" s="603">
        <v>100</v>
      </c>
      <c r="F57" s="603">
        <v>100</v>
      </c>
      <c r="G57" s="603">
        <v>100</v>
      </c>
      <c r="H57" s="603">
        <v>100</v>
      </c>
      <c r="I57" s="603">
        <v>100</v>
      </c>
      <c r="J57" s="603">
        <v>100</v>
      </c>
      <c r="K57" s="603">
        <v>100</v>
      </c>
      <c r="L57" s="603">
        <v>100</v>
      </c>
      <c r="M57" s="603">
        <v>100</v>
      </c>
      <c r="N57" s="603">
        <v>100</v>
      </c>
      <c r="O57" s="603">
        <v>100</v>
      </c>
      <c r="P57" s="603">
        <v>100</v>
      </c>
      <c r="Q57" s="603">
        <v>100</v>
      </c>
      <c r="R57" s="603">
        <v>100</v>
      </c>
      <c r="S57" s="603">
        <v>100</v>
      </c>
    </row>
    <row r="58" spans="1:19" ht="13.5" customHeight="1">
      <c r="A58" s="546"/>
      <c r="B58" s="546" t="s">
        <v>610</v>
      </c>
      <c r="C58" s="547"/>
      <c r="D58" s="605">
        <v>98.5</v>
      </c>
      <c r="E58" s="606">
        <v>105.9</v>
      </c>
      <c r="F58" s="606">
        <v>100.2</v>
      </c>
      <c r="G58" s="606">
        <v>99.4</v>
      </c>
      <c r="H58" s="606">
        <v>92.4</v>
      </c>
      <c r="I58" s="606">
        <v>96.5</v>
      </c>
      <c r="J58" s="606">
        <v>102.1</v>
      </c>
      <c r="K58" s="606">
        <v>95.9</v>
      </c>
      <c r="L58" s="606">
        <v>97</v>
      </c>
      <c r="M58" s="606">
        <v>102.1</v>
      </c>
      <c r="N58" s="606">
        <v>86.2</v>
      </c>
      <c r="O58" s="606">
        <v>104</v>
      </c>
      <c r="P58" s="606">
        <v>94.5</v>
      </c>
      <c r="Q58" s="606">
        <v>93.9</v>
      </c>
      <c r="R58" s="606">
        <v>100.4</v>
      </c>
      <c r="S58" s="606">
        <v>100.4</v>
      </c>
    </row>
    <row r="59" spans="1:19" ht="13.5" customHeight="1">
      <c r="A59" s="543" t="s">
        <v>611</v>
      </c>
      <c r="B59" s="543" t="s">
        <v>628</v>
      </c>
      <c r="C59" s="549" t="s">
        <v>613</v>
      </c>
      <c r="D59" s="587">
        <v>99.1</v>
      </c>
      <c r="E59" s="588">
        <v>111.8</v>
      </c>
      <c r="F59" s="588">
        <v>101.9</v>
      </c>
      <c r="G59" s="588">
        <v>100.8</v>
      </c>
      <c r="H59" s="588">
        <v>89.5</v>
      </c>
      <c r="I59" s="588">
        <v>98.6</v>
      </c>
      <c r="J59" s="588">
        <v>100.6</v>
      </c>
      <c r="K59" s="588">
        <v>94.8</v>
      </c>
      <c r="L59" s="588">
        <v>93.9</v>
      </c>
      <c r="M59" s="588">
        <v>101.1</v>
      </c>
      <c r="N59" s="588">
        <v>85.5</v>
      </c>
      <c r="O59" s="588">
        <v>105.1</v>
      </c>
      <c r="P59" s="588">
        <v>94.9</v>
      </c>
      <c r="Q59" s="588">
        <v>91.2</v>
      </c>
      <c r="R59" s="588">
        <v>99.9</v>
      </c>
      <c r="S59" s="588">
        <v>100.5</v>
      </c>
    </row>
    <row r="60" spans="1:19" ht="13.5" customHeight="1">
      <c r="A60" s="546"/>
      <c r="B60" s="546" t="s">
        <v>579</v>
      </c>
      <c r="C60" s="547"/>
      <c r="D60" s="587">
        <v>98.6</v>
      </c>
      <c r="E60" s="588">
        <v>114.6</v>
      </c>
      <c r="F60" s="588">
        <v>101.4</v>
      </c>
      <c r="G60" s="588">
        <v>98.4</v>
      </c>
      <c r="H60" s="588">
        <v>91.7</v>
      </c>
      <c r="I60" s="588">
        <v>98.1</v>
      </c>
      <c r="J60" s="588">
        <v>102.8</v>
      </c>
      <c r="K60" s="588">
        <v>93.6</v>
      </c>
      <c r="L60" s="588">
        <v>89.9</v>
      </c>
      <c r="M60" s="588">
        <v>102.9</v>
      </c>
      <c r="N60" s="588">
        <v>82.9</v>
      </c>
      <c r="O60" s="588">
        <v>107.1</v>
      </c>
      <c r="P60" s="588">
        <v>92.8</v>
      </c>
      <c r="Q60" s="588">
        <v>91.4</v>
      </c>
      <c r="R60" s="588">
        <v>99.3</v>
      </c>
      <c r="S60" s="588">
        <v>99.7</v>
      </c>
    </row>
    <row r="61" spans="1:19" ht="13.5" customHeight="1">
      <c r="A61" s="546"/>
      <c r="B61" s="546" t="s">
        <v>629</v>
      </c>
      <c r="C61" s="547"/>
      <c r="D61" s="587">
        <v>98.8</v>
      </c>
      <c r="E61" s="588">
        <v>105.7</v>
      </c>
      <c r="F61" s="588">
        <v>101.8</v>
      </c>
      <c r="G61" s="588">
        <v>98</v>
      </c>
      <c r="H61" s="588">
        <v>86.4</v>
      </c>
      <c r="I61" s="588">
        <v>97.3</v>
      </c>
      <c r="J61" s="588">
        <v>103.7</v>
      </c>
      <c r="K61" s="588">
        <v>94.1</v>
      </c>
      <c r="L61" s="588">
        <v>91.1</v>
      </c>
      <c r="M61" s="588">
        <v>101.3</v>
      </c>
      <c r="N61" s="588">
        <v>84.8</v>
      </c>
      <c r="O61" s="588">
        <v>108.6</v>
      </c>
      <c r="P61" s="588">
        <v>91.3</v>
      </c>
      <c r="Q61" s="588">
        <v>91.2</v>
      </c>
      <c r="R61" s="588">
        <v>100.1</v>
      </c>
      <c r="S61" s="588">
        <v>104.5</v>
      </c>
    </row>
    <row r="62" spans="1:19" ht="13.5" customHeight="1">
      <c r="A62" s="546"/>
      <c r="B62" s="546" t="s">
        <v>704</v>
      </c>
      <c r="C62" s="547"/>
      <c r="D62" s="587">
        <v>98.6</v>
      </c>
      <c r="E62" s="588">
        <v>116.3</v>
      </c>
      <c r="F62" s="588">
        <v>101.5</v>
      </c>
      <c r="G62" s="588">
        <v>100.6</v>
      </c>
      <c r="H62" s="588">
        <v>86.5</v>
      </c>
      <c r="I62" s="588">
        <v>98.9</v>
      </c>
      <c r="J62" s="588">
        <v>102.5</v>
      </c>
      <c r="K62" s="588">
        <v>95.7</v>
      </c>
      <c r="L62" s="588">
        <v>93.8</v>
      </c>
      <c r="M62" s="588">
        <v>100.8</v>
      </c>
      <c r="N62" s="588">
        <v>86.3</v>
      </c>
      <c r="O62" s="588">
        <v>109.5</v>
      </c>
      <c r="P62" s="588">
        <v>90.4</v>
      </c>
      <c r="Q62" s="588">
        <v>89.7</v>
      </c>
      <c r="R62" s="588">
        <v>99.6</v>
      </c>
      <c r="S62" s="588">
        <v>101.9</v>
      </c>
    </row>
    <row r="63" spans="1:19" ht="13.5" customHeight="1">
      <c r="A63" s="546" t="s">
        <v>612</v>
      </c>
      <c r="B63" s="546" t="s">
        <v>633</v>
      </c>
      <c r="C63" s="547" t="s">
        <v>613</v>
      </c>
      <c r="D63" s="587">
        <v>97.9</v>
      </c>
      <c r="E63" s="588">
        <v>113</v>
      </c>
      <c r="F63" s="588">
        <v>99</v>
      </c>
      <c r="G63" s="588">
        <v>98.9</v>
      </c>
      <c r="H63" s="588">
        <v>87.4</v>
      </c>
      <c r="I63" s="588">
        <v>103.2</v>
      </c>
      <c r="J63" s="588">
        <v>103.5</v>
      </c>
      <c r="K63" s="588">
        <v>92.6</v>
      </c>
      <c r="L63" s="588">
        <v>88.4</v>
      </c>
      <c r="M63" s="588">
        <v>100.4</v>
      </c>
      <c r="N63" s="588">
        <v>82</v>
      </c>
      <c r="O63" s="588">
        <v>104.4</v>
      </c>
      <c r="P63" s="588">
        <v>90.9</v>
      </c>
      <c r="Q63" s="588">
        <v>92.6</v>
      </c>
      <c r="R63" s="588">
        <v>99.8</v>
      </c>
      <c r="S63" s="588">
        <v>98.9</v>
      </c>
    </row>
    <row r="64" spans="1:19" ht="13.5" customHeight="1">
      <c r="A64" s="546" t="s">
        <v>781</v>
      </c>
      <c r="B64" s="546" t="s">
        <v>621</v>
      </c>
      <c r="C64" s="547"/>
      <c r="D64" s="587">
        <v>98.4</v>
      </c>
      <c r="E64" s="588">
        <v>115.6</v>
      </c>
      <c r="F64" s="588">
        <v>101.1</v>
      </c>
      <c r="G64" s="588">
        <v>98.2</v>
      </c>
      <c r="H64" s="588">
        <v>87.8</v>
      </c>
      <c r="I64" s="588">
        <v>103.5</v>
      </c>
      <c r="J64" s="588">
        <v>102.1</v>
      </c>
      <c r="K64" s="588">
        <v>91.8</v>
      </c>
      <c r="L64" s="588">
        <v>93.1</v>
      </c>
      <c r="M64" s="588">
        <v>100.4</v>
      </c>
      <c r="N64" s="588">
        <v>81.9</v>
      </c>
      <c r="O64" s="588">
        <v>104.2</v>
      </c>
      <c r="P64" s="588">
        <v>88.6</v>
      </c>
      <c r="Q64" s="588">
        <v>91</v>
      </c>
      <c r="R64" s="588">
        <v>103.2</v>
      </c>
      <c r="S64" s="588">
        <v>100.5</v>
      </c>
    </row>
    <row r="65" spans="1:19" ht="13.5" customHeight="1">
      <c r="A65" s="546" t="s">
        <v>788</v>
      </c>
      <c r="B65" s="546" t="s">
        <v>622</v>
      </c>
      <c r="C65" s="547"/>
      <c r="D65" s="587">
        <v>99.8</v>
      </c>
      <c r="E65" s="588">
        <v>116.7</v>
      </c>
      <c r="F65" s="588">
        <v>102.8</v>
      </c>
      <c r="G65" s="588">
        <v>99.2</v>
      </c>
      <c r="H65" s="588">
        <v>89.4</v>
      </c>
      <c r="I65" s="588">
        <v>101.6</v>
      </c>
      <c r="J65" s="588">
        <v>103.8</v>
      </c>
      <c r="K65" s="588">
        <v>97.9</v>
      </c>
      <c r="L65" s="588">
        <v>88.4</v>
      </c>
      <c r="M65" s="588">
        <v>104</v>
      </c>
      <c r="N65" s="588">
        <v>84.2</v>
      </c>
      <c r="O65" s="588">
        <v>102.5</v>
      </c>
      <c r="P65" s="588">
        <v>89.6</v>
      </c>
      <c r="Q65" s="588">
        <v>92.9</v>
      </c>
      <c r="R65" s="588">
        <v>101.9</v>
      </c>
      <c r="S65" s="588">
        <v>99</v>
      </c>
    </row>
    <row r="66" spans="1:19" ht="13.5" customHeight="1">
      <c r="A66" s="546" t="s">
        <v>781</v>
      </c>
      <c r="B66" s="546" t="s">
        <v>623</v>
      </c>
      <c r="C66" s="547"/>
      <c r="D66" s="587">
        <v>100.2</v>
      </c>
      <c r="E66" s="588">
        <v>114.9</v>
      </c>
      <c r="F66" s="588">
        <v>103.5</v>
      </c>
      <c r="G66" s="588">
        <v>98.8</v>
      </c>
      <c r="H66" s="588">
        <v>93.8</v>
      </c>
      <c r="I66" s="588">
        <v>105.8</v>
      </c>
      <c r="J66" s="588">
        <v>104.8</v>
      </c>
      <c r="K66" s="588">
        <v>93.8</v>
      </c>
      <c r="L66" s="588">
        <v>86.7</v>
      </c>
      <c r="M66" s="588">
        <v>101.8</v>
      </c>
      <c r="N66" s="588">
        <v>82.4</v>
      </c>
      <c r="O66" s="588">
        <v>102.2</v>
      </c>
      <c r="P66" s="588">
        <v>91.5</v>
      </c>
      <c r="Q66" s="588">
        <v>91.4</v>
      </c>
      <c r="R66" s="588">
        <v>97.7</v>
      </c>
      <c r="S66" s="588">
        <v>100.4</v>
      </c>
    </row>
    <row r="67" spans="1:19" ht="13.5" customHeight="1">
      <c r="A67" s="546" t="s">
        <v>781</v>
      </c>
      <c r="B67" s="546" t="s">
        <v>624</v>
      </c>
      <c r="C67" s="547"/>
      <c r="D67" s="587">
        <v>99</v>
      </c>
      <c r="E67" s="588">
        <v>120.7</v>
      </c>
      <c r="F67" s="588">
        <v>102.3</v>
      </c>
      <c r="G67" s="588">
        <v>97.7</v>
      </c>
      <c r="H67" s="588">
        <v>90</v>
      </c>
      <c r="I67" s="588">
        <v>102.7</v>
      </c>
      <c r="J67" s="588">
        <v>104.7</v>
      </c>
      <c r="K67" s="588">
        <v>94.9</v>
      </c>
      <c r="L67" s="588">
        <v>86.5</v>
      </c>
      <c r="M67" s="588">
        <v>93.2</v>
      </c>
      <c r="N67" s="588">
        <v>82.3</v>
      </c>
      <c r="O67" s="588">
        <v>100.8</v>
      </c>
      <c r="P67" s="588">
        <v>89.3</v>
      </c>
      <c r="Q67" s="588">
        <v>91.5</v>
      </c>
      <c r="R67" s="588">
        <v>97.8</v>
      </c>
      <c r="S67" s="588">
        <v>94.7</v>
      </c>
    </row>
    <row r="68" spans="1:19" ht="13.5" customHeight="1">
      <c r="A68" s="546" t="s">
        <v>781</v>
      </c>
      <c r="B68" s="546" t="s">
        <v>625</v>
      </c>
      <c r="C68" s="547"/>
      <c r="D68" s="587">
        <v>100.9</v>
      </c>
      <c r="E68" s="588">
        <v>119.8</v>
      </c>
      <c r="F68" s="588">
        <v>104.3</v>
      </c>
      <c r="G68" s="588">
        <v>100.4</v>
      </c>
      <c r="H68" s="588">
        <v>90.8</v>
      </c>
      <c r="I68" s="588">
        <v>108.8</v>
      </c>
      <c r="J68" s="588">
        <v>105.2</v>
      </c>
      <c r="K68" s="588">
        <v>100.9</v>
      </c>
      <c r="L68" s="588">
        <v>84.8</v>
      </c>
      <c r="M68" s="588">
        <v>93.9</v>
      </c>
      <c r="N68" s="588">
        <v>81.6</v>
      </c>
      <c r="O68" s="588">
        <v>99.3</v>
      </c>
      <c r="P68" s="588">
        <v>90.7</v>
      </c>
      <c r="Q68" s="588">
        <v>91.8</v>
      </c>
      <c r="R68" s="588">
        <v>99.5</v>
      </c>
      <c r="S68" s="588">
        <v>99</v>
      </c>
    </row>
    <row r="69" spans="1:19" ht="13.5" customHeight="1">
      <c r="A69" s="546" t="s">
        <v>781</v>
      </c>
      <c r="B69" s="546" t="s">
        <v>626</v>
      </c>
      <c r="C69" s="547"/>
      <c r="D69" s="587">
        <v>99.9</v>
      </c>
      <c r="E69" s="588">
        <v>116.2</v>
      </c>
      <c r="F69" s="588">
        <v>103.7</v>
      </c>
      <c r="G69" s="588">
        <v>99.5</v>
      </c>
      <c r="H69" s="588">
        <v>86.7</v>
      </c>
      <c r="I69" s="588">
        <v>108.5</v>
      </c>
      <c r="J69" s="588">
        <v>106.4</v>
      </c>
      <c r="K69" s="588">
        <v>98.2</v>
      </c>
      <c r="L69" s="588">
        <v>86</v>
      </c>
      <c r="M69" s="588">
        <v>92.4</v>
      </c>
      <c r="N69" s="588">
        <v>82.4</v>
      </c>
      <c r="O69" s="588">
        <v>98</v>
      </c>
      <c r="P69" s="588">
        <v>84.3</v>
      </c>
      <c r="Q69" s="588">
        <v>91.6</v>
      </c>
      <c r="R69" s="588">
        <v>98.8</v>
      </c>
      <c r="S69" s="588">
        <v>98.6</v>
      </c>
    </row>
    <row r="70" spans="1:46" ht="13.5" customHeight="1">
      <c r="A70" s="546"/>
      <c r="B70" s="546" t="s">
        <v>627</v>
      </c>
      <c r="C70" s="547"/>
      <c r="D70" s="587">
        <v>98.6</v>
      </c>
      <c r="E70" s="588">
        <v>112.9</v>
      </c>
      <c r="F70" s="588">
        <v>101.7</v>
      </c>
      <c r="G70" s="588">
        <v>98.3</v>
      </c>
      <c r="H70" s="588">
        <v>91</v>
      </c>
      <c r="I70" s="588">
        <v>103.6</v>
      </c>
      <c r="J70" s="588">
        <v>103.6</v>
      </c>
      <c r="K70" s="588">
        <v>98.3</v>
      </c>
      <c r="L70" s="588">
        <v>85.7</v>
      </c>
      <c r="M70" s="588">
        <v>93.6</v>
      </c>
      <c r="N70" s="588">
        <v>83.9</v>
      </c>
      <c r="O70" s="588">
        <v>102.8</v>
      </c>
      <c r="P70" s="588">
        <v>88.9</v>
      </c>
      <c r="Q70" s="588">
        <v>91.7</v>
      </c>
      <c r="R70" s="588">
        <v>98.8</v>
      </c>
      <c r="S70" s="588">
        <v>95.2</v>
      </c>
      <c r="T70" s="550"/>
      <c r="U70" s="550"/>
      <c r="V70" s="550"/>
      <c r="W70" s="550"/>
      <c r="X70" s="550"/>
      <c r="Y70" s="550"/>
      <c r="Z70" s="550"/>
      <c r="AA70" s="550"/>
      <c r="AB70" s="550"/>
      <c r="AC70" s="550"/>
      <c r="AD70" s="550"/>
      <c r="AE70" s="550"/>
      <c r="AF70" s="550"/>
      <c r="AG70" s="550"/>
      <c r="AH70" s="550"/>
      <c r="AI70" s="550"/>
      <c r="AJ70" s="550"/>
      <c r="AK70" s="550"/>
      <c r="AL70" s="550"/>
      <c r="AM70" s="550"/>
      <c r="AN70" s="550"/>
      <c r="AO70" s="550"/>
      <c r="AP70" s="550"/>
      <c r="AQ70" s="550"/>
      <c r="AR70" s="550"/>
      <c r="AS70" s="550"/>
      <c r="AT70" s="550"/>
    </row>
    <row r="71" spans="1:46" ht="13.5" customHeight="1">
      <c r="A71" s="551"/>
      <c r="B71" s="551" t="s">
        <v>793</v>
      </c>
      <c r="C71" s="552"/>
      <c r="D71" s="589">
        <v>98</v>
      </c>
      <c r="E71" s="590">
        <v>114.9</v>
      </c>
      <c r="F71" s="590">
        <v>101.2</v>
      </c>
      <c r="G71" s="590">
        <v>101.7</v>
      </c>
      <c r="H71" s="590">
        <v>90.6</v>
      </c>
      <c r="I71" s="590">
        <v>106.4</v>
      </c>
      <c r="J71" s="590">
        <v>101.2</v>
      </c>
      <c r="K71" s="590">
        <v>98</v>
      </c>
      <c r="L71" s="590">
        <v>84.9</v>
      </c>
      <c r="M71" s="590">
        <v>94.5</v>
      </c>
      <c r="N71" s="590">
        <v>82.4</v>
      </c>
      <c r="O71" s="590">
        <v>101.5</v>
      </c>
      <c r="P71" s="590">
        <v>83.1</v>
      </c>
      <c r="Q71" s="590">
        <v>91.1</v>
      </c>
      <c r="R71" s="590">
        <v>98.1</v>
      </c>
      <c r="S71" s="590">
        <v>96.1</v>
      </c>
      <c r="T71" s="550"/>
      <c r="U71" s="550"/>
      <c r="V71" s="550"/>
      <c r="W71" s="550"/>
      <c r="X71" s="550"/>
      <c r="Y71" s="550"/>
      <c r="Z71" s="550"/>
      <c r="AA71" s="550"/>
      <c r="AB71" s="550"/>
      <c r="AC71" s="550"/>
      <c r="AD71" s="550"/>
      <c r="AE71" s="550"/>
      <c r="AF71" s="550"/>
      <c r="AG71" s="550"/>
      <c r="AH71" s="550"/>
      <c r="AI71" s="550"/>
      <c r="AJ71" s="550"/>
      <c r="AK71" s="550"/>
      <c r="AL71" s="550"/>
      <c r="AM71" s="550"/>
      <c r="AN71" s="550"/>
      <c r="AO71" s="550"/>
      <c r="AP71" s="550"/>
      <c r="AQ71" s="550"/>
      <c r="AR71" s="550"/>
      <c r="AS71" s="550"/>
      <c r="AT71" s="550"/>
    </row>
    <row r="72" spans="1:19" ht="17.25" customHeight="1">
      <c r="A72" s="611"/>
      <c r="B72" s="611"/>
      <c r="C72" s="611"/>
      <c r="D72" s="748" t="s">
        <v>711</v>
      </c>
      <c r="E72" s="748"/>
      <c r="F72" s="748"/>
      <c r="G72" s="748"/>
      <c r="H72" s="748"/>
      <c r="I72" s="748"/>
      <c r="J72" s="748"/>
      <c r="K72" s="748"/>
      <c r="L72" s="748"/>
      <c r="M72" s="748"/>
      <c r="N72" s="748"/>
      <c r="O72" s="748"/>
      <c r="P72" s="748"/>
      <c r="Q72" s="748"/>
      <c r="R72" s="748"/>
      <c r="S72" s="748"/>
    </row>
    <row r="73" spans="1:19" ht="13.5" customHeight="1">
      <c r="A73" s="543" t="s">
        <v>603</v>
      </c>
      <c r="B73" s="543" t="s">
        <v>604</v>
      </c>
      <c r="C73" s="544" t="s">
        <v>605</v>
      </c>
      <c r="D73" s="599">
        <v>-0.2</v>
      </c>
      <c r="E73" s="600">
        <v>-0.3</v>
      </c>
      <c r="F73" s="600">
        <v>0.1</v>
      </c>
      <c r="G73" s="600">
        <v>-0.8</v>
      </c>
      <c r="H73" s="600">
        <v>-1.6</v>
      </c>
      <c r="I73" s="600">
        <v>-1.4</v>
      </c>
      <c r="J73" s="600">
        <v>-3.9</v>
      </c>
      <c r="K73" s="600">
        <v>3.1</v>
      </c>
      <c r="L73" s="607" t="s">
        <v>699</v>
      </c>
      <c r="M73" s="607" t="s">
        <v>699</v>
      </c>
      <c r="N73" s="607" t="s">
        <v>699</v>
      </c>
      <c r="O73" s="607" t="s">
        <v>699</v>
      </c>
      <c r="P73" s="600">
        <v>2.4</v>
      </c>
      <c r="Q73" s="600">
        <v>-0.4</v>
      </c>
      <c r="R73" s="600">
        <v>1.1</v>
      </c>
      <c r="S73" s="607" t="s">
        <v>699</v>
      </c>
    </row>
    <row r="74" spans="1:19" ht="13.5" customHeight="1">
      <c r="A74" s="546"/>
      <c r="B74" s="546" t="s">
        <v>606</v>
      </c>
      <c r="C74" s="547"/>
      <c r="D74" s="601">
        <v>0.4</v>
      </c>
      <c r="E74" s="602">
        <v>-9.2</v>
      </c>
      <c r="F74" s="602">
        <v>0.3</v>
      </c>
      <c r="G74" s="602">
        <v>1.7</v>
      </c>
      <c r="H74" s="602">
        <v>-7.9</v>
      </c>
      <c r="I74" s="602">
        <v>0.1</v>
      </c>
      <c r="J74" s="602">
        <v>2.4</v>
      </c>
      <c r="K74" s="602">
        <v>1.7</v>
      </c>
      <c r="L74" s="608" t="s">
        <v>699</v>
      </c>
      <c r="M74" s="608" t="s">
        <v>699</v>
      </c>
      <c r="N74" s="608" t="s">
        <v>699</v>
      </c>
      <c r="O74" s="608" t="s">
        <v>699</v>
      </c>
      <c r="P74" s="602">
        <v>-4.8</v>
      </c>
      <c r="Q74" s="602">
        <v>1.6</v>
      </c>
      <c r="R74" s="602">
        <v>-9.8</v>
      </c>
      <c r="S74" s="608" t="s">
        <v>699</v>
      </c>
    </row>
    <row r="75" spans="1:19" ht="13.5" customHeight="1">
      <c r="A75" s="546"/>
      <c r="B75" s="546" t="s">
        <v>607</v>
      </c>
      <c r="C75" s="547"/>
      <c r="D75" s="601">
        <v>0.1</v>
      </c>
      <c r="E75" s="602">
        <v>-8.6</v>
      </c>
      <c r="F75" s="602">
        <v>0</v>
      </c>
      <c r="G75" s="602">
        <v>-5.6</v>
      </c>
      <c r="H75" s="602">
        <v>-9.7</v>
      </c>
      <c r="I75" s="602">
        <v>2.3</v>
      </c>
      <c r="J75" s="602">
        <v>-9.8</v>
      </c>
      <c r="K75" s="602">
        <v>5.5</v>
      </c>
      <c r="L75" s="608" t="s">
        <v>699</v>
      </c>
      <c r="M75" s="608" t="s">
        <v>699</v>
      </c>
      <c r="N75" s="608" t="s">
        <v>699</v>
      </c>
      <c r="O75" s="608" t="s">
        <v>699</v>
      </c>
      <c r="P75" s="602">
        <v>-5.3</v>
      </c>
      <c r="Q75" s="602">
        <v>7.4</v>
      </c>
      <c r="R75" s="602">
        <v>1.6</v>
      </c>
      <c r="S75" s="608" t="s">
        <v>699</v>
      </c>
    </row>
    <row r="76" spans="1:19" ht="13.5" customHeight="1">
      <c r="A76" s="546"/>
      <c r="B76" s="546" t="s">
        <v>608</v>
      </c>
      <c r="C76" s="547"/>
      <c r="D76" s="601">
        <v>-7</v>
      </c>
      <c r="E76" s="602">
        <v>-0.6</v>
      </c>
      <c r="F76" s="602">
        <v>-6.6</v>
      </c>
      <c r="G76" s="602">
        <v>-2.1</v>
      </c>
      <c r="H76" s="602">
        <v>-7.5</v>
      </c>
      <c r="I76" s="602">
        <v>-4.6</v>
      </c>
      <c r="J76" s="602">
        <v>-6</v>
      </c>
      <c r="K76" s="602">
        <v>6.6</v>
      </c>
      <c r="L76" s="608" t="s">
        <v>699</v>
      </c>
      <c r="M76" s="608" t="s">
        <v>699</v>
      </c>
      <c r="N76" s="608" t="s">
        <v>699</v>
      </c>
      <c r="O76" s="608" t="s">
        <v>699</v>
      </c>
      <c r="P76" s="602">
        <v>-4.2</v>
      </c>
      <c r="Q76" s="602">
        <v>-6.8</v>
      </c>
      <c r="R76" s="602">
        <v>14</v>
      </c>
      <c r="S76" s="608" t="s">
        <v>699</v>
      </c>
    </row>
    <row r="77" spans="1:19" ht="13.5" customHeight="1">
      <c r="A77" s="546"/>
      <c r="B77" s="546" t="s">
        <v>609</v>
      </c>
      <c r="C77" s="547"/>
      <c r="D77" s="601">
        <v>0.9</v>
      </c>
      <c r="E77" s="602">
        <v>13.9</v>
      </c>
      <c r="F77" s="602">
        <v>6.1</v>
      </c>
      <c r="G77" s="602">
        <v>1.4</v>
      </c>
      <c r="H77" s="602">
        <v>5.8</v>
      </c>
      <c r="I77" s="602">
        <v>-5.3</v>
      </c>
      <c r="J77" s="602">
        <v>4.3</v>
      </c>
      <c r="K77" s="602">
        <v>-0.4</v>
      </c>
      <c r="L77" s="608" t="s">
        <v>699</v>
      </c>
      <c r="M77" s="608" t="s">
        <v>699</v>
      </c>
      <c r="N77" s="608" t="s">
        <v>699</v>
      </c>
      <c r="O77" s="608" t="s">
        <v>699</v>
      </c>
      <c r="P77" s="602">
        <v>-7.5</v>
      </c>
      <c r="Q77" s="602">
        <v>-4.7</v>
      </c>
      <c r="R77" s="602">
        <v>1.4</v>
      </c>
      <c r="S77" s="608" t="s">
        <v>699</v>
      </c>
    </row>
    <row r="78" spans="1:19" ht="13.5" customHeight="1">
      <c r="A78" s="546"/>
      <c r="B78" s="546" t="s">
        <v>610</v>
      </c>
      <c r="C78" s="547"/>
      <c r="D78" s="605">
        <v>-1.5</v>
      </c>
      <c r="E78" s="606">
        <v>5.9</v>
      </c>
      <c r="F78" s="606">
        <v>0.2</v>
      </c>
      <c r="G78" s="606">
        <v>-0.6</v>
      </c>
      <c r="H78" s="606">
        <v>-7.6</v>
      </c>
      <c r="I78" s="606">
        <v>-3.5</v>
      </c>
      <c r="J78" s="606">
        <v>2.1</v>
      </c>
      <c r="K78" s="606">
        <v>-4.2</v>
      </c>
      <c r="L78" s="606">
        <v>-3</v>
      </c>
      <c r="M78" s="606">
        <v>2.1</v>
      </c>
      <c r="N78" s="606">
        <v>-13.8</v>
      </c>
      <c r="O78" s="606">
        <v>4</v>
      </c>
      <c r="P78" s="606">
        <v>-5.5</v>
      </c>
      <c r="Q78" s="606">
        <v>-6</v>
      </c>
      <c r="R78" s="606">
        <v>0.5</v>
      </c>
      <c r="S78" s="606">
        <v>0.4</v>
      </c>
    </row>
    <row r="79" spans="1:19" ht="13.5" customHeight="1">
      <c r="A79" s="543" t="s">
        <v>611</v>
      </c>
      <c r="B79" s="543" t="s">
        <v>628</v>
      </c>
      <c r="C79" s="549" t="s">
        <v>613</v>
      </c>
      <c r="D79" s="587">
        <v>-1.5</v>
      </c>
      <c r="E79" s="588">
        <v>9.8</v>
      </c>
      <c r="F79" s="588">
        <v>0.5</v>
      </c>
      <c r="G79" s="588">
        <v>-1.1</v>
      </c>
      <c r="H79" s="588">
        <v>-11</v>
      </c>
      <c r="I79" s="588">
        <v>-2.2</v>
      </c>
      <c r="J79" s="588">
        <v>-0.6</v>
      </c>
      <c r="K79" s="588">
        <v>-7</v>
      </c>
      <c r="L79" s="588">
        <v>-2.6</v>
      </c>
      <c r="M79" s="588">
        <v>0.7</v>
      </c>
      <c r="N79" s="588">
        <v>-11.4</v>
      </c>
      <c r="O79" s="588">
        <v>6.9</v>
      </c>
      <c r="P79" s="588">
        <v>-5</v>
      </c>
      <c r="Q79" s="588">
        <v>-7.8</v>
      </c>
      <c r="R79" s="588">
        <v>-0.5</v>
      </c>
      <c r="S79" s="588">
        <v>0</v>
      </c>
    </row>
    <row r="80" spans="1:19" ht="13.5" customHeight="1">
      <c r="A80" s="546"/>
      <c r="B80" s="546" t="s">
        <v>579</v>
      </c>
      <c r="C80" s="547"/>
      <c r="D80" s="587">
        <v>-1.3</v>
      </c>
      <c r="E80" s="588">
        <v>19.5</v>
      </c>
      <c r="F80" s="588">
        <v>1.3</v>
      </c>
      <c r="G80" s="588">
        <v>-5.7</v>
      </c>
      <c r="H80" s="588">
        <v>-7.4</v>
      </c>
      <c r="I80" s="588">
        <v>-3.8</v>
      </c>
      <c r="J80" s="588">
        <v>2.1</v>
      </c>
      <c r="K80" s="588">
        <v>-6</v>
      </c>
      <c r="L80" s="588">
        <v>-16.4</v>
      </c>
      <c r="M80" s="588">
        <v>0.1</v>
      </c>
      <c r="N80" s="588">
        <v>-12.7</v>
      </c>
      <c r="O80" s="588">
        <v>1.6</v>
      </c>
      <c r="P80" s="588">
        <v>-6.4</v>
      </c>
      <c r="Q80" s="588">
        <v>-7.4</v>
      </c>
      <c r="R80" s="588">
        <v>0.2</v>
      </c>
      <c r="S80" s="588">
        <v>1.4</v>
      </c>
    </row>
    <row r="81" spans="1:19" ht="13.5" customHeight="1">
      <c r="A81" s="546"/>
      <c r="B81" s="546" t="s">
        <v>629</v>
      </c>
      <c r="C81" s="547"/>
      <c r="D81" s="587">
        <v>-1.6</v>
      </c>
      <c r="E81" s="588">
        <v>0.4</v>
      </c>
      <c r="F81" s="588">
        <v>1.8</v>
      </c>
      <c r="G81" s="588">
        <v>-4.5</v>
      </c>
      <c r="H81" s="588">
        <v>-10.6</v>
      </c>
      <c r="I81" s="588">
        <v>-2.5</v>
      </c>
      <c r="J81" s="588">
        <v>2.1</v>
      </c>
      <c r="K81" s="588">
        <v>-1.8</v>
      </c>
      <c r="L81" s="588">
        <v>-16.6</v>
      </c>
      <c r="M81" s="588">
        <v>-0.8</v>
      </c>
      <c r="N81" s="588">
        <v>-11.3</v>
      </c>
      <c r="O81" s="588">
        <v>0.3</v>
      </c>
      <c r="P81" s="588">
        <v>-7</v>
      </c>
      <c r="Q81" s="588">
        <v>-7.8</v>
      </c>
      <c r="R81" s="588">
        <v>-0.8</v>
      </c>
      <c r="S81" s="588">
        <v>-4</v>
      </c>
    </row>
    <row r="82" spans="1:19" ht="13.5" customHeight="1">
      <c r="A82" s="546"/>
      <c r="B82" s="546" t="s">
        <v>704</v>
      </c>
      <c r="C82" s="547"/>
      <c r="D82" s="587">
        <v>-1.5</v>
      </c>
      <c r="E82" s="588">
        <v>8.3</v>
      </c>
      <c r="F82" s="588">
        <v>1.3</v>
      </c>
      <c r="G82" s="588">
        <v>-2.1</v>
      </c>
      <c r="H82" s="588">
        <v>-9.2</v>
      </c>
      <c r="I82" s="588">
        <v>-0.7</v>
      </c>
      <c r="J82" s="588">
        <v>1.6</v>
      </c>
      <c r="K82" s="588">
        <v>-4.3</v>
      </c>
      <c r="L82" s="588">
        <v>0.3</v>
      </c>
      <c r="M82" s="588">
        <v>0.9</v>
      </c>
      <c r="N82" s="588">
        <v>-15.1</v>
      </c>
      <c r="O82" s="588">
        <v>5.5</v>
      </c>
      <c r="P82" s="588">
        <v>-6.9</v>
      </c>
      <c r="Q82" s="588">
        <v>-9.2</v>
      </c>
      <c r="R82" s="588">
        <v>-2.5</v>
      </c>
      <c r="S82" s="588">
        <v>0.3</v>
      </c>
    </row>
    <row r="83" spans="1:19" ht="13.5" customHeight="1">
      <c r="A83" s="546" t="s">
        <v>612</v>
      </c>
      <c r="B83" s="546" t="s">
        <v>633</v>
      </c>
      <c r="C83" s="547" t="s">
        <v>613</v>
      </c>
      <c r="D83" s="587">
        <v>0.3</v>
      </c>
      <c r="E83" s="588">
        <v>18.8</v>
      </c>
      <c r="F83" s="588">
        <v>2.1</v>
      </c>
      <c r="G83" s="588">
        <v>-2.8</v>
      </c>
      <c r="H83" s="588">
        <v>-8.4</v>
      </c>
      <c r="I83" s="588">
        <v>7.8</v>
      </c>
      <c r="J83" s="588">
        <v>1.8</v>
      </c>
      <c r="K83" s="588">
        <v>-7.3</v>
      </c>
      <c r="L83" s="588">
        <v>-4.5</v>
      </c>
      <c r="M83" s="588">
        <v>0.1</v>
      </c>
      <c r="N83" s="588">
        <v>-10.7</v>
      </c>
      <c r="O83" s="588">
        <v>4.9</v>
      </c>
      <c r="P83" s="588">
        <v>-6.2</v>
      </c>
      <c r="Q83" s="588">
        <v>-8.7</v>
      </c>
      <c r="R83" s="588">
        <v>-1.8</v>
      </c>
      <c r="S83" s="588">
        <v>1.6</v>
      </c>
    </row>
    <row r="84" spans="1:19" ht="13.5" customHeight="1">
      <c r="A84" s="546" t="s">
        <v>781</v>
      </c>
      <c r="B84" s="546" t="s">
        <v>621</v>
      </c>
      <c r="C84" s="547"/>
      <c r="D84" s="587">
        <v>-0.7</v>
      </c>
      <c r="E84" s="588">
        <v>6.7</v>
      </c>
      <c r="F84" s="588">
        <v>0.6</v>
      </c>
      <c r="G84" s="588">
        <v>-2.6</v>
      </c>
      <c r="H84" s="588">
        <v>-8.1</v>
      </c>
      <c r="I84" s="588">
        <v>7.4</v>
      </c>
      <c r="J84" s="588">
        <v>2.1</v>
      </c>
      <c r="K84" s="588">
        <v>-7.4</v>
      </c>
      <c r="L84" s="588">
        <v>0.9</v>
      </c>
      <c r="M84" s="588">
        <v>-1.1</v>
      </c>
      <c r="N84" s="588">
        <v>-6.1</v>
      </c>
      <c r="O84" s="588">
        <v>12.4</v>
      </c>
      <c r="P84" s="588">
        <v>-7.8</v>
      </c>
      <c r="Q84" s="588">
        <v>-7.2</v>
      </c>
      <c r="R84" s="588">
        <v>1.4</v>
      </c>
      <c r="S84" s="588">
        <v>0</v>
      </c>
    </row>
    <row r="85" spans="1:19" ht="13.5" customHeight="1">
      <c r="A85" s="546" t="s">
        <v>788</v>
      </c>
      <c r="B85" s="546" t="s">
        <v>622</v>
      </c>
      <c r="C85" s="547"/>
      <c r="D85" s="587">
        <v>2</v>
      </c>
      <c r="E85" s="588">
        <v>9.5</v>
      </c>
      <c r="F85" s="588">
        <v>4.5</v>
      </c>
      <c r="G85" s="588">
        <v>-7.2</v>
      </c>
      <c r="H85" s="588">
        <v>-5.7</v>
      </c>
      <c r="I85" s="588">
        <v>6.3</v>
      </c>
      <c r="J85" s="588">
        <v>3.9</v>
      </c>
      <c r="K85" s="588">
        <v>0.2</v>
      </c>
      <c r="L85" s="588">
        <v>-18.7</v>
      </c>
      <c r="M85" s="588">
        <v>-0.2</v>
      </c>
      <c r="N85" s="588">
        <v>0</v>
      </c>
      <c r="O85" s="588">
        <v>3.4</v>
      </c>
      <c r="P85" s="588">
        <v>-6.6</v>
      </c>
      <c r="Q85" s="588">
        <v>-2.8</v>
      </c>
      <c r="R85" s="588">
        <v>1.1</v>
      </c>
      <c r="S85" s="588">
        <v>2.6</v>
      </c>
    </row>
    <row r="86" spans="1:19" ht="13.5" customHeight="1">
      <c r="A86" s="546" t="s">
        <v>781</v>
      </c>
      <c r="B86" s="546" t="s">
        <v>623</v>
      </c>
      <c r="C86" s="547"/>
      <c r="D86" s="587">
        <v>0.8</v>
      </c>
      <c r="E86" s="588">
        <v>13</v>
      </c>
      <c r="F86" s="588">
        <v>3.6</v>
      </c>
      <c r="G86" s="588">
        <v>-0.9</v>
      </c>
      <c r="H86" s="588">
        <v>0.5</v>
      </c>
      <c r="I86" s="588">
        <v>7.6</v>
      </c>
      <c r="J86" s="588">
        <v>0.1</v>
      </c>
      <c r="K86" s="588">
        <v>-3.6</v>
      </c>
      <c r="L86" s="588">
        <v>-7.1</v>
      </c>
      <c r="M86" s="588">
        <v>-1.5</v>
      </c>
      <c r="N86" s="588">
        <v>-1.4</v>
      </c>
      <c r="O86" s="588">
        <v>3.9</v>
      </c>
      <c r="P86" s="588">
        <v>-5.8</v>
      </c>
      <c r="Q86" s="588">
        <v>-5.8</v>
      </c>
      <c r="R86" s="588">
        <v>-5.8</v>
      </c>
      <c r="S86" s="588">
        <v>-3.5</v>
      </c>
    </row>
    <row r="87" spans="1:19" ht="13.5" customHeight="1">
      <c r="A87" s="546" t="s">
        <v>781</v>
      </c>
      <c r="B87" s="546" t="s">
        <v>624</v>
      </c>
      <c r="C87" s="547"/>
      <c r="D87" s="587">
        <v>1.7</v>
      </c>
      <c r="E87" s="588">
        <v>20.1</v>
      </c>
      <c r="F87" s="588">
        <v>3.8</v>
      </c>
      <c r="G87" s="588">
        <v>-0.6</v>
      </c>
      <c r="H87" s="588">
        <v>-5.3</v>
      </c>
      <c r="I87" s="588">
        <v>10.7</v>
      </c>
      <c r="J87" s="588">
        <v>2.3</v>
      </c>
      <c r="K87" s="588">
        <v>0.1</v>
      </c>
      <c r="L87" s="588">
        <v>-8.2</v>
      </c>
      <c r="M87" s="588">
        <v>-9.8</v>
      </c>
      <c r="N87" s="588">
        <v>-4.6</v>
      </c>
      <c r="O87" s="588">
        <v>-5.4</v>
      </c>
      <c r="P87" s="588">
        <v>-6.2</v>
      </c>
      <c r="Q87" s="588">
        <v>-1.1</v>
      </c>
      <c r="R87" s="588">
        <v>1.5</v>
      </c>
      <c r="S87" s="588">
        <v>-3.2</v>
      </c>
    </row>
    <row r="88" spans="1:19" ht="13.5" customHeight="1">
      <c r="A88" s="546" t="s">
        <v>781</v>
      </c>
      <c r="B88" s="546" t="s">
        <v>625</v>
      </c>
      <c r="C88" s="547"/>
      <c r="D88" s="587">
        <v>2</v>
      </c>
      <c r="E88" s="588">
        <v>8.7</v>
      </c>
      <c r="F88" s="588">
        <v>3.6</v>
      </c>
      <c r="G88" s="588">
        <v>2.7</v>
      </c>
      <c r="H88" s="588">
        <v>-0.8</v>
      </c>
      <c r="I88" s="588">
        <v>13.5</v>
      </c>
      <c r="J88" s="588">
        <v>2.2</v>
      </c>
      <c r="K88" s="588">
        <v>5.3</v>
      </c>
      <c r="L88" s="588">
        <v>-20.7</v>
      </c>
      <c r="M88" s="588">
        <v>-8</v>
      </c>
      <c r="N88" s="588">
        <v>-4.2</v>
      </c>
      <c r="O88" s="588">
        <v>-8.1</v>
      </c>
      <c r="P88" s="588">
        <v>-4.5</v>
      </c>
      <c r="Q88" s="588">
        <v>-2.4</v>
      </c>
      <c r="R88" s="588">
        <v>-0.5</v>
      </c>
      <c r="S88" s="588">
        <v>1.5</v>
      </c>
    </row>
    <row r="89" spans="1:19" ht="13.5" customHeight="1">
      <c r="A89" s="546" t="s">
        <v>781</v>
      </c>
      <c r="B89" s="546" t="s">
        <v>626</v>
      </c>
      <c r="C89" s="547"/>
      <c r="D89" s="587">
        <v>1.1</v>
      </c>
      <c r="E89" s="588">
        <v>15.3</v>
      </c>
      <c r="F89" s="588">
        <v>2.1</v>
      </c>
      <c r="G89" s="588">
        <v>6.2</v>
      </c>
      <c r="H89" s="588">
        <v>-11.3</v>
      </c>
      <c r="I89" s="588">
        <v>14.1</v>
      </c>
      <c r="J89" s="588">
        <v>4.9</v>
      </c>
      <c r="K89" s="588">
        <v>3.6</v>
      </c>
      <c r="L89" s="588">
        <v>-16.5</v>
      </c>
      <c r="M89" s="588">
        <v>-9.5</v>
      </c>
      <c r="N89" s="588">
        <v>-5.2</v>
      </c>
      <c r="O89" s="588">
        <v>-9.7</v>
      </c>
      <c r="P89" s="588">
        <v>-10.1</v>
      </c>
      <c r="Q89" s="588">
        <v>-0.4</v>
      </c>
      <c r="R89" s="588">
        <v>-2.4</v>
      </c>
      <c r="S89" s="588">
        <v>-1.2</v>
      </c>
    </row>
    <row r="90" spans="1:19" ht="13.5" customHeight="1">
      <c r="A90" s="546"/>
      <c r="B90" s="546" t="s">
        <v>627</v>
      </c>
      <c r="C90" s="547"/>
      <c r="D90" s="587">
        <v>0.6</v>
      </c>
      <c r="E90" s="588">
        <v>14</v>
      </c>
      <c r="F90" s="588">
        <v>2.2</v>
      </c>
      <c r="G90" s="588">
        <v>2.7</v>
      </c>
      <c r="H90" s="588">
        <v>0.1</v>
      </c>
      <c r="I90" s="588">
        <v>8.8</v>
      </c>
      <c r="J90" s="588">
        <v>0.7</v>
      </c>
      <c r="K90" s="588">
        <v>5.7</v>
      </c>
      <c r="L90" s="588">
        <v>-18.1</v>
      </c>
      <c r="M90" s="588">
        <v>-8</v>
      </c>
      <c r="N90" s="588">
        <v>-7</v>
      </c>
      <c r="O90" s="588">
        <v>-1.6</v>
      </c>
      <c r="P90" s="588">
        <v>-5.8</v>
      </c>
      <c r="Q90" s="588">
        <v>-1.5</v>
      </c>
      <c r="R90" s="588">
        <v>-1.9</v>
      </c>
      <c r="S90" s="588">
        <v>-8.7</v>
      </c>
    </row>
    <row r="91" spans="1:19" ht="13.5" customHeight="1">
      <c r="A91" s="551"/>
      <c r="B91" s="551" t="s">
        <v>793</v>
      </c>
      <c r="C91" s="552"/>
      <c r="D91" s="589">
        <v>-1.1</v>
      </c>
      <c r="E91" s="590">
        <v>2.8</v>
      </c>
      <c r="F91" s="590">
        <v>-0.7</v>
      </c>
      <c r="G91" s="590">
        <v>0.9</v>
      </c>
      <c r="H91" s="590">
        <v>1.2</v>
      </c>
      <c r="I91" s="590">
        <v>7.9</v>
      </c>
      <c r="J91" s="590">
        <v>0.6</v>
      </c>
      <c r="K91" s="590">
        <v>3.4</v>
      </c>
      <c r="L91" s="590">
        <v>-9.6</v>
      </c>
      <c r="M91" s="590">
        <v>-6.5</v>
      </c>
      <c r="N91" s="590">
        <v>-3.6</v>
      </c>
      <c r="O91" s="590">
        <v>-3.4</v>
      </c>
      <c r="P91" s="590">
        <v>-12.4</v>
      </c>
      <c r="Q91" s="590">
        <v>-0.1</v>
      </c>
      <c r="R91" s="590">
        <v>-1.8</v>
      </c>
      <c r="S91" s="590">
        <v>-4.4</v>
      </c>
    </row>
    <row r="92" spans="1:35" ht="27" customHeight="1">
      <c r="A92" s="749" t="s">
        <v>344</v>
      </c>
      <c r="B92" s="749"/>
      <c r="C92" s="750"/>
      <c r="D92" s="594">
        <v>-0.6</v>
      </c>
      <c r="E92" s="591">
        <v>1.8</v>
      </c>
      <c r="F92" s="591">
        <v>-0.5</v>
      </c>
      <c r="G92" s="591">
        <v>3.5</v>
      </c>
      <c r="H92" s="591">
        <v>-0.4</v>
      </c>
      <c r="I92" s="591">
        <v>2.7</v>
      </c>
      <c r="J92" s="591">
        <v>-2.3</v>
      </c>
      <c r="K92" s="591">
        <v>-0.3</v>
      </c>
      <c r="L92" s="591">
        <v>-0.9</v>
      </c>
      <c r="M92" s="591">
        <v>1</v>
      </c>
      <c r="N92" s="591">
        <v>-1.8</v>
      </c>
      <c r="O92" s="591">
        <v>-1.3</v>
      </c>
      <c r="P92" s="591">
        <v>-6.5</v>
      </c>
      <c r="Q92" s="591">
        <v>-0.7</v>
      </c>
      <c r="R92" s="591">
        <v>-0.7</v>
      </c>
      <c r="S92" s="591">
        <v>0.9</v>
      </c>
      <c r="T92" s="548"/>
      <c r="U92" s="548"/>
      <c r="V92" s="548"/>
      <c r="W92" s="548"/>
      <c r="X92" s="548"/>
      <c r="Y92" s="548"/>
      <c r="Z92" s="548"/>
      <c r="AA92" s="548"/>
      <c r="AB92" s="548"/>
      <c r="AC92" s="548"/>
      <c r="AD92" s="548"/>
      <c r="AE92" s="548"/>
      <c r="AF92" s="548"/>
      <c r="AG92" s="548"/>
      <c r="AH92" s="548"/>
      <c r="AI92" s="548"/>
    </row>
    <row r="93" spans="1:36" s="550" customFormat="1" ht="27" customHeight="1">
      <c r="A93" s="554"/>
      <c r="B93" s="554"/>
      <c r="C93" s="554"/>
      <c r="D93" s="555"/>
      <c r="E93" s="555"/>
      <c r="F93" s="555"/>
      <c r="G93" s="555"/>
      <c r="H93" s="555"/>
      <c r="I93" s="555"/>
      <c r="J93" s="555"/>
      <c r="K93" s="555"/>
      <c r="L93" s="555"/>
      <c r="M93" s="555"/>
      <c r="N93" s="555"/>
      <c r="O93" s="555"/>
      <c r="P93" s="555"/>
      <c r="Q93" s="555"/>
      <c r="R93" s="555"/>
      <c r="S93" s="555"/>
      <c r="T93" s="533"/>
      <c r="U93" s="533"/>
      <c r="V93" s="533"/>
      <c r="W93" s="533"/>
      <c r="X93" s="533"/>
      <c r="Y93" s="533"/>
      <c r="Z93" s="533"/>
      <c r="AA93" s="533"/>
      <c r="AB93" s="533"/>
      <c r="AC93" s="533"/>
      <c r="AD93" s="533"/>
      <c r="AE93" s="533"/>
      <c r="AF93" s="533"/>
      <c r="AG93" s="533"/>
      <c r="AH93" s="533"/>
      <c r="AI93" s="533"/>
      <c r="AJ93" s="533"/>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rowBreaks count="1" manualBreakCount="1">
    <brk id="92" max="255" man="1"/>
  </rowBreaks>
</worksheet>
</file>

<file path=xl/worksheets/sheet12.xml><?xml version="1.0" encoding="utf-8"?>
<worksheet xmlns="http://schemas.openxmlformats.org/spreadsheetml/2006/main" xmlns:r="http://schemas.openxmlformats.org/officeDocument/2006/relationships">
  <sheetPr codeName="Sheet24">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3" bestFit="1" customWidth="1"/>
    <col min="2" max="2" width="3.19921875" style="533" bestFit="1" customWidth="1"/>
    <col min="3" max="3" width="3.09765625" style="533" bestFit="1" customWidth="1"/>
    <col min="4" max="19" width="8.19921875" style="533" customWidth="1"/>
    <col min="20" max="35" width="7.59765625" style="533" customWidth="1"/>
    <col min="36" max="16384" width="9" style="533" customWidth="1"/>
  </cols>
  <sheetData>
    <row r="1" spans="1:31" ht="21">
      <c r="A1" s="532"/>
      <c r="B1" s="532"/>
      <c r="C1" s="532"/>
      <c r="D1" s="532"/>
      <c r="E1" s="534"/>
      <c r="F1" s="534"/>
      <c r="G1" s="752" t="s">
        <v>617</v>
      </c>
      <c r="H1" s="752"/>
      <c r="I1" s="752"/>
      <c r="J1" s="752"/>
      <c r="K1" s="752"/>
      <c r="L1" s="752"/>
      <c r="M1" s="752"/>
      <c r="N1" s="752"/>
      <c r="O1" s="752"/>
      <c r="P1" s="534"/>
      <c r="Q1" s="534"/>
      <c r="R1" s="532"/>
      <c r="S1" s="534"/>
      <c r="T1" s="534"/>
      <c r="U1" s="534"/>
      <c r="V1" s="534"/>
      <c r="W1" s="534"/>
      <c r="X1" s="534"/>
      <c r="Y1" s="534"/>
      <c r="Z1" s="534"/>
      <c r="AA1" s="534"/>
      <c r="AB1" s="534"/>
      <c r="AC1" s="534"/>
      <c r="AD1" s="534"/>
      <c r="AE1" s="534"/>
    </row>
    <row r="2" spans="1:19" ht="17.25">
      <c r="A2" s="596" t="s">
        <v>117</v>
      </c>
      <c r="B2" s="535"/>
      <c r="C2" s="535"/>
      <c r="H2" s="753"/>
      <c r="I2" s="753"/>
      <c r="J2" s="753"/>
      <c r="K2" s="753"/>
      <c r="L2" s="753"/>
      <c r="M2" s="753"/>
      <c r="N2" s="753"/>
      <c r="O2" s="753"/>
      <c r="S2" s="556" t="s">
        <v>614</v>
      </c>
    </row>
    <row r="3" spans="1:19" ht="13.5">
      <c r="A3" s="741" t="s">
        <v>564</v>
      </c>
      <c r="B3" s="741"/>
      <c r="C3" s="742"/>
      <c r="D3" s="536" t="s">
        <v>748</v>
      </c>
      <c r="E3" s="536" t="s">
        <v>749</v>
      </c>
      <c r="F3" s="536" t="s">
        <v>750</v>
      </c>
      <c r="G3" s="536" t="s">
        <v>751</v>
      </c>
      <c r="H3" s="536" t="s">
        <v>752</v>
      </c>
      <c r="I3" s="536" t="s">
        <v>753</v>
      </c>
      <c r="J3" s="536" t="s">
        <v>754</v>
      </c>
      <c r="K3" s="536" t="s">
        <v>755</v>
      </c>
      <c r="L3" s="536" t="s">
        <v>756</v>
      </c>
      <c r="M3" s="536" t="s">
        <v>757</v>
      </c>
      <c r="N3" s="536" t="s">
        <v>758</v>
      </c>
      <c r="O3" s="536" t="s">
        <v>759</v>
      </c>
      <c r="P3" s="536" t="s">
        <v>760</v>
      </c>
      <c r="Q3" s="536" t="s">
        <v>761</v>
      </c>
      <c r="R3" s="536" t="s">
        <v>762</v>
      </c>
      <c r="S3" s="536" t="s">
        <v>763</v>
      </c>
    </row>
    <row r="4" spans="1:19" ht="13.5">
      <c r="A4" s="743"/>
      <c r="B4" s="743"/>
      <c r="C4" s="744"/>
      <c r="D4" s="537" t="s">
        <v>580</v>
      </c>
      <c r="E4" s="537"/>
      <c r="F4" s="537"/>
      <c r="G4" s="537" t="s">
        <v>729</v>
      </c>
      <c r="H4" s="537" t="s">
        <v>581</v>
      </c>
      <c r="I4" s="537" t="s">
        <v>582</v>
      </c>
      <c r="J4" s="537" t="s">
        <v>583</v>
      </c>
      <c r="K4" s="537" t="s">
        <v>584</v>
      </c>
      <c r="L4" s="538" t="s">
        <v>585</v>
      </c>
      <c r="M4" s="539" t="s">
        <v>586</v>
      </c>
      <c r="N4" s="538" t="s">
        <v>730</v>
      </c>
      <c r="O4" s="538" t="s">
        <v>587</v>
      </c>
      <c r="P4" s="538" t="s">
        <v>588</v>
      </c>
      <c r="Q4" s="538" t="s">
        <v>589</v>
      </c>
      <c r="R4" s="538" t="s">
        <v>590</v>
      </c>
      <c r="S4" s="538" t="s">
        <v>591</v>
      </c>
    </row>
    <row r="5" spans="1:19" ht="18" customHeight="1">
      <c r="A5" s="745"/>
      <c r="B5" s="745"/>
      <c r="C5" s="746"/>
      <c r="D5" s="540" t="s">
        <v>592</v>
      </c>
      <c r="E5" s="540" t="s">
        <v>342</v>
      </c>
      <c r="F5" s="540" t="s">
        <v>343</v>
      </c>
      <c r="G5" s="540" t="s">
        <v>731</v>
      </c>
      <c r="H5" s="540" t="s">
        <v>593</v>
      </c>
      <c r="I5" s="540" t="s">
        <v>594</v>
      </c>
      <c r="J5" s="540" t="s">
        <v>595</v>
      </c>
      <c r="K5" s="540" t="s">
        <v>596</v>
      </c>
      <c r="L5" s="541" t="s">
        <v>597</v>
      </c>
      <c r="M5" s="542" t="s">
        <v>598</v>
      </c>
      <c r="N5" s="541" t="s">
        <v>599</v>
      </c>
      <c r="O5" s="541" t="s">
        <v>599</v>
      </c>
      <c r="P5" s="542" t="s">
        <v>600</v>
      </c>
      <c r="Q5" s="542" t="s">
        <v>601</v>
      </c>
      <c r="R5" s="541" t="s">
        <v>599</v>
      </c>
      <c r="S5" s="540" t="s">
        <v>602</v>
      </c>
    </row>
    <row r="6" spans="1:19" ht="15.75" customHeight="1">
      <c r="A6" s="611"/>
      <c r="B6" s="611"/>
      <c r="C6" s="611"/>
      <c r="D6" s="747" t="s">
        <v>712</v>
      </c>
      <c r="E6" s="747"/>
      <c r="F6" s="747"/>
      <c r="G6" s="747"/>
      <c r="H6" s="747"/>
      <c r="I6" s="747"/>
      <c r="J6" s="747"/>
      <c r="K6" s="747"/>
      <c r="L6" s="747"/>
      <c r="M6" s="747"/>
      <c r="N6" s="747"/>
      <c r="O6" s="747"/>
      <c r="P6" s="747"/>
      <c r="Q6" s="747"/>
      <c r="R6" s="747"/>
      <c r="S6" s="611"/>
    </row>
    <row r="7" spans="1:19" ht="13.5" customHeight="1">
      <c r="A7" s="543" t="s">
        <v>603</v>
      </c>
      <c r="B7" s="543" t="s">
        <v>604</v>
      </c>
      <c r="C7" s="544" t="s">
        <v>605</v>
      </c>
      <c r="D7" s="599">
        <v>104</v>
      </c>
      <c r="E7" s="600">
        <v>102.1</v>
      </c>
      <c r="F7" s="600">
        <v>99.5</v>
      </c>
      <c r="G7" s="600">
        <v>100.3</v>
      </c>
      <c r="H7" s="600">
        <v>112.7</v>
      </c>
      <c r="I7" s="600">
        <v>111</v>
      </c>
      <c r="J7" s="600">
        <v>101.4</v>
      </c>
      <c r="K7" s="600">
        <v>92.1</v>
      </c>
      <c r="L7" s="607" t="s">
        <v>699</v>
      </c>
      <c r="M7" s="607" t="s">
        <v>699</v>
      </c>
      <c r="N7" s="607" t="s">
        <v>699</v>
      </c>
      <c r="O7" s="607" t="s">
        <v>699</v>
      </c>
      <c r="P7" s="600">
        <v>114.3</v>
      </c>
      <c r="Q7" s="600">
        <v>107.9</v>
      </c>
      <c r="R7" s="600">
        <v>92.7</v>
      </c>
      <c r="S7" s="607" t="s">
        <v>699</v>
      </c>
    </row>
    <row r="8" spans="1:19" ht="13.5" customHeight="1">
      <c r="A8" s="546"/>
      <c r="B8" s="546" t="s">
        <v>606</v>
      </c>
      <c r="C8" s="547"/>
      <c r="D8" s="601">
        <v>102.4</v>
      </c>
      <c r="E8" s="602">
        <v>97.9</v>
      </c>
      <c r="F8" s="602">
        <v>97.9</v>
      </c>
      <c r="G8" s="602">
        <v>99.4</v>
      </c>
      <c r="H8" s="602">
        <v>107.4</v>
      </c>
      <c r="I8" s="602">
        <v>105.8</v>
      </c>
      <c r="J8" s="602">
        <v>99.2</v>
      </c>
      <c r="K8" s="602">
        <v>91.9</v>
      </c>
      <c r="L8" s="608" t="s">
        <v>699</v>
      </c>
      <c r="M8" s="608" t="s">
        <v>699</v>
      </c>
      <c r="N8" s="608" t="s">
        <v>699</v>
      </c>
      <c r="O8" s="608" t="s">
        <v>699</v>
      </c>
      <c r="P8" s="602">
        <v>111.3</v>
      </c>
      <c r="Q8" s="602">
        <v>108.8</v>
      </c>
      <c r="R8" s="602">
        <v>83.9</v>
      </c>
      <c r="S8" s="608" t="s">
        <v>699</v>
      </c>
    </row>
    <row r="9" spans="1:19" ht="13.5">
      <c r="A9" s="546"/>
      <c r="B9" s="546" t="s">
        <v>607</v>
      </c>
      <c r="C9" s="547"/>
      <c r="D9" s="601">
        <v>102.1</v>
      </c>
      <c r="E9" s="602">
        <v>93.2</v>
      </c>
      <c r="F9" s="602">
        <v>97.5</v>
      </c>
      <c r="G9" s="602">
        <v>94.6</v>
      </c>
      <c r="H9" s="602">
        <v>97.7</v>
      </c>
      <c r="I9" s="602">
        <v>99.9</v>
      </c>
      <c r="J9" s="602">
        <v>100.4</v>
      </c>
      <c r="K9" s="602">
        <v>90.2</v>
      </c>
      <c r="L9" s="608" t="s">
        <v>699</v>
      </c>
      <c r="M9" s="608" t="s">
        <v>699</v>
      </c>
      <c r="N9" s="608" t="s">
        <v>699</v>
      </c>
      <c r="O9" s="608" t="s">
        <v>699</v>
      </c>
      <c r="P9" s="602">
        <v>114.5</v>
      </c>
      <c r="Q9" s="602">
        <v>110.3</v>
      </c>
      <c r="R9" s="602">
        <v>86.8</v>
      </c>
      <c r="S9" s="608" t="s">
        <v>699</v>
      </c>
    </row>
    <row r="10" spans="1:19" ht="13.5" customHeight="1">
      <c r="A10" s="546"/>
      <c r="B10" s="546" t="s">
        <v>608</v>
      </c>
      <c r="C10" s="547"/>
      <c r="D10" s="601">
        <v>97.4</v>
      </c>
      <c r="E10" s="602">
        <v>95.1</v>
      </c>
      <c r="F10" s="602">
        <v>93.2</v>
      </c>
      <c r="G10" s="602">
        <v>95.8</v>
      </c>
      <c r="H10" s="602">
        <v>94.4</v>
      </c>
      <c r="I10" s="602">
        <v>99.5</v>
      </c>
      <c r="J10" s="602">
        <v>94.8</v>
      </c>
      <c r="K10" s="602">
        <v>94.9</v>
      </c>
      <c r="L10" s="608" t="s">
        <v>699</v>
      </c>
      <c r="M10" s="608" t="s">
        <v>699</v>
      </c>
      <c r="N10" s="608" t="s">
        <v>699</v>
      </c>
      <c r="O10" s="608" t="s">
        <v>699</v>
      </c>
      <c r="P10" s="602">
        <v>105.1</v>
      </c>
      <c r="Q10" s="602">
        <v>102.8</v>
      </c>
      <c r="R10" s="602">
        <v>94.9</v>
      </c>
      <c r="S10" s="608" t="s">
        <v>699</v>
      </c>
    </row>
    <row r="11" spans="1:19" ht="13.5" customHeight="1">
      <c r="A11" s="546"/>
      <c r="B11" s="546" t="s">
        <v>609</v>
      </c>
      <c r="C11" s="547"/>
      <c r="D11" s="604">
        <v>100</v>
      </c>
      <c r="E11" s="603">
        <v>100</v>
      </c>
      <c r="F11" s="603">
        <v>100</v>
      </c>
      <c r="G11" s="603">
        <v>100</v>
      </c>
      <c r="H11" s="603">
        <v>100</v>
      </c>
      <c r="I11" s="603">
        <v>100</v>
      </c>
      <c r="J11" s="603">
        <v>100</v>
      </c>
      <c r="K11" s="603">
        <v>100</v>
      </c>
      <c r="L11" s="603">
        <v>100</v>
      </c>
      <c r="M11" s="603">
        <v>100</v>
      </c>
      <c r="N11" s="603">
        <v>100</v>
      </c>
      <c r="O11" s="603">
        <v>100</v>
      </c>
      <c r="P11" s="603">
        <v>100</v>
      </c>
      <c r="Q11" s="603">
        <v>100</v>
      </c>
      <c r="R11" s="603">
        <v>100</v>
      </c>
      <c r="S11" s="603">
        <v>100</v>
      </c>
    </row>
    <row r="12" spans="1:19" ht="13.5" customHeight="1">
      <c r="A12" s="546"/>
      <c r="B12" s="546" t="s">
        <v>610</v>
      </c>
      <c r="C12" s="547"/>
      <c r="D12" s="605">
        <v>98</v>
      </c>
      <c r="E12" s="606">
        <v>96.7</v>
      </c>
      <c r="F12" s="606">
        <v>100.1</v>
      </c>
      <c r="G12" s="606">
        <v>106.4</v>
      </c>
      <c r="H12" s="606">
        <v>91.4</v>
      </c>
      <c r="I12" s="606">
        <v>97.6</v>
      </c>
      <c r="J12" s="606">
        <v>99.2</v>
      </c>
      <c r="K12" s="606">
        <v>96.6</v>
      </c>
      <c r="L12" s="606">
        <v>81</v>
      </c>
      <c r="M12" s="606">
        <v>105.6</v>
      </c>
      <c r="N12" s="606">
        <v>85.4</v>
      </c>
      <c r="O12" s="606">
        <v>100.1</v>
      </c>
      <c r="P12" s="606">
        <v>86.6</v>
      </c>
      <c r="Q12" s="606">
        <v>97.4</v>
      </c>
      <c r="R12" s="606">
        <v>98.9</v>
      </c>
      <c r="S12" s="606">
        <v>109.9</v>
      </c>
    </row>
    <row r="13" spans="1:19" ht="13.5" customHeight="1">
      <c r="A13" s="543" t="s">
        <v>611</v>
      </c>
      <c r="B13" s="543" t="s">
        <v>628</v>
      </c>
      <c r="C13" s="549" t="s">
        <v>613</v>
      </c>
      <c r="D13" s="587">
        <v>97.6</v>
      </c>
      <c r="E13" s="588">
        <v>100</v>
      </c>
      <c r="F13" s="588">
        <v>100.6</v>
      </c>
      <c r="G13" s="588">
        <v>107.6</v>
      </c>
      <c r="H13" s="588">
        <v>88.9</v>
      </c>
      <c r="I13" s="588">
        <v>97.7</v>
      </c>
      <c r="J13" s="588">
        <v>96.2</v>
      </c>
      <c r="K13" s="588">
        <v>94.8</v>
      </c>
      <c r="L13" s="588">
        <v>80.4</v>
      </c>
      <c r="M13" s="588">
        <v>105.4</v>
      </c>
      <c r="N13" s="588">
        <v>84.9</v>
      </c>
      <c r="O13" s="588">
        <v>96.9</v>
      </c>
      <c r="P13" s="588">
        <v>87.8</v>
      </c>
      <c r="Q13" s="588">
        <v>95.4</v>
      </c>
      <c r="R13" s="588">
        <v>97</v>
      </c>
      <c r="S13" s="588">
        <v>113.7</v>
      </c>
    </row>
    <row r="14" spans="1:19" ht="13.5" customHeight="1">
      <c r="A14" s="546"/>
      <c r="B14" s="546" t="s">
        <v>579</v>
      </c>
      <c r="C14" s="547"/>
      <c r="D14" s="587">
        <v>97.4</v>
      </c>
      <c r="E14" s="588">
        <v>101.4</v>
      </c>
      <c r="F14" s="588">
        <v>100</v>
      </c>
      <c r="G14" s="588">
        <v>106.7</v>
      </c>
      <c r="H14" s="588">
        <v>90.7</v>
      </c>
      <c r="I14" s="588">
        <v>97.6</v>
      </c>
      <c r="J14" s="588">
        <v>97</v>
      </c>
      <c r="K14" s="588">
        <v>95.7</v>
      </c>
      <c r="L14" s="588">
        <v>80</v>
      </c>
      <c r="M14" s="588">
        <v>106.4</v>
      </c>
      <c r="N14" s="588">
        <v>80.2</v>
      </c>
      <c r="O14" s="588">
        <v>98.1</v>
      </c>
      <c r="P14" s="588">
        <v>86.8</v>
      </c>
      <c r="Q14" s="588">
        <v>95.8</v>
      </c>
      <c r="R14" s="588">
        <v>97</v>
      </c>
      <c r="S14" s="588">
        <v>112.8</v>
      </c>
    </row>
    <row r="15" spans="1:19" ht="13.5" customHeight="1">
      <c r="A15" s="546"/>
      <c r="B15" s="546" t="s">
        <v>629</v>
      </c>
      <c r="C15" s="547"/>
      <c r="D15" s="587">
        <v>98.4</v>
      </c>
      <c r="E15" s="588">
        <v>99.1</v>
      </c>
      <c r="F15" s="588">
        <v>101.1</v>
      </c>
      <c r="G15" s="588">
        <v>105.4</v>
      </c>
      <c r="H15" s="588">
        <v>87.2</v>
      </c>
      <c r="I15" s="588">
        <v>97</v>
      </c>
      <c r="J15" s="588">
        <v>99.3</v>
      </c>
      <c r="K15" s="588">
        <v>96.6</v>
      </c>
      <c r="L15" s="588">
        <v>79.9</v>
      </c>
      <c r="M15" s="588">
        <v>105.7</v>
      </c>
      <c r="N15" s="588">
        <v>83.6</v>
      </c>
      <c r="O15" s="588">
        <v>102.1</v>
      </c>
      <c r="P15" s="588">
        <v>85.9</v>
      </c>
      <c r="Q15" s="588">
        <v>96.7</v>
      </c>
      <c r="R15" s="588">
        <v>98.4</v>
      </c>
      <c r="S15" s="588">
        <v>117.4</v>
      </c>
    </row>
    <row r="16" spans="1:19" ht="13.5" customHeight="1">
      <c r="A16" s="546"/>
      <c r="B16" s="546" t="s">
        <v>704</v>
      </c>
      <c r="C16" s="547"/>
      <c r="D16" s="587">
        <v>98.2</v>
      </c>
      <c r="E16" s="588">
        <v>104.1</v>
      </c>
      <c r="F16" s="588">
        <v>101</v>
      </c>
      <c r="G16" s="588">
        <v>107.8</v>
      </c>
      <c r="H16" s="588">
        <v>87.3</v>
      </c>
      <c r="I16" s="588">
        <v>98.6</v>
      </c>
      <c r="J16" s="588">
        <v>97.9</v>
      </c>
      <c r="K16" s="588">
        <v>94.3</v>
      </c>
      <c r="L16" s="588">
        <v>79.9</v>
      </c>
      <c r="M16" s="588">
        <v>105.6</v>
      </c>
      <c r="N16" s="588">
        <v>83.8</v>
      </c>
      <c r="O16" s="588">
        <v>102.8</v>
      </c>
      <c r="P16" s="588">
        <v>87.3</v>
      </c>
      <c r="Q16" s="588">
        <v>95.1</v>
      </c>
      <c r="R16" s="588">
        <v>98.3</v>
      </c>
      <c r="S16" s="588">
        <v>114.8</v>
      </c>
    </row>
    <row r="17" spans="1:19" ht="13.5" customHeight="1">
      <c r="A17" s="546" t="s">
        <v>612</v>
      </c>
      <c r="B17" s="546" t="s">
        <v>633</v>
      </c>
      <c r="C17" s="547" t="s">
        <v>613</v>
      </c>
      <c r="D17" s="587">
        <v>97.4</v>
      </c>
      <c r="E17" s="588">
        <v>99.1</v>
      </c>
      <c r="F17" s="588">
        <v>97.4</v>
      </c>
      <c r="G17" s="588">
        <v>106.8</v>
      </c>
      <c r="H17" s="588">
        <v>87.5</v>
      </c>
      <c r="I17" s="588">
        <v>99.1</v>
      </c>
      <c r="J17" s="588">
        <v>97.9</v>
      </c>
      <c r="K17" s="588">
        <v>99.4</v>
      </c>
      <c r="L17" s="588">
        <v>77.6</v>
      </c>
      <c r="M17" s="588">
        <v>101.5</v>
      </c>
      <c r="N17" s="588">
        <v>91.6</v>
      </c>
      <c r="O17" s="588">
        <v>107</v>
      </c>
      <c r="P17" s="588">
        <v>86.8</v>
      </c>
      <c r="Q17" s="588">
        <v>97.9</v>
      </c>
      <c r="R17" s="588">
        <v>99.4</v>
      </c>
      <c r="S17" s="588">
        <v>111.3</v>
      </c>
    </row>
    <row r="18" spans="1:19" ht="13.5" customHeight="1">
      <c r="A18" s="546" t="s">
        <v>781</v>
      </c>
      <c r="B18" s="546" t="s">
        <v>621</v>
      </c>
      <c r="C18" s="547"/>
      <c r="D18" s="587">
        <v>98.2</v>
      </c>
      <c r="E18" s="588">
        <v>102.3</v>
      </c>
      <c r="F18" s="588">
        <v>99.9</v>
      </c>
      <c r="G18" s="588">
        <v>106.5</v>
      </c>
      <c r="H18" s="588">
        <v>88.6</v>
      </c>
      <c r="I18" s="588">
        <v>99.9</v>
      </c>
      <c r="J18" s="588">
        <v>97.6</v>
      </c>
      <c r="K18" s="588">
        <v>98.2</v>
      </c>
      <c r="L18" s="588">
        <v>80.3</v>
      </c>
      <c r="M18" s="588">
        <v>102.3</v>
      </c>
      <c r="N18" s="588">
        <v>80.9</v>
      </c>
      <c r="O18" s="588">
        <v>109.8</v>
      </c>
      <c r="P18" s="588">
        <v>87.1</v>
      </c>
      <c r="Q18" s="588">
        <v>97.5</v>
      </c>
      <c r="R18" s="588">
        <v>99.9</v>
      </c>
      <c r="S18" s="588">
        <v>113</v>
      </c>
    </row>
    <row r="19" spans="1:19" ht="13.5" customHeight="1">
      <c r="A19" s="546" t="s">
        <v>788</v>
      </c>
      <c r="B19" s="546" t="s">
        <v>622</v>
      </c>
      <c r="C19" s="547"/>
      <c r="D19" s="587">
        <v>98.3</v>
      </c>
      <c r="E19" s="588">
        <v>101.9</v>
      </c>
      <c r="F19" s="588">
        <v>100.8</v>
      </c>
      <c r="G19" s="588">
        <v>106.3</v>
      </c>
      <c r="H19" s="588">
        <v>88.1</v>
      </c>
      <c r="I19" s="588">
        <v>99.4</v>
      </c>
      <c r="J19" s="588">
        <v>96.8</v>
      </c>
      <c r="K19" s="588">
        <v>101</v>
      </c>
      <c r="L19" s="588">
        <v>79.7</v>
      </c>
      <c r="M19" s="588">
        <v>105.7</v>
      </c>
      <c r="N19" s="588">
        <v>79.9</v>
      </c>
      <c r="O19" s="588">
        <v>108.8</v>
      </c>
      <c r="P19" s="588">
        <v>84.1</v>
      </c>
      <c r="Q19" s="588">
        <v>98.6</v>
      </c>
      <c r="R19" s="588">
        <v>99.6</v>
      </c>
      <c r="S19" s="588">
        <v>111.4</v>
      </c>
    </row>
    <row r="20" spans="1:19" ht="13.5" customHeight="1">
      <c r="A20" s="546" t="s">
        <v>781</v>
      </c>
      <c r="B20" s="546" t="s">
        <v>623</v>
      </c>
      <c r="C20" s="547"/>
      <c r="D20" s="587">
        <v>98.6</v>
      </c>
      <c r="E20" s="588">
        <v>100.2</v>
      </c>
      <c r="F20" s="588">
        <v>101.2</v>
      </c>
      <c r="G20" s="588">
        <v>105.1</v>
      </c>
      <c r="H20" s="588">
        <v>91.2</v>
      </c>
      <c r="I20" s="588">
        <v>101</v>
      </c>
      <c r="J20" s="588">
        <v>98.6</v>
      </c>
      <c r="K20" s="588">
        <v>99.3</v>
      </c>
      <c r="L20" s="588">
        <v>78.5</v>
      </c>
      <c r="M20" s="588">
        <v>103.8</v>
      </c>
      <c r="N20" s="588">
        <v>80.7</v>
      </c>
      <c r="O20" s="588">
        <v>110</v>
      </c>
      <c r="P20" s="588">
        <v>84.3</v>
      </c>
      <c r="Q20" s="588">
        <v>97.3</v>
      </c>
      <c r="R20" s="588">
        <v>98.3</v>
      </c>
      <c r="S20" s="588">
        <v>112.6</v>
      </c>
    </row>
    <row r="21" spans="1:19" ht="13.5" customHeight="1">
      <c r="A21" s="546" t="s">
        <v>781</v>
      </c>
      <c r="B21" s="546" t="s">
        <v>624</v>
      </c>
      <c r="C21" s="547"/>
      <c r="D21" s="587">
        <v>97.1</v>
      </c>
      <c r="E21" s="588">
        <v>100.2</v>
      </c>
      <c r="F21" s="588">
        <v>99.4</v>
      </c>
      <c r="G21" s="588">
        <v>104.6</v>
      </c>
      <c r="H21" s="588">
        <v>87.4</v>
      </c>
      <c r="I21" s="588">
        <v>97.5</v>
      </c>
      <c r="J21" s="588">
        <v>97.2</v>
      </c>
      <c r="K21" s="588">
        <v>100</v>
      </c>
      <c r="L21" s="588">
        <v>75.9</v>
      </c>
      <c r="M21" s="588">
        <v>97.8</v>
      </c>
      <c r="N21" s="588">
        <v>82.8</v>
      </c>
      <c r="O21" s="588">
        <v>108.3</v>
      </c>
      <c r="P21" s="588">
        <v>82.7</v>
      </c>
      <c r="Q21" s="588">
        <v>97.2</v>
      </c>
      <c r="R21" s="588">
        <v>96.2</v>
      </c>
      <c r="S21" s="588">
        <v>108.5</v>
      </c>
    </row>
    <row r="22" spans="1:19" ht="13.5" customHeight="1">
      <c r="A22" s="546" t="s">
        <v>781</v>
      </c>
      <c r="B22" s="546" t="s">
        <v>625</v>
      </c>
      <c r="C22" s="547"/>
      <c r="D22" s="587">
        <v>99.7</v>
      </c>
      <c r="E22" s="588">
        <v>103.9</v>
      </c>
      <c r="F22" s="588">
        <v>102.7</v>
      </c>
      <c r="G22" s="588">
        <v>107.4</v>
      </c>
      <c r="H22" s="588">
        <v>87.6</v>
      </c>
      <c r="I22" s="588">
        <v>102.1</v>
      </c>
      <c r="J22" s="588">
        <v>98.5</v>
      </c>
      <c r="K22" s="588">
        <v>103.4</v>
      </c>
      <c r="L22" s="588">
        <v>77.7</v>
      </c>
      <c r="M22" s="588">
        <v>97.6</v>
      </c>
      <c r="N22" s="588">
        <v>83.1</v>
      </c>
      <c r="O22" s="588">
        <v>107.1</v>
      </c>
      <c r="P22" s="588">
        <v>84.3</v>
      </c>
      <c r="Q22" s="588">
        <v>98.5</v>
      </c>
      <c r="R22" s="588">
        <v>99.4</v>
      </c>
      <c r="S22" s="588">
        <v>112.4</v>
      </c>
    </row>
    <row r="23" spans="1:19" ht="13.5" customHeight="1">
      <c r="A23" s="546" t="s">
        <v>781</v>
      </c>
      <c r="B23" s="546" t="s">
        <v>626</v>
      </c>
      <c r="C23" s="547"/>
      <c r="D23" s="587">
        <v>100.8</v>
      </c>
      <c r="E23" s="588">
        <v>106.8</v>
      </c>
      <c r="F23" s="588">
        <v>103.5</v>
      </c>
      <c r="G23" s="588">
        <v>102.8</v>
      </c>
      <c r="H23" s="588">
        <v>87.7</v>
      </c>
      <c r="I23" s="588">
        <v>101.9</v>
      </c>
      <c r="J23" s="588">
        <v>100.7</v>
      </c>
      <c r="K23" s="588">
        <v>105.2</v>
      </c>
      <c r="L23" s="588">
        <v>79.7</v>
      </c>
      <c r="M23" s="588">
        <v>94.6</v>
      </c>
      <c r="N23" s="588">
        <v>89.7</v>
      </c>
      <c r="O23" s="588">
        <v>109.9</v>
      </c>
      <c r="P23" s="588">
        <v>89.8</v>
      </c>
      <c r="Q23" s="588">
        <v>97.2</v>
      </c>
      <c r="R23" s="588">
        <v>98.8</v>
      </c>
      <c r="S23" s="588">
        <v>114.4</v>
      </c>
    </row>
    <row r="24" spans="1:46" ht="13.5" customHeight="1">
      <c r="A24" s="546"/>
      <c r="B24" s="546" t="s">
        <v>627</v>
      </c>
      <c r="C24" s="547"/>
      <c r="D24" s="587">
        <v>99.5</v>
      </c>
      <c r="E24" s="588">
        <v>104.9</v>
      </c>
      <c r="F24" s="588">
        <v>101</v>
      </c>
      <c r="G24" s="588">
        <v>101.3</v>
      </c>
      <c r="H24" s="588">
        <v>92.6</v>
      </c>
      <c r="I24" s="588">
        <v>98</v>
      </c>
      <c r="J24" s="588">
        <v>99.3</v>
      </c>
      <c r="K24" s="588">
        <v>106.2</v>
      </c>
      <c r="L24" s="588">
        <v>80</v>
      </c>
      <c r="M24" s="588">
        <v>95.7</v>
      </c>
      <c r="N24" s="588">
        <v>90.8</v>
      </c>
      <c r="O24" s="588">
        <v>113.2</v>
      </c>
      <c r="P24" s="588">
        <v>91.8</v>
      </c>
      <c r="Q24" s="588">
        <v>96.6</v>
      </c>
      <c r="R24" s="588">
        <v>97.6</v>
      </c>
      <c r="S24" s="588">
        <v>110.3</v>
      </c>
      <c r="T24" s="550"/>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row>
    <row r="25" spans="1:46" ht="13.5" customHeight="1">
      <c r="A25" s="551"/>
      <c r="B25" s="551" t="s">
        <v>706</v>
      </c>
      <c r="C25" s="552"/>
      <c r="D25" s="589">
        <v>99.4</v>
      </c>
      <c r="E25" s="590">
        <v>107.3</v>
      </c>
      <c r="F25" s="590">
        <v>100.9</v>
      </c>
      <c r="G25" s="590">
        <v>104.8</v>
      </c>
      <c r="H25" s="590">
        <v>90.8</v>
      </c>
      <c r="I25" s="590">
        <v>100.4</v>
      </c>
      <c r="J25" s="590">
        <v>98.9</v>
      </c>
      <c r="K25" s="590">
        <v>106.5</v>
      </c>
      <c r="L25" s="590">
        <v>82</v>
      </c>
      <c r="M25" s="590">
        <v>98.1</v>
      </c>
      <c r="N25" s="590">
        <v>88.4</v>
      </c>
      <c r="O25" s="590">
        <v>111.9</v>
      </c>
      <c r="P25" s="590">
        <v>87.6</v>
      </c>
      <c r="Q25" s="590">
        <v>95.9</v>
      </c>
      <c r="R25" s="590">
        <v>97.2</v>
      </c>
      <c r="S25" s="590">
        <v>112.3</v>
      </c>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row>
    <row r="26" spans="1:19" ht="17.25" customHeight="1">
      <c r="A26" s="611"/>
      <c r="B26" s="611"/>
      <c r="C26" s="611"/>
      <c r="D26" s="748" t="s">
        <v>711</v>
      </c>
      <c r="E26" s="748"/>
      <c r="F26" s="748"/>
      <c r="G26" s="748"/>
      <c r="H26" s="748"/>
      <c r="I26" s="748"/>
      <c r="J26" s="748"/>
      <c r="K26" s="748"/>
      <c r="L26" s="748"/>
      <c r="M26" s="748"/>
      <c r="N26" s="748"/>
      <c r="O26" s="748"/>
      <c r="P26" s="748"/>
      <c r="Q26" s="748"/>
      <c r="R26" s="748"/>
      <c r="S26" s="748"/>
    </row>
    <row r="27" spans="1:19" ht="13.5" customHeight="1">
      <c r="A27" s="543" t="s">
        <v>603</v>
      </c>
      <c r="B27" s="543" t="s">
        <v>604</v>
      </c>
      <c r="C27" s="544" t="s">
        <v>605</v>
      </c>
      <c r="D27" s="599">
        <v>-1.1</v>
      </c>
      <c r="E27" s="600">
        <v>-3.1</v>
      </c>
      <c r="F27" s="600">
        <v>-0.6</v>
      </c>
      <c r="G27" s="600">
        <v>-2.3</v>
      </c>
      <c r="H27" s="600">
        <v>6.8</v>
      </c>
      <c r="I27" s="600">
        <v>5.3</v>
      </c>
      <c r="J27" s="600">
        <v>-4.6</v>
      </c>
      <c r="K27" s="600">
        <v>9</v>
      </c>
      <c r="L27" s="607" t="s">
        <v>699</v>
      </c>
      <c r="M27" s="607" t="s">
        <v>699</v>
      </c>
      <c r="N27" s="607" t="s">
        <v>699</v>
      </c>
      <c r="O27" s="607" t="s">
        <v>699</v>
      </c>
      <c r="P27" s="600">
        <v>-2.3</v>
      </c>
      <c r="Q27" s="600">
        <v>-3.1</v>
      </c>
      <c r="R27" s="600">
        <v>0.7</v>
      </c>
      <c r="S27" s="607" t="s">
        <v>699</v>
      </c>
    </row>
    <row r="28" spans="1:19" ht="13.5" customHeight="1">
      <c r="A28" s="546"/>
      <c r="B28" s="546" t="s">
        <v>606</v>
      </c>
      <c r="C28" s="547"/>
      <c r="D28" s="601">
        <v>-1.5</v>
      </c>
      <c r="E28" s="602">
        <v>-4.1</v>
      </c>
      <c r="F28" s="602">
        <v>-1.6</v>
      </c>
      <c r="G28" s="602">
        <v>-0.9</v>
      </c>
      <c r="H28" s="602">
        <v>-4.7</v>
      </c>
      <c r="I28" s="602">
        <v>-4.7</v>
      </c>
      <c r="J28" s="602">
        <v>-2.2</v>
      </c>
      <c r="K28" s="602">
        <v>-0.2</v>
      </c>
      <c r="L28" s="608" t="s">
        <v>699</v>
      </c>
      <c r="M28" s="608" t="s">
        <v>699</v>
      </c>
      <c r="N28" s="608" t="s">
        <v>699</v>
      </c>
      <c r="O28" s="608" t="s">
        <v>699</v>
      </c>
      <c r="P28" s="602">
        <v>-2.6</v>
      </c>
      <c r="Q28" s="602">
        <v>0.8</v>
      </c>
      <c r="R28" s="602">
        <v>-9.5</v>
      </c>
      <c r="S28" s="608" t="s">
        <v>699</v>
      </c>
    </row>
    <row r="29" spans="1:19" ht="13.5" customHeight="1">
      <c r="A29" s="546"/>
      <c r="B29" s="546" t="s">
        <v>607</v>
      </c>
      <c r="C29" s="547"/>
      <c r="D29" s="601">
        <v>-0.3</v>
      </c>
      <c r="E29" s="602">
        <v>-4.8</v>
      </c>
      <c r="F29" s="602">
        <v>-0.4</v>
      </c>
      <c r="G29" s="602">
        <v>-4.8</v>
      </c>
      <c r="H29" s="602">
        <v>-9</v>
      </c>
      <c r="I29" s="602">
        <v>-5.6</v>
      </c>
      <c r="J29" s="602">
        <v>1.2</v>
      </c>
      <c r="K29" s="602">
        <v>-1.8</v>
      </c>
      <c r="L29" s="608" t="s">
        <v>699</v>
      </c>
      <c r="M29" s="608" t="s">
        <v>699</v>
      </c>
      <c r="N29" s="608" t="s">
        <v>699</v>
      </c>
      <c r="O29" s="608" t="s">
        <v>699</v>
      </c>
      <c r="P29" s="602">
        <v>2.9</v>
      </c>
      <c r="Q29" s="602">
        <v>1.4</v>
      </c>
      <c r="R29" s="602">
        <v>3.5</v>
      </c>
      <c r="S29" s="608" t="s">
        <v>699</v>
      </c>
    </row>
    <row r="30" spans="1:19" ht="13.5" customHeight="1">
      <c r="A30" s="546"/>
      <c r="B30" s="546" t="s">
        <v>608</v>
      </c>
      <c r="C30" s="547"/>
      <c r="D30" s="601">
        <v>-4.6</v>
      </c>
      <c r="E30" s="602">
        <v>2</v>
      </c>
      <c r="F30" s="602">
        <v>-4.4</v>
      </c>
      <c r="G30" s="602">
        <v>1.3</v>
      </c>
      <c r="H30" s="602">
        <v>-3.4</v>
      </c>
      <c r="I30" s="602">
        <v>-0.4</v>
      </c>
      <c r="J30" s="602">
        <v>-5.6</v>
      </c>
      <c r="K30" s="602">
        <v>5.2</v>
      </c>
      <c r="L30" s="608" t="s">
        <v>699</v>
      </c>
      <c r="M30" s="608" t="s">
        <v>699</v>
      </c>
      <c r="N30" s="608" t="s">
        <v>699</v>
      </c>
      <c r="O30" s="608" t="s">
        <v>699</v>
      </c>
      <c r="P30" s="602">
        <v>-8.2</v>
      </c>
      <c r="Q30" s="602">
        <v>-6.8</v>
      </c>
      <c r="R30" s="602">
        <v>9.3</v>
      </c>
      <c r="S30" s="608" t="s">
        <v>699</v>
      </c>
    </row>
    <row r="31" spans="1:19" ht="13.5" customHeight="1">
      <c r="A31" s="546"/>
      <c r="B31" s="546" t="s">
        <v>609</v>
      </c>
      <c r="C31" s="547"/>
      <c r="D31" s="601">
        <v>2.7</v>
      </c>
      <c r="E31" s="602">
        <v>5.2</v>
      </c>
      <c r="F31" s="602">
        <v>7.3</v>
      </c>
      <c r="G31" s="602">
        <v>4.4</v>
      </c>
      <c r="H31" s="602">
        <v>5.9</v>
      </c>
      <c r="I31" s="602">
        <v>0.5</v>
      </c>
      <c r="J31" s="602">
        <v>5.5</v>
      </c>
      <c r="K31" s="602">
        <v>5.4</v>
      </c>
      <c r="L31" s="608" t="s">
        <v>699</v>
      </c>
      <c r="M31" s="608" t="s">
        <v>699</v>
      </c>
      <c r="N31" s="608" t="s">
        <v>699</v>
      </c>
      <c r="O31" s="608" t="s">
        <v>699</v>
      </c>
      <c r="P31" s="602">
        <v>-4.9</v>
      </c>
      <c r="Q31" s="602">
        <v>-2.7</v>
      </c>
      <c r="R31" s="602">
        <v>5.4</v>
      </c>
      <c r="S31" s="608" t="s">
        <v>699</v>
      </c>
    </row>
    <row r="32" spans="1:19" ht="13.5" customHeight="1">
      <c r="A32" s="546"/>
      <c r="B32" s="546" t="s">
        <v>610</v>
      </c>
      <c r="C32" s="547"/>
      <c r="D32" s="605">
        <v>-2</v>
      </c>
      <c r="E32" s="606">
        <v>-3.3</v>
      </c>
      <c r="F32" s="606">
        <v>0.1</v>
      </c>
      <c r="G32" s="606">
        <v>6.4</v>
      </c>
      <c r="H32" s="606">
        <v>-8.6</v>
      </c>
      <c r="I32" s="606">
        <v>-2.4</v>
      </c>
      <c r="J32" s="606">
        <v>-0.8</v>
      </c>
      <c r="K32" s="606">
        <v>-3.4</v>
      </c>
      <c r="L32" s="606">
        <v>-19</v>
      </c>
      <c r="M32" s="606">
        <v>5.6</v>
      </c>
      <c r="N32" s="606">
        <v>-14.6</v>
      </c>
      <c r="O32" s="606">
        <v>0.1</v>
      </c>
      <c r="P32" s="606">
        <v>-13.4</v>
      </c>
      <c r="Q32" s="606">
        <v>-2.6</v>
      </c>
      <c r="R32" s="606">
        <v>-1.1</v>
      </c>
      <c r="S32" s="606">
        <v>9.9</v>
      </c>
    </row>
    <row r="33" spans="1:19" ht="13.5" customHeight="1">
      <c r="A33" s="543" t="s">
        <v>611</v>
      </c>
      <c r="B33" s="543" t="s">
        <v>628</v>
      </c>
      <c r="C33" s="549" t="s">
        <v>613</v>
      </c>
      <c r="D33" s="587">
        <v>-2.7</v>
      </c>
      <c r="E33" s="588">
        <v>0</v>
      </c>
      <c r="F33" s="588">
        <v>-0.5</v>
      </c>
      <c r="G33" s="588">
        <v>2.9</v>
      </c>
      <c r="H33" s="588">
        <v>-11.2</v>
      </c>
      <c r="I33" s="588">
        <v>-3.2</v>
      </c>
      <c r="J33" s="588">
        <v>-5.9</v>
      </c>
      <c r="K33" s="588">
        <v>-4.1</v>
      </c>
      <c r="L33" s="588">
        <v>-18.9</v>
      </c>
      <c r="M33" s="588">
        <v>3.4</v>
      </c>
      <c r="N33" s="588">
        <v>-12.4</v>
      </c>
      <c r="O33" s="588">
        <v>-1.4</v>
      </c>
      <c r="P33" s="588">
        <v>-11.7</v>
      </c>
      <c r="Q33" s="588">
        <v>-1.2</v>
      </c>
      <c r="R33" s="588">
        <v>-3.4</v>
      </c>
      <c r="S33" s="588">
        <v>13</v>
      </c>
    </row>
    <row r="34" spans="1:19" ht="13.5" customHeight="1">
      <c r="A34" s="546"/>
      <c r="B34" s="546" t="s">
        <v>579</v>
      </c>
      <c r="C34" s="547"/>
      <c r="D34" s="587">
        <v>-2.3</v>
      </c>
      <c r="E34" s="588">
        <v>5.4</v>
      </c>
      <c r="F34" s="588">
        <v>-0.2</v>
      </c>
      <c r="G34" s="588">
        <v>-0.3</v>
      </c>
      <c r="H34" s="588">
        <v>-7.8</v>
      </c>
      <c r="I34" s="588">
        <v>-4.2</v>
      </c>
      <c r="J34" s="588">
        <v>-5.4</v>
      </c>
      <c r="K34" s="588">
        <v>-3.8</v>
      </c>
      <c r="L34" s="588">
        <v>-20.6</v>
      </c>
      <c r="M34" s="588">
        <v>3</v>
      </c>
      <c r="N34" s="588">
        <v>-15.1</v>
      </c>
      <c r="O34" s="588">
        <v>-3.2</v>
      </c>
      <c r="P34" s="588">
        <v>-12.4</v>
      </c>
      <c r="Q34" s="588">
        <v>-0.7</v>
      </c>
      <c r="R34" s="588">
        <v>-2.8</v>
      </c>
      <c r="S34" s="588">
        <v>14.1</v>
      </c>
    </row>
    <row r="35" spans="1:19" ht="13.5" customHeight="1">
      <c r="A35" s="546"/>
      <c r="B35" s="546" t="s">
        <v>629</v>
      </c>
      <c r="C35" s="547"/>
      <c r="D35" s="587">
        <v>-2.3</v>
      </c>
      <c r="E35" s="588">
        <v>-4.6</v>
      </c>
      <c r="F35" s="588">
        <v>0.4</v>
      </c>
      <c r="G35" s="588">
        <v>-0.2</v>
      </c>
      <c r="H35" s="588">
        <v>-10.6</v>
      </c>
      <c r="I35" s="588">
        <v>-2.7</v>
      </c>
      <c r="J35" s="588">
        <v>-2.9</v>
      </c>
      <c r="K35" s="588">
        <v>-1.4</v>
      </c>
      <c r="L35" s="588">
        <v>-21.2</v>
      </c>
      <c r="M35" s="588">
        <v>2.3</v>
      </c>
      <c r="N35" s="588">
        <v>-12.6</v>
      </c>
      <c r="O35" s="588">
        <v>-1.7</v>
      </c>
      <c r="P35" s="588">
        <v>-13.1</v>
      </c>
      <c r="Q35" s="588">
        <v>-0.7</v>
      </c>
      <c r="R35" s="588">
        <v>-2.6</v>
      </c>
      <c r="S35" s="588">
        <v>11.3</v>
      </c>
    </row>
    <row r="36" spans="1:19" ht="13.5" customHeight="1">
      <c r="A36" s="546"/>
      <c r="B36" s="546" t="s">
        <v>704</v>
      </c>
      <c r="C36" s="547"/>
      <c r="D36" s="587">
        <v>-2.8</v>
      </c>
      <c r="E36" s="588">
        <v>1.9</v>
      </c>
      <c r="F36" s="588">
        <v>-0.3</v>
      </c>
      <c r="G36" s="588">
        <v>1.6</v>
      </c>
      <c r="H36" s="588">
        <v>-9.7</v>
      </c>
      <c r="I36" s="588">
        <v>-1.3</v>
      </c>
      <c r="J36" s="588">
        <v>-5.2</v>
      </c>
      <c r="K36" s="588">
        <v>-7.1</v>
      </c>
      <c r="L36" s="588">
        <v>-18.9</v>
      </c>
      <c r="M36" s="588">
        <v>3</v>
      </c>
      <c r="N36" s="588">
        <v>-16.4</v>
      </c>
      <c r="O36" s="588">
        <v>0.1</v>
      </c>
      <c r="P36" s="588">
        <v>-10.9</v>
      </c>
      <c r="Q36" s="588">
        <v>-2.5</v>
      </c>
      <c r="R36" s="588">
        <v>-4.3</v>
      </c>
      <c r="S36" s="588">
        <v>14.8</v>
      </c>
    </row>
    <row r="37" spans="1:19" ht="13.5" customHeight="1">
      <c r="A37" s="546" t="s">
        <v>612</v>
      </c>
      <c r="B37" s="546" t="s">
        <v>633</v>
      </c>
      <c r="C37" s="547" t="s">
        <v>613</v>
      </c>
      <c r="D37" s="587">
        <v>-0.2</v>
      </c>
      <c r="E37" s="588">
        <v>12.5</v>
      </c>
      <c r="F37" s="588">
        <v>-0.6</v>
      </c>
      <c r="G37" s="588">
        <v>-1.9</v>
      </c>
      <c r="H37" s="588">
        <v>-6.9</v>
      </c>
      <c r="I37" s="588">
        <v>0.9</v>
      </c>
      <c r="J37" s="588">
        <v>-3.2</v>
      </c>
      <c r="K37" s="588">
        <v>-0.4</v>
      </c>
      <c r="L37" s="588">
        <v>-4.2</v>
      </c>
      <c r="M37" s="588">
        <v>-2.2</v>
      </c>
      <c r="N37" s="588">
        <v>2.5</v>
      </c>
      <c r="O37" s="588">
        <v>7.5</v>
      </c>
      <c r="P37" s="588">
        <v>0.2</v>
      </c>
      <c r="Q37" s="588">
        <v>-3.5</v>
      </c>
      <c r="R37" s="588">
        <v>-1.4</v>
      </c>
      <c r="S37" s="588">
        <v>8.2</v>
      </c>
    </row>
    <row r="38" spans="1:19" ht="13.5" customHeight="1">
      <c r="A38" s="546" t="s">
        <v>781</v>
      </c>
      <c r="B38" s="546" t="s">
        <v>621</v>
      </c>
      <c r="C38" s="547"/>
      <c r="D38" s="587">
        <v>-0.7</v>
      </c>
      <c r="E38" s="588">
        <v>7.5</v>
      </c>
      <c r="F38" s="588">
        <v>-1.5</v>
      </c>
      <c r="G38" s="588">
        <v>-2</v>
      </c>
      <c r="H38" s="588">
        <v>-6.1</v>
      </c>
      <c r="I38" s="588">
        <v>0.3</v>
      </c>
      <c r="J38" s="588">
        <v>-2.9</v>
      </c>
      <c r="K38" s="588">
        <v>0.5</v>
      </c>
      <c r="L38" s="588">
        <v>-0.9</v>
      </c>
      <c r="M38" s="588">
        <v>-2.6</v>
      </c>
      <c r="N38" s="588">
        <v>-5.7</v>
      </c>
      <c r="O38" s="588">
        <v>14.6</v>
      </c>
      <c r="P38" s="588">
        <v>0.2</v>
      </c>
      <c r="Q38" s="588">
        <v>-1.8</v>
      </c>
      <c r="R38" s="588">
        <v>-0.5</v>
      </c>
      <c r="S38" s="588">
        <v>6.8</v>
      </c>
    </row>
    <row r="39" spans="1:19" ht="13.5" customHeight="1">
      <c r="A39" s="546" t="s">
        <v>788</v>
      </c>
      <c r="B39" s="546" t="s">
        <v>622</v>
      </c>
      <c r="C39" s="547"/>
      <c r="D39" s="587">
        <v>0.5</v>
      </c>
      <c r="E39" s="588">
        <v>4.7</v>
      </c>
      <c r="F39" s="588">
        <v>1.6</v>
      </c>
      <c r="G39" s="588">
        <v>-5.1</v>
      </c>
      <c r="H39" s="588">
        <v>-5.6</v>
      </c>
      <c r="I39" s="588">
        <v>1.6</v>
      </c>
      <c r="J39" s="588">
        <v>-2.3</v>
      </c>
      <c r="K39" s="588">
        <v>3</v>
      </c>
      <c r="L39" s="588">
        <v>-7</v>
      </c>
      <c r="M39" s="588">
        <v>-1</v>
      </c>
      <c r="N39" s="588">
        <v>-4.3</v>
      </c>
      <c r="O39" s="588">
        <v>10.8</v>
      </c>
      <c r="P39" s="588">
        <v>-2.8</v>
      </c>
      <c r="Q39" s="588">
        <v>1</v>
      </c>
      <c r="R39" s="588">
        <v>-0.6</v>
      </c>
      <c r="S39" s="588">
        <v>8.7</v>
      </c>
    </row>
    <row r="40" spans="1:19" ht="13.5" customHeight="1">
      <c r="A40" s="546" t="s">
        <v>781</v>
      </c>
      <c r="B40" s="546" t="s">
        <v>623</v>
      </c>
      <c r="C40" s="547"/>
      <c r="D40" s="587">
        <v>-0.3</v>
      </c>
      <c r="E40" s="588">
        <v>7.5</v>
      </c>
      <c r="F40" s="588">
        <v>0.6</v>
      </c>
      <c r="G40" s="588">
        <v>-1.7</v>
      </c>
      <c r="H40" s="588">
        <v>-0.7</v>
      </c>
      <c r="I40" s="588">
        <v>1.7</v>
      </c>
      <c r="J40" s="588">
        <v>-4.2</v>
      </c>
      <c r="K40" s="588">
        <v>1.1</v>
      </c>
      <c r="L40" s="588">
        <v>-1.3</v>
      </c>
      <c r="M40" s="588">
        <v>-0.5</v>
      </c>
      <c r="N40" s="588">
        <v>-4.5</v>
      </c>
      <c r="O40" s="588">
        <v>12.5</v>
      </c>
      <c r="P40" s="588">
        <v>-3.4</v>
      </c>
      <c r="Q40" s="588">
        <v>-1.7</v>
      </c>
      <c r="R40" s="588">
        <v>-3.4</v>
      </c>
      <c r="S40" s="588">
        <v>2.9</v>
      </c>
    </row>
    <row r="41" spans="1:19" ht="13.5" customHeight="1">
      <c r="A41" s="546" t="s">
        <v>781</v>
      </c>
      <c r="B41" s="546" t="s">
        <v>624</v>
      </c>
      <c r="C41" s="547"/>
      <c r="D41" s="587">
        <v>-0.1</v>
      </c>
      <c r="E41" s="588">
        <v>7.7</v>
      </c>
      <c r="F41" s="588">
        <v>0.2</v>
      </c>
      <c r="G41" s="588">
        <v>0.3</v>
      </c>
      <c r="H41" s="588">
        <v>-5.1</v>
      </c>
      <c r="I41" s="588">
        <v>2.5</v>
      </c>
      <c r="J41" s="588">
        <v>-3.2</v>
      </c>
      <c r="K41" s="588">
        <v>4.5</v>
      </c>
      <c r="L41" s="588">
        <v>-1.8</v>
      </c>
      <c r="M41" s="588">
        <v>-7.2</v>
      </c>
      <c r="N41" s="588">
        <v>-4.8</v>
      </c>
      <c r="O41" s="588">
        <v>5.9</v>
      </c>
      <c r="P41" s="588">
        <v>-3.8</v>
      </c>
      <c r="Q41" s="588">
        <v>1.1</v>
      </c>
      <c r="R41" s="588">
        <v>-1.3</v>
      </c>
      <c r="S41" s="588">
        <v>3.5</v>
      </c>
    </row>
    <row r="42" spans="1:19" ht="13.5" customHeight="1">
      <c r="A42" s="546" t="s">
        <v>781</v>
      </c>
      <c r="B42" s="546" t="s">
        <v>625</v>
      </c>
      <c r="C42" s="547"/>
      <c r="D42" s="587">
        <v>1.1</v>
      </c>
      <c r="E42" s="588">
        <v>8.2</v>
      </c>
      <c r="F42" s="588">
        <v>1.6</v>
      </c>
      <c r="G42" s="588">
        <v>2.6</v>
      </c>
      <c r="H42" s="588">
        <v>-3.1</v>
      </c>
      <c r="I42" s="588">
        <v>5.1</v>
      </c>
      <c r="J42" s="588">
        <v>-2.2</v>
      </c>
      <c r="K42" s="588">
        <v>6.7</v>
      </c>
      <c r="L42" s="588">
        <v>-5.4</v>
      </c>
      <c r="M42" s="588">
        <v>-7.1</v>
      </c>
      <c r="N42" s="588">
        <v>-2.4</v>
      </c>
      <c r="O42" s="588">
        <v>3.7</v>
      </c>
      <c r="P42" s="588">
        <v>-1.1</v>
      </c>
      <c r="Q42" s="588">
        <v>0.8</v>
      </c>
      <c r="R42" s="588">
        <v>-0.2</v>
      </c>
      <c r="S42" s="588">
        <v>6.6</v>
      </c>
    </row>
    <row r="43" spans="1:19" ht="13.5" customHeight="1">
      <c r="A43" s="546" t="s">
        <v>781</v>
      </c>
      <c r="B43" s="546" t="s">
        <v>626</v>
      </c>
      <c r="C43" s="547"/>
      <c r="D43" s="587">
        <v>2.3</v>
      </c>
      <c r="E43" s="588">
        <v>9.5</v>
      </c>
      <c r="F43" s="588">
        <v>3</v>
      </c>
      <c r="G43" s="588">
        <v>1.4</v>
      </c>
      <c r="H43" s="588">
        <v>-8.6</v>
      </c>
      <c r="I43" s="588">
        <v>4.7</v>
      </c>
      <c r="J43" s="588">
        <v>3.2</v>
      </c>
      <c r="K43" s="588">
        <v>9.5</v>
      </c>
      <c r="L43" s="588">
        <v>-3.2</v>
      </c>
      <c r="M43" s="588">
        <v>-11.9</v>
      </c>
      <c r="N43" s="588">
        <v>2.3</v>
      </c>
      <c r="O43" s="588">
        <v>6.3</v>
      </c>
      <c r="P43" s="588">
        <v>3.7</v>
      </c>
      <c r="Q43" s="588">
        <v>0.1</v>
      </c>
      <c r="R43" s="588">
        <v>0.7</v>
      </c>
      <c r="S43" s="588">
        <v>0.5</v>
      </c>
    </row>
    <row r="44" spans="1:19" ht="13.5" customHeight="1">
      <c r="A44" s="546"/>
      <c r="B44" s="546" t="s">
        <v>627</v>
      </c>
      <c r="C44" s="547"/>
      <c r="D44" s="587">
        <v>2.2</v>
      </c>
      <c r="E44" s="588">
        <v>10</v>
      </c>
      <c r="F44" s="588">
        <v>2.5</v>
      </c>
      <c r="G44" s="588">
        <v>-2</v>
      </c>
      <c r="H44" s="588">
        <v>2.4</v>
      </c>
      <c r="I44" s="588">
        <v>2.2</v>
      </c>
      <c r="J44" s="588">
        <v>2.1</v>
      </c>
      <c r="K44" s="588">
        <v>11.7</v>
      </c>
      <c r="L44" s="588">
        <v>-4.5</v>
      </c>
      <c r="M44" s="588">
        <v>-9.9</v>
      </c>
      <c r="N44" s="588">
        <v>1.2</v>
      </c>
      <c r="O44" s="588">
        <v>12.3</v>
      </c>
      <c r="P44" s="588">
        <v>5.4</v>
      </c>
      <c r="Q44" s="588">
        <v>-0.8</v>
      </c>
      <c r="R44" s="588">
        <v>0</v>
      </c>
      <c r="S44" s="588">
        <v>-5.4</v>
      </c>
    </row>
    <row r="45" spans="1:19" ht="13.5" customHeight="1">
      <c r="A45" s="551"/>
      <c r="B45" s="551" t="s">
        <v>706</v>
      </c>
      <c r="C45" s="552"/>
      <c r="D45" s="589">
        <v>1.8</v>
      </c>
      <c r="E45" s="590">
        <v>7.3</v>
      </c>
      <c r="F45" s="590">
        <v>0.3</v>
      </c>
      <c r="G45" s="590">
        <v>-2.6</v>
      </c>
      <c r="H45" s="590">
        <v>2.1</v>
      </c>
      <c r="I45" s="590">
        <v>2.8</v>
      </c>
      <c r="J45" s="590">
        <v>2.8</v>
      </c>
      <c r="K45" s="590">
        <v>12.3</v>
      </c>
      <c r="L45" s="590">
        <v>2</v>
      </c>
      <c r="M45" s="590">
        <v>-6.9</v>
      </c>
      <c r="N45" s="590">
        <v>4.1</v>
      </c>
      <c r="O45" s="590">
        <v>15.5</v>
      </c>
      <c r="P45" s="590">
        <v>-0.2</v>
      </c>
      <c r="Q45" s="590">
        <v>0.5</v>
      </c>
      <c r="R45" s="590">
        <v>0.2</v>
      </c>
      <c r="S45" s="590">
        <v>-1.2</v>
      </c>
    </row>
    <row r="46" spans="1:35" ht="27" customHeight="1">
      <c r="A46" s="749" t="s">
        <v>344</v>
      </c>
      <c r="B46" s="749"/>
      <c r="C46" s="750"/>
      <c r="D46" s="591">
        <v>-0.1</v>
      </c>
      <c r="E46" s="591">
        <v>2.3</v>
      </c>
      <c r="F46" s="591">
        <v>-0.1</v>
      </c>
      <c r="G46" s="591">
        <v>3.5</v>
      </c>
      <c r="H46" s="591">
        <v>-1.9</v>
      </c>
      <c r="I46" s="591">
        <v>2.4</v>
      </c>
      <c r="J46" s="591">
        <v>-0.4</v>
      </c>
      <c r="K46" s="591">
        <v>0.3</v>
      </c>
      <c r="L46" s="591">
        <v>2.5</v>
      </c>
      <c r="M46" s="591">
        <v>2.5</v>
      </c>
      <c r="N46" s="591">
        <v>-2.6</v>
      </c>
      <c r="O46" s="591">
        <v>-1.1</v>
      </c>
      <c r="P46" s="591">
        <v>-4.6</v>
      </c>
      <c r="Q46" s="591">
        <v>-0.7</v>
      </c>
      <c r="R46" s="591">
        <v>-0.4</v>
      </c>
      <c r="S46" s="591">
        <v>1.8</v>
      </c>
      <c r="T46" s="548"/>
      <c r="U46" s="548"/>
      <c r="V46" s="548"/>
      <c r="W46" s="548"/>
      <c r="X46" s="548"/>
      <c r="Y46" s="548"/>
      <c r="Z46" s="548"/>
      <c r="AA46" s="548"/>
      <c r="AB46" s="548"/>
      <c r="AC46" s="548"/>
      <c r="AD46" s="548"/>
      <c r="AE46" s="548"/>
      <c r="AF46" s="548"/>
      <c r="AG46" s="548"/>
      <c r="AH46" s="548"/>
      <c r="AI46" s="548"/>
    </row>
    <row r="47" spans="1:35" ht="27" customHeight="1">
      <c r="A47" s="548"/>
      <c r="B47" s="548"/>
      <c r="C47" s="548"/>
      <c r="D47" s="545"/>
      <c r="E47" s="545"/>
      <c r="F47" s="545"/>
      <c r="G47" s="545"/>
      <c r="H47" s="545"/>
      <c r="I47" s="545"/>
      <c r="J47" s="545"/>
      <c r="K47" s="545"/>
      <c r="L47" s="545"/>
      <c r="M47" s="545"/>
      <c r="N47" s="545"/>
      <c r="O47" s="545"/>
      <c r="P47" s="545"/>
      <c r="Q47" s="545"/>
      <c r="R47" s="545"/>
      <c r="S47" s="545"/>
      <c r="T47" s="548"/>
      <c r="U47" s="548"/>
      <c r="V47" s="548"/>
      <c r="W47" s="548"/>
      <c r="X47" s="548"/>
      <c r="Y47" s="548"/>
      <c r="Z47" s="548"/>
      <c r="AA47" s="548"/>
      <c r="AB47" s="548"/>
      <c r="AC47" s="548"/>
      <c r="AD47" s="548"/>
      <c r="AE47" s="548"/>
      <c r="AF47" s="548"/>
      <c r="AG47" s="548"/>
      <c r="AH47" s="548"/>
      <c r="AI47" s="548"/>
    </row>
    <row r="48" spans="1:19" ht="17.25">
      <c r="A48" s="595" t="s">
        <v>118</v>
      </c>
      <c r="B48" s="553"/>
      <c r="C48" s="553"/>
      <c r="D48" s="550"/>
      <c r="E48" s="550"/>
      <c r="F48" s="550"/>
      <c r="G48" s="550"/>
      <c r="H48" s="754"/>
      <c r="I48" s="754"/>
      <c r="J48" s="754"/>
      <c r="K48" s="754"/>
      <c r="L48" s="754"/>
      <c r="M48" s="754"/>
      <c r="N48" s="754"/>
      <c r="O48" s="754"/>
      <c r="P48" s="550"/>
      <c r="Q48" s="550"/>
      <c r="R48" s="550"/>
      <c r="S48" s="557" t="s">
        <v>614</v>
      </c>
    </row>
    <row r="49" spans="1:19" ht="13.5">
      <c r="A49" s="741" t="s">
        <v>564</v>
      </c>
      <c r="B49" s="741"/>
      <c r="C49" s="742"/>
      <c r="D49" s="536" t="s">
        <v>748</v>
      </c>
      <c r="E49" s="536" t="s">
        <v>749</v>
      </c>
      <c r="F49" s="536" t="s">
        <v>750</v>
      </c>
      <c r="G49" s="536" t="s">
        <v>751</v>
      </c>
      <c r="H49" s="536" t="s">
        <v>752</v>
      </c>
      <c r="I49" s="536" t="s">
        <v>753</v>
      </c>
      <c r="J49" s="536" t="s">
        <v>754</v>
      </c>
      <c r="K49" s="536" t="s">
        <v>755</v>
      </c>
      <c r="L49" s="536" t="s">
        <v>756</v>
      </c>
      <c r="M49" s="536" t="s">
        <v>757</v>
      </c>
      <c r="N49" s="536" t="s">
        <v>758</v>
      </c>
      <c r="O49" s="536" t="s">
        <v>759</v>
      </c>
      <c r="P49" s="536" t="s">
        <v>760</v>
      </c>
      <c r="Q49" s="536" t="s">
        <v>761</v>
      </c>
      <c r="R49" s="536" t="s">
        <v>762</v>
      </c>
      <c r="S49" s="536" t="s">
        <v>763</v>
      </c>
    </row>
    <row r="50" spans="1:19" ht="13.5">
      <c r="A50" s="743"/>
      <c r="B50" s="743"/>
      <c r="C50" s="744"/>
      <c r="D50" s="537" t="s">
        <v>580</v>
      </c>
      <c r="E50" s="537"/>
      <c r="F50" s="537"/>
      <c r="G50" s="537" t="s">
        <v>729</v>
      </c>
      <c r="H50" s="537" t="s">
        <v>581</v>
      </c>
      <c r="I50" s="537" t="s">
        <v>582</v>
      </c>
      <c r="J50" s="537" t="s">
        <v>583</v>
      </c>
      <c r="K50" s="537" t="s">
        <v>584</v>
      </c>
      <c r="L50" s="538" t="s">
        <v>585</v>
      </c>
      <c r="M50" s="539" t="s">
        <v>586</v>
      </c>
      <c r="N50" s="538" t="s">
        <v>730</v>
      </c>
      <c r="O50" s="538" t="s">
        <v>587</v>
      </c>
      <c r="P50" s="538" t="s">
        <v>588</v>
      </c>
      <c r="Q50" s="538" t="s">
        <v>589</v>
      </c>
      <c r="R50" s="538" t="s">
        <v>590</v>
      </c>
      <c r="S50" s="538" t="s">
        <v>591</v>
      </c>
    </row>
    <row r="51" spans="1:19" ht="18" customHeight="1">
      <c r="A51" s="745"/>
      <c r="B51" s="745"/>
      <c r="C51" s="746"/>
      <c r="D51" s="540" t="s">
        <v>592</v>
      </c>
      <c r="E51" s="540" t="s">
        <v>342</v>
      </c>
      <c r="F51" s="540" t="s">
        <v>343</v>
      </c>
      <c r="G51" s="540" t="s">
        <v>731</v>
      </c>
      <c r="H51" s="540" t="s">
        <v>593</v>
      </c>
      <c r="I51" s="540" t="s">
        <v>594</v>
      </c>
      <c r="J51" s="540" t="s">
        <v>595</v>
      </c>
      <c r="K51" s="540" t="s">
        <v>596</v>
      </c>
      <c r="L51" s="541" t="s">
        <v>597</v>
      </c>
      <c r="M51" s="542" t="s">
        <v>598</v>
      </c>
      <c r="N51" s="541" t="s">
        <v>599</v>
      </c>
      <c r="O51" s="541" t="s">
        <v>599</v>
      </c>
      <c r="P51" s="542" t="s">
        <v>600</v>
      </c>
      <c r="Q51" s="542" t="s">
        <v>601</v>
      </c>
      <c r="R51" s="541" t="s">
        <v>599</v>
      </c>
      <c r="S51" s="540" t="s">
        <v>602</v>
      </c>
    </row>
    <row r="52" spans="1:19" ht="15.75" customHeight="1">
      <c r="A52" s="611"/>
      <c r="B52" s="611"/>
      <c r="C52" s="611"/>
      <c r="D52" s="747" t="s">
        <v>712</v>
      </c>
      <c r="E52" s="747"/>
      <c r="F52" s="747"/>
      <c r="G52" s="747"/>
      <c r="H52" s="747"/>
      <c r="I52" s="747"/>
      <c r="J52" s="747"/>
      <c r="K52" s="747"/>
      <c r="L52" s="747"/>
      <c r="M52" s="747"/>
      <c r="N52" s="747"/>
      <c r="O52" s="747"/>
      <c r="P52" s="747"/>
      <c r="Q52" s="747"/>
      <c r="R52" s="747"/>
      <c r="S52" s="611"/>
    </row>
    <row r="53" spans="1:19" ht="13.5" customHeight="1">
      <c r="A53" s="543" t="s">
        <v>603</v>
      </c>
      <c r="B53" s="543" t="s">
        <v>604</v>
      </c>
      <c r="C53" s="544" t="s">
        <v>605</v>
      </c>
      <c r="D53" s="599">
        <v>106.5</v>
      </c>
      <c r="E53" s="600">
        <v>106.9</v>
      </c>
      <c r="F53" s="600">
        <v>101</v>
      </c>
      <c r="G53" s="600">
        <v>105.4</v>
      </c>
      <c r="H53" s="600">
        <v>123.3</v>
      </c>
      <c r="I53" s="600">
        <v>108.4</v>
      </c>
      <c r="J53" s="600">
        <v>110.8</v>
      </c>
      <c r="K53" s="600">
        <v>88.2</v>
      </c>
      <c r="L53" s="607" t="s">
        <v>699</v>
      </c>
      <c r="M53" s="607" t="s">
        <v>699</v>
      </c>
      <c r="N53" s="607" t="s">
        <v>699</v>
      </c>
      <c r="O53" s="607" t="s">
        <v>699</v>
      </c>
      <c r="P53" s="600">
        <v>125.8</v>
      </c>
      <c r="Q53" s="600">
        <v>103.6</v>
      </c>
      <c r="R53" s="600">
        <v>94.7</v>
      </c>
      <c r="S53" s="607" t="s">
        <v>699</v>
      </c>
    </row>
    <row r="54" spans="1:19" ht="13.5" customHeight="1">
      <c r="A54" s="546"/>
      <c r="B54" s="546" t="s">
        <v>606</v>
      </c>
      <c r="C54" s="547"/>
      <c r="D54" s="601">
        <v>104.4</v>
      </c>
      <c r="E54" s="602">
        <v>94.8</v>
      </c>
      <c r="F54" s="602">
        <v>98.9</v>
      </c>
      <c r="G54" s="602">
        <v>104.7</v>
      </c>
      <c r="H54" s="602">
        <v>110.9</v>
      </c>
      <c r="I54" s="602">
        <v>106.1</v>
      </c>
      <c r="J54" s="602">
        <v>110.8</v>
      </c>
      <c r="K54" s="602">
        <v>87.5</v>
      </c>
      <c r="L54" s="608" t="s">
        <v>699</v>
      </c>
      <c r="M54" s="608" t="s">
        <v>699</v>
      </c>
      <c r="N54" s="608" t="s">
        <v>699</v>
      </c>
      <c r="O54" s="608" t="s">
        <v>699</v>
      </c>
      <c r="P54" s="602">
        <v>116.9</v>
      </c>
      <c r="Q54" s="602">
        <v>102.8</v>
      </c>
      <c r="R54" s="602">
        <v>83.3</v>
      </c>
      <c r="S54" s="608" t="s">
        <v>699</v>
      </c>
    </row>
    <row r="55" spans="1:19" ht="13.5" customHeight="1">
      <c r="A55" s="546"/>
      <c r="B55" s="546" t="s">
        <v>607</v>
      </c>
      <c r="C55" s="547"/>
      <c r="D55" s="601">
        <v>103</v>
      </c>
      <c r="E55" s="602">
        <v>85.4</v>
      </c>
      <c r="F55" s="602">
        <v>97.5</v>
      </c>
      <c r="G55" s="602">
        <v>97.4</v>
      </c>
      <c r="H55" s="602">
        <v>98.6</v>
      </c>
      <c r="I55" s="602">
        <v>107</v>
      </c>
      <c r="J55" s="602">
        <v>98.6</v>
      </c>
      <c r="K55" s="602">
        <v>91</v>
      </c>
      <c r="L55" s="608" t="s">
        <v>699</v>
      </c>
      <c r="M55" s="608" t="s">
        <v>699</v>
      </c>
      <c r="N55" s="608" t="s">
        <v>699</v>
      </c>
      <c r="O55" s="608" t="s">
        <v>699</v>
      </c>
      <c r="P55" s="602">
        <v>109</v>
      </c>
      <c r="Q55" s="602">
        <v>108.8</v>
      </c>
      <c r="R55" s="602">
        <v>83.6</v>
      </c>
      <c r="S55" s="608" t="s">
        <v>699</v>
      </c>
    </row>
    <row r="56" spans="1:19" ht="13.5" customHeight="1">
      <c r="A56" s="546"/>
      <c r="B56" s="546" t="s">
        <v>608</v>
      </c>
      <c r="C56" s="547"/>
      <c r="D56" s="601">
        <v>97.8</v>
      </c>
      <c r="E56" s="602">
        <v>86.6</v>
      </c>
      <c r="F56" s="602">
        <v>92.9</v>
      </c>
      <c r="G56" s="602">
        <v>97.2</v>
      </c>
      <c r="H56" s="602">
        <v>93.2</v>
      </c>
      <c r="I56" s="602">
        <v>104.1</v>
      </c>
      <c r="J56" s="602">
        <v>94.6</v>
      </c>
      <c r="K56" s="602">
        <v>99.1</v>
      </c>
      <c r="L56" s="608" t="s">
        <v>699</v>
      </c>
      <c r="M56" s="608" t="s">
        <v>699</v>
      </c>
      <c r="N56" s="608" t="s">
        <v>699</v>
      </c>
      <c r="O56" s="608" t="s">
        <v>699</v>
      </c>
      <c r="P56" s="602">
        <v>106.6</v>
      </c>
      <c r="Q56" s="602">
        <v>103.6</v>
      </c>
      <c r="R56" s="602">
        <v>97.2</v>
      </c>
      <c r="S56" s="608" t="s">
        <v>699</v>
      </c>
    </row>
    <row r="57" spans="1:19" ht="13.5" customHeight="1">
      <c r="A57" s="546"/>
      <c r="B57" s="546" t="s">
        <v>609</v>
      </c>
      <c r="C57" s="547"/>
      <c r="D57" s="604">
        <v>100</v>
      </c>
      <c r="E57" s="603">
        <v>100</v>
      </c>
      <c r="F57" s="603">
        <v>100</v>
      </c>
      <c r="G57" s="603">
        <v>100</v>
      </c>
      <c r="H57" s="603">
        <v>100</v>
      </c>
      <c r="I57" s="603">
        <v>100</v>
      </c>
      <c r="J57" s="603">
        <v>100</v>
      </c>
      <c r="K57" s="603">
        <v>100</v>
      </c>
      <c r="L57" s="603">
        <v>100</v>
      </c>
      <c r="M57" s="603">
        <v>100</v>
      </c>
      <c r="N57" s="603">
        <v>100</v>
      </c>
      <c r="O57" s="603">
        <v>100</v>
      </c>
      <c r="P57" s="603">
        <v>100</v>
      </c>
      <c r="Q57" s="603">
        <v>100</v>
      </c>
      <c r="R57" s="603">
        <v>100</v>
      </c>
      <c r="S57" s="603">
        <v>100</v>
      </c>
    </row>
    <row r="58" spans="1:19" ht="13.5" customHeight="1">
      <c r="A58" s="546"/>
      <c r="B58" s="546" t="s">
        <v>610</v>
      </c>
      <c r="C58" s="547"/>
      <c r="D58" s="605">
        <v>98.9</v>
      </c>
      <c r="E58" s="606">
        <v>106.3</v>
      </c>
      <c r="F58" s="606">
        <v>100.6</v>
      </c>
      <c r="G58" s="606">
        <v>99.8</v>
      </c>
      <c r="H58" s="606">
        <v>92.8</v>
      </c>
      <c r="I58" s="606">
        <v>96.9</v>
      </c>
      <c r="J58" s="606">
        <v>102.5</v>
      </c>
      <c r="K58" s="606">
        <v>96.3</v>
      </c>
      <c r="L58" s="606">
        <v>97.4</v>
      </c>
      <c r="M58" s="606">
        <v>102.5</v>
      </c>
      <c r="N58" s="606">
        <v>86.5</v>
      </c>
      <c r="O58" s="606">
        <v>104.4</v>
      </c>
      <c r="P58" s="606">
        <v>94.9</v>
      </c>
      <c r="Q58" s="606">
        <v>94.3</v>
      </c>
      <c r="R58" s="606">
        <v>100.8</v>
      </c>
      <c r="S58" s="606">
        <v>100.8</v>
      </c>
    </row>
    <row r="59" spans="1:19" ht="13.5" customHeight="1">
      <c r="A59" s="543" t="s">
        <v>611</v>
      </c>
      <c r="B59" s="543" t="s">
        <v>628</v>
      </c>
      <c r="C59" s="549" t="s">
        <v>613</v>
      </c>
      <c r="D59" s="587">
        <v>99.2</v>
      </c>
      <c r="E59" s="588">
        <v>111.9</v>
      </c>
      <c r="F59" s="588">
        <v>102</v>
      </c>
      <c r="G59" s="588">
        <v>100.9</v>
      </c>
      <c r="H59" s="588">
        <v>89.6</v>
      </c>
      <c r="I59" s="588">
        <v>98.7</v>
      </c>
      <c r="J59" s="588">
        <v>100.7</v>
      </c>
      <c r="K59" s="588">
        <v>94.9</v>
      </c>
      <c r="L59" s="588">
        <v>94</v>
      </c>
      <c r="M59" s="588">
        <v>101.2</v>
      </c>
      <c r="N59" s="588">
        <v>85.6</v>
      </c>
      <c r="O59" s="588">
        <v>105.2</v>
      </c>
      <c r="P59" s="588">
        <v>95</v>
      </c>
      <c r="Q59" s="588">
        <v>91.3</v>
      </c>
      <c r="R59" s="588">
        <v>100</v>
      </c>
      <c r="S59" s="588">
        <v>100.6</v>
      </c>
    </row>
    <row r="60" spans="1:19" ht="13.5" customHeight="1">
      <c r="A60" s="546"/>
      <c r="B60" s="546" t="s">
        <v>579</v>
      </c>
      <c r="C60" s="547"/>
      <c r="D60" s="587">
        <v>98.7</v>
      </c>
      <c r="E60" s="588">
        <v>114.7</v>
      </c>
      <c r="F60" s="588">
        <v>101.5</v>
      </c>
      <c r="G60" s="588">
        <v>98.5</v>
      </c>
      <c r="H60" s="588">
        <v>91.8</v>
      </c>
      <c r="I60" s="588">
        <v>98.2</v>
      </c>
      <c r="J60" s="588">
        <v>102.9</v>
      </c>
      <c r="K60" s="588">
        <v>93.7</v>
      </c>
      <c r="L60" s="588">
        <v>90</v>
      </c>
      <c r="M60" s="588">
        <v>103</v>
      </c>
      <c r="N60" s="588">
        <v>83</v>
      </c>
      <c r="O60" s="588">
        <v>107.2</v>
      </c>
      <c r="P60" s="588">
        <v>92.9</v>
      </c>
      <c r="Q60" s="588">
        <v>91.5</v>
      </c>
      <c r="R60" s="588">
        <v>99.4</v>
      </c>
      <c r="S60" s="588">
        <v>99.8</v>
      </c>
    </row>
    <row r="61" spans="1:19" ht="13.5" customHeight="1">
      <c r="A61" s="546"/>
      <c r="B61" s="546" t="s">
        <v>629</v>
      </c>
      <c r="C61" s="547"/>
      <c r="D61" s="587">
        <v>99.5</v>
      </c>
      <c r="E61" s="588">
        <v>106.4</v>
      </c>
      <c r="F61" s="588">
        <v>102.5</v>
      </c>
      <c r="G61" s="588">
        <v>98.7</v>
      </c>
      <c r="H61" s="588">
        <v>87</v>
      </c>
      <c r="I61" s="588">
        <v>98</v>
      </c>
      <c r="J61" s="588">
        <v>104.4</v>
      </c>
      <c r="K61" s="588">
        <v>94.8</v>
      </c>
      <c r="L61" s="588">
        <v>91.7</v>
      </c>
      <c r="M61" s="588">
        <v>102</v>
      </c>
      <c r="N61" s="588">
        <v>85.4</v>
      </c>
      <c r="O61" s="588">
        <v>109.4</v>
      </c>
      <c r="P61" s="588">
        <v>91.9</v>
      </c>
      <c r="Q61" s="588">
        <v>91.8</v>
      </c>
      <c r="R61" s="588">
        <v>100.8</v>
      </c>
      <c r="S61" s="588">
        <v>105.2</v>
      </c>
    </row>
    <row r="62" spans="1:19" ht="13.5" customHeight="1">
      <c r="A62" s="546"/>
      <c r="B62" s="546" t="s">
        <v>704</v>
      </c>
      <c r="C62" s="547"/>
      <c r="D62" s="587">
        <v>99.3</v>
      </c>
      <c r="E62" s="588">
        <v>117.1</v>
      </c>
      <c r="F62" s="588">
        <v>102.2</v>
      </c>
      <c r="G62" s="588">
        <v>101.3</v>
      </c>
      <c r="H62" s="588">
        <v>87.1</v>
      </c>
      <c r="I62" s="588">
        <v>99.6</v>
      </c>
      <c r="J62" s="588">
        <v>103.2</v>
      </c>
      <c r="K62" s="588">
        <v>96.4</v>
      </c>
      <c r="L62" s="588">
        <v>94.5</v>
      </c>
      <c r="M62" s="588">
        <v>101.5</v>
      </c>
      <c r="N62" s="588">
        <v>86.9</v>
      </c>
      <c r="O62" s="588">
        <v>110.3</v>
      </c>
      <c r="P62" s="588">
        <v>91</v>
      </c>
      <c r="Q62" s="588">
        <v>90.3</v>
      </c>
      <c r="R62" s="588">
        <v>100.3</v>
      </c>
      <c r="S62" s="588">
        <v>102.6</v>
      </c>
    </row>
    <row r="63" spans="1:19" ht="13.5" customHeight="1">
      <c r="A63" s="546" t="s">
        <v>612</v>
      </c>
      <c r="B63" s="546" t="s">
        <v>633</v>
      </c>
      <c r="C63" s="547" t="s">
        <v>613</v>
      </c>
      <c r="D63" s="587">
        <v>98.2</v>
      </c>
      <c r="E63" s="588">
        <v>113.3</v>
      </c>
      <c r="F63" s="588">
        <v>99.3</v>
      </c>
      <c r="G63" s="588">
        <v>99.2</v>
      </c>
      <c r="H63" s="588">
        <v>87.7</v>
      </c>
      <c r="I63" s="588">
        <v>103.5</v>
      </c>
      <c r="J63" s="588">
        <v>103.8</v>
      </c>
      <c r="K63" s="588">
        <v>92.9</v>
      </c>
      <c r="L63" s="588">
        <v>88.7</v>
      </c>
      <c r="M63" s="588">
        <v>100.7</v>
      </c>
      <c r="N63" s="588">
        <v>82.2</v>
      </c>
      <c r="O63" s="588">
        <v>104.7</v>
      </c>
      <c r="P63" s="588">
        <v>91.2</v>
      </c>
      <c r="Q63" s="588">
        <v>92.9</v>
      </c>
      <c r="R63" s="588">
        <v>100.1</v>
      </c>
      <c r="S63" s="588">
        <v>99.2</v>
      </c>
    </row>
    <row r="64" spans="1:19" ht="13.5" customHeight="1">
      <c r="A64" s="546" t="s">
        <v>781</v>
      </c>
      <c r="B64" s="546" t="s">
        <v>621</v>
      </c>
      <c r="C64" s="547"/>
      <c r="D64" s="587">
        <v>98.8</v>
      </c>
      <c r="E64" s="588">
        <v>116.1</v>
      </c>
      <c r="F64" s="588">
        <v>101.5</v>
      </c>
      <c r="G64" s="588">
        <v>98.6</v>
      </c>
      <c r="H64" s="588">
        <v>88.2</v>
      </c>
      <c r="I64" s="588">
        <v>103.9</v>
      </c>
      <c r="J64" s="588">
        <v>102.5</v>
      </c>
      <c r="K64" s="588">
        <v>92.2</v>
      </c>
      <c r="L64" s="588">
        <v>93.5</v>
      </c>
      <c r="M64" s="588">
        <v>100.8</v>
      </c>
      <c r="N64" s="588">
        <v>82.2</v>
      </c>
      <c r="O64" s="588">
        <v>104.6</v>
      </c>
      <c r="P64" s="588">
        <v>89</v>
      </c>
      <c r="Q64" s="588">
        <v>91.4</v>
      </c>
      <c r="R64" s="588">
        <v>103.6</v>
      </c>
      <c r="S64" s="588">
        <v>100.9</v>
      </c>
    </row>
    <row r="65" spans="1:19" ht="13.5" customHeight="1">
      <c r="A65" s="546" t="s">
        <v>788</v>
      </c>
      <c r="B65" s="546" t="s">
        <v>622</v>
      </c>
      <c r="C65" s="547"/>
      <c r="D65" s="587">
        <v>99.7</v>
      </c>
      <c r="E65" s="588">
        <v>116.6</v>
      </c>
      <c r="F65" s="588">
        <v>102.7</v>
      </c>
      <c r="G65" s="588">
        <v>99.1</v>
      </c>
      <c r="H65" s="588">
        <v>89.3</v>
      </c>
      <c r="I65" s="588">
        <v>101.5</v>
      </c>
      <c r="J65" s="588">
        <v>103.7</v>
      </c>
      <c r="K65" s="588">
        <v>97.8</v>
      </c>
      <c r="L65" s="588">
        <v>88.3</v>
      </c>
      <c r="M65" s="588">
        <v>103.9</v>
      </c>
      <c r="N65" s="588">
        <v>84.1</v>
      </c>
      <c r="O65" s="588">
        <v>102.4</v>
      </c>
      <c r="P65" s="588">
        <v>89.5</v>
      </c>
      <c r="Q65" s="588">
        <v>92.8</v>
      </c>
      <c r="R65" s="588">
        <v>101.8</v>
      </c>
      <c r="S65" s="588">
        <v>98.9</v>
      </c>
    </row>
    <row r="66" spans="1:19" ht="13.5" customHeight="1">
      <c r="A66" s="546" t="s">
        <v>781</v>
      </c>
      <c r="B66" s="546" t="s">
        <v>623</v>
      </c>
      <c r="C66" s="547"/>
      <c r="D66" s="587">
        <v>99.8</v>
      </c>
      <c r="E66" s="588">
        <v>114.4</v>
      </c>
      <c r="F66" s="588">
        <v>103.1</v>
      </c>
      <c r="G66" s="588">
        <v>98.4</v>
      </c>
      <c r="H66" s="588">
        <v>93.4</v>
      </c>
      <c r="I66" s="588">
        <v>105.4</v>
      </c>
      <c r="J66" s="588">
        <v>104.4</v>
      </c>
      <c r="K66" s="588">
        <v>93.4</v>
      </c>
      <c r="L66" s="588">
        <v>86.4</v>
      </c>
      <c r="M66" s="588">
        <v>101.4</v>
      </c>
      <c r="N66" s="588">
        <v>82.1</v>
      </c>
      <c r="O66" s="588">
        <v>101.8</v>
      </c>
      <c r="P66" s="588">
        <v>91.1</v>
      </c>
      <c r="Q66" s="588">
        <v>91</v>
      </c>
      <c r="R66" s="588">
        <v>97.3</v>
      </c>
      <c r="S66" s="588">
        <v>100</v>
      </c>
    </row>
    <row r="67" spans="1:19" ht="13.5" customHeight="1">
      <c r="A67" s="546" t="s">
        <v>781</v>
      </c>
      <c r="B67" s="546" t="s">
        <v>624</v>
      </c>
      <c r="C67" s="547"/>
      <c r="D67" s="587">
        <v>98.6</v>
      </c>
      <c r="E67" s="588">
        <v>120.2</v>
      </c>
      <c r="F67" s="588">
        <v>101.9</v>
      </c>
      <c r="G67" s="588">
        <v>97.3</v>
      </c>
      <c r="H67" s="588">
        <v>89.6</v>
      </c>
      <c r="I67" s="588">
        <v>102.3</v>
      </c>
      <c r="J67" s="588">
        <v>104.3</v>
      </c>
      <c r="K67" s="588">
        <v>94.5</v>
      </c>
      <c r="L67" s="588">
        <v>86.2</v>
      </c>
      <c r="M67" s="588">
        <v>92.8</v>
      </c>
      <c r="N67" s="588">
        <v>82</v>
      </c>
      <c r="O67" s="588">
        <v>100.4</v>
      </c>
      <c r="P67" s="588">
        <v>88.9</v>
      </c>
      <c r="Q67" s="588">
        <v>91.1</v>
      </c>
      <c r="R67" s="588">
        <v>97.4</v>
      </c>
      <c r="S67" s="588">
        <v>94.3</v>
      </c>
    </row>
    <row r="68" spans="1:19" ht="13.5" customHeight="1">
      <c r="A68" s="546" t="s">
        <v>781</v>
      </c>
      <c r="B68" s="546" t="s">
        <v>625</v>
      </c>
      <c r="C68" s="547"/>
      <c r="D68" s="587">
        <v>101.2</v>
      </c>
      <c r="E68" s="588">
        <v>120.2</v>
      </c>
      <c r="F68" s="588">
        <v>104.6</v>
      </c>
      <c r="G68" s="588">
        <v>100.7</v>
      </c>
      <c r="H68" s="588">
        <v>91.1</v>
      </c>
      <c r="I68" s="588">
        <v>109.1</v>
      </c>
      <c r="J68" s="588">
        <v>105.5</v>
      </c>
      <c r="K68" s="588">
        <v>101.2</v>
      </c>
      <c r="L68" s="588">
        <v>85.1</v>
      </c>
      <c r="M68" s="588">
        <v>94.2</v>
      </c>
      <c r="N68" s="588">
        <v>81.8</v>
      </c>
      <c r="O68" s="588">
        <v>99.6</v>
      </c>
      <c r="P68" s="588">
        <v>91</v>
      </c>
      <c r="Q68" s="588">
        <v>92.1</v>
      </c>
      <c r="R68" s="588">
        <v>99.8</v>
      </c>
      <c r="S68" s="588">
        <v>99.3</v>
      </c>
    </row>
    <row r="69" spans="1:19" ht="13.5" customHeight="1">
      <c r="A69" s="546" t="s">
        <v>781</v>
      </c>
      <c r="B69" s="546" t="s">
        <v>626</v>
      </c>
      <c r="C69" s="547"/>
      <c r="D69" s="587">
        <v>100.3</v>
      </c>
      <c r="E69" s="588">
        <v>116.7</v>
      </c>
      <c r="F69" s="588">
        <v>104.1</v>
      </c>
      <c r="G69" s="588">
        <v>99.9</v>
      </c>
      <c r="H69" s="588">
        <v>87</v>
      </c>
      <c r="I69" s="588">
        <v>108.9</v>
      </c>
      <c r="J69" s="588">
        <v>106.8</v>
      </c>
      <c r="K69" s="588">
        <v>98.6</v>
      </c>
      <c r="L69" s="588">
        <v>86.3</v>
      </c>
      <c r="M69" s="588">
        <v>92.8</v>
      </c>
      <c r="N69" s="588">
        <v>82.7</v>
      </c>
      <c r="O69" s="588">
        <v>98.4</v>
      </c>
      <c r="P69" s="588">
        <v>84.6</v>
      </c>
      <c r="Q69" s="588">
        <v>92</v>
      </c>
      <c r="R69" s="588">
        <v>99.2</v>
      </c>
      <c r="S69" s="588">
        <v>99</v>
      </c>
    </row>
    <row r="70" spans="1:46" ht="13.5" customHeight="1">
      <c r="A70" s="546"/>
      <c r="B70" s="546" t="s">
        <v>627</v>
      </c>
      <c r="C70" s="547"/>
      <c r="D70" s="587">
        <v>98.8</v>
      </c>
      <c r="E70" s="588">
        <v>113.1</v>
      </c>
      <c r="F70" s="588">
        <v>101.9</v>
      </c>
      <c r="G70" s="588">
        <v>98.5</v>
      </c>
      <c r="H70" s="588">
        <v>91.2</v>
      </c>
      <c r="I70" s="588">
        <v>103.8</v>
      </c>
      <c r="J70" s="588">
        <v>103.8</v>
      </c>
      <c r="K70" s="588">
        <v>98.5</v>
      </c>
      <c r="L70" s="588">
        <v>85.9</v>
      </c>
      <c r="M70" s="588">
        <v>93.8</v>
      </c>
      <c r="N70" s="588">
        <v>84.1</v>
      </c>
      <c r="O70" s="588">
        <v>103</v>
      </c>
      <c r="P70" s="588">
        <v>89.1</v>
      </c>
      <c r="Q70" s="588">
        <v>91.9</v>
      </c>
      <c r="R70" s="588">
        <v>99</v>
      </c>
      <c r="S70" s="588">
        <v>95.4</v>
      </c>
      <c r="T70" s="550"/>
      <c r="U70" s="550"/>
      <c r="V70" s="550"/>
      <c r="W70" s="550"/>
      <c r="X70" s="550"/>
      <c r="Y70" s="550"/>
      <c r="Z70" s="550"/>
      <c r="AA70" s="550"/>
      <c r="AB70" s="550"/>
      <c r="AC70" s="550"/>
      <c r="AD70" s="550"/>
      <c r="AE70" s="550"/>
      <c r="AF70" s="550"/>
      <c r="AG70" s="550"/>
      <c r="AH70" s="550"/>
      <c r="AI70" s="550"/>
      <c r="AJ70" s="550"/>
      <c r="AK70" s="550"/>
      <c r="AL70" s="550"/>
      <c r="AM70" s="550"/>
      <c r="AN70" s="550"/>
      <c r="AO70" s="550"/>
      <c r="AP70" s="550"/>
      <c r="AQ70" s="550"/>
      <c r="AR70" s="550"/>
      <c r="AS70" s="550"/>
      <c r="AT70" s="550"/>
    </row>
    <row r="71" spans="1:46" ht="13.5" customHeight="1">
      <c r="A71" s="551"/>
      <c r="B71" s="551" t="s">
        <v>706</v>
      </c>
      <c r="C71" s="552"/>
      <c r="D71" s="589">
        <v>98.1</v>
      </c>
      <c r="E71" s="590">
        <v>115</v>
      </c>
      <c r="F71" s="590">
        <v>101.3</v>
      </c>
      <c r="G71" s="590">
        <v>101.8</v>
      </c>
      <c r="H71" s="590">
        <v>90.7</v>
      </c>
      <c r="I71" s="590">
        <v>106.5</v>
      </c>
      <c r="J71" s="590">
        <v>101.3</v>
      </c>
      <c r="K71" s="590">
        <v>98.1</v>
      </c>
      <c r="L71" s="590">
        <v>85</v>
      </c>
      <c r="M71" s="590">
        <v>94.6</v>
      </c>
      <c r="N71" s="590">
        <v>82.5</v>
      </c>
      <c r="O71" s="590">
        <v>101.6</v>
      </c>
      <c r="P71" s="590">
        <v>83.2</v>
      </c>
      <c r="Q71" s="590">
        <v>91.2</v>
      </c>
      <c r="R71" s="590">
        <v>98.2</v>
      </c>
      <c r="S71" s="590">
        <v>96.2</v>
      </c>
      <c r="T71" s="550"/>
      <c r="U71" s="550"/>
      <c r="V71" s="550"/>
      <c r="W71" s="550"/>
      <c r="X71" s="550"/>
      <c r="Y71" s="550"/>
      <c r="Z71" s="550"/>
      <c r="AA71" s="550"/>
      <c r="AB71" s="550"/>
      <c r="AC71" s="550"/>
      <c r="AD71" s="550"/>
      <c r="AE71" s="550"/>
      <c r="AF71" s="550"/>
      <c r="AG71" s="550"/>
      <c r="AH71" s="550"/>
      <c r="AI71" s="550"/>
      <c r="AJ71" s="550"/>
      <c r="AK71" s="550"/>
      <c r="AL71" s="550"/>
      <c r="AM71" s="550"/>
      <c r="AN71" s="550"/>
      <c r="AO71" s="550"/>
      <c r="AP71" s="550"/>
      <c r="AQ71" s="550"/>
      <c r="AR71" s="550"/>
      <c r="AS71" s="550"/>
      <c r="AT71" s="550"/>
    </row>
    <row r="72" spans="1:19" ht="17.25" customHeight="1">
      <c r="A72" s="611"/>
      <c r="B72" s="611"/>
      <c r="C72" s="611"/>
      <c r="D72" s="748" t="s">
        <v>711</v>
      </c>
      <c r="E72" s="748"/>
      <c r="F72" s="748"/>
      <c r="G72" s="748"/>
      <c r="H72" s="748"/>
      <c r="I72" s="748"/>
      <c r="J72" s="748"/>
      <c r="K72" s="748"/>
      <c r="L72" s="748"/>
      <c r="M72" s="748"/>
      <c r="N72" s="748"/>
      <c r="O72" s="748"/>
      <c r="P72" s="748"/>
      <c r="Q72" s="748"/>
      <c r="R72" s="748"/>
      <c r="S72" s="748"/>
    </row>
    <row r="73" spans="1:19" ht="13.5" customHeight="1">
      <c r="A73" s="543" t="s">
        <v>603</v>
      </c>
      <c r="B73" s="543" t="s">
        <v>604</v>
      </c>
      <c r="C73" s="544" t="s">
        <v>605</v>
      </c>
      <c r="D73" s="599">
        <v>-0.7</v>
      </c>
      <c r="E73" s="600">
        <v>-0.9</v>
      </c>
      <c r="F73" s="600">
        <v>-0.4</v>
      </c>
      <c r="G73" s="600">
        <v>-1.3</v>
      </c>
      <c r="H73" s="600">
        <v>-2.1</v>
      </c>
      <c r="I73" s="600">
        <v>-2</v>
      </c>
      <c r="J73" s="600">
        <v>-4.4</v>
      </c>
      <c r="K73" s="600">
        <v>2.7</v>
      </c>
      <c r="L73" s="607" t="s">
        <v>699</v>
      </c>
      <c r="M73" s="607" t="s">
        <v>699</v>
      </c>
      <c r="N73" s="607" t="s">
        <v>699</v>
      </c>
      <c r="O73" s="607" t="s">
        <v>699</v>
      </c>
      <c r="P73" s="600">
        <v>1.9</v>
      </c>
      <c r="Q73" s="600">
        <v>-0.9</v>
      </c>
      <c r="R73" s="600">
        <v>0.6</v>
      </c>
      <c r="S73" s="607" t="s">
        <v>699</v>
      </c>
    </row>
    <row r="74" spans="1:19" ht="13.5" customHeight="1">
      <c r="A74" s="546"/>
      <c r="B74" s="546" t="s">
        <v>606</v>
      </c>
      <c r="C74" s="547"/>
      <c r="D74" s="601">
        <v>-2</v>
      </c>
      <c r="E74" s="602">
        <v>-11.3</v>
      </c>
      <c r="F74" s="602">
        <v>-2.1</v>
      </c>
      <c r="G74" s="602">
        <v>-0.7</v>
      </c>
      <c r="H74" s="602">
        <v>-10.1</v>
      </c>
      <c r="I74" s="602">
        <v>-2.1</v>
      </c>
      <c r="J74" s="602">
        <v>0</v>
      </c>
      <c r="K74" s="602">
        <v>-0.8</v>
      </c>
      <c r="L74" s="608" t="s">
        <v>699</v>
      </c>
      <c r="M74" s="608" t="s">
        <v>699</v>
      </c>
      <c r="N74" s="608" t="s">
        <v>699</v>
      </c>
      <c r="O74" s="608" t="s">
        <v>699</v>
      </c>
      <c r="P74" s="602">
        <v>-7.1</v>
      </c>
      <c r="Q74" s="602">
        <v>-0.8</v>
      </c>
      <c r="R74" s="602">
        <v>-12</v>
      </c>
      <c r="S74" s="608" t="s">
        <v>699</v>
      </c>
    </row>
    <row r="75" spans="1:19" ht="13.5" customHeight="1">
      <c r="A75" s="546"/>
      <c r="B75" s="546" t="s">
        <v>607</v>
      </c>
      <c r="C75" s="547"/>
      <c r="D75" s="601">
        <v>-1.3</v>
      </c>
      <c r="E75" s="602">
        <v>-9.9</v>
      </c>
      <c r="F75" s="602">
        <v>-1.4</v>
      </c>
      <c r="G75" s="602">
        <v>-7</v>
      </c>
      <c r="H75" s="602">
        <v>-11.1</v>
      </c>
      <c r="I75" s="602">
        <v>0.8</v>
      </c>
      <c r="J75" s="602">
        <v>-11</v>
      </c>
      <c r="K75" s="602">
        <v>4</v>
      </c>
      <c r="L75" s="608" t="s">
        <v>699</v>
      </c>
      <c r="M75" s="608" t="s">
        <v>699</v>
      </c>
      <c r="N75" s="608" t="s">
        <v>699</v>
      </c>
      <c r="O75" s="608" t="s">
        <v>699</v>
      </c>
      <c r="P75" s="602">
        <v>-6.8</v>
      </c>
      <c r="Q75" s="602">
        <v>5.8</v>
      </c>
      <c r="R75" s="602">
        <v>0.4</v>
      </c>
      <c r="S75" s="608" t="s">
        <v>699</v>
      </c>
    </row>
    <row r="76" spans="1:19" ht="13.5" customHeight="1">
      <c r="A76" s="546"/>
      <c r="B76" s="546" t="s">
        <v>608</v>
      </c>
      <c r="C76" s="547"/>
      <c r="D76" s="601">
        <v>-5</v>
      </c>
      <c r="E76" s="602">
        <v>1.4</v>
      </c>
      <c r="F76" s="602">
        <v>-4.7</v>
      </c>
      <c r="G76" s="602">
        <v>-0.2</v>
      </c>
      <c r="H76" s="602">
        <v>-5.5</v>
      </c>
      <c r="I76" s="602">
        <v>-2.7</v>
      </c>
      <c r="J76" s="602">
        <v>-4.1</v>
      </c>
      <c r="K76" s="602">
        <v>8.9</v>
      </c>
      <c r="L76" s="608" t="s">
        <v>699</v>
      </c>
      <c r="M76" s="608" t="s">
        <v>699</v>
      </c>
      <c r="N76" s="608" t="s">
        <v>699</v>
      </c>
      <c r="O76" s="608" t="s">
        <v>699</v>
      </c>
      <c r="P76" s="602">
        <v>-2.2</v>
      </c>
      <c r="Q76" s="602">
        <v>-4.8</v>
      </c>
      <c r="R76" s="602">
        <v>16.3</v>
      </c>
      <c r="S76" s="608" t="s">
        <v>699</v>
      </c>
    </row>
    <row r="77" spans="1:19" ht="13.5" customHeight="1">
      <c r="A77" s="546"/>
      <c r="B77" s="546" t="s">
        <v>609</v>
      </c>
      <c r="C77" s="547"/>
      <c r="D77" s="601">
        <v>2.2</v>
      </c>
      <c r="E77" s="602">
        <v>15.5</v>
      </c>
      <c r="F77" s="602">
        <v>7.6</v>
      </c>
      <c r="G77" s="602">
        <v>2.9</v>
      </c>
      <c r="H77" s="602">
        <v>7.3</v>
      </c>
      <c r="I77" s="602">
        <v>-3.9</v>
      </c>
      <c r="J77" s="602">
        <v>5.7</v>
      </c>
      <c r="K77" s="602">
        <v>0.9</v>
      </c>
      <c r="L77" s="608" t="s">
        <v>699</v>
      </c>
      <c r="M77" s="608" t="s">
        <v>699</v>
      </c>
      <c r="N77" s="608" t="s">
        <v>699</v>
      </c>
      <c r="O77" s="608" t="s">
        <v>699</v>
      </c>
      <c r="P77" s="602">
        <v>-6.2</v>
      </c>
      <c r="Q77" s="602">
        <v>-3.5</v>
      </c>
      <c r="R77" s="602">
        <v>2.9</v>
      </c>
      <c r="S77" s="608" t="s">
        <v>699</v>
      </c>
    </row>
    <row r="78" spans="1:19" ht="13.5" customHeight="1">
      <c r="A78" s="546"/>
      <c r="B78" s="546" t="s">
        <v>610</v>
      </c>
      <c r="C78" s="547"/>
      <c r="D78" s="605">
        <v>-1.1</v>
      </c>
      <c r="E78" s="606">
        <v>6.3</v>
      </c>
      <c r="F78" s="606">
        <v>0.6</v>
      </c>
      <c r="G78" s="606">
        <v>-0.2</v>
      </c>
      <c r="H78" s="606">
        <v>-7.2</v>
      </c>
      <c r="I78" s="606">
        <v>-3.1</v>
      </c>
      <c r="J78" s="606">
        <v>2.5</v>
      </c>
      <c r="K78" s="606">
        <v>-3.7</v>
      </c>
      <c r="L78" s="606">
        <v>-2.6</v>
      </c>
      <c r="M78" s="606">
        <v>2.5</v>
      </c>
      <c r="N78" s="606">
        <v>-13.5</v>
      </c>
      <c r="O78" s="606">
        <v>4.4</v>
      </c>
      <c r="P78" s="606">
        <v>-5.1</v>
      </c>
      <c r="Q78" s="606">
        <v>-5.7</v>
      </c>
      <c r="R78" s="606">
        <v>0.8</v>
      </c>
      <c r="S78" s="606">
        <v>0.8</v>
      </c>
    </row>
    <row r="79" spans="1:19" ht="13.5" customHeight="1">
      <c r="A79" s="543" t="s">
        <v>611</v>
      </c>
      <c r="B79" s="543" t="s">
        <v>628</v>
      </c>
      <c r="C79" s="549" t="s">
        <v>613</v>
      </c>
      <c r="D79" s="587">
        <v>-1.3</v>
      </c>
      <c r="E79" s="588">
        <v>9.9</v>
      </c>
      <c r="F79" s="588">
        <v>0.7</v>
      </c>
      <c r="G79" s="588">
        <v>-0.9</v>
      </c>
      <c r="H79" s="588">
        <v>-10.9</v>
      </c>
      <c r="I79" s="588">
        <v>-2</v>
      </c>
      <c r="J79" s="588">
        <v>-0.4</v>
      </c>
      <c r="K79" s="588">
        <v>-6.9</v>
      </c>
      <c r="L79" s="588">
        <v>-2.4</v>
      </c>
      <c r="M79" s="588">
        <v>0.9</v>
      </c>
      <c r="N79" s="588">
        <v>-11.2</v>
      </c>
      <c r="O79" s="588">
        <v>7.1</v>
      </c>
      <c r="P79" s="588">
        <v>-4.8</v>
      </c>
      <c r="Q79" s="588">
        <v>-7.5</v>
      </c>
      <c r="R79" s="588">
        <v>-0.3</v>
      </c>
      <c r="S79" s="588">
        <v>0.2</v>
      </c>
    </row>
    <row r="80" spans="1:19" ht="13.5" customHeight="1">
      <c r="A80" s="546"/>
      <c r="B80" s="546" t="s">
        <v>579</v>
      </c>
      <c r="C80" s="547"/>
      <c r="D80" s="587">
        <v>-1</v>
      </c>
      <c r="E80" s="588">
        <v>19.9</v>
      </c>
      <c r="F80" s="588">
        <v>1.6</v>
      </c>
      <c r="G80" s="588">
        <v>-5.5</v>
      </c>
      <c r="H80" s="588">
        <v>-7.1</v>
      </c>
      <c r="I80" s="588">
        <v>-3.4</v>
      </c>
      <c r="J80" s="588">
        <v>2.4</v>
      </c>
      <c r="K80" s="588">
        <v>-5.7</v>
      </c>
      <c r="L80" s="588">
        <v>-16.1</v>
      </c>
      <c r="M80" s="588">
        <v>0.4</v>
      </c>
      <c r="N80" s="588">
        <v>-12.4</v>
      </c>
      <c r="O80" s="588">
        <v>1.9</v>
      </c>
      <c r="P80" s="588">
        <v>-6.2</v>
      </c>
      <c r="Q80" s="588">
        <v>-7</v>
      </c>
      <c r="R80" s="588">
        <v>0.5</v>
      </c>
      <c r="S80" s="588">
        <v>1.7</v>
      </c>
    </row>
    <row r="81" spans="1:19" ht="13.5" customHeight="1">
      <c r="A81" s="546"/>
      <c r="B81" s="546" t="s">
        <v>629</v>
      </c>
      <c r="C81" s="547"/>
      <c r="D81" s="587">
        <v>-1.1</v>
      </c>
      <c r="E81" s="588">
        <v>0.8</v>
      </c>
      <c r="F81" s="588">
        <v>2.2</v>
      </c>
      <c r="G81" s="588">
        <v>-4.2</v>
      </c>
      <c r="H81" s="588">
        <v>-10.3</v>
      </c>
      <c r="I81" s="588">
        <v>-2.1</v>
      </c>
      <c r="J81" s="588">
        <v>2.6</v>
      </c>
      <c r="K81" s="588">
        <v>-1.4</v>
      </c>
      <c r="L81" s="588">
        <v>-16.3</v>
      </c>
      <c r="M81" s="588">
        <v>-0.4</v>
      </c>
      <c r="N81" s="588">
        <v>-11</v>
      </c>
      <c r="O81" s="588">
        <v>0.7</v>
      </c>
      <c r="P81" s="588">
        <v>-6.6</v>
      </c>
      <c r="Q81" s="588">
        <v>-7.4</v>
      </c>
      <c r="R81" s="588">
        <v>-0.4</v>
      </c>
      <c r="S81" s="588">
        <v>-3.7</v>
      </c>
    </row>
    <row r="82" spans="1:19" ht="13.5" customHeight="1">
      <c r="A82" s="546"/>
      <c r="B82" s="546" t="s">
        <v>704</v>
      </c>
      <c r="C82" s="547"/>
      <c r="D82" s="587">
        <v>-1.4</v>
      </c>
      <c r="E82" s="588">
        <v>8.4</v>
      </c>
      <c r="F82" s="588">
        <v>1.4</v>
      </c>
      <c r="G82" s="588">
        <v>-1.9</v>
      </c>
      <c r="H82" s="588">
        <v>-9.2</v>
      </c>
      <c r="I82" s="588">
        <v>-0.6</v>
      </c>
      <c r="J82" s="588">
        <v>1.7</v>
      </c>
      <c r="K82" s="588">
        <v>-4.2</v>
      </c>
      <c r="L82" s="588">
        <v>0.4</v>
      </c>
      <c r="M82" s="588">
        <v>1</v>
      </c>
      <c r="N82" s="588">
        <v>-15</v>
      </c>
      <c r="O82" s="588">
        <v>5.7</v>
      </c>
      <c r="P82" s="588">
        <v>-6.9</v>
      </c>
      <c r="Q82" s="588">
        <v>-9.2</v>
      </c>
      <c r="R82" s="588">
        <v>-2.4</v>
      </c>
      <c r="S82" s="588">
        <v>0.3</v>
      </c>
    </row>
    <row r="83" spans="1:19" ht="13.5" customHeight="1">
      <c r="A83" s="546" t="s">
        <v>612</v>
      </c>
      <c r="B83" s="546" t="s">
        <v>633</v>
      </c>
      <c r="C83" s="547" t="s">
        <v>613</v>
      </c>
      <c r="D83" s="587">
        <v>0</v>
      </c>
      <c r="E83" s="588">
        <v>18.4</v>
      </c>
      <c r="F83" s="588">
        <v>1.7</v>
      </c>
      <c r="G83" s="588">
        <v>-3.1</v>
      </c>
      <c r="H83" s="588">
        <v>-8.6</v>
      </c>
      <c r="I83" s="588">
        <v>7.5</v>
      </c>
      <c r="J83" s="588">
        <v>1.5</v>
      </c>
      <c r="K83" s="588">
        <v>-7.6</v>
      </c>
      <c r="L83" s="588">
        <v>-4.8</v>
      </c>
      <c r="M83" s="588">
        <v>-0.2</v>
      </c>
      <c r="N83" s="588">
        <v>-11</v>
      </c>
      <c r="O83" s="588">
        <v>4.6</v>
      </c>
      <c r="P83" s="588">
        <v>-6.5</v>
      </c>
      <c r="Q83" s="588">
        <v>-8.9</v>
      </c>
      <c r="R83" s="588">
        <v>-2.1</v>
      </c>
      <c r="S83" s="588">
        <v>1.3</v>
      </c>
    </row>
    <row r="84" spans="1:19" ht="13.5" customHeight="1">
      <c r="A84" s="546" t="s">
        <v>781</v>
      </c>
      <c r="B84" s="546" t="s">
        <v>621</v>
      </c>
      <c r="C84" s="547"/>
      <c r="D84" s="587">
        <v>-0.9</v>
      </c>
      <c r="E84" s="588">
        <v>6.5</v>
      </c>
      <c r="F84" s="588">
        <v>0.4</v>
      </c>
      <c r="G84" s="588">
        <v>-2.8</v>
      </c>
      <c r="H84" s="588">
        <v>-8.2</v>
      </c>
      <c r="I84" s="588">
        <v>7.1</v>
      </c>
      <c r="J84" s="588">
        <v>1.9</v>
      </c>
      <c r="K84" s="588">
        <v>-7.5</v>
      </c>
      <c r="L84" s="588">
        <v>0.6</v>
      </c>
      <c r="M84" s="588">
        <v>-1.3</v>
      </c>
      <c r="N84" s="588">
        <v>-6.3</v>
      </c>
      <c r="O84" s="588">
        <v>12.1</v>
      </c>
      <c r="P84" s="588">
        <v>-8</v>
      </c>
      <c r="Q84" s="588">
        <v>-7.4</v>
      </c>
      <c r="R84" s="588">
        <v>1.2</v>
      </c>
      <c r="S84" s="588">
        <v>-0.2</v>
      </c>
    </row>
    <row r="85" spans="1:19" ht="13.5" customHeight="1">
      <c r="A85" s="546" t="s">
        <v>788</v>
      </c>
      <c r="B85" s="546" t="s">
        <v>622</v>
      </c>
      <c r="C85" s="547"/>
      <c r="D85" s="587">
        <v>1.5</v>
      </c>
      <c r="E85" s="588">
        <v>9</v>
      </c>
      <c r="F85" s="588">
        <v>3.9</v>
      </c>
      <c r="G85" s="588">
        <v>-7.6</v>
      </c>
      <c r="H85" s="588">
        <v>-6.2</v>
      </c>
      <c r="I85" s="588">
        <v>5.7</v>
      </c>
      <c r="J85" s="588">
        <v>3.4</v>
      </c>
      <c r="K85" s="588">
        <v>-0.3</v>
      </c>
      <c r="L85" s="588">
        <v>-19.1</v>
      </c>
      <c r="M85" s="588">
        <v>-0.7</v>
      </c>
      <c r="N85" s="588">
        <v>-0.5</v>
      </c>
      <c r="O85" s="588">
        <v>2.9</v>
      </c>
      <c r="P85" s="588">
        <v>-7.1</v>
      </c>
      <c r="Q85" s="588">
        <v>-3.3</v>
      </c>
      <c r="R85" s="588">
        <v>0.6</v>
      </c>
      <c r="S85" s="588">
        <v>2.1</v>
      </c>
    </row>
    <row r="86" spans="1:19" ht="13.5" customHeight="1">
      <c r="A86" s="546" t="s">
        <v>781</v>
      </c>
      <c r="B86" s="546" t="s">
        <v>623</v>
      </c>
      <c r="C86" s="547"/>
      <c r="D86" s="587">
        <v>0.2</v>
      </c>
      <c r="E86" s="588">
        <v>12.3</v>
      </c>
      <c r="F86" s="588">
        <v>3</v>
      </c>
      <c r="G86" s="588">
        <v>-1.5</v>
      </c>
      <c r="H86" s="588">
        <v>-0.1</v>
      </c>
      <c r="I86" s="588">
        <v>7</v>
      </c>
      <c r="J86" s="588">
        <v>-0.5</v>
      </c>
      <c r="K86" s="588">
        <v>-4.2</v>
      </c>
      <c r="L86" s="588">
        <v>-7.6</v>
      </c>
      <c r="M86" s="588">
        <v>-2.1</v>
      </c>
      <c r="N86" s="588">
        <v>-2</v>
      </c>
      <c r="O86" s="588">
        <v>3.2</v>
      </c>
      <c r="P86" s="588">
        <v>-6.4</v>
      </c>
      <c r="Q86" s="588">
        <v>-6.4</v>
      </c>
      <c r="R86" s="588">
        <v>-6.4</v>
      </c>
      <c r="S86" s="588">
        <v>-4</v>
      </c>
    </row>
    <row r="87" spans="1:19" ht="13.5" customHeight="1">
      <c r="A87" s="546" t="s">
        <v>781</v>
      </c>
      <c r="B87" s="546" t="s">
        <v>624</v>
      </c>
      <c r="C87" s="547"/>
      <c r="D87" s="587">
        <v>0.9</v>
      </c>
      <c r="E87" s="588">
        <v>19.1</v>
      </c>
      <c r="F87" s="588">
        <v>2.9</v>
      </c>
      <c r="G87" s="588">
        <v>-1.4</v>
      </c>
      <c r="H87" s="588">
        <v>-6.1</v>
      </c>
      <c r="I87" s="588">
        <v>9.8</v>
      </c>
      <c r="J87" s="588">
        <v>1.6</v>
      </c>
      <c r="K87" s="588">
        <v>-0.7</v>
      </c>
      <c r="L87" s="588">
        <v>-8.9</v>
      </c>
      <c r="M87" s="588">
        <v>-10.5</v>
      </c>
      <c r="N87" s="588">
        <v>-5.3</v>
      </c>
      <c r="O87" s="588">
        <v>-6.2</v>
      </c>
      <c r="P87" s="588">
        <v>-7</v>
      </c>
      <c r="Q87" s="588">
        <v>-1.9</v>
      </c>
      <c r="R87" s="588">
        <v>0.6</v>
      </c>
      <c r="S87" s="588">
        <v>-4</v>
      </c>
    </row>
    <row r="88" spans="1:19" ht="13.5" customHeight="1">
      <c r="A88" s="546" t="s">
        <v>781</v>
      </c>
      <c r="B88" s="546" t="s">
        <v>625</v>
      </c>
      <c r="C88" s="547"/>
      <c r="D88" s="587">
        <v>2</v>
      </c>
      <c r="E88" s="588">
        <v>8.8</v>
      </c>
      <c r="F88" s="588">
        <v>3.6</v>
      </c>
      <c r="G88" s="588">
        <v>2.7</v>
      </c>
      <c r="H88" s="588">
        <v>-0.8</v>
      </c>
      <c r="I88" s="588">
        <v>13.4</v>
      </c>
      <c r="J88" s="588">
        <v>2.2</v>
      </c>
      <c r="K88" s="588">
        <v>5.3</v>
      </c>
      <c r="L88" s="588">
        <v>-20.7</v>
      </c>
      <c r="M88" s="588">
        <v>-8</v>
      </c>
      <c r="N88" s="588">
        <v>-4.3</v>
      </c>
      <c r="O88" s="588">
        <v>-8</v>
      </c>
      <c r="P88" s="588">
        <v>-4.5</v>
      </c>
      <c r="Q88" s="588">
        <v>-2.4</v>
      </c>
      <c r="R88" s="588">
        <v>-0.5</v>
      </c>
      <c r="S88" s="588">
        <v>1.5</v>
      </c>
    </row>
    <row r="89" spans="1:19" ht="13.5" customHeight="1">
      <c r="A89" s="546" t="s">
        <v>781</v>
      </c>
      <c r="B89" s="546" t="s">
        <v>626</v>
      </c>
      <c r="C89" s="547"/>
      <c r="D89" s="587">
        <v>1</v>
      </c>
      <c r="E89" s="588">
        <v>15.2</v>
      </c>
      <c r="F89" s="588">
        <v>2</v>
      </c>
      <c r="G89" s="588">
        <v>6.1</v>
      </c>
      <c r="H89" s="588">
        <v>-11.4</v>
      </c>
      <c r="I89" s="588">
        <v>13.9</v>
      </c>
      <c r="J89" s="588">
        <v>4.8</v>
      </c>
      <c r="K89" s="588">
        <v>3.5</v>
      </c>
      <c r="L89" s="588">
        <v>-16.6</v>
      </c>
      <c r="M89" s="588">
        <v>-9.6</v>
      </c>
      <c r="N89" s="588">
        <v>-5.3</v>
      </c>
      <c r="O89" s="588">
        <v>-9.7</v>
      </c>
      <c r="P89" s="588">
        <v>-10.3</v>
      </c>
      <c r="Q89" s="588">
        <v>-0.5</v>
      </c>
      <c r="R89" s="588">
        <v>-2.5</v>
      </c>
      <c r="S89" s="588">
        <v>-1.3</v>
      </c>
    </row>
    <row r="90" spans="1:19" ht="13.5" customHeight="1">
      <c r="A90" s="546"/>
      <c r="B90" s="546" t="s">
        <v>627</v>
      </c>
      <c r="C90" s="547"/>
      <c r="D90" s="587">
        <v>0.4</v>
      </c>
      <c r="E90" s="588">
        <v>13.8</v>
      </c>
      <c r="F90" s="588">
        <v>2</v>
      </c>
      <c r="G90" s="588">
        <v>2.5</v>
      </c>
      <c r="H90" s="588">
        <v>-0.1</v>
      </c>
      <c r="I90" s="588">
        <v>8.6</v>
      </c>
      <c r="J90" s="588">
        <v>0.5</v>
      </c>
      <c r="K90" s="588">
        <v>5.5</v>
      </c>
      <c r="L90" s="588">
        <v>-18.2</v>
      </c>
      <c r="M90" s="588">
        <v>-8.1</v>
      </c>
      <c r="N90" s="588">
        <v>-7.2</v>
      </c>
      <c r="O90" s="588">
        <v>-1.8</v>
      </c>
      <c r="P90" s="588">
        <v>-6</v>
      </c>
      <c r="Q90" s="588">
        <v>-1.7</v>
      </c>
      <c r="R90" s="588">
        <v>-2.1</v>
      </c>
      <c r="S90" s="588">
        <v>-8.9</v>
      </c>
    </row>
    <row r="91" spans="1:19" ht="13.5" customHeight="1">
      <c r="A91" s="551"/>
      <c r="B91" s="551" t="s">
        <v>706</v>
      </c>
      <c r="C91" s="552"/>
      <c r="D91" s="589">
        <v>-1.1</v>
      </c>
      <c r="E91" s="590">
        <v>2.8</v>
      </c>
      <c r="F91" s="590">
        <v>-0.7</v>
      </c>
      <c r="G91" s="590">
        <v>0.9</v>
      </c>
      <c r="H91" s="590">
        <v>1.2</v>
      </c>
      <c r="I91" s="590">
        <v>7.9</v>
      </c>
      <c r="J91" s="590">
        <v>0.6</v>
      </c>
      <c r="K91" s="590">
        <v>3.4</v>
      </c>
      <c r="L91" s="590">
        <v>-9.6</v>
      </c>
      <c r="M91" s="590">
        <v>-6.5</v>
      </c>
      <c r="N91" s="590">
        <v>-3.6</v>
      </c>
      <c r="O91" s="590">
        <v>-3.4</v>
      </c>
      <c r="P91" s="590">
        <v>-12.4</v>
      </c>
      <c r="Q91" s="590">
        <v>-0.1</v>
      </c>
      <c r="R91" s="590">
        <v>-1.8</v>
      </c>
      <c r="S91" s="590">
        <v>-4.4</v>
      </c>
    </row>
    <row r="92" spans="1:35" ht="27" customHeight="1">
      <c r="A92" s="749" t="s">
        <v>344</v>
      </c>
      <c r="B92" s="749"/>
      <c r="C92" s="750"/>
      <c r="D92" s="594">
        <v>-0.7</v>
      </c>
      <c r="E92" s="591">
        <v>1.7</v>
      </c>
      <c r="F92" s="591">
        <v>-0.6</v>
      </c>
      <c r="G92" s="591">
        <v>3.4</v>
      </c>
      <c r="H92" s="591">
        <v>-0.5</v>
      </c>
      <c r="I92" s="591">
        <v>2.6</v>
      </c>
      <c r="J92" s="591">
        <v>-2.4</v>
      </c>
      <c r="K92" s="591">
        <v>-0.4</v>
      </c>
      <c r="L92" s="591">
        <v>-1</v>
      </c>
      <c r="M92" s="591">
        <v>0.9</v>
      </c>
      <c r="N92" s="591">
        <v>-1.9</v>
      </c>
      <c r="O92" s="591">
        <v>-1.4</v>
      </c>
      <c r="P92" s="591">
        <v>-6.6</v>
      </c>
      <c r="Q92" s="591">
        <v>-0.8</v>
      </c>
      <c r="R92" s="591">
        <v>-0.8</v>
      </c>
      <c r="S92" s="591">
        <v>0.8</v>
      </c>
      <c r="T92" s="548"/>
      <c r="U92" s="548"/>
      <c r="V92" s="548"/>
      <c r="W92" s="548"/>
      <c r="X92" s="548"/>
      <c r="Y92" s="548"/>
      <c r="Z92" s="548"/>
      <c r="AA92" s="548"/>
      <c r="AB92" s="548"/>
      <c r="AC92" s="548"/>
      <c r="AD92" s="548"/>
      <c r="AE92" s="548"/>
      <c r="AF92" s="548"/>
      <c r="AG92" s="548"/>
      <c r="AH92" s="548"/>
      <c r="AI92" s="548"/>
    </row>
    <row r="93" spans="1:36" s="550" customFormat="1" ht="27" customHeight="1">
      <c r="A93" s="554"/>
      <c r="B93" s="554"/>
      <c r="C93" s="554"/>
      <c r="D93" s="555"/>
      <c r="E93" s="555"/>
      <c r="F93" s="555"/>
      <c r="G93" s="555"/>
      <c r="H93" s="555"/>
      <c r="I93" s="555"/>
      <c r="J93" s="755" t="s">
        <v>780</v>
      </c>
      <c r="K93" s="756"/>
      <c r="L93" s="756"/>
      <c r="M93" s="756"/>
      <c r="N93" s="756"/>
      <c r="O93" s="756"/>
      <c r="P93" s="756"/>
      <c r="Q93" s="756"/>
      <c r="R93" s="756"/>
      <c r="S93" s="756"/>
      <c r="T93" s="533"/>
      <c r="U93" s="533"/>
      <c r="V93" s="533"/>
      <c r="W93" s="533"/>
      <c r="X93" s="533"/>
      <c r="Y93" s="533"/>
      <c r="Z93" s="533"/>
      <c r="AA93" s="533"/>
      <c r="AB93" s="533"/>
      <c r="AC93" s="533"/>
      <c r="AD93" s="533"/>
      <c r="AE93" s="533"/>
      <c r="AF93" s="533"/>
      <c r="AG93" s="533"/>
      <c r="AH93" s="533"/>
      <c r="AI93" s="533"/>
      <c r="AJ93" s="533"/>
    </row>
  </sheetData>
  <mergeCells count="12">
    <mergeCell ref="J93:S93"/>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34" header="0.31496062992125984" footer="0.1968503937007874"/>
  <pageSetup horizontalDpi="600" verticalDpi="600" orientation="portrait" paperSize="9" scale="63" r:id="rId1"/>
  <headerFooter alignWithMargins="0">
    <oddFooter>&amp;C&amp;"ＭＳ Ｐゴシック,標準"&amp;12- 11 -</oddFooter>
  </headerFooter>
</worksheet>
</file>

<file path=xl/worksheets/sheet13.xml><?xml version="1.0" encoding="utf-8"?>
<worksheet xmlns="http://schemas.openxmlformats.org/spreadsheetml/2006/main" xmlns:r="http://schemas.openxmlformats.org/officeDocument/2006/relationships">
  <sheetPr codeName="Sheet14">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3" bestFit="1" customWidth="1"/>
    <col min="2" max="2" width="3.19921875" style="533" bestFit="1" customWidth="1"/>
    <col min="3" max="3" width="3.09765625" style="533" bestFit="1" customWidth="1"/>
    <col min="4" max="19" width="8.19921875" style="533" customWidth="1"/>
    <col min="20" max="35" width="7.59765625" style="533" customWidth="1"/>
    <col min="36" max="16384" width="9" style="533" customWidth="1"/>
  </cols>
  <sheetData>
    <row r="1" spans="1:31" ht="21" customHeight="1">
      <c r="A1" s="532"/>
      <c r="B1" s="532"/>
      <c r="C1" s="532"/>
      <c r="D1" s="532"/>
      <c r="E1" s="534"/>
      <c r="F1" s="534"/>
      <c r="G1" s="752" t="s">
        <v>619</v>
      </c>
      <c r="H1" s="752"/>
      <c r="I1" s="752"/>
      <c r="J1" s="752"/>
      <c r="K1" s="752"/>
      <c r="L1" s="752"/>
      <c r="M1" s="752"/>
      <c r="N1" s="752"/>
      <c r="O1" s="752"/>
      <c r="P1" s="534"/>
      <c r="Q1" s="534"/>
      <c r="R1" s="532"/>
      <c r="S1" s="534"/>
      <c r="T1" s="534"/>
      <c r="U1" s="534"/>
      <c r="V1" s="534"/>
      <c r="W1" s="534"/>
      <c r="X1" s="534"/>
      <c r="Y1" s="534"/>
      <c r="Z1" s="534"/>
      <c r="AA1" s="534"/>
      <c r="AB1" s="534"/>
      <c r="AC1" s="534"/>
      <c r="AD1" s="534"/>
      <c r="AE1" s="534"/>
    </row>
    <row r="2" spans="1:19" ht="17.25">
      <c r="A2" s="596" t="s">
        <v>117</v>
      </c>
      <c r="B2" s="535"/>
      <c r="C2" s="535"/>
      <c r="H2" s="753"/>
      <c r="I2" s="753"/>
      <c r="J2" s="753"/>
      <c r="K2" s="753"/>
      <c r="L2" s="753"/>
      <c r="M2" s="753"/>
      <c r="N2" s="753"/>
      <c r="O2" s="753"/>
      <c r="S2" s="556" t="s">
        <v>614</v>
      </c>
    </row>
    <row r="3" spans="1:19" ht="13.5">
      <c r="A3" s="741" t="s">
        <v>564</v>
      </c>
      <c r="B3" s="741"/>
      <c r="C3" s="742"/>
      <c r="D3" s="536" t="s">
        <v>748</v>
      </c>
      <c r="E3" s="536" t="s">
        <v>749</v>
      </c>
      <c r="F3" s="536" t="s">
        <v>750</v>
      </c>
      <c r="G3" s="536" t="s">
        <v>751</v>
      </c>
      <c r="H3" s="536" t="s">
        <v>752</v>
      </c>
      <c r="I3" s="536" t="s">
        <v>753</v>
      </c>
      <c r="J3" s="536" t="s">
        <v>754</v>
      </c>
      <c r="K3" s="536" t="s">
        <v>755</v>
      </c>
      <c r="L3" s="536" t="s">
        <v>756</v>
      </c>
      <c r="M3" s="536" t="s">
        <v>757</v>
      </c>
      <c r="N3" s="536" t="s">
        <v>758</v>
      </c>
      <c r="O3" s="536" t="s">
        <v>759</v>
      </c>
      <c r="P3" s="536" t="s">
        <v>760</v>
      </c>
      <c r="Q3" s="536" t="s">
        <v>761</v>
      </c>
      <c r="R3" s="536" t="s">
        <v>762</v>
      </c>
      <c r="S3" s="536" t="s">
        <v>763</v>
      </c>
    </row>
    <row r="4" spans="1:19" ht="13.5">
      <c r="A4" s="743"/>
      <c r="B4" s="743"/>
      <c r="C4" s="744"/>
      <c r="D4" s="537" t="s">
        <v>580</v>
      </c>
      <c r="E4" s="537"/>
      <c r="F4" s="537"/>
      <c r="G4" s="537" t="s">
        <v>729</v>
      </c>
      <c r="H4" s="537" t="s">
        <v>581</v>
      </c>
      <c r="I4" s="537" t="s">
        <v>582</v>
      </c>
      <c r="J4" s="537" t="s">
        <v>583</v>
      </c>
      <c r="K4" s="537" t="s">
        <v>584</v>
      </c>
      <c r="L4" s="538" t="s">
        <v>585</v>
      </c>
      <c r="M4" s="539" t="s">
        <v>586</v>
      </c>
      <c r="N4" s="538" t="s">
        <v>730</v>
      </c>
      <c r="O4" s="538" t="s">
        <v>587</v>
      </c>
      <c r="P4" s="538" t="s">
        <v>588</v>
      </c>
      <c r="Q4" s="538" t="s">
        <v>589</v>
      </c>
      <c r="R4" s="538" t="s">
        <v>590</v>
      </c>
      <c r="S4" s="538" t="s">
        <v>591</v>
      </c>
    </row>
    <row r="5" spans="1:19" ht="18" customHeight="1">
      <c r="A5" s="745"/>
      <c r="B5" s="745"/>
      <c r="C5" s="746"/>
      <c r="D5" s="540" t="s">
        <v>592</v>
      </c>
      <c r="E5" s="540" t="s">
        <v>342</v>
      </c>
      <c r="F5" s="540" t="s">
        <v>343</v>
      </c>
      <c r="G5" s="540" t="s">
        <v>731</v>
      </c>
      <c r="H5" s="540" t="s">
        <v>593</v>
      </c>
      <c r="I5" s="540" t="s">
        <v>594</v>
      </c>
      <c r="J5" s="540" t="s">
        <v>595</v>
      </c>
      <c r="K5" s="540" t="s">
        <v>596</v>
      </c>
      <c r="L5" s="541" t="s">
        <v>597</v>
      </c>
      <c r="M5" s="542" t="s">
        <v>598</v>
      </c>
      <c r="N5" s="541" t="s">
        <v>599</v>
      </c>
      <c r="O5" s="541" t="s">
        <v>599</v>
      </c>
      <c r="P5" s="542" t="s">
        <v>600</v>
      </c>
      <c r="Q5" s="542" t="s">
        <v>601</v>
      </c>
      <c r="R5" s="541" t="s">
        <v>599</v>
      </c>
      <c r="S5" s="540" t="s">
        <v>602</v>
      </c>
    </row>
    <row r="6" spans="1:19" ht="15.75" customHeight="1">
      <c r="A6" s="611"/>
      <c r="B6" s="611"/>
      <c r="C6" s="611"/>
      <c r="D6" s="747" t="s">
        <v>712</v>
      </c>
      <c r="E6" s="747"/>
      <c r="F6" s="747"/>
      <c r="G6" s="747"/>
      <c r="H6" s="747"/>
      <c r="I6" s="747"/>
      <c r="J6" s="747"/>
      <c r="K6" s="747"/>
      <c r="L6" s="747"/>
      <c r="M6" s="747"/>
      <c r="N6" s="747"/>
      <c r="O6" s="747"/>
      <c r="P6" s="747"/>
      <c r="Q6" s="747"/>
      <c r="R6" s="747"/>
      <c r="S6" s="611"/>
    </row>
    <row r="7" spans="1:19" ht="13.5" customHeight="1">
      <c r="A7" s="543" t="s">
        <v>603</v>
      </c>
      <c r="B7" s="543" t="s">
        <v>604</v>
      </c>
      <c r="C7" s="544" t="s">
        <v>605</v>
      </c>
      <c r="D7" s="599">
        <v>102.8</v>
      </c>
      <c r="E7" s="600">
        <v>101.2</v>
      </c>
      <c r="F7" s="600">
        <v>97.3</v>
      </c>
      <c r="G7" s="600">
        <v>99.7</v>
      </c>
      <c r="H7" s="600">
        <v>110.9</v>
      </c>
      <c r="I7" s="600">
        <v>113.4</v>
      </c>
      <c r="J7" s="600">
        <v>100.7</v>
      </c>
      <c r="K7" s="600">
        <v>92.5</v>
      </c>
      <c r="L7" s="607" t="s">
        <v>699</v>
      </c>
      <c r="M7" s="607" t="s">
        <v>699</v>
      </c>
      <c r="N7" s="607" t="s">
        <v>699</v>
      </c>
      <c r="O7" s="607" t="s">
        <v>699</v>
      </c>
      <c r="P7" s="600">
        <v>113.2</v>
      </c>
      <c r="Q7" s="600">
        <v>107.8</v>
      </c>
      <c r="R7" s="600">
        <v>92.2</v>
      </c>
      <c r="S7" s="607" t="s">
        <v>699</v>
      </c>
    </row>
    <row r="8" spans="1:19" ht="13.5" customHeight="1">
      <c r="A8" s="546"/>
      <c r="B8" s="546" t="s">
        <v>606</v>
      </c>
      <c r="C8" s="547"/>
      <c r="D8" s="601">
        <v>102.9</v>
      </c>
      <c r="E8" s="602">
        <v>98.9</v>
      </c>
      <c r="F8" s="602">
        <v>98</v>
      </c>
      <c r="G8" s="602">
        <v>98.1</v>
      </c>
      <c r="H8" s="602">
        <v>107.8</v>
      </c>
      <c r="I8" s="602">
        <v>104.5</v>
      </c>
      <c r="J8" s="602">
        <v>101</v>
      </c>
      <c r="K8" s="602">
        <v>93.8</v>
      </c>
      <c r="L8" s="608" t="s">
        <v>699</v>
      </c>
      <c r="M8" s="608" t="s">
        <v>699</v>
      </c>
      <c r="N8" s="608" t="s">
        <v>699</v>
      </c>
      <c r="O8" s="608" t="s">
        <v>699</v>
      </c>
      <c r="P8" s="602">
        <v>113.3</v>
      </c>
      <c r="Q8" s="602">
        <v>110</v>
      </c>
      <c r="R8" s="602">
        <v>79.6</v>
      </c>
      <c r="S8" s="608" t="s">
        <v>699</v>
      </c>
    </row>
    <row r="9" spans="1:19" ht="13.5">
      <c r="A9" s="546"/>
      <c r="B9" s="546" t="s">
        <v>607</v>
      </c>
      <c r="C9" s="547"/>
      <c r="D9" s="601">
        <v>104.6</v>
      </c>
      <c r="E9" s="602">
        <v>94.2</v>
      </c>
      <c r="F9" s="602">
        <v>100.2</v>
      </c>
      <c r="G9" s="602">
        <v>94.9</v>
      </c>
      <c r="H9" s="602">
        <v>98.9</v>
      </c>
      <c r="I9" s="602">
        <v>101.3</v>
      </c>
      <c r="J9" s="602">
        <v>102.8</v>
      </c>
      <c r="K9" s="602">
        <v>94.5</v>
      </c>
      <c r="L9" s="608" t="s">
        <v>699</v>
      </c>
      <c r="M9" s="608" t="s">
        <v>699</v>
      </c>
      <c r="N9" s="608" t="s">
        <v>699</v>
      </c>
      <c r="O9" s="608" t="s">
        <v>699</v>
      </c>
      <c r="P9" s="602">
        <v>118.7</v>
      </c>
      <c r="Q9" s="602">
        <v>112.3</v>
      </c>
      <c r="R9" s="602">
        <v>82.6</v>
      </c>
      <c r="S9" s="608" t="s">
        <v>699</v>
      </c>
    </row>
    <row r="10" spans="1:19" ht="13.5" customHeight="1">
      <c r="A10" s="546"/>
      <c r="B10" s="546" t="s">
        <v>608</v>
      </c>
      <c r="C10" s="547"/>
      <c r="D10" s="601">
        <v>99.9</v>
      </c>
      <c r="E10" s="602">
        <v>96.2</v>
      </c>
      <c r="F10" s="602">
        <v>97.6</v>
      </c>
      <c r="G10" s="602">
        <v>97.1</v>
      </c>
      <c r="H10" s="602">
        <v>94.5</v>
      </c>
      <c r="I10" s="602">
        <v>101.9</v>
      </c>
      <c r="J10" s="602">
        <v>95.7</v>
      </c>
      <c r="K10" s="602">
        <v>97.1</v>
      </c>
      <c r="L10" s="608" t="s">
        <v>699</v>
      </c>
      <c r="M10" s="608" t="s">
        <v>699</v>
      </c>
      <c r="N10" s="608" t="s">
        <v>699</v>
      </c>
      <c r="O10" s="608" t="s">
        <v>699</v>
      </c>
      <c r="P10" s="602">
        <v>106.3</v>
      </c>
      <c r="Q10" s="602">
        <v>102.9</v>
      </c>
      <c r="R10" s="602">
        <v>96.6</v>
      </c>
      <c r="S10" s="608" t="s">
        <v>699</v>
      </c>
    </row>
    <row r="11" spans="1:19" ht="13.5" customHeight="1">
      <c r="A11" s="546"/>
      <c r="B11" s="546" t="s">
        <v>609</v>
      </c>
      <c r="C11" s="547"/>
      <c r="D11" s="604">
        <v>100</v>
      </c>
      <c r="E11" s="603">
        <v>100</v>
      </c>
      <c r="F11" s="603">
        <v>100</v>
      </c>
      <c r="G11" s="603">
        <v>100</v>
      </c>
      <c r="H11" s="603">
        <v>100</v>
      </c>
      <c r="I11" s="603">
        <v>100</v>
      </c>
      <c r="J11" s="603">
        <v>100</v>
      </c>
      <c r="K11" s="603">
        <v>100</v>
      </c>
      <c r="L11" s="603">
        <v>100</v>
      </c>
      <c r="M11" s="603">
        <v>100</v>
      </c>
      <c r="N11" s="603">
        <v>100</v>
      </c>
      <c r="O11" s="603">
        <v>100</v>
      </c>
      <c r="P11" s="603">
        <v>100</v>
      </c>
      <c r="Q11" s="603">
        <v>100</v>
      </c>
      <c r="R11" s="603">
        <v>100</v>
      </c>
      <c r="S11" s="603">
        <v>100</v>
      </c>
    </row>
    <row r="12" spans="1:19" ht="13.5" customHeight="1">
      <c r="A12" s="546"/>
      <c r="B12" s="546" t="s">
        <v>610</v>
      </c>
      <c r="C12" s="547"/>
      <c r="D12" s="605">
        <v>97.3</v>
      </c>
      <c r="E12" s="606">
        <v>93.8</v>
      </c>
      <c r="F12" s="606">
        <v>99.3</v>
      </c>
      <c r="G12" s="606">
        <v>103.8</v>
      </c>
      <c r="H12" s="606">
        <v>90.9</v>
      </c>
      <c r="I12" s="606">
        <v>98.4</v>
      </c>
      <c r="J12" s="606">
        <v>98</v>
      </c>
      <c r="K12" s="606">
        <v>96.2</v>
      </c>
      <c r="L12" s="606">
        <v>83.3</v>
      </c>
      <c r="M12" s="606">
        <v>105.7</v>
      </c>
      <c r="N12" s="606">
        <v>85.4</v>
      </c>
      <c r="O12" s="606">
        <v>101.9</v>
      </c>
      <c r="P12" s="606">
        <v>86</v>
      </c>
      <c r="Q12" s="606">
        <v>96.9</v>
      </c>
      <c r="R12" s="606">
        <v>98.8</v>
      </c>
      <c r="S12" s="606">
        <v>109.7</v>
      </c>
    </row>
    <row r="13" spans="1:19" ht="13.5" customHeight="1">
      <c r="A13" s="543" t="s">
        <v>611</v>
      </c>
      <c r="B13" s="543" t="s">
        <v>628</v>
      </c>
      <c r="C13" s="549" t="s">
        <v>613</v>
      </c>
      <c r="D13" s="587">
        <v>97</v>
      </c>
      <c r="E13" s="588">
        <v>96.9</v>
      </c>
      <c r="F13" s="588">
        <v>99.6</v>
      </c>
      <c r="G13" s="588">
        <v>102.2</v>
      </c>
      <c r="H13" s="588">
        <v>88.2</v>
      </c>
      <c r="I13" s="588">
        <v>98.4</v>
      </c>
      <c r="J13" s="588">
        <v>95.6</v>
      </c>
      <c r="K13" s="588">
        <v>95.2</v>
      </c>
      <c r="L13" s="588">
        <v>82.3</v>
      </c>
      <c r="M13" s="588">
        <v>106.2</v>
      </c>
      <c r="N13" s="588">
        <v>84.8</v>
      </c>
      <c r="O13" s="588">
        <v>100.2</v>
      </c>
      <c r="P13" s="588">
        <v>87.6</v>
      </c>
      <c r="Q13" s="588">
        <v>96.1</v>
      </c>
      <c r="R13" s="588">
        <v>97.9</v>
      </c>
      <c r="S13" s="588">
        <v>113.4</v>
      </c>
    </row>
    <row r="14" spans="1:19" ht="13.5" customHeight="1">
      <c r="A14" s="546"/>
      <c r="B14" s="546" t="s">
        <v>579</v>
      </c>
      <c r="C14" s="547"/>
      <c r="D14" s="587">
        <v>96.1</v>
      </c>
      <c r="E14" s="588">
        <v>97.9</v>
      </c>
      <c r="F14" s="588">
        <v>98.2</v>
      </c>
      <c r="G14" s="588">
        <v>103</v>
      </c>
      <c r="H14" s="588">
        <v>89.3</v>
      </c>
      <c r="I14" s="588">
        <v>95.7</v>
      </c>
      <c r="J14" s="588">
        <v>95.8</v>
      </c>
      <c r="K14" s="588">
        <v>94.1</v>
      </c>
      <c r="L14" s="588">
        <v>81.7</v>
      </c>
      <c r="M14" s="588">
        <v>108.8</v>
      </c>
      <c r="N14" s="588">
        <v>80.3</v>
      </c>
      <c r="O14" s="588">
        <v>101.5</v>
      </c>
      <c r="P14" s="588">
        <v>86.2</v>
      </c>
      <c r="Q14" s="588">
        <v>94.9</v>
      </c>
      <c r="R14" s="588">
        <v>96.9</v>
      </c>
      <c r="S14" s="588">
        <v>112.3</v>
      </c>
    </row>
    <row r="15" spans="1:19" ht="13.5" customHeight="1">
      <c r="A15" s="546"/>
      <c r="B15" s="546" t="s">
        <v>629</v>
      </c>
      <c r="C15" s="547"/>
      <c r="D15" s="587">
        <v>96.4</v>
      </c>
      <c r="E15" s="588">
        <v>94.5</v>
      </c>
      <c r="F15" s="588">
        <v>98.4</v>
      </c>
      <c r="G15" s="588">
        <v>103.2</v>
      </c>
      <c r="H15" s="588">
        <v>84.7</v>
      </c>
      <c r="I15" s="588">
        <v>96.8</v>
      </c>
      <c r="J15" s="588">
        <v>97.3</v>
      </c>
      <c r="K15" s="588">
        <v>94.1</v>
      </c>
      <c r="L15" s="588">
        <v>81.3</v>
      </c>
      <c r="M15" s="588">
        <v>105.8</v>
      </c>
      <c r="N15" s="588">
        <v>83</v>
      </c>
      <c r="O15" s="588">
        <v>104.5</v>
      </c>
      <c r="P15" s="588">
        <v>84.7</v>
      </c>
      <c r="Q15" s="588">
        <v>94.6</v>
      </c>
      <c r="R15" s="588">
        <v>97.5</v>
      </c>
      <c r="S15" s="588">
        <v>116.5</v>
      </c>
    </row>
    <row r="16" spans="1:19" ht="13.5" customHeight="1">
      <c r="A16" s="546"/>
      <c r="B16" s="546" t="s">
        <v>704</v>
      </c>
      <c r="C16" s="547"/>
      <c r="D16" s="587">
        <v>96.6</v>
      </c>
      <c r="E16" s="588">
        <v>100.2</v>
      </c>
      <c r="F16" s="588">
        <v>98.9</v>
      </c>
      <c r="G16" s="588">
        <v>106</v>
      </c>
      <c r="H16" s="588">
        <v>85.4</v>
      </c>
      <c r="I16" s="588">
        <v>98.2</v>
      </c>
      <c r="J16" s="588">
        <v>96.1</v>
      </c>
      <c r="K16" s="588">
        <v>95.1</v>
      </c>
      <c r="L16" s="588">
        <v>81.4</v>
      </c>
      <c r="M16" s="588">
        <v>105.1</v>
      </c>
      <c r="N16" s="588">
        <v>83.2</v>
      </c>
      <c r="O16" s="588">
        <v>105.3</v>
      </c>
      <c r="P16" s="588">
        <v>86.2</v>
      </c>
      <c r="Q16" s="588">
        <v>92.9</v>
      </c>
      <c r="R16" s="588">
        <v>97.7</v>
      </c>
      <c r="S16" s="588">
        <v>113.1</v>
      </c>
    </row>
    <row r="17" spans="1:19" ht="13.5" customHeight="1">
      <c r="A17" s="546" t="s">
        <v>612</v>
      </c>
      <c r="B17" s="546" t="s">
        <v>633</v>
      </c>
      <c r="C17" s="547" t="s">
        <v>613</v>
      </c>
      <c r="D17" s="587">
        <v>96.9</v>
      </c>
      <c r="E17" s="588">
        <v>97.5</v>
      </c>
      <c r="F17" s="588">
        <v>97.6</v>
      </c>
      <c r="G17" s="588">
        <v>106.6</v>
      </c>
      <c r="H17" s="588">
        <v>86.8</v>
      </c>
      <c r="I17" s="588">
        <v>97.7</v>
      </c>
      <c r="J17" s="588">
        <v>96.1</v>
      </c>
      <c r="K17" s="588">
        <v>98.9</v>
      </c>
      <c r="L17" s="588">
        <v>78.7</v>
      </c>
      <c r="M17" s="588">
        <v>101.2</v>
      </c>
      <c r="N17" s="588">
        <v>91.3</v>
      </c>
      <c r="O17" s="588">
        <v>109</v>
      </c>
      <c r="P17" s="588">
        <v>85.7</v>
      </c>
      <c r="Q17" s="588">
        <v>97.6</v>
      </c>
      <c r="R17" s="588">
        <v>99.3</v>
      </c>
      <c r="S17" s="588">
        <v>111.1</v>
      </c>
    </row>
    <row r="18" spans="1:19" ht="13.5" customHeight="1">
      <c r="A18" s="546" t="s">
        <v>781</v>
      </c>
      <c r="B18" s="546" t="s">
        <v>621</v>
      </c>
      <c r="C18" s="547"/>
      <c r="D18" s="587">
        <v>97.1</v>
      </c>
      <c r="E18" s="588">
        <v>100.3</v>
      </c>
      <c r="F18" s="588">
        <v>98.8</v>
      </c>
      <c r="G18" s="588">
        <v>105</v>
      </c>
      <c r="H18" s="588">
        <v>87.6</v>
      </c>
      <c r="I18" s="588">
        <v>98</v>
      </c>
      <c r="J18" s="588">
        <v>96.1</v>
      </c>
      <c r="K18" s="588">
        <v>98.5</v>
      </c>
      <c r="L18" s="588">
        <v>81.9</v>
      </c>
      <c r="M18" s="588">
        <v>101.1</v>
      </c>
      <c r="N18" s="588">
        <v>80.2</v>
      </c>
      <c r="O18" s="588">
        <v>111.8</v>
      </c>
      <c r="P18" s="588">
        <v>85.6</v>
      </c>
      <c r="Q18" s="588">
        <v>96.7</v>
      </c>
      <c r="R18" s="588">
        <v>100.2</v>
      </c>
      <c r="S18" s="588">
        <v>112.4</v>
      </c>
    </row>
    <row r="19" spans="1:19" ht="13.5" customHeight="1">
      <c r="A19" s="546" t="s">
        <v>788</v>
      </c>
      <c r="B19" s="546" t="s">
        <v>622</v>
      </c>
      <c r="C19" s="547"/>
      <c r="D19" s="587">
        <v>97.7</v>
      </c>
      <c r="E19" s="588">
        <v>100.4</v>
      </c>
      <c r="F19" s="588">
        <v>100.4</v>
      </c>
      <c r="G19" s="588">
        <v>104.8</v>
      </c>
      <c r="H19" s="588">
        <v>86.5</v>
      </c>
      <c r="I19" s="588">
        <v>98.3</v>
      </c>
      <c r="J19" s="588">
        <v>96.2</v>
      </c>
      <c r="K19" s="588">
        <v>101.2</v>
      </c>
      <c r="L19" s="588">
        <v>79.7</v>
      </c>
      <c r="M19" s="588">
        <v>102.9</v>
      </c>
      <c r="N19" s="588">
        <v>79.8</v>
      </c>
      <c r="O19" s="588">
        <v>110.5</v>
      </c>
      <c r="P19" s="588">
        <v>83.5</v>
      </c>
      <c r="Q19" s="588">
        <v>98.7</v>
      </c>
      <c r="R19" s="588">
        <v>100.1</v>
      </c>
      <c r="S19" s="588">
        <v>111</v>
      </c>
    </row>
    <row r="20" spans="1:19" ht="13.5" customHeight="1">
      <c r="A20" s="546" t="s">
        <v>781</v>
      </c>
      <c r="B20" s="546" t="s">
        <v>623</v>
      </c>
      <c r="C20" s="547"/>
      <c r="D20" s="587">
        <v>98.2</v>
      </c>
      <c r="E20" s="588">
        <v>99.4</v>
      </c>
      <c r="F20" s="588">
        <v>100.7</v>
      </c>
      <c r="G20" s="588">
        <v>105.6</v>
      </c>
      <c r="H20" s="588">
        <v>90</v>
      </c>
      <c r="I20" s="588">
        <v>100.9</v>
      </c>
      <c r="J20" s="588">
        <v>97.9</v>
      </c>
      <c r="K20" s="588">
        <v>99.4</v>
      </c>
      <c r="L20" s="588">
        <v>79.4</v>
      </c>
      <c r="M20" s="588">
        <v>102.1</v>
      </c>
      <c r="N20" s="588">
        <v>81</v>
      </c>
      <c r="O20" s="588">
        <v>111.8</v>
      </c>
      <c r="P20" s="588">
        <v>83.7</v>
      </c>
      <c r="Q20" s="588">
        <v>97.7</v>
      </c>
      <c r="R20" s="588">
        <v>98.8</v>
      </c>
      <c r="S20" s="588">
        <v>113.2</v>
      </c>
    </row>
    <row r="21" spans="1:19" ht="13.5" customHeight="1">
      <c r="A21" s="546" t="s">
        <v>788</v>
      </c>
      <c r="B21" s="546" t="s">
        <v>624</v>
      </c>
      <c r="C21" s="547"/>
      <c r="D21" s="587">
        <v>96.8</v>
      </c>
      <c r="E21" s="588">
        <v>98.9</v>
      </c>
      <c r="F21" s="588">
        <v>99</v>
      </c>
      <c r="G21" s="588">
        <v>104.8</v>
      </c>
      <c r="H21" s="588">
        <v>86.1</v>
      </c>
      <c r="I21" s="588">
        <v>96.9</v>
      </c>
      <c r="J21" s="588">
        <v>96.6</v>
      </c>
      <c r="K21" s="588">
        <v>100.3</v>
      </c>
      <c r="L21" s="588">
        <v>76.5</v>
      </c>
      <c r="M21" s="588">
        <v>98.1</v>
      </c>
      <c r="N21" s="588">
        <v>83.6</v>
      </c>
      <c r="O21" s="588">
        <v>110.2</v>
      </c>
      <c r="P21" s="588">
        <v>82.4</v>
      </c>
      <c r="Q21" s="588">
        <v>96.6</v>
      </c>
      <c r="R21" s="588">
        <v>97.1</v>
      </c>
      <c r="S21" s="588">
        <v>109.5</v>
      </c>
    </row>
    <row r="22" spans="1:19" ht="13.5" customHeight="1">
      <c r="A22" s="546" t="s">
        <v>781</v>
      </c>
      <c r="B22" s="546" t="s">
        <v>625</v>
      </c>
      <c r="C22" s="547"/>
      <c r="D22" s="587">
        <v>98.8</v>
      </c>
      <c r="E22" s="588">
        <v>102.5</v>
      </c>
      <c r="F22" s="588">
        <v>101.9</v>
      </c>
      <c r="G22" s="588">
        <v>105.2</v>
      </c>
      <c r="H22" s="588">
        <v>86.4</v>
      </c>
      <c r="I22" s="588">
        <v>100.4</v>
      </c>
      <c r="J22" s="588">
        <v>97.5</v>
      </c>
      <c r="K22" s="588">
        <v>102.8</v>
      </c>
      <c r="L22" s="588">
        <v>78.7</v>
      </c>
      <c r="M22" s="588">
        <v>97.1</v>
      </c>
      <c r="N22" s="588">
        <v>83.6</v>
      </c>
      <c r="O22" s="588">
        <v>108.9</v>
      </c>
      <c r="P22" s="588">
        <v>83.4</v>
      </c>
      <c r="Q22" s="588">
        <v>97.6</v>
      </c>
      <c r="R22" s="588">
        <v>98.9</v>
      </c>
      <c r="S22" s="588">
        <v>111.9</v>
      </c>
    </row>
    <row r="23" spans="1:19" ht="13.5" customHeight="1">
      <c r="A23" s="546" t="s">
        <v>781</v>
      </c>
      <c r="B23" s="546" t="s">
        <v>626</v>
      </c>
      <c r="C23" s="547"/>
      <c r="D23" s="587">
        <v>99.6</v>
      </c>
      <c r="E23" s="588">
        <v>104.9</v>
      </c>
      <c r="F23" s="588">
        <v>102.2</v>
      </c>
      <c r="G23" s="588">
        <v>100.3</v>
      </c>
      <c r="H23" s="588">
        <v>82.9</v>
      </c>
      <c r="I23" s="588">
        <v>101.6</v>
      </c>
      <c r="J23" s="588">
        <v>99.6</v>
      </c>
      <c r="K23" s="588">
        <v>103.8</v>
      </c>
      <c r="L23" s="588">
        <v>79.3</v>
      </c>
      <c r="M23" s="588">
        <v>90.7</v>
      </c>
      <c r="N23" s="588">
        <v>89.7</v>
      </c>
      <c r="O23" s="588">
        <v>110.8</v>
      </c>
      <c r="P23" s="588">
        <v>89.3</v>
      </c>
      <c r="Q23" s="588">
        <v>96.9</v>
      </c>
      <c r="R23" s="588">
        <v>98.4</v>
      </c>
      <c r="S23" s="588">
        <v>112</v>
      </c>
    </row>
    <row r="24" spans="1:46" ht="13.5" customHeight="1">
      <c r="A24" s="546"/>
      <c r="B24" s="546" t="s">
        <v>627</v>
      </c>
      <c r="C24" s="547"/>
      <c r="D24" s="587">
        <v>98.4</v>
      </c>
      <c r="E24" s="588">
        <v>102.3</v>
      </c>
      <c r="F24" s="588">
        <v>100.4</v>
      </c>
      <c r="G24" s="588">
        <v>101.6</v>
      </c>
      <c r="H24" s="588">
        <v>87.8</v>
      </c>
      <c r="I24" s="588">
        <v>95.4</v>
      </c>
      <c r="J24" s="588">
        <v>98</v>
      </c>
      <c r="K24" s="588">
        <v>105.8</v>
      </c>
      <c r="L24" s="588">
        <v>79</v>
      </c>
      <c r="M24" s="588">
        <v>93.4</v>
      </c>
      <c r="N24" s="588">
        <v>90.5</v>
      </c>
      <c r="O24" s="588">
        <v>113.4</v>
      </c>
      <c r="P24" s="588">
        <v>91.2</v>
      </c>
      <c r="Q24" s="588">
        <v>96</v>
      </c>
      <c r="R24" s="588">
        <v>97.4</v>
      </c>
      <c r="S24" s="588">
        <v>108</v>
      </c>
      <c r="T24" s="550"/>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row>
    <row r="25" spans="1:46" ht="13.5" customHeight="1">
      <c r="A25" s="551"/>
      <c r="B25" s="551" t="s">
        <v>793</v>
      </c>
      <c r="C25" s="552"/>
      <c r="D25" s="589">
        <v>98.9</v>
      </c>
      <c r="E25" s="590">
        <v>106.2</v>
      </c>
      <c r="F25" s="590">
        <v>100.9</v>
      </c>
      <c r="G25" s="590">
        <v>101.6</v>
      </c>
      <c r="H25" s="590">
        <v>88</v>
      </c>
      <c r="I25" s="590">
        <v>100.4</v>
      </c>
      <c r="J25" s="590">
        <v>98</v>
      </c>
      <c r="K25" s="590">
        <v>106.4</v>
      </c>
      <c r="L25" s="590">
        <v>81.7</v>
      </c>
      <c r="M25" s="590">
        <v>96</v>
      </c>
      <c r="N25" s="590">
        <v>88.4</v>
      </c>
      <c r="O25" s="590">
        <v>113.4</v>
      </c>
      <c r="P25" s="590">
        <v>87.2</v>
      </c>
      <c r="Q25" s="590">
        <v>95.2</v>
      </c>
      <c r="R25" s="590">
        <v>97.1</v>
      </c>
      <c r="S25" s="590">
        <v>111.7</v>
      </c>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row>
    <row r="26" spans="1:19" ht="17.25" customHeight="1">
      <c r="A26" s="611"/>
      <c r="B26" s="611"/>
      <c r="C26" s="611"/>
      <c r="D26" s="748" t="s">
        <v>711</v>
      </c>
      <c r="E26" s="748"/>
      <c r="F26" s="748"/>
      <c r="G26" s="748"/>
      <c r="H26" s="748"/>
      <c r="I26" s="748"/>
      <c r="J26" s="748"/>
      <c r="K26" s="748"/>
      <c r="L26" s="748"/>
      <c r="M26" s="748"/>
      <c r="N26" s="748"/>
      <c r="O26" s="748"/>
      <c r="P26" s="748"/>
      <c r="Q26" s="748"/>
      <c r="R26" s="748"/>
      <c r="S26" s="748"/>
    </row>
    <row r="27" spans="1:19" ht="13.5" customHeight="1">
      <c r="A27" s="543" t="s">
        <v>603</v>
      </c>
      <c r="B27" s="543" t="s">
        <v>604</v>
      </c>
      <c r="C27" s="544" t="s">
        <v>605</v>
      </c>
      <c r="D27" s="599">
        <v>-0.4</v>
      </c>
      <c r="E27" s="600">
        <v>-1.6</v>
      </c>
      <c r="F27" s="600">
        <v>-0.2</v>
      </c>
      <c r="G27" s="600">
        <v>-2</v>
      </c>
      <c r="H27" s="600">
        <v>7.9</v>
      </c>
      <c r="I27" s="600">
        <v>6.8</v>
      </c>
      <c r="J27" s="600">
        <v>-3.1</v>
      </c>
      <c r="K27" s="600">
        <v>9.3</v>
      </c>
      <c r="L27" s="607" t="s">
        <v>699</v>
      </c>
      <c r="M27" s="607" t="s">
        <v>699</v>
      </c>
      <c r="N27" s="607" t="s">
        <v>699</v>
      </c>
      <c r="O27" s="607" t="s">
        <v>699</v>
      </c>
      <c r="P27" s="600">
        <v>-1.4</v>
      </c>
      <c r="Q27" s="600">
        <v>-2</v>
      </c>
      <c r="R27" s="600">
        <v>1.6</v>
      </c>
      <c r="S27" s="607" t="s">
        <v>699</v>
      </c>
    </row>
    <row r="28" spans="1:19" ht="13.5" customHeight="1">
      <c r="A28" s="546"/>
      <c r="B28" s="546" t="s">
        <v>606</v>
      </c>
      <c r="C28" s="547"/>
      <c r="D28" s="601">
        <v>0.2</v>
      </c>
      <c r="E28" s="602">
        <v>-2.2</v>
      </c>
      <c r="F28" s="602">
        <v>0.8</v>
      </c>
      <c r="G28" s="602">
        <v>-1.6</v>
      </c>
      <c r="H28" s="602">
        <v>-2.8</v>
      </c>
      <c r="I28" s="602">
        <v>-7.9</v>
      </c>
      <c r="J28" s="602">
        <v>0.2</v>
      </c>
      <c r="K28" s="602">
        <v>1.5</v>
      </c>
      <c r="L28" s="608" t="s">
        <v>699</v>
      </c>
      <c r="M28" s="608" t="s">
        <v>699</v>
      </c>
      <c r="N28" s="608" t="s">
        <v>699</v>
      </c>
      <c r="O28" s="608" t="s">
        <v>699</v>
      </c>
      <c r="P28" s="602">
        <v>0.1</v>
      </c>
      <c r="Q28" s="602">
        <v>2.1</v>
      </c>
      <c r="R28" s="602">
        <v>-13.6</v>
      </c>
      <c r="S28" s="608" t="s">
        <v>699</v>
      </c>
    </row>
    <row r="29" spans="1:19" ht="13.5" customHeight="1">
      <c r="A29" s="546"/>
      <c r="B29" s="546" t="s">
        <v>607</v>
      </c>
      <c r="C29" s="547"/>
      <c r="D29" s="601">
        <v>1.6</v>
      </c>
      <c r="E29" s="602">
        <v>-4.8</v>
      </c>
      <c r="F29" s="602">
        <v>2.3</v>
      </c>
      <c r="G29" s="602">
        <v>-3.2</v>
      </c>
      <c r="H29" s="602">
        <v>-8.3</v>
      </c>
      <c r="I29" s="602">
        <v>-3</v>
      </c>
      <c r="J29" s="602">
        <v>1.9</v>
      </c>
      <c r="K29" s="602">
        <v>0.7</v>
      </c>
      <c r="L29" s="608" t="s">
        <v>699</v>
      </c>
      <c r="M29" s="608" t="s">
        <v>699</v>
      </c>
      <c r="N29" s="608" t="s">
        <v>699</v>
      </c>
      <c r="O29" s="608" t="s">
        <v>699</v>
      </c>
      <c r="P29" s="602">
        <v>4.8</v>
      </c>
      <c r="Q29" s="602">
        <v>2</v>
      </c>
      <c r="R29" s="602">
        <v>3.8</v>
      </c>
      <c r="S29" s="608" t="s">
        <v>699</v>
      </c>
    </row>
    <row r="30" spans="1:19" ht="13.5" customHeight="1">
      <c r="A30" s="546"/>
      <c r="B30" s="546" t="s">
        <v>608</v>
      </c>
      <c r="C30" s="547"/>
      <c r="D30" s="601">
        <v>-4.4</v>
      </c>
      <c r="E30" s="602">
        <v>2.2</v>
      </c>
      <c r="F30" s="602">
        <v>-2.6</v>
      </c>
      <c r="G30" s="602">
        <v>2.3</v>
      </c>
      <c r="H30" s="602">
        <v>-4.5</v>
      </c>
      <c r="I30" s="602">
        <v>0.6</v>
      </c>
      <c r="J30" s="602">
        <v>-6.9</v>
      </c>
      <c r="K30" s="602">
        <v>2.7</v>
      </c>
      <c r="L30" s="608" t="s">
        <v>699</v>
      </c>
      <c r="M30" s="608" t="s">
        <v>699</v>
      </c>
      <c r="N30" s="608" t="s">
        <v>699</v>
      </c>
      <c r="O30" s="608" t="s">
        <v>699</v>
      </c>
      <c r="P30" s="602">
        <v>-10.4</v>
      </c>
      <c r="Q30" s="602">
        <v>-8.3</v>
      </c>
      <c r="R30" s="602">
        <v>17</v>
      </c>
      <c r="S30" s="608" t="s">
        <v>699</v>
      </c>
    </row>
    <row r="31" spans="1:19" ht="13.5" customHeight="1">
      <c r="A31" s="546"/>
      <c r="B31" s="546" t="s">
        <v>609</v>
      </c>
      <c r="C31" s="547"/>
      <c r="D31" s="601">
        <v>0.1</v>
      </c>
      <c r="E31" s="602">
        <v>4</v>
      </c>
      <c r="F31" s="602">
        <v>2.5</v>
      </c>
      <c r="G31" s="602">
        <v>3</v>
      </c>
      <c r="H31" s="602">
        <v>5.9</v>
      </c>
      <c r="I31" s="602">
        <v>-1.9</v>
      </c>
      <c r="J31" s="602">
        <v>4.5</v>
      </c>
      <c r="K31" s="602">
        <v>3.1</v>
      </c>
      <c r="L31" s="608" t="s">
        <v>699</v>
      </c>
      <c r="M31" s="608" t="s">
        <v>699</v>
      </c>
      <c r="N31" s="608" t="s">
        <v>699</v>
      </c>
      <c r="O31" s="608" t="s">
        <v>699</v>
      </c>
      <c r="P31" s="602">
        <v>-5.9</v>
      </c>
      <c r="Q31" s="602">
        <v>-2.9</v>
      </c>
      <c r="R31" s="602">
        <v>3.5</v>
      </c>
      <c r="S31" s="608" t="s">
        <v>699</v>
      </c>
    </row>
    <row r="32" spans="1:19" ht="13.5" customHeight="1">
      <c r="A32" s="546"/>
      <c r="B32" s="546" t="s">
        <v>610</v>
      </c>
      <c r="C32" s="547"/>
      <c r="D32" s="605">
        <v>-2.8</v>
      </c>
      <c r="E32" s="606">
        <v>-6.3</v>
      </c>
      <c r="F32" s="606">
        <v>-0.8</v>
      </c>
      <c r="G32" s="606">
        <v>3.8</v>
      </c>
      <c r="H32" s="606">
        <v>-9.1</v>
      </c>
      <c r="I32" s="606">
        <v>-1.7</v>
      </c>
      <c r="J32" s="606">
        <v>-2</v>
      </c>
      <c r="K32" s="606">
        <v>-3.8</v>
      </c>
      <c r="L32" s="606">
        <v>-16.8</v>
      </c>
      <c r="M32" s="606">
        <v>5.7</v>
      </c>
      <c r="N32" s="606">
        <v>-14.6</v>
      </c>
      <c r="O32" s="606">
        <v>1.9</v>
      </c>
      <c r="P32" s="606">
        <v>-14</v>
      </c>
      <c r="Q32" s="606">
        <v>-3.1</v>
      </c>
      <c r="R32" s="606">
        <v>-1.3</v>
      </c>
      <c r="S32" s="606">
        <v>9.7</v>
      </c>
    </row>
    <row r="33" spans="1:19" ht="13.5" customHeight="1">
      <c r="A33" s="543" t="s">
        <v>611</v>
      </c>
      <c r="B33" s="543" t="s">
        <v>628</v>
      </c>
      <c r="C33" s="549" t="s">
        <v>613</v>
      </c>
      <c r="D33" s="587">
        <v>-3.1</v>
      </c>
      <c r="E33" s="588">
        <v>-0.6</v>
      </c>
      <c r="F33" s="588">
        <v>-1</v>
      </c>
      <c r="G33" s="588">
        <v>1.6</v>
      </c>
      <c r="H33" s="588">
        <v>-13.3</v>
      </c>
      <c r="I33" s="588">
        <v>-2.8</v>
      </c>
      <c r="J33" s="588">
        <v>-6.8</v>
      </c>
      <c r="K33" s="588">
        <v>-4.3</v>
      </c>
      <c r="L33" s="588">
        <v>-16.1</v>
      </c>
      <c r="M33" s="588">
        <v>3.3</v>
      </c>
      <c r="N33" s="588">
        <v>-13.2</v>
      </c>
      <c r="O33" s="588">
        <v>1.3</v>
      </c>
      <c r="P33" s="588">
        <v>-12.3</v>
      </c>
      <c r="Q33" s="588">
        <v>-1</v>
      </c>
      <c r="R33" s="588">
        <v>-3.1</v>
      </c>
      <c r="S33" s="588">
        <v>12.9</v>
      </c>
    </row>
    <row r="34" spans="1:19" ht="13.5" customHeight="1">
      <c r="A34" s="546"/>
      <c r="B34" s="546" t="s">
        <v>579</v>
      </c>
      <c r="C34" s="547"/>
      <c r="D34" s="587">
        <v>-3.7</v>
      </c>
      <c r="E34" s="588">
        <v>1.2</v>
      </c>
      <c r="F34" s="588">
        <v>-2.2</v>
      </c>
      <c r="G34" s="588">
        <v>3.1</v>
      </c>
      <c r="H34" s="588">
        <v>-10.3</v>
      </c>
      <c r="I34" s="588">
        <v>-7</v>
      </c>
      <c r="J34" s="588">
        <v>-6.1</v>
      </c>
      <c r="K34" s="588">
        <v>-5.4</v>
      </c>
      <c r="L34" s="588">
        <v>-17.6</v>
      </c>
      <c r="M34" s="588">
        <v>4.6</v>
      </c>
      <c r="N34" s="588">
        <v>-15.7</v>
      </c>
      <c r="O34" s="588">
        <v>-0.8</v>
      </c>
      <c r="P34" s="588">
        <v>-13.2</v>
      </c>
      <c r="Q34" s="588">
        <v>-1.9</v>
      </c>
      <c r="R34" s="588">
        <v>-3.2</v>
      </c>
      <c r="S34" s="588">
        <v>13.4</v>
      </c>
    </row>
    <row r="35" spans="1:19" ht="13.5" customHeight="1">
      <c r="A35" s="546"/>
      <c r="B35" s="546" t="s">
        <v>629</v>
      </c>
      <c r="C35" s="547"/>
      <c r="D35" s="587">
        <v>-3.8</v>
      </c>
      <c r="E35" s="588">
        <v>-7.6</v>
      </c>
      <c r="F35" s="588">
        <v>-1.8</v>
      </c>
      <c r="G35" s="588">
        <v>2.2</v>
      </c>
      <c r="H35" s="588">
        <v>-13.1</v>
      </c>
      <c r="I35" s="588">
        <v>-2.9</v>
      </c>
      <c r="J35" s="588">
        <v>-4.8</v>
      </c>
      <c r="K35" s="588">
        <v>-3.3</v>
      </c>
      <c r="L35" s="588">
        <v>-19.9</v>
      </c>
      <c r="M35" s="588">
        <v>2.6</v>
      </c>
      <c r="N35" s="588">
        <v>-13.2</v>
      </c>
      <c r="O35" s="588">
        <v>-2.4</v>
      </c>
      <c r="P35" s="588">
        <v>-14</v>
      </c>
      <c r="Q35" s="588">
        <v>-2.5</v>
      </c>
      <c r="R35" s="588">
        <v>-3.2</v>
      </c>
      <c r="S35" s="588">
        <v>10.9</v>
      </c>
    </row>
    <row r="36" spans="1:19" ht="13.5" customHeight="1">
      <c r="A36" s="546"/>
      <c r="B36" s="546" t="s">
        <v>704</v>
      </c>
      <c r="C36" s="547"/>
      <c r="D36" s="587">
        <v>-3.4</v>
      </c>
      <c r="E36" s="588">
        <v>0</v>
      </c>
      <c r="F36" s="588">
        <v>-1.5</v>
      </c>
      <c r="G36" s="588">
        <v>3.1</v>
      </c>
      <c r="H36" s="588">
        <v>-11.1</v>
      </c>
      <c r="I36" s="588">
        <v>-0.5</v>
      </c>
      <c r="J36" s="588">
        <v>-6.4</v>
      </c>
      <c r="K36" s="588">
        <v>-5.7</v>
      </c>
      <c r="L36" s="588">
        <v>-15.8</v>
      </c>
      <c r="M36" s="588">
        <v>3</v>
      </c>
      <c r="N36" s="588">
        <v>-16.9</v>
      </c>
      <c r="O36" s="588">
        <v>2.3</v>
      </c>
      <c r="P36" s="588">
        <v>-11.6</v>
      </c>
      <c r="Q36" s="588">
        <v>-3.9</v>
      </c>
      <c r="R36" s="588">
        <v>-4.3</v>
      </c>
      <c r="S36" s="588">
        <v>14.7</v>
      </c>
    </row>
    <row r="37" spans="1:19" ht="13.5" customHeight="1">
      <c r="A37" s="546" t="s">
        <v>612</v>
      </c>
      <c r="B37" s="546" t="s">
        <v>633</v>
      </c>
      <c r="C37" s="547" t="s">
        <v>613</v>
      </c>
      <c r="D37" s="587">
        <v>-0.1</v>
      </c>
      <c r="E37" s="588">
        <v>13</v>
      </c>
      <c r="F37" s="588">
        <v>-0.4</v>
      </c>
      <c r="G37" s="588">
        <v>2.8</v>
      </c>
      <c r="H37" s="588">
        <v>-8</v>
      </c>
      <c r="I37" s="588">
        <v>-1</v>
      </c>
      <c r="J37" s="588">
        <v>-4.1</v>
      </c>
      <c r="K37" s="588">
        <v>-0.4</v>
      </c>
      <c r="L37" s="588">
        <v>-3.3</v>
      </c>
      <c r="M37" s="588">
        <v>-3.1</v>
      </c>
      <c r="N37" s="588">
        <v>2.5</v>
      </c>
      <c r="O37" s="588">
        <v>9.5</v>
      </c>
      <c r="P37" s="588">
        <v>-0.2</v>
      </c>
      <c r="Q37" s="588">
        <v>-2.6</v>
      </c>
      <c r="R37" s="588">
        <v>-1.6</v>
      </c>
      <c r="S37" s="588">
        <v>7.9</v>
      </c>
    </row>
    <row r="38" spans="1:19" ht="13.5" customHeight="1">
      <c r="A38" s="546" t="s">
        <v>781</v>
      </c>
      <c r="B38" s="546" t="s">
        <v>621</v>
      </c>
      <c r="C38" s="547"/>
      <c r="D38" s="587">
        <v>-0.9</v>
      </c>
      <c r="E38" s="588">
        <v>8.9</v>
      </c>
      <c r="F38" s="588">
        <v>-1.3</v>
      </c>
      <c r="G38" s="588">
        <v>0.1</v>
      </c>
      <c r="H38" s="588">
        <v>-7.3</v>
      </c>
      <c r="I38" s="588">
        <v>-2.6</v>
      </c>
      <c r="J38" s="588">
        <v>-3.1</v>
      </c>
      <c r="K38" s="588">
        <v>0.6</v>
      </c>
      <c r="L38" s="588">
        <v>-1.7</v>
      </c>
      <c r="M38" s="588">
        <v>-3.6</v>
      </c>
      <c r="N38" s="588">
        <v>-6.7</v>
      </c>
      <c r="O38" s="588">
        <v>16.7</v>
      </c>
      <c r="P38" s="588">
        <v>-0.7</v>
      </c>
      <c r="Q38" s="588">
        <v>-2.4</v>
      </c>
      <c r="R38" s="588">
        <v>-0.5</v>
      </c>
      <c r="S38" s="588">
        <v>6.1</v>
      </c>
    </row>
    <row r="39" spans="1:19" ht="13.5" customHeight="1">
      <c r="A39" s="546" t="s">
        <v>788</v>
      </c>
      <c r="B39" s="546" t="s">
        <v>622</v>
      </c>
      <c r="C39" s="547"/>
      <c r="D39" s="587">
        <v>0.5</v>
      </c>
      <c r="E39" s="588">
        <v>5.9</v>
      </c>
      <c r="F39" s="588">
        <v>1.7</v>
      </c>
      <c r="G39" s="588">
        <v>0.4</v>
      </c>
      <c r="H39" s="588">
        <v>-6.6</v>
      </c>
      <c r="I39" s="588">
        <v>-1.4</v>
      </c>
      <c r="J39" s="588">
        <v>-1.8</v>
      </c>
      <c r="K39" s="588">
        <v>2.3</v>
      </c>
      <c r="L39" s="588">
        <v>-10.2</v>
      </c>
      <c r="M39" s="588">
        <v>-2</v>
      </c>
      <c r="N39" s="588">
        <v>-4.7</v>
      </c>
      <c r="O39" s="588">
        <v>11.6</v>
      </c>
      <c r="P39" s="588">
        <v>-3.1</v>
      </c>
      <c r="Q39" s="588">
        <v>0.8</v>
      </c>
      <c r="R39" s="588">
        <v>-0.4</v>
      </c>
      <c r="S39" s="588">
        <v>8</v>
      </c>
    </row>
    <row r="40" spans="1:19" ht="13.5" customHeight="1">
      <c r="A40" s="546" t="s">
        <v>781</v>
      </c>
      <c r="B40" s="546" t="s">
        <v>623</v>
      </c>
      <c r="C40" s="547"/>
      <c r="D40" s="587">
        <v>-0.6</v>
      </c>
      <c r="E40" s="588">
        <v>9</v>
      </c>
      <c r="F40" s="588">
        <v>-0.6</v>
      </c>
      <c r="G40" s="588">
        <v>1.7</v>
      </c>
      <c r="H40" s="588">
        <v>-1.4</v>
      </c>
      <c r="I40" s="588">
        <v>0</v>
      </c>
      <c r="J40" s="588">
        <v>-3.5</v>
      </c>
      <c r="K40" s="588">
        <v>1.6</v>
      </c>
      <c r="L40" s="588">
        <v>-3.2</v>
      </c>
      <c r="M40" s="588">
        <v>-1.7</v>
      </c>
      <c r="N40" s="588">
        <v>-4.6</v>
      </c>
      <c r="O40" s="588">
        <v>13</v>
      </c>
      <c r="P40" s="588">
        <v>-3.6</v>
      </c>
      <c r="Q40" s="588">
        <v>-1.3</v>
      </c>
      <c r="R40" s="588">
        <v>-2.4</v>
      </c>
      <c r="S40" s="588">
        <v>3.8</v>
      </c>
    </row>
    <row r="41" spans="1:19" ht="13.5" customHeight="1">
      <c r="A41" s="546" t="s">
        <v>788</v>
      </c>
      <c r="B41" s="546" t="s">
        <v>624</v>
      </c>
      <c r="C41" s="547"/>
      <c r="D41" s="587">
        <v>0</v>
      </c>
      <c r="E41" s="588">
        <v>8.6</v>
      </c>
      <c r="F41" s="588">
        <v>-0.4</v>
      </c>
      <c r="G41" s="588">
        <v>1.8</v>
      </c>
      <c r="H41" s="588">
        <v>-6.3</v>
      </c>
      <c r="I41" s="588">
        <v>-0.3</v>
      </c>
      <c r="J41" s="588">
        <v>-3.2</v>
      </c>
      <c r="K41" s="588">
        <v>5</v>
      </c>
      <c r="L41" s="588">
        <v>-4.7</v>
      </c>
      <c r="M41" s="588">
        <v>-6.6</v>
      </c>
      <c r="N41" s="588">
        <v>-4.2</v>
      </c>
      <c r="O41" s="588">
        <v>6.8</v>
      </c>
      <c r="P41" s="588">
        <v>-3.3</v>
      </c>
      <c r="Q41" s="588">
        <v>2.8</v>
      </c>
      <c r="R41" s="588">
        <v>0.5</v>
      </c>
      <c r="S41" s="588">
        <v>4.3</v>
      </c>
    </row>
    <row r="42" spans="1:19" ht="13.5" customHeight="1">
      <c r="A42" s="546" t="s">
        <v>781</v>
      </c>
      <c r="B42" s="546" t="s">
        <v>625</v>
      </c>
      <c r="C42" s="547"/>
      <c r="D42" s="587">
        <v>0.2</v>
      </c>
      <c r="E42" s="588">
        <v>7.8</v>
      </c>
      <c r="F42" s="588">
        <v>0.4</v>
      </c>
      <c r="G42" s="588">
        <v>-2</v>
      </c>
      <c r="H42" s="588">
        <v>-4.6</v>
      </c>
      <c r="I42" s="588">
        <v>1.5</v>
      </c>
      <c r="J42" s="588">
        <v>-2.9</v>
      </c>
      <c r="K42" s="588">
        <v>5.9</v>
      </c>
      <c r="L42" s="588">
        <v>-8.3</v>
      </c>
      <c r="M42" s="588">
        <v>-7.8</v>
      </c>
      <c r="N42" s="588">
        <v>-2.3</v>
      </c>
      <c r="O42" s="588">
        <v>4.6</v>
      </c>
      <c r="P42" s="588">
        <v>-1.2</v>
      </c>
      <c r="Q42" s="588">
        <v>-0.6</v>
      </c>
      <c r="R42" s="588">
        <v>-0.4</v>
      </c>
      <c r="S42" s="588">
        <v>5.6</v>
      </c>
    </row>
    <row r="43" spans="1:19" ht="13.5" customHeight="1">
      <c r="A43" s="546" t="s">
        <v>781</v>
      </c>
      <c r="B43" s="546" t="s">
        <v>626</v>
      </c>
      <c r="C43" s="547"/>
      <c r="D43" s="587">
        <v>1.8</v>
      </c>
      <c r="E43" s="588">
        <v>12.2</v>
      </c>
      <c r="F43" s="588">
        <v>2.2</v>
      </c>
      <c r="G43" s="588">
        <v>-0.7</v>
      </c>
      <c r="H43" s="588">
        <v>-14.4</v>
      </c>
      <c r="I43" s="588">
        <v>5.1</v>
      </c>
      <c r="J43" s="588">
        <v>3.5</v>
      </c>
      <c r="K43" s="588">
        <v>9.4</v>
      </c>
      <c r="L43" s="588">
        <v>-6.3</v>
      </c>
      <c r="M43" s="588">
        <v>-15.3</v>
      </c>
      <c r="N43" s="588">
        <v>2.6</v>
      </c>
      <c r="O43" s="588">
        <v>3.5</v>
      </c>
      <c r="P43" s="588">
        <v>4</v>
      </c>
      <c r="Q43" s="588">
        <v>-0.5</v>
      </c>
      <c r="R43" s="588">
        <v>0.1</v>
      </c>
      <c r="S43" s="588">
        <v>-0.8</v>
      </c>
    </row>
    <row r="44" spans="1:19" ht="13.5" customHeight="1">
      <c r="A44" s="546"/>
      <c r="B44" s="546" t="s">
        <v>627</v>
      </c>
      <c r="C44" s="547"/>
      <c r="D44" s="587">
        <v>1.5</v>
      </c>
      <c r="E44" s="588">
        <v>11.4</v>
      </c>
      <c r="F44" s="588">
        <v>2.8</v>
      </c>
      <c r="G44" s="588">
        <v>-1.6</v>
      </c>
      <c r="H44" s="588">
        <v>-3.1</v>
      </c>
      <c r="I44" s="588">
        <v>-3.3</v>
      </c>
      <c r="J44" s="588">
        <v>1.6</v>
      </c>
      <c r="K44" s="588">
        <v>12.3</v>
      </c>
      <c r="L44" s="588">
        <v>-8.2</v>
      </c>
      <c r="M44" s="588">
        <v>-12.6</v>
      </c>
      <c r="N44" s="588">
        <v>1.6</v>
      </c>
      <c r="O44" s="588">
        <v>8.8</v>
      </c>
      <c r="P44" s="588">
        <v>5.8</v>
      </c>
      <c r="Q44" s="588">
        <v>-1.9</v>
      </c>
      <c r="R44" s="588">
        <v>-0.7</v>
      </c>
      <c r="S44" s="588">
        <v>-7.1</v>
      </c>
    </row>
    <row r="45" spans="1:19" ht="13.5" customHeight="1">
      <c r="A45" s="551"/>
      <c r="B45" s="551" t="s">
        <v>793</v>
      </c>
      <c r="C45" s="552"/>
      <c r="D45" s="589">
        <v>2</v>
      </c>
      <c r="E45" s="590">
        <v>9.6</v>
      </c>
      <c r="F45" s="590">
        <v>1.3</v>
      </c>
      <c r="G45" s="590">
        <v>-0.6</v>
      </c>
      <c r="H45" s="590">
        <v>-0.2</v>
      </c>
      <c r="I45" s="590">
        <v>2</v>
      </c>
      <c r="J45" s="590">
        <v>2.5</v>
      </c>
      <c r="K45" s="590">
        <v>11.8</v>
      </c>
      <c r="L45" s="590">
        <v>-0.7</v>
      </c>
      <c r="M45" s="590">
        <v>-9.6</v>
      </c>
      <c r="N45" s="590">
        <v>4.2</v>
      </c>
      <c r="O45" s="590">
        <v>13.2</v>
      </c>
      <c r="P45" s="590">
        <v>-0.5</v>
      </c>
      <c r="Q45" s="590">
        <v>-0.9</v>
      </c>
      <c r="R45" s="590">
        <v>-0.8</v>
      </c>
      <c r="S45" s="590">
        <v>-1.5</v>
      </c>
    </row>
    <row r="46" spans="1:35" ht="27" customHeight="1">
      <c r="A46" s="749" t="s">
        <v>344</v>
      </c>
      <c r="B46" s="749"/>
      <c r="C46" s="750"/>
      <c r="D46" s="591">
        <v>0.5</v>
      </c>
      <c r="E46" s="591">
        <v>3.8</v>
      </c>
      <c r="F46" s="591">
        <v>0.5</v>
      </c>
      <c r="G46" s="591">
        <v>0</v>
      </c>
      <c r="H46" s="591">
        <v>0.2</v>
      </c>
      <c r="I46" s="591">
        <v>5.2</v>
      </c>
      <c r="J46" s="591">
        <v>0</v>
      </c>
      <c r="K46" s="591">
        <v>0.6</v>
      </c>
      <c r="L46" s="591">
        <v>3.4</v>
      </c>
      <c r="M46" s="591">
        <v>2.8</v>
      </c>
      <c r="N46" s="591">
        <v>-2.3</v>
      </c>
      <c r="O46" s="591">
        <v>0</v>
      </c>
      <c r="P46" s="591">
        <v>-4.4</v>
      </c>
      <c r="Q46" s="591">
        <v>-0.8</v>
      </c>
      <c r="R46" s="591">
        <v>-0.3</v>
      </c>
      <c r="S46" s="591">
        <v>3.4</v>
      </c>
      <c r="T46" s="548"/>
      <c r="U46" s="548"/>
      <c r="V46" s="548"/>
      <c r="W46" s="548"/>
      <c r="X46" s="548"/>
      <c r="Y46" s="548"/>
      <c r="Z46" s="548"/>
      <c r="AA46" s="548"/>
      <c r="AB46" s="548"/>
      <c r="AC46" s="548"/>
      <c r="AD46" s="548"/>
      <c r="AE46" s="548"/>
      <c r="AF46" s="548"/>
      <c r="AG46" s="548"/>
      <c r="AH46" s="548"/>
      <c r="AI46" s="548"/>
    </row>
    <row r="47" spans="1:35" ht="27" customHeight="1">
      <c r="A47" s="548"/>
      <c r="B47" s="548"/>
      <c r="C47" s="548"/>
      <c r="D47" s="545"/>
      <c r="E47" s="545"/>
      <c r="F47" s="545"/>
      <c r="G47" s="545"/>
      <c r="H47" s="545"/>
      <c r="I47" s="545"/>
      <c r="J47" s="545"/>
      <c r="K47" s="545"/>
      <c r="L47" s="545"/>
      <c r="M47" s="545"/>
      <c r="N47" s="545"/>
      <c r="O47" s="545"/>
      <c r="P47" s="545"/>
      <c r="Q47" s="545"/>
      <c r="R47" s="545"/>
      <c r="S47" s="545"/>
      <c r="T47" s="548"/>
      <c r="U47" s="548"/>
      <c r="V47" s="548"/>
      <c r="W47" s="548"/>
      <c r="X47" s="548"/>
      <c r="Y47" s="548"/>
      <c r="Z47" s="548"/>
      <c r="AA47" s="548"/>
      <c r="AB47" s="548"/>
      <c r="AC47" s="548"/>
      <c r="AD47" s="548"/>
      <c r="AE47" s="548"/>
      <c r="AF47" s="548"/>
      <c r="AG47" s="548"/>
      <c r="AH47" s="548"/>
      <c r="AI47" s="548"/>
    </row>
    <row r="48" spans="1:19" ht="17.25">
      <c r="A48" s="595" t="s">
        <v>118</v>
      </c>
      <c r="B48" s="553"/>
      <c r="C48" s="553"/>
      <c r="D48" s="550"/>
      <c r="E48" s="550"/>
      <c r="F48" s="550"/>
      <c r="G48" s="550"/>
      <c r="H48" s="754"/>
      <c r="I48" s="754"/>
      <c r="J48" s="754"/>
      <c r="K48" s="754"/>
      <c r="L48" s="754"/>
      <c r="M48" s="754"/>
      <c r="N48" s="754"/>
      <c r="O48" s="754"/>
      <c r="P48" s="550"/>
      <c r="Q48" s="550"/>
      <c r="R48" s="550"/>
      <c r="S48" s="557" t="s">
        <v>614</v>
      </c>
    </row>
    <row r="49" spans="1:19" ht="13.5">
      <c r="A49" s="741" t="s">
        <v>564</v>
      </c>
      <c r="B49" s="741"/>
      <c r="C49" s="742"/>
      <c r="D49" s="536" t="s">
        <v>748</v>
      </c>
      <c r="E49" s="536" t="s">
        <v>749</v>
      </c>
      <c r="F49" s="536" t="s">
        <v>750</v>
      </c>
      <c r="G49" s="536" t="s">
        <v>751</v>
      </c>
      <c r="H49" s="536" t="s">
        <v>752</v>
      </c>
      <c r="I49" s="536" t="s">
        <v>753</v>
      </c>
      <c r="J49" s="536" t="s">
        <v>754</v>
      </c>
      <c r="K49" s="536" t="s">
        <v>755</v>
      </c>
      <c r="L49" s="536" t="s">
        <v>756</v>
      </c>
      <c r="M49" s="536" t="s">
        <v>757</v>
      </c>
      <c r="N49" s="536" t="s">
        <v>758</v>
      </c>
      <c r="O49" s="536" t="s">
        <v>759</v>
      </c>
      <c r="P49" s="536" t="s">
        <v>760</v>
      </c>
      <c r="Q49" s="536" t="s">
        <v>761</v>
      </c>
      <c r="R49" s="536" t="s">
        <v>762</v>
      </c>
      <c r="S49" s="536" t="s">
        <v>763</v>
      </c>
    </row>
    <row r="50" spans="1:19" ht="13.5">
      <c r="A50" s="743"/>
      <c r="B50" s="743"/>
      <c r="C50" s="744"/>
      <c r="D50" s="537" t="s">
        <v>580</v>
      </c>
      <c r="E50" s="537"/>
      <c r="F50" s="537"/>
      <c r="G50" s="537" t="s">
        <v>729</v>
      </c>
      <c r="H50" s="537" t="s">
        <v>581</v>
      </c>
      <c r="I50" s="537" t="s">
        <v>582</v>
      </c>
      <c r="J50" s="537" t="s">
        <v>583</v>
      </c>
      <c r="K50" s="537" t="s">
        <v>584</v>
      </c>
      <c r="L50" s="538" t="s">
        <v>585</v>
      </c>
      <c r="M50" s="539" t="s">
        <v>586</v>
      </c>
      <c r="N50" s="538" t="s">
        <v>730</v>
      </c>
      <c r="O50" s="538" t="s">
        <v>587</v>
      </c>
      <c r="P50" s="538" t="s">
        <v>588</v>
      </c>
      <c r="Q50" s="538" t="s">
        <v>589</v>
      </c>
      <c r="R50" s="538" t="s">
        <v>590</v>
      </c>
      <c r="S50" s="538" t="s">
        <v>591</v>
      </c>
    </row>
    <row r="51" spans="1:19" ht="18" customHeight="1">
      <c r="A51" s="745"/>
      <c r="B51" s="745"/>
      <c r="C51" s="746"/>
      <c r="D51" s="540" t="s">
        <v>592</v>
      </c>
      <c r="E51" s="540" t="s">
        <v>342</v>
      </c>
      <c r="F51" s="540" t="s">
        <v>343</v>
      </c>
      <c r="G51" s="540" t="s">
        <v>731</v>
      </c>
      <c r="H51" s="540" t="s">
        <v>593</v>
      </c>
      <c r="I51" s="540" t="s">
        <v>594</v>
      </c>
      <c r="J51" s="540" t="s">
        <v>595</v>
      </c>
      <c r="K51" s="540" t="s">
        <v>596</v>
      </c>
      <c r="L51" s="541" t="s">
        <v>597</v>
      </c>
      <c r="M51" s="542" t="s">
        <v>598</v>
      </c>
      <c r="N51" s="541" t="s">
        <v>599</v>
      </c>
      <c r="O51" s="541" t="s">
        <v>599</v>
      </c>
      <c r="P51" s="542" t="s">
        <v>600</v>
      </c>
      <c r="Q51" s="542" t="s">
        <v>601</v>
      </c>
      <c r="R51" s="541" t="s">
        <v>599</v>
      </c>
      <c r="S51" s="540" t="s">
        <v>602</v>
      </c>
    </row>
    <row r="52" spans="1:19" ht="15.75" customHeight="1">
      <c r="A52" s="611"/>
      <c r="B52" s="611"/>
      <c r="C52" s="611"/>
      <c r="D52" s="747" t="s">
        <v>712</v>
      </c>
      <c r="E52" s="747"/>
      <c r="F52" s="747"/>
      <c r="G52" s="747"/>
      <c r="H52" s="747"/>
      <c r="I52" s="747"/>
      <c r="J52" s="747"/>
      <c r="K52" s="747"/>
      <c r="L52" s="747"/>
      <c r="M52" s="747"/>
      <c r="N52" s="747"/>
      <c r="O52" s="747"/>
      <c r="P52" s="747"/>
      <c r="Q52" s="747"/>
      <c r="R52" s="747"/>
      <c r="S52" s="611"/>
    </row>
    <row r="53" spans="1:19" ht="13.5" customHeight="1">
      <c r="A53" s="543" t="s">
        <v>603</v>
      </c>
      <c r="B53" s="543" t="s">
        <v>604</v>
      </c>
      <c r="C53" s="544" t="s">
        <v>605</v>
      </c>
      <c r="D53" s="599">
        <v>104.4</v>
      </c>
      <c r="E53" s="600">
        <v>100.9</v>
      </c>
      <c r="F53" s="600">
        <v>98.9</v>
      </c>
      <c r="G53" s="600">
        <v>103.8</v>
      </c>
      <c r="H53" s="600">
        <v>120.4</v>
      </c>
      <c r="I53" s="600">
        <v>107.6</v>
      </c>
      <c r="J53" s="600">
        <v>108.5</v>
      </c>
      <c r="K53" s="600">
        <v>87.3</v>
      </c>
      <c r="L53" s="607" t="s">
        <v>699</v>
      </c>
      <c r="M53" s="607" t="s">
        <v>699</v>
      </c>
      <c r="N53" s="607" t="s">
        <v>699</v>
      </c>
      <c r="O53" s="607" t="s">
        <v>699</v>
      </c>
      <c r="P53" s="600">
        <v>124.8</v>
      </c>
      <c r="Q53" s="600">
        <v>102.9</v>
      </c>
      <c r="R53" s="600">
        <v>94.1</v>
      </c>
      <c r="S53" s="607" t="s">
        <v>699</v>
      </c>
    </row>
    <row r="54" spans="1:19" ht="13.5" customHeight="1">
      <c r="A54" s="546"/>
      <c r="B54" s="546" t="s">
        <v>606</v>
      </c>
      <c r="C54" s="547"/>
      <c r="D54" s="601">
        <v>104.5</v>
      </c>
      <c r="E54" s="602">
        <v>91.9</v>
      </c>
      <c r="F54" s="602">
        <v>99</v>
      </c>
      <c r="G54" s="602">
        <v>102.4</v>
      </c>
      <c r="H54" s="602">
        <v>110.4</v>
      </c>
      <c r="I54" s="602">
        <v>104.1</v>
      </c>
      <c r="J54" s="602">
        <v>111.2</v>
      </c>
      <c r="K54" s="602">
        <v>89.7</v>
      </c>
      <c r="L54" s="608" t="s">
        <v>699</v>
      </c>
      <c r="M54" s="608" t="s">
        <v>699</v>
      </c>
      <c r="N54" s="608" t="s">
        <v>699</v>
      </c>
      <c r="O54" s="608" t="s">
        <v>699</v>
      </c>
      <c r="P54" s="602">
        <v>119.8</v>
      </c>
      <c r="Q54" s="602">
        <v>103.2</v>
      </c>
      <c r="R54" s="602">
        <v>75.4</v>
      </c>
      <c r="S54" s="608" t="s">
        <v>699</v>
      </c>
    </row>
    <row r="55" spans="1:19" ht="13.5" customHeight="1">
      <c r="A55" s="546"/>
      <c r="B55" s="546" t="s">
        <v>607</v>
      </c>
      <c r="C55" s="547"/>
      <c r="D55" s="601">
        <v>105.2</v>
      </c>
      <c r="E55" s="602">
        <v>84.9</v>
      </c>
      <c r="F55" s="602">
        <v>100.1</v>
      </c>
      <c r="G55" s="602">
        <v>97.1</v>
      </c>
      <c r="H55" s="602">
        <v>99.3</v>
      </c>
      <c r="I55" s="602">
        <v>107.5</v>
      </c>
      <c r="J55" s="602">
        <v>100.6</v>
      </c>
      <c r="K55" s="602">
        <v>95</v>
      </c>
      <c r="L55" s="608" t="s">
        <v>699</v>
      </c>
      <c r="M55" s="608" t="s">
        <v>699</v>
      </c>
      <c r="N55" s="608" t="s">
        <v>699</v>
      </c>
      <c r="O55" s="608" t="s">
        <v>699</v>
      </c>
      <c r="P55" s="602">
        <v>113.6</v>
      </c>
      <c r="Q55" s="602">
        <v>110.3</v>
      </c>
      <c r="R55" s="602">
        <v>75.6</v>
      </c>
      <c r="S55" s="608" t="s">
        <v>699</v>
      </c>
    </row>
    <row r="56" spans="1:19" ht="13.5" customHeight="1">
      <c r="A56" s="546"/>
      <c r="B56" s="546" t="s">
        <v>608</v>
      </c>
      <c r="C56" s="547"/>
      <c r="D56" s="601">
        <v>100.7</v>
      </c>
      <c r="E56" s="602">
        <v>88</v>
      </c>
      <c r="F56" s="602">
        <v>97.8</v>
      </c>
      <c r="G56" s="602">
        <v>97.6</v>
      </c>
      <c r="H56" s="602">
        <v>92.4</v>
      </c>
      <c r="I56" s="602">
        <v>106.8</v>
      </c>
      <c r="J56" s="602">
        <v>94.5</v>
      </c>
      <c r="K56" s="602">
        <v>100.4</v>
      </c>
      <c r="L56" s="608" t="s">
        <v>699</v>
      </c>
      <c r="M56" s="608" t="s">
        <v>699</v>
      </c>
      <c r="N56" s="608" t="s">
        <v>699</v>
      </c>
      <c r="O56" s="608" t="s">
        <v>699</v>
      </c>
      <c r="P56" s="602">
        <v>108</v>
      </c>
      <c r="Q56" s="602">
        <v>103.5</v>
      </c>
      <c r="R56" s="602">
        <v>98.6</v>
      </c>
      <c r="S56" s="608" t="s">
        <v>699</v>
      </c>
    </row>
    <row r="57" spans="1:19" ht="13.5" customHeight="1">
      <c r="A57" s="546"/>
      <c r="B57" s="546" t="s">
        <v>609</v>
      </c>
      <c r="C57" s="547"/>
      <c r="D57" s="604">
        <v>100</v>
      </c>
      <c r="E57" s="603">
        <v>100</v>
      </c>
      <c r="F57" s="603">
        <v>100</v>
      </c>
      <c r="G57" s="603">
        <v>100</v>
      </c>
      <c r="H57" s="603">
        <v>100</v>
      </c>
      <c r="I57" s="603">
        <v>100</v>
      </c>
      <c r="J57" s="603">
        <v>100</v>
      </c>
      <c r="K57" s="603">
        <v>100</v>
      </c>
      <c r="L57" s="603">
        <v>100</v>
      </c>
      <c r="M57" s="603">
        <v>100</v>
      </c>
      <c r="N57" s="603">
        <v>100</v>
      </c>
      <c r="O57" s="603">
        <v>100</v>
      </c>
      <c r="P57" s="603">
        <v>100</v>
      </c>
      <c r="Q57" s="603">
        <v>100</v>
      </c>
      <c r="R57" s="603">
        <v>100</v>
      </c>
      <c r="S57" s="603">
        <v>100</v>
      </c>
    </row>
    <row r="58" spans="1:19" ht="13.5" customHeight="1">
      <c r="A58" s="546"/>
      <c r="B58" s="546" t="s">
        <v>610</v>
      </c>
      <c r="C58" s="547"/>
      <c r="D58" s="605">
        <v>98.3</v>
      </c>
      <c r="E58" s="606">
        <v>104.2</v>
      </c>
      <c r="F58" s="606">
        <v>100.2</v>
      </c>
      <c r="G58" s="606">
        <v>98.3</v>
      </c>
      <c r="H58" s="606">
        <v>92.5</v>
      </c>
      <c r="I58" s="606">
        <v>96.5</v>
      </c>
      <c r="J58" s="606">
        <v>101.6</v>
      </c>
      <c r="K58" s="606">
        <v>96.1</v>
      </c>
      <c r="L58" s="606">
        <v>96.9</v>
      </c>
      <c r="M58" s="606">
        <v>101.1</v>
      </c>
      <c r="N58" s="606">
        <v>86</v>
      </c>
      <c r="O58" s="606">
        <v>104.7</v>
      </c>
      <c r="P58" s="606">
        <v>94.4</v>
      </c>
      <c r="Q58" s="606">
        <v>93.9</v>
      </c>
      <c r="R58" s="606">
        <v>100</v>
      </c>
      <c r="S58" s="606">
        <v>100.6</v>
      </c>
    </row>
    <row r="59" spans="1:19" ht="13.5" customHeight="1">
      <c r="A59" s="543" t="s">
        <v>611</v>
      </c>
      <c r="B59" s="543" t="s">
        <v>628</v>
      </c>
      <c r="C59" s="549" t="s">
        <v>613</v>
      </c>
      <c r="D59" s="587">
        <v>98.7</v>
      </c>
      <c r="E59" s="588">
        <v>111.1</v>
      </c>
      <c r="F59" s="588">
        <v>101.5</v>
      </c>
      <c r="G59" s="588">
        <v>95.9</v>
      </c>
      <c r="H59" s="588">
        <v>89.6</v>
      </c>
      <c r="I59" s="588">
        <v>98.1</v>
      </c>
      <c r="J59" s="588">
        <v>100.2</v>
      </c>
      <c r="K59" s="588">
        <v>95.3</v>
      </c>
      <c r="L59" s="588">
        <v>92.8</v>
      </c>
      <c r="M59" s="588">
        <v>100</v>
      </c>
      <c r="N59" s="588">
        <v>85.4</v>
      </c>
      <c r="O59" s="588">
        <v>105.5</v>
      </c>
      <c r="P59" s="588">
        <v>95.1</v>
      </c>
      <c r="Q59" s="588">
        <v>92.1</v>
      </c>
      <c r="R59" s="588">
        <v>100.4</v>
      </c>
      <c r="S59" s="588">
        <v>100.6</v>
      </c>
    </row>
    <row r="60" spans="1:19" ht="13.5" customHeight="1">
      <c r="A60" s="546"/>
      <c r="B60" s="546" t="s">
        <v>579</v>
      </c>
      <c r="C60" s="547"/>
      <c r="D60" s="587">
        <v>97.7</v>
      </c>
      <c r="E60" s="588">
        <v>112.8</v>
      </c>
      <c r="F60" s="588">
        <v>99.8</v>
      </c>
      <c r="G60" s="588">
        <v>96.8</v>
      </c>
      <c r="H60" s="588">
        <v>91.4</v>
      </c>
      <c r="I60" s="588">
        <v>96.4</v>
      </c>
      <c r="J60" s="588">
        <v>101.8</v>
      </c>
      <c r="K60" s="588">
        <v>94.1</v>
      </c>
      <c r="L60" s="588">
        <v>89.8</v>
      </c>
      <c r="M60" s="588">
        <v>104.1</v>
      </c>
      <c r="N60" s="588">
        <v>83</v>
      </c>
      <c r="O60" s="588">
        <v>107.6</v>
      </c>
      <c r="P60" s="588">
        <v>92.6</v>
      </c>
      <c r="Q60" s="588">
        <v>90.5</v>
      </c>
      <c r="R60" s="588">
        <v>98.5</v>
      </c>
      <c r="S60" s="588">
        <v>99</v>
      </c>
    </row>
    <row r="61" spans="1:19" ht="13.5" customHeight="1">
      <c r="A61" s="546"/>
      <c r="B61" s="546" t="s">
        <v>629</v>
      </c>
      <c r="C61" s="547"/>
      <c r="D61" s="587">
        <v>97.5</v>
      </c>
      <c r="E61" s="588">
        <v>104.1</v>
      </c>
      <c r="F61" s="588">
        <v>100</v>
      </c>
      <c r="G61" s="588">
        <v>97</v>
      </c>
      <c r="H61" s="588">
        <v>86</v>
      </c>
      <c r="I61" s="588">
        <v>97.7</v>
      </c>
      <c r="J61" s="588">
        <v>102.2</v>
      </c>
      <c r="K61" s="588">
        <v>94</v>
      </c>
      <c r="L61" s="588">
        <v>91.3</v>
      </c>
      <c r="M61" s="588">
        <v>100.1</v>
      </c>
      <c r="N61" s="588">
        <v>84.8</v>
      </c>
      <c r="O61" s="588">
        <v>108.5</v>
      </c>
      <c r="P61" s="588">
        <v>91</v>
      </c>
      <c r="Q61" s="588">
        <v>89.6</v>
      </c>
      <c r="R61" s="588">
        <v>99</v>
      </c>
      <c r="S61" s="588">
        <v>104.3</v>
      </c>
    </row>
    <row r="62" spans="1:19" ht="13.5" customHeight="1">
      <c r="A62" s="546"/>
      <c r="B62" s="546" t="s">
        <v>704</v>
      </c>
      <c r="C62" s="547"/>
      <c r="D62" s="587">
        <v>97.8</v>
      </c>
      <c r="E62" s="588">
        <v>116</v>
      </c>
      <c r="F62" s="588">
        <v>100.5</v>
      </c>
      <c r="G62" s="588">
        <v>100.7</v>
      </c>
      <c r="H62" s="588">
        <v>86.5</v>
      </c>
      <c r="I62" s="588">
        <v>98.2</v>
      </c>
      <c r="J62" s="588">
        <v>101.5</v>
      </c>
      <c r="K62" s="588">
        <v>95.8</v>
      </c>
      <c r="L62" s="588">
        <v>93.5</v>
      </c>
      <c r="M62" s="588">
        <v>99.1</v>
      </c>
      <c r="N62" s="588">
        <v>86.1</v>
      </c>
      <c r="O62" s="588">
        <v>109.4</v>
      </c>
      <c r="P62" s="588">
        <v>90.4</v>
      </c>
      <c r="Q62" s="588">
        <v>88.4</v>
      </c>
      <c r="R62" s="588">
        <v>99</v>
      </c>
      <c r="S62" s="588">
        <v>100.5</v>
      </c>
    </row>
    <row r="63" spans="1:19" ht="13.5" customHeight="1">
      <c r="A63" s="546" t="s">
        <v>612</v>
      </c>
      <c r="B63" s="546" t="s">
        <v>633</v>
      </c>
      <c r="C63" s="547" t="s">
        <v>613</v>
      </c>
      <c r="D63" s="587">
        <v>97.8</v>
      </c>
      <c r="E63" s="588">
        <v>111.9</v>
      </c>
      <c r="F63" s="588">
        <v>100.1</v>
      </c>
      <c r="G63" s="588">
        <v>100.6</v>
      </c>
      <c r="H63" s="588">
        <v>85.9</v>
      </c>
      <c r="I63" s="588">
        <v>99.9</v>
      </c>
      <c r="J63" s="588">
        <v>102.8</v>
      </c>
      <c r="K63" s="588">
        <v>92.3</v>
      </c>
      <c r="L63" s="588">
        <v>88.1</v>
      </c>
      <c r="M63" s="588">
        <v>97.1</v>
      </c>
      <c r="N63" s="588">
        <v>81.2</v>
      </c>
      <c r="O63" s="588">
        <v>105.4</v>
      </c>
      <c r="P63" s="588">
        <v>90.2</v>
      </c>
      <c r="Q63" s="588">
        <v>92.8</v>
      </c>
      <c r="R63" s="588">
        <v>99.5</v>
      </c>
      <c r="S63" s="588">
        <v>97.7</v>
      </c>
    </row>
    <row r="64" spans="1:19" ht="13.5" customHeight="1">
      <c r="A64" s="546" t="s">
        <v>781</v>
      </c>
      <c r="B64" s="546" t="s">
        <v>621</v>
      </c>
      <c r="C64" s="547"/>
      <c r="D64" s="587">
        <v>98</v>
      </c>
      <c r="E64" s="588">
        <v>115</v>
      </c>
      <c r="F64" s="588">
        <v>101.2</v>
      </c>
      <c r="G64" s="588">
        <v>98.8</v>
      </c>
      <c r="H64" s="588">
        <v>86.1</v>
      </c>
      <c r="I64" s="588">
        <v>100.4</v>
      </c>
      <c r="J64" s="588">
        <v>101.8</v>
      </c>
      <c r="K64" s="588">
        <v>91.6</v>
      </c>
      <c r="L64" s="588">
        <v>94.2</v>
      </c>
      <c r="M64" s="588">
        <v>96</v>
      </c>
      <c r="N64" s="588">
        <v>82.3</v>
      </c>
      <c r="O64" s="588">
        <v>105.6</v>
      </c>
      <c r="P64" s="588">
        <v>87.3</v>
      </c>
      <c r="Q64" s="588">
        <v>90.7</v>
      </c>
      <c r="R64" s="588">
        <v>103.9</v>
      </c>
      <c r="S64" s="588">
        <v>100</v>
      </c>
    </row>
    <row r="65" spans="1:19" ht="13.5" customHeight="1">
      <c r="A65" s="546" t="s">
        <v>788</v>
      </c>
      <c r="B65" s="546" t="s">
        <v>622</v>
      </c>
      <c r="C65" s="547"/>
      <c r="D65" s="587">
        <v>99.3</v>
      </c>
      <c r="E65" s="588">
        <v>114.8</v>
      </c>
      <c r="F65" s="588">
        <v>103.1</v>
      </c>
      <c r="G65" s="588">
        <v>99</v>
      </c>
      <c r="H65" s="588">
        <v>86.2</v>
      </c>
      <c r="I65" s="588">
        <v>98.9</v>
      </c>
      <c r="J65" s="588">
        <v>103.7</v>
      </c>
      <c r="K65" s="588">
        <v>96.2</v>
      </c>
      <c r="L65" s="588">
        <v>87.7</v>
      </c>
      <c r="M65" s="588">
        <v>97.4</v>
      </c>
      <c r="N65" s="588">
        <v>83.5</v>
      </c>
      <c r="O65" s="588">
        <v>103.7</v>
      </c>
      <c r="P65" s="588">
        <v>89.2</v>
      </c>
      <c r="Q65" s="588">
        <v>93.2</v>
      </c>
      <c r="R65" s="588">
        <v>101.9</v>
      </c>
      <c r="S65" s="588">
        <v>98.2</v>
      </c>
    </row>
    <row r="66" spans="1:19" ht="13.5" customHeight="1">
      <c r="A66" s="546" t="s">
        <v>781</v>
      </c>
      <c r="B66" s="546" t="s">
        <v>623</v>
      </c>
      <c r="C66" s="547"/>
      <c r="D66" s="587">
        <v>99.5</v>
      </c>
      <c r="E66" s="588">
        <v>113.8</v>
      </c>
      <c r="F66" s="588">
        <v>103.2</v>
      </c>
      <c r="G66" s="588">
        <v>99.6</v>
      </c>
      <c r="H66" s="588">
        <v>90.2</v>
      </c>
      <c r="I66" s="588">
        <v>104.8</v>
      </c>
      <c r="J66" s="588">
        <v>104.9</v>
      </c>
      <c r="K66" s="588">
        <v>92.7</v>
      </c>
      <c r="L66" s="588">
        <v>84.9</v>
      </c>
      <c r="M66" s="588">
        <v>95.3</v>
      </c>
      <c r="N66" s="588">
        <v>82.2</v>
      </c>
      <c r="O66" s="588">
        <v>102.2</v>
      </c>
      <c r="P66" s="588">
        <v>90.8</v>
      </c>
      <c r="Q66" s="588">
        <v>91.4</v>
      </c>
      <c r="R66" s="588">
        <v>97.3</v>
      </c>
      <c r="S66" s="588">
        <v>99.3</v>
      </c>
    </row>
    <row r="67" spans="1:19" ht="13.5" customHeight="1">
      <c r="A67" s="546" t="s">
        <v>788</v>
      </c>
      <c r="B67" s="546" t="s">
        <v>624</v>
      </c>
      <c r="C67" s="547"/>
      <c r="D67" s="587">
        <v>98.3</v>
      </c>
      <c r="E67" s="588">
        <v>119.3</v>
      </c>
      <c r="F67" s="588">
        <v>101.9</v>
      </c>
      <c r="G67" s="588">
        <v>98.7</v>
      </c>
      <c r="H67" s="588">
        <v>87.2</v>
      </c>
      <c r="I67" s="588">
        <v>101.4</v>
      </c>
      <c r="J67" s="588">
        <v>104.7</v>
      </c>
      <c r="K67" s="588">
        <v>93.4</v>
      </c>
      <c r="L67" s="588">
        <v>85.4</v>
      </c>
      <c r="M67" s="588">
        <v>89.9</v>
      </c>
      <c r="N67" s="588">
        <v>82.8</v>
      </c>
      <c r="O67" s="588">
        <v>101.3</v>
      </c>
      <c r="P67" s="588">
        <v>89.1</v>
      </c>
      <c r="Q67" s="588">
        <v>90.4</v>
      </c>
      <c r="R67" s="588">
        <v>98.3</v>
      </c>
      <c r="S67" s="588">
        <v>94.5</v>
      </c>
    </row>
    <row r="68" spans="1:19" ht="13.5" customHeight="1">
      <c r="A68" s="546" t="s">
        <v>781</v>
      </c>
      <c r="B68" s="546" t="s">
        <v>625</v>
      </c>
      <c r="C68" s="547"/>
      <c r="D68" s="587">
        <v>100.2</v>
      </c>
      <c r="E68" s="588">
        <v>118.7</v>
      </c>
      <c r="F68" s="588">
        <v>104.4</v>
      </c>
      <c r="G68" s="588">
        <v>98.9</v>
      </c>
      <c r="H68" s="588">
        <v>88.4</v>
      </c>
      <c r="I68" s="588">
        <v>107.1</v>
      </c>
      <c r="J68" s="588">
        <v>104.9</v>
      </c>
      <c r="K68" s="588">
        <v>99.1</v>
      </c>
      <c r="L68" s="588">
        <v>84.5</v>
      </c>
      <c r="M68" s="588">
        <v>90.3</v>
      </c>
      <c r="N68" s="588">
        <v>82.8</v>
      </c>
      <c r="O68" s="588">
        <v>100.7</v>
      </c>
      <c r="P68" s="588">
        <v>90.4</v>
      </c>
      <c r="Q68" s="588">
        <v>91</v>
      </c>
      <c r="R68" s="588">
        <v>98.9</v>
      </c>
      <c r="S68" s="588">
        <v>97.1</v>
      </c>
    </row>
    <row r="69" spans="1:19" ht="13.5" customHeight="1">
      <c r="A69" s="546" t="s">
        <v>781</v>
      </c>
      <c r="B69" s="546" t="s">
        <v>626</v>
      </c>
      <c r="C69" s="547"/>
      <c r="D69" s="587">
        <v>99.3</v>
      </c>
      <c r="E69" s="588">
        <v>114</v>
      </c>
      <c r="F69" s="588">
        <v>103.2</v>
      </c>
      <c r="G69" s="588">
        <v>98.2</v>
      </c>
      <c r="H69" s="588">
        <v>83.4</v>
      </c>
      <c r="I69" s="588">
        <v>110.2</v>
      </c>
      <c r="J69" s="588">
        <v>106.1</v>
      </c>
      <c r="K69" s="588">
        <v>96.3</v>
      </c>
      <c r="L69" s="588">
        <v>85.6</v>
      </c>
      <c r="M69" s="588">
        <v>86.8</v>
      </c>
      <c r="N69" s="588">
        <v>83.2</v>
      </c>
      <c r="O69" s="588">
        <v>99</v>
      </c>
      <c r="P69" s="588">
        <v>84.5</v>
      </c>
      <c r="Q69" s="588">
        <v>91.5</v>
      </c>
      <c r="R69" s="588">
        <v>99.6</v>
      </c>
      <c r="S69" s="588">
        <v>97.6</v>
      </c>
    </row>
    <row r="70" spans="1:46" ht="13.5" customHeight="1">
      <c r="A70" s="546"/>
      <c r="B70" s="546" t="s">
        <v>627</v>
      </c>
      <c r="C70" s="547"/>
      <c r="D70" s="587">
        <v>98.1</v>
      </c>
      <c r="E70" s="588">
        <v>107.7</v>
      </c>
      <c r="F70" s="588">
        <v>101.7</v>
      </c>
      <c r="G70" s="588">
        <v>99.6</v>
      </c>
      <c r="H70" s="588">
        <v>88.2</v>
      </c>
      <c r="I70" s="588">
        <v>103.6</v>
      </c>
      <c r="J70" s="588">
        <v>102.8</v>
      </c>
      <c r="K70" s="588">
        <v>97.4</v>
      </c>
      <c r="L70" s="588">
        <v>85.7</v>
      </c>
      <c r="M70" s="588">
        <v>90.3</v>
      </c>
      <c r="N70" s="588">
        <v>84</v>
      </c>
      <c r="O70" s="588">
        <v>101.8</v>
      </c>
      <c r="P70" s="588">
        <v>88.7</v>
      </c>
      <c r="Q70" s="588">
        <v>91.2</v>
      </c>
      <c r="R70" s="588">
        <v>99.3</v>
      </c>
      <c r="S70" s="588">
        <v>94.5</v>
      </c>
      <c r="T70" s="550"/>
      <c r="U70" s="550"/>
      <c r="V70" s="550"/>
      <c r="W70" s="550"/>
      <c r="X70" s="550"/>
      <c r="Y70" s="550"/>
      <c r="Z70" s="550"/>
      <c r="AA70" s="550"/>
      <c r="AB70" s="550"/>
      <c r="AC70" s="550"/>
      <c r="AD70" s="550"/>
      <c r="AE70" s="550"/>
      <c r="AF70" s="550"/>
      <c r="AG70" s="550"/>
      <c r="AH70" s="550"/>
      <c r="AI70" s="550"/>
      <c r="AJ70" s="550"/>
      <c r="AK70" s="550"/>
      <c r="AL70" s="550"/>
      <c r="AM70" s="550"/>
      <c r="AN70" s="550"/>
      <c r="AO70" s="550"/>
      <c r="AP70" s="550"/>
      <c r="AQ70" s="550"/>
      <c r="AR70" s="550"/>
      <c r="AS70" s="550"/>
      <c r="AT70" s="550"/>
    </row>
    <row r="71" spans="1:46" ht="13.5" customHeight="1">
      <c r="A71" s="551"/>
      <c r="B71" s="551" t="s">
        <v>796</v>
      </c>
      <c r="C71" s="552"/>
      <c r="D71" s="589">
        <v>98</v>
      </c>
      <c r="E71" s="590">
        <v>111.8</v>
      </c>
      <c r="F71" s="590">
        <v>101.9</v>
      </c>
      <c r="G71" s="590">
        <v>99.5</v>
      </c>
      <c r="H71" s="590">
        <v>90.1</v>
      </c>
      <c r="I71" s="590">
        <v>108.4</v>
      </c>
      <c r="J71" s="590">
        <v>100.6</v>
      </c>
      <c r="K71" s="590">
        <v>97</v>
      </c>
      <c r="L71" s="590">
        <v>84.9</v>
      </c>
      <c r="M71" s="590">
        <v>91.5</v>
      </c>
      <c r="N71" s="590">
        <v>83.3</v>
      </c>
      <c r="O71" s="590">
        <v>101.8</v>
      </c>
      <c r="P71" s="590">
        <v>82.8</v>
      </c>
      <c r="Q71" s="590">
        <v>90.6</v>
      </c>
      <c r="R71" s="590">
        <v>98.4</v>
      </c>
      <c r="S71" s="590">
        <v>96.4</v>
      </c>
      <c r="T71" s="550"/>
      <c r="U71" s="550"/>
      <c r="V71" s="550"/>
      <c r="W71" s="550"/>
      <c r="X71" s="550"/>
      <c r="Y71" s="550"/>
      <c r="Z71" s="550"/>
      <c r="AA71" s="550"/>
      <c r="AB71" s="550"/>
      <c r="AC71" s="550"/>
      <c r="AD71" s="550"/>
      <c r="AE71" s="550"/>
      <c r="AF71" s="550"/>
      <c r="AG71" s="550"/>
      <c r="AH71" s="550"/>
      <c r="AI71" s="550"/>
      <c r="AJ71" s="550"/>
      <c r="AK71" s="550"/>
      <c r="AL71" s="550"/>
      <c r="AM71" s="550"/>
      <c r="AN71" s="550"/>
      <c r="AO71" s="550"/>
      <c r="AP71" s="550"/>
      <c r="AQ71" s="550"/>
      <c r="AR71" s="550"/>
      <c r="AS71" s="550"/>
      <c r="AT71" s="550"/>
    </row>
    <row r="72" spans="1:19" ht="17.25" customHeight="1">
      <c r="A72" s="611"/>
      <c r="B72" s="611"/>
      <c r="C72" s="611"/>
      <c r="D72" s="748" t="s">
        <v>711</v>
      </c>
      <c r="E72" s="748"/>
      <c r="F72" s="748"/>
      <c r="G72" s="748"/>
      <c r="H72" s="748"/>
      <c r="I72" s="748"/>
      <c r="J72" s="748"/>
      <c r="K72" s="748"/>
      <c r="L72" s="748"/>
      <c r="M72" s="748"/>
      <c r="N72" s="748"/>
      <c r="O72" s="748"/>
      <c r="P72" s="748"/>
      <c r="Q72" s="748"/>
      <c r="R72" s="748"/>
      <c r="S72" s="748"/>
    </row>
    <row r="73" spans="1:19" ht="13.5" customHeight="1">
      <c r="A73" s="543" t="s">
        <v>603</v>
      </c>
      <c r="B73" s="543" t="s">
        <v>604</v>
      </c>
      <c r="C73" s="544" t="s">
        <v>605</v>
      </c>
      <c r="D73" s="599">
        <v>-0.3</v>
      </c>
      <c r="E73" s="600">
        <v>-1.9</v>
      </c>
      <c r="F73" s="600">
        <v>0</v>
      </c>
      <c r="G73" s="600">
        <v>-1.5</v>
      </c>
      <c r="H73" s="600">
        <v>-1.1</v>
      </c>
      <c r="I73" s="600">
        <v>-0.4</v>
      </c>
      <c r="J73" s="600">
        <v>-4.7</v>
      </c>
      <c r="K73" s="600">
        <v>2.9</v>
      </c>
      <c r="L73" s="607" t="s">
        <v>699</v>
      </c>
      <c r="M73" s="607" t="s">
        <v>699</v>
      </c>
      <c r="N73" s="607" t="s">
        <v>699</v>
      </c>
      <c r="O73" s="607" t="s">
        <v>699</v>
      </c>
      <c r="P73" s="600">
        <v>2.6</v>
      </c>
      <c r="Q73" s="600">
        <v>0</v>
      </c>
      <c r="R73" s="600">
        <v>1.8</v>
      </c>
      <c r="S73" s="607" t="s">
        <v>699</v>
      </c>
    </row>
    <row r="74" spans="1:19" ht="13.5" customHeight="1">
      <c r="A74" s="546"/>
      <c r="B74" s="546" t="s">
        <v>606</v>
      </c>
      <c r="C74" s="547"/>
      <c r="D74" s="601">
        <v>0.1</v>
      </c>
      <c r="E74" s="602">
        <v>-8.9</v>
      </c>
      <c r="F74" s="602">
        <v>0.1</v>
      </c>
      <c r="G74" s="602">
        <v>-1.3</v>
      </c>
      <c r="H74" s="602">
        <v>-8.2</v>
      </c>
      <c r="I74" s="602">
        <v>-3.2</v>
      </c>
      <c r="J74" s="602">
        <v>2.5</v>
      </c>
      <c r="K74" s="602">
        <v>2.8</v>
      </c>
      <c r="L74" s="608" t="s">
        <v>699</v>
      </c>
      <c r="M74" s="608" t="s">
        <v>699</v>
      </c>
      <c r="N74" s="608" t="s">
        <v>699</v>
      </c>
      <c r="O74" s="608" t="s">
        <v>699</v>
      </c>
      <c r="P74" s="602">
        <v>-4</v>
      </c>
      <c r="Q74" s="602">
        <v>0.3</v>
      </c>
      <c r="R74" s="602">
        <v>-19.8</v>
      </c>
      <c r="S74" s="608" t="s">
        <v>699</v>
      </c>
    </row>
    <row r="75" spans="1:19" ht="13.5" customHeight="1">
      <c r="A75" s="546"/>
      <c r="B75" s="546" t="s">
        <v>607</v>
      </c>
      <c r="C75" s="547"/>
      <c r="D75" s="601">
        <v>0.7</v>
      </c>
      <c r="E75" s="602">
        <v>-7.7</v>
      </c>
      <c r="F75" s="602">
        <v>1.1</v>
      </c>
      <c r="G75" s="602">
        <v>-5.1</v>
      </c>
      <c r="H75" s="602">
        <v>-10.1</v>
      </c>
      <c r="I75" s="602">
        <v>3.2</v>
      </c>
      <c r="J75" s="602">
        <v>-9.5</v>
      </c>
      <c r="K75" s="602">
        <v>5.9</v>
      </c>
      <c r="L75" s="608" t="s">
        <v>699</v>
      </c>
      <c r="M75" s="608" t="s">
        <v>699</v>
      </c>
      <c r="N75" s="608" t="s">
        <v>699</v>
      </c>
      <c r="O75" s="608" t="s">
        <v>699</v>
      </c>
      <c r="P75" s="602">
        <v>-5.3</v>
      </c>
      <c r="Q75" s="602">
        <v>6.9</v>
      </c>
      <c r="R75" s="602">
        <v>0.2</v>
      </c>
      <c r="S75" s="608" t="s">
        <v>699</v>
      </c>
    </row>
    <row r="76" spans="1:19" ht="13.5" customHeight="1">
      <c r="A76" s="546"/>
      <c r="B76" s="546" t="s">
        <v>608</v>
      </c>
      <c r="C76" s="547"/>
      <c r="D76" s="601">
        <v>-4.3</v>
      </c>
      <c r="E76" s="602">
        <v>3.8</v>
      </c>
      <c r="F76" s="602">
        <v>-2.3</v>
      </c>
      <c r="G76" s="602">
        <v>0.4</v>
      </c>
      <c r="H76" s="602">
        <v>-7</v>
      </c>
      <c r="I76" s="602">
        <v>-0.6</v>
      </c>
      <c r="J76" s="602">
        <v>-6.1</v>
      </c>
      <c r="K76" s="602">
        <v>5.7</v>
      </c>
      <c r="L76" s="608" t="s">
        <v>699</v>
      </c>
      <c r="M76" s="608" t="s">
        <v>699</v>
      </c>
      <c r="N76" s="608" t="s">
        <v>699</v>
      </c>
      <c r="O76" s="608" t="s">
        <v>699</v>
      </c>
      <c r="P76" s="602">
        <v>-4.8</v>
      </c>
      <c r="Q76" s="602">
        <v>-6.2</v>
      </c>
      <c r="R76" s="602">
        <v>30.4</v>
      </c>
      <c r="S76" s="608" t="s">
        <v>699</v>
      </c>
    </row>
    <row r="77" spans="1:19" ht="13.5" customHeight="1">
      <c r="A77" s="546"/>
      <c r="B77" s="546" t="s">
        <v>609</v>
      </c>
      <c r="C77" s="547"/>
      <c r="D77" s="601">
        <v>-0.7</v>
      </c>
      <c r="E77" s="602">
        <v>13.6</v>
      </c>
      <c r="F77" s="602">
        <v>2.2</v>
      </c>
      <c r="G77" s="602">
        <v>2.5</v>
      </c>
      <c r="H77" s="602">
        <v>8.3</v>
      </c>
      <c r="I77" s="602">
        <v>-6.4</v>
      </c>
      <c r="J77" s="602">
        <v>5.8</v>
      </c>
      <c r="K77" s="602">
        <v>-0.4</v>
      </c>
      <c r="L77" s="608" t="s">
        <v>699</v>
      </c>
      <c r="M77" s="608" t="s">
        <v>699</v>
      </c>
      <c r="N77" s="608" t="s">
        <v>699</v>
      </c>
      <c r="O77" s="608" t="s">
        <v>699</v>
      </c>
      <c r="P77" s="602">
        <v>-7.4</v>
      </c>
      <c r="Q77" s="602">
        <v>-3.4</v>
      </c>
      <c r="R77" s="602">
        <v>1.4</v>
      </c>
      <c r="S77" s="608" t="s">
        <v>699</v>
      </c>
    </row>
    <row r="78" spans="1:19" ht="13.5" customHeight="1">
      <c r="A78" s="546"/>
      <c r="B78" s="546" t="s">
        <v>610</v>
      </c>
      <c r="C78" s="547"/>
      <c r="D78" s="605">
        <v>-1.7</v>
      </c>
      <c r="E78" s="606">
        <v>4.2</v>
      </c>
      <c r="F78" s="606">
        <v>0.2</v>
      </c>
      <c r="G78" s="606">
        <v>-1.7</v>
      </c>
      <c r="H78" s="606">
        <v>-7.4</v>
      </c>
      <c r="I78" s="606">
        <v>-3.6</v>
      </c>
      <c r="J78" s="606">
        <v>1.6</v>
      </c>
      <c r="K78" s="606">
        <v>-3.9</v>
      </c>
      <c r="L78" s="606">
        <v>-3.1</v>
      </c>
      <c r="M78" s="606">
        <v>1.1</v>
      </c>
      <c r="N78" s="606">
        <v>-14</v>
      </c>
      <c r="O78" s="606">
        <v>4.6</v>
      </c>
      <c r="P78" s="606">
        <v>-5.6</v>
      </c>
      <c r="Q78" s="606">
        <v>-6.2</v>
      </c>
      <c r="R78" s="606">
        <v>0</v>
      </c>
      <c r="S78" s="606">
        <v>0.6</v>
      </c>
    </row>
    <row r="79" spans="1:19" ht="13.5" customHeight="1">
      <c r="A79" s="543" t="s">
        <v>611</v>
      </c>
      <c r="B79" s="543" t="s">
        <v>628</v>
      </c>
      <c r="C79" s="549" t="s">
        <v>613</v>
      </c>
      <c r="D79" s="587">
        <v>-1.6</v>
      </c>
      <c r="E79" s="588">
        <v>9.5</v>
      </c>
      <c r="F79" s="588">
        <v>1.1</v>
      </c>
      <c r="G79" s="588">
        <v>-3</v>
      </c>
      <c r="H79" s="588">
        <v>-12.8</v>
      </c>
      <c r="I79" s="588">
        <v>-3</v>
      </c>
      <c r="J79" s="588">
        <v>-0.9</v>
      </c>
      <c r="K79" s="588">
        <v>-6.9</v>
      </c>
      <c r="L79" s="588">
        <v>-2.2</v>
      </c>
      <c r="M79" s="588">
        <v>-0.6</v>
      </c>
      <c r="N79" s="588">
        <v>-11.7</v>
      </c>
      <c r="O79" s="588">
        <v>7.4</v>
      </c>
      <c r="P79" s="588">
        <v>-5.1</v>
      </c>
      <c r="Q79" s="588">
        <v>-7.4</v>
      </c>
      <c r="R79" s="588">
        <v>-0.8</v>
      </c>
      <c r="S79" s="588">
        <v>0.3</v>
      </c>
    </row>
    <row r="80" spans="1:19" ht="13.5" customHeight="1">
      <c r="A80" s="546"/>
      <c r="B80" s="546" t="s">
        <v>579</v>
      </c>
      <c r="C80" s="547"/>
      <c r="D80" s="587">
        <v>-2.3</v>
      </c>
      <c r="E80" s="588">
        <v>14.6</v>
      </c>
      <c r="F80" s="588">
        <v>-0.3</v>
      </c>
      <c r="G80" s="588">
        <v>-1.4</v>
      </c>
      <c r="H80" s="588">
        <v>-8.4</v>
      </c>
      <c r="I80" s="588">
        <v>-6.4</v>
      </c>
      <c r="J80" s="588">
        <v>1.6</v>
      </c>
      <c r="K80" s="588">
        <v>-5.9</v>
      </c>
      <c r="L80" s="588">
        <v>-17.3</v>
      </c>
      <c r="M80" s="588">
        <v>1.6</v>
      </c>
      <c r="N80" s="588">
        <v>-12.8</v>
      </c>
      <c r="O80" s="588">
        <v>1.5</v>
      </c>
      <c r="P80" s="588">
        <v>-6.5</v>
      </c>
      <c r="Q80" s="588">
        <v>-8.5</v>
      </c>
      <c r="R80" s="588">
        <v>-0.7</v>
      </c>
      <c r="S80" s="588">
        <v>0.5</v>
      </c>
    </row>
    <row r="81" spans="1:19" ht="13.5" customHeight="1">
      <c r="A81" s="546"/>
      <c r="B81" s="546" t="s">
        <v>629</v>
      </c>
      <c r="C81" s="547"/>
      <c r="D81" s="587">
        <v>-2.6</v>
      </c>
      <c r="E81" s="588">
        <v>0.9</v>
      </c>
      <c r="F81" s="588">
        <v>0.4</v>
      </c>
      <c r="G81" s="588">
        <v>-2.1</v>
      </c>
      <c r="H81" s="588">
        <v>-11</v>
      </c>
      <c r="I81" s="588">
        <v>-2.5</v>
      </c>
      <c r="J81" s="588">
        <v>1</v>
      </c>
      <c r="K81" s="588">
        <v>-2.1</v>
      </c>
      <c r="L81" s="588">
        <v>-17.4</v>
      </c>
      <c r="M81" s="588">
        <v>-1.5</v>
      </c>
      <c r="N81" s="588">
        <v>-10.8</v>
      </c>
      <c r="O81" s="588">
        <v>-0.1</v>
      </c>
      <c r="P81" s="588">
        <v>-7</v>
      </c>
      <c r="Q81" s="588">
        <v>-9.5</v>
      </c>
      <c r="R81" s="588">
        <v>-1.7</v>
      </c>
      <c r="S81" s="588">
        <v>-4.5</v>
      </c>
    </row>
    <row r="82" spans="1:19" ht="13.5" customHeight="1">
      <c r="A82" s="546"/>
      <c r="B82" s="546" t="s">
        <v>704</v>
      </c>
      <c r="C82" s="547"/>
      <c r="D82" s="587">
        <v>-2.2</v>
      </c>
      <c r="E82" s="588">
        <v>9.5</v>
      </c>
      <c r="F82" s="588">
        <v>0.3</v>
      </c>
      <c r="G82" s="588">
        <v>-0.3</v>
      </c>
      <c r="H82" s="588">
        <v>-9.7</v>
      </c>
      <c r="I82" s="588">
        <v>-0.5</v>
      </c>
      <c r="J82" s="588">
        <v>1</v>
      </c>
      <c r="K82" s="588">
        <v>-4.7</v>
      </c>
      <c r="L82" s="588">
        <v>0.8</v>
      </c>
      <c r="M82" s="588">
        <v>0.2</v>
      </c>
      <c r="N82" s="588">
        <v>-15.7</v>
      </c>
      <c r="O82" s="588">
        <v>4.5</v>
      </c>
      <c r="P82" s="588">
        <v>-7</v>
      </c>
      <c r="Q82" s="588">
        <v>-10.4</v>
      </c>
      <c r="R82" s="588">
        <v>-3.2</v>
      </c>
      <c r="S82" s="588">
        <v>-0.6</v>
      </c>
    </row>
    <row r="83" spans="1:19" ht="13.5" customHeight="1">
      <c r="A83" s="546" t="s">
        <v>612</v>
      </c>
      <c r="B83" s="546" t="s">
        <v>633</v>
      </c>
      <c r="C83" s="547" t="s">
        <v>613</v>
      </c>
      <c r="D83" s="587">
        <v>-0.1</v>
      </c>
      <c r="E83" s="588">
        <v>18.5</v>
      </c>
      <c r="F83" s="588">
        <v>2.5</v>
      </c>
      <c r="G83" s="588">
        <v>1.3</v>
      </c>
      <c r="H83" s="588">
        <v>-10.4</v>
      </c>
      <c r="I83" s="588">
        <v>5.2</v>
      </c>
      <c r="J83" s="588">
        <v>1</v>
      </c>
      <c r="K83" s="588">
        <v>-8</v>
      </c>
      <c r="L83" s="588">
        <v>-3.3</v>
      </c>
      <c r="M83" s="588">
        <v>-3.4</v>
      </c>
      <c r="N83" s="588">
        <v>-10.6</v>
      </c>
      <c r="O83" s="588">
        <v>5.5</v>
      </c>
      <c r="P83" s="588">
        <v>-6.9</v>
      </c>
      <c r="Q83" s="588">
        <v>-7.8</v>
      </c>
      <c r="R83" s="588">
        <v>-2.3</v>
      </c>
      <c r="S83" s="588">
        <v>-0.6</v>
      </c>
    </row>
    <row r="84" spans="1:19" ht="13.5" customHeight="1">
      <c r="A84" s="546" t="s">
        <v>781</v>
      </c>
      <c r="B84" s="546" t="s">
        <v>621</v>
      </c>
      <c r="C84" s="547"/>
      <c r="D84" s="587">
        <v>-0.8</v>
      </c>
      <c r="E84" s="588">
        <v>10.7</v>
      </c>
      <c r="F84" s="588">
        <v>1.1</v>
      </c>
      <c r="G84" s="588">
        <v>0.3</v>
      </c>
      <c r="H84" s="588">
        <v>-10.4</v>
      </c>
      <c r="I84" s="588">
        <v>4.3</v>
      </c>
      <c r="J84" s="588">
        <v>1.8</v>
      </c>
      <c r="K84" s="588">
        <v>-8.2</v>
      </c>
      <c r="L84" s="588">
        <v>2.7</v>
      </c>
      <c r="M84" s="588">
        <v>-5.1</v>
      </c>
      <c r="N84" s="588">
        <v>-5.5</v>
      </c>
      <c r="O84" s="588">
        <v>13.8</v>
      </c>
      <c r="P84" s="588">
        <v>-9.3</v>
      </c>
      <c r="Q84" s="588">
        <v>-8</v>
      </c>
      <c r="R84" s="588">
        <v>2</v>
      </c>
      <c r="S84" s="588">
        <v>-2</v>
      </c>
    </row>
    <row r="85" spans="1:19" ht="13.5" customHeight="1">
      <c r="A85" s="546" t="s">
        <v>788</v>
      </c>
      <c r="B85" s="546" t="s">
        <v>622</v>
      </c>
      <c r="C85" s="547"/>
      <c r="D85" s="587">
        <v>1.5</v>
      </c>
      <c r="E85" s="588">
        <v>10.8</v>
      </c>
      <c r="F85" s="588">
        <v>4.7</v>
      </c>
      <c r="G85" s="588">
        <v>-0.4</v>
      </c>
      <c r="H85" s="588">
        <v>-8.3</v>
      </c>
      <c r="I85" s="588">
        <v>3</v>
      </c>
      <c r="J85" s="588">
        <v>4.6</v>
      </c>
      <c r="K85" s="588">
        <v>-2.1</v>
      </c>
      <c r="L85" s="588">
        <v>-19.8</v>
      </c>
      <c r="M85" s="588">
        <v>-4.4</v>
      </c>
      <c r="N85" s="588">
        <v>-0.6</v>
      </c>
      <c r="O85" s="588">
        <v>3.4</v>
      </c>
      <c r="P85" s="588">
        <v>-7.3</v>
      </c>
      <c r="Q85" s="588">
        <v>-3.6</v>
      </c>
      <c r="R85" s="588">
        <v>1</v>
      </c>
      <c r="S85" s="588">
        <v>0.3</v>
      </c>
    </row>
    <row r="86" spans="1:19" ht="13.5" customHeight="1">
      <c r="A86" s="546" t="s">
        <v>781</v>
      </c>
      <c r="B86" s="546" t="s">
        <v>623</v>
      </c>
      <c r="C86" s="547"/>
      <c r="D86" s="587">
        <v>-0.1</v>
      </c>
      <c r="E86" s="588">
        <v>15.1</v>
      </c>
      <c r="F86" s="588">
        <v>2.1</v>
      </c>
      <c r="G86" s="588">
        <v>0.8</v>
      </c>
      <c r="H86" s="588">
        <v>-2.7</v>
      </c>
      <c r="I86" s="588">
        <v>7.3</v>
      </c>
      <c r="J86" s="588">
        <v>1.2</v>
      </c>
      <c r="K86" s="588">
        <v>-4.3</v>
      </c>
      <c r="L86" s="588">
        <v>-8.1</v>
      </c>
      <c r="M86" s="588">
        <v>-6.7</v>
      </c>
      <c r="N86" s="588">
        <v>-1.7</v>
      </c>
      <c r="O86" s="588">
        <v>2.1</v>
      </c>
      <c r="P86" s="588">
        <v>-6.3</v>
      </c>
      <c r="Q86" s="588">
        <v>-6.1</v>
      </c>
      <c r="R86" s="588">
        <v>-5.4</v>
      </c>
      <c r="S86" s="588">
        <v>-4.4</v>
      </c>
    </row>
    <row r="87" spans="1:19" ht="13.5" customHeight="1">
      <c r="A87" s="546" t="s">
        <v>788</v>
      </c>
      <c r="B87" s="546" t="s">
        <v>624</v>
      </c>
      <c r="C87" s="547"/>
      <c r="D87" s="587">
        <v>0.9</v>
      </c>
      <c r="E87" s="588">
        <v>19.7</v>
      </c>
      <c r="F87" s="588">
        <v>2.3</v>
      </c>
      <c r="G87" s="588">
        <v>0.9</v>
      </c>
      <c r="H87" s="588">
        <v>-8.7</v>
      </c>
      <c r="I87" s="588">
        <v>8.9</v>
      </c>
      <c r="J87" s="588">
        <v>2.5</v>
      </c>
      <c r="K87" s="588">
        <v>-1.4</v>
      </c>
      <c r="L87" s="588">
        <v>-8.4</v>
      </c>
      <c r="M87" s="588">
        <v>-11.9</v>
      </c>
      <c r="N87" s="588">
        <v>-3.7</v>
      </c>
      <c r="O87" s="588">
        <v>-5.8</v>
      </c>
      <c r="P87" s="588">
        <v>-5.7</v>
      </c>
      <c r="Q87" s="588">
        <v>-0.2</v>
      </c>
      <c r="R87" s="588">
        <v>3.8</v>
      </c>
      <c r="S87" s="588">
        <v>-4.2</v>
      </c>
    </row>
    <row r="88" spans="1:19" ht="13.5" customHeight="1">
      <c r="A88" s="546" t="s">
        <v>781</v>
      </c>
      <c r="B88" s="546" t="s">
        <v>625</v>
      </c>
      <c r="C88" s="547"/>
      <c r="D88" s="587">
        <v>0.5</v>
      </c>
      <c r="E88" s="588">
        <v>8.9</v>
      </c>
      <c r="F88" s="588">
        <v>2.6</v>
      </c>
      <c r="G88" s="588">
        <v>-4</v>
      </c>
      <c r="H88" s="588">
        <v>-4.5</v>
      </c>
      <c r="I88" s="588">
        <v>10.3</v>
      </c>
      <c r="J88" s="588">
        <v>2.1</v>
      </c>
      <c r="K88" s="588">
        <v>2.9</v>
      </c>
      <c r="L88" s="588">
        <v>-21.8</v>
      </c>
      <c r="M88" s="588">
        <v>-10.7</v>
      </c>
      <c r="N88" s="588">
        <v>-3</v>
      </c>
      <c r="O88" s="588">
        <v>-7.3</v>
      </c>
      <c r="P88" s="588">
        <v>-4.4</v>
      </c>
      <c r="Q88" s="588">
        <v>-4.3</v>
      </c>
      <c r="R88" s="588">
        <v>-0.3</v>
      </c>
      <c r="S88" s="588">
        <v>-1.1</v>
      </c>
    </row>
    <row r="89" spans="1:19" ht="13.5" customHeight="1">
      <c r="A89" s="546" t="s">
        <v>781</v>
      </c>
      <c r="B89" s="546" t="s">
        <v>626</v>
      </c>
      <c r="C89" s="547"/>
      <c r="D89" s="587">
        <v>0.4</v>
      </c>
      <c r="E89" s="588">
        <v>13.8</v>
      </c>
      <c r="F89" s="588">
        <v>1.3</v>
      </c>
      <c r="G89" s="588">
        <v>3.4</v>
      </c>
      <c r="H89" s="588">
        <v>-15.6</v>
      </c>
      <c r="I89" s="588">
        <v>16.4</v>
      </c>
      <c r="J89" s="588">
        <v>5.2</v>
      </c>
      <c r="K89" s="588">
        <v>2.3</v>
      </c>
      <c r="L89" s="588">
        <v>-18.1</v>
      </c>
      <c r="M89" s="588">
        <v>-13.4</v>
      </c>
      <c r="N89" s="588">
        <v>-4</v>
      </c>
      <c r="O89" s="588">
        <v>-9.9</v>
      </c>
      <c r="P89" s="588">
        <v>-10.1</v>
      </c>
      <c r="Q89" s="588">
        <v>-1.4</v>
      </c>
      <c r="R89" s="588">
        <v>-1.5</v>
      </c>
      <c r="S89" s="588">
        <v>-1.5</v>
      </c>
    </row>
    <row r="90" spans="1:19" ht="13.5" customHeight="1">
      <c r="A90" s="546"/>
      <c r="B90" s="546" t="s">
        <v>627</v>
      </c>
      <c r="C90" s="547"/>
      <c r="D90" s="587">
        <v>-0.2</v>
      </c>
      <c r="E90" s="588">
        <v>10.9</v>
      </c>
      <c r="F90" s="588">
        <v>2.2</v>
      </c>
      <c r="G90" s="588">
        <v>2.9</v>
      </c>
      <c r="H90" s="588">
        <v>-3.5</v>
      </c>
      <c r="I90" s="588">
        <v>6.7</v>
      </c>
      <c r="J90" s="588">
        <v>0.1</v>
      </c>
      <c r="K90" s="588">
        <v>4.3</v>
      </c>
      <c r="L90" s="588">
        <v>-18.5</v>
      </c>
      <c r="M90" s="588">
        <v>-10.5</v>
      </c>
      <c r="N90" s="588">
        <v>-5.9</v>
      </c>
      <c r="O90" s="588">
        <v>-3.7</v>
      </c>
      <c r="P90" s="588">
        <v>-5.9</v>
      </c>
      <c r="Q90" s="588">
        <v>-3.1</v>
      </c>
      <c r="R90" s="588">
        <v>-1.8</v>
      </c>
      <c r="S90" s="588">
        <v>-9.7</v>
      </c>
    </row>
    <row r="91" spans="1:19" ht="13.5" customHeight="1">
      <c r="A91" s="551"/>
      <c r="B91" s="551" t="s">
        <v>794</v>
      </c>
      <c r="C91" s="552"/>
      <c r="D91" s="589">
        <v>-0.7</v>
      </c>
      <c r="E91" s="590">
        <v>0.6</v>
      </c>
      <c r="F91" s="590">
        <v>0.4</v>
      </c>
      <c r="G91" s="590">
        <v>3.8</v>
      </c>
      <c r="H91" s="590">
        <v>0.6</v>
      </c>
      <c r="I91" s="590">
        <v>10.5</v>
      </c>
      <c r="J91" s="590">
        <v>0.4</v>
      </c>
      <c r="K91" s="590">
        <v>1.8</v>
      </c>
      <c r="L91" s="590">
        <v>-8.5</v>
      </c>
      <c r="M91" s="590">
        <v>-8.5</v>
      </c>
      <c r="N91" s="590">
        <v>-2.5</v>
      </c>
      <c r="O91" s="590">
        <v>-3.5</v>
      </c>
      <c r="P91" s="590">
        <v>-12.9</v>
      </c>
      <c r="Q91" s="590">
        <v>-1.6</v>
      </c>
      <c r="R91" s="590">
        <v>-2</v>
      </c>
      <c r="S91" s="590">
        <v>-4.2</v>
      </c>
    </row>
    <row r="92" spans="1:35" ht="27" customHeight="1">
      <c r="A92" s="749" t="s">
        <v>344</v>
      </c>
      <c r="B92" s="749"/>
      <c r="C92" s="750"/>
      <c r="D92" s="594">
        <v>-0.1</v>
      </c>
      <c r="E92" s="591">
        <v>3.8</v>
      </c>
      <c r="F92" s="591">
        <v>0.2</v>
      </c>
      <c r="G92" s="591">
        <v>-0.1</v>
      </c>
      <c r="H92" s="591">
        <v>2.2</v>
      </c>
      <c r="I92" s="591">
        <v>4.6</v>
      </c>
      <c r="J92" s="591">
        <v>-2.1</v>
      </c>
      <c r="K92" s="591">
        <v>-0.4</v>
      </c>
      <c r="L92" s="591">
        <v>-0.9</v>
      </c>
      <c r="M92" s="591">
        <v>1.3</v>
      </c>
      <c r="N92" s="591">
        <v>-0.8</v>
      </c>
      <c r="O92" s="591">
        <v>0</v>
      </c>
      <c r="P92" s="591">
        <v>-6.7</v>
      </c>
      <c r="Q92" s="591">
        <v>-0.7</v>
      </c>
      <c r="R92" s="591">
        <v>-0.9</v>
      </c>
      <c r="S92" s="591">
        <v>2</v>
      </c>
      <c r="T92" s="548"/>
      <c r="U92" s="548"/>
      <c r="V92" s="548"/>
      <c r="W92" s="548"/>
      <c r="X92" s="548"/>
      <c r="Y92" s="548"/>
      <c r="Z92" s="548"/>
      <c r="AA92" s="548"/>
      <c r="AB92" s="548"/>
      <c r="AC92" s="548"/>
      <c r="AD92" s="548"/>
      <c r="AE92" s="548"/>
      <c r="AF92" s="548"/>
      <c r="AG92" s="548"/>
      <c r="AH92" s="548"/>
      <c r="AI92" s="548"/>
    </row>
    <row r="93" spans="1:36" s="550" customFormat="1" ht="27" customHeight="1">
      <c r="A93" s="554"/>
      <c r="B93" s="554"/>
      <c r="C93" s="554"/>
      <c r="D93" s="555"/>
      <c r="E93" s="555"/>
      <c r="F93" s="555"/>
      <c r="G93" s="555"/>
      <c r="H93" s="555"/>
      <c r="I93" s="555"/>
      <c r="J93" s="555"/>
      <c r="K93" s="555"/>
      <c r="L93" s="555"/>
      <c r="M93" s="555"/>
      <c r="N93" s="555"/>
      <c r="O93" s="555"/>
      <c r="P93" s="555"/>
      <c r="Q93" s="555"/>
      <c r="R93" s="555"/>
      <c r="S93" s="555"/>
      <c r="T93" s="533"/>
      <c r="U93" s="533"/>
      <c r="V93" s="533"/>
      <c r="W93" s="533"/>
      <c r="X93" s="533"/>
      <c r="Y93" s="533"/>
      <c r="Z93" s="533"/>
      <c r="AA93" s="533"/>
      <c r="AB93" s="533"/>
      <c r="AC93" s="533"/>
      <c r="AD93" s="533"/>
      <c r="AE93" s="533"/>
      <c r="AF93" s="533"/>
      <c r="AG93" s="533"/>
      <c r="AH93" s="533"/>
      <c r="AI93" s="533"/>
      <c r="AJ93" s="533"/>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worksheet>
</file>

<file path=xl/worksheets/sheet14.xml><?xml version="1.0" encoding="utf-8"?>
<worksheet xmlns="http://schemas.openxmlformats.org/spreadsheetml/2006/main" xmlns:r="http://schemas.openxmlformats.org/officeDocument/2006/relationships">
  <sheetPr codeName="Sheet15">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3" bestFit="1" customWidth="1"/>
    <col min="2" max="2" width="3.19921875" style="533" bestFit="1" customWidth="1"/>
    <col min="3" max="3" width="3.09765625" style="533" bestFit="1" customWidth="1"/>
    <col min="4" max="19" width="8.19921875" style="533" customWidth="1"/>
    <col min="20" max="35" width="7.59765625" style="533" customWidth="1"/>
    <col min="36" max="16384" width="9" style="533" customWidth="1"/>
  </cols>
  <sheetData>
    <row r="1" spans="1:31" ht="21">
      <c r="A1" s="532"/>
      <c r="B1" s="532"/>
      <c r="C1" s="532"/>
      <c r="D1" s="532"/>
      <c r="E1" s="534"/>
      <c r="F1" s="534"/>
      <c r="G1" s="752" t="s">
        <v>620</v>
      </c>
      <c r="H1" s="752"/>
      <c r="I1" s="752"/>
      <c r="J1" s="752"/>
      <c r="K1" s="752"/>
      <c r="L1" s="752"/>
      <c r="M1" s="752"/>
      <c r="N1" s="752"/>
      <c r="O1" s="752"/>
      <c r="P1" s="534"/>
      <c r="Q1" s="534"/>
      <c r="R1" s="532"/>
      <c r="S1" s="534"/>
      <c r="T1" s="534"/>
      <c r="U1" s="534"/>
      <c r="V1" s="534"/>
      <c r="W1" s="534"/>
      <c r="X1" s="534"/>
      <c r="Y1" s="534"/>
      <c r="Z1" s="534"/>
      <c r="AA1" s="534"/>
      <c r="AB1" s="534"/>
      <c r="AC1" s="534"/>
      <c r="AD1" s="534"/>
      <c r="AE1" s="534"/>
    </row>
    <row r="2" spans="1:19" ht="17.25">
      <c r="A2" s="596" t="s">
        <v>117</v>
      </c>
      <c r="B2" s="535"/>
      <c r="C2" s="535"/>
      <c r="H2" s="753"/>
      <c r="I2" s="753"/>
      <c r="J2" s="753"/>
      <c r="K2" s="753"/>
      <c r="L2" s="753"/>
      <c r="M2" s="753"/>
      <c r="N2" s="753"/>
      <c r="O2" s="753"/>
      <c r="S2" s="556" t="s">
        <v>614</v>
      </c>
    </row>
    <row r="3" spans="1:19" ht="13.5">
      <c r="A3" s="741" t="s">
        <v>564</v>
      </c>
      <c r="B3" s="741"/>
      <c r="C3" s="742"/>
      <c r="D3" s="536" t="s">
        <v>748</v>
      </c>
      <c r="E3" s="536" t="s">
        <v>749</v>
      </c>
      <c r="F3" s="536" t="s">
        <v>750</v>
      </c>
      <c r="G3" s="536" t="s">
        <v>751</v>
      </c>
      <c r="H3" s="536" t="s">
        <v>752</v>
      </c>
      <c r="I3" s="536" t="s">
        <v>753</v>
      </c>
      <c r="J3" s="536" t="s">
        <v>754</v>
      </c>
      <c r="K3" s="536" t="s">
        <v>755</v>
      </c>
      <c r="L3" s="536" t="s">
        <v>756</v>
      </c>
      <c r="M3" s="536" t="s">
        <v>757</v>
      </c>
      <c r="N3" s="536" t="s">
        <v>758</v>
      </c>
      <c r="O3" s="536" t="s">
        <v>759</v>
      </c>
      <c r="P3" s="536" t="s">
        <v>760</v>
      </c>
      <c r="Q3" s="536" t="s">
        <v>761</v>
      </c>
      <c r="R3" s="536" t="s">
        <v>762</v>
      </c>
      <c r="S3" s="536" t="s">
        <v>763</v>
      </c>
    </row>
    <row r="4" spans="1:19" ht="13.5">
      <c r="A4" s="743"/>
      <c r="B4" s="743"/>
      <c r="C4" s="744"/>
      <c r="D4" s="537" t="s">
        <v>580</v>
      </c>
      <c r="E4" s="537"/>
      <c r="F4" s="537"/>
      <c r="G4" s="537" t="s">
        <v>729</v>
      </c>
      <c r="H4" s="537" t="s">
        <v>581</v>
      </c>
      <c r="I4" s="537" t="s">
        <v>582</v>
      </c>
      <c r="J4" s="537" t="s">
        <v>583</v>
      </c>
      <c r="K4" s="537" t="s">
        <v>584</v>
      </c>
      <c r="L4" s="538" t="s">
        <v>585</v>
      </c>
      <c r="M4" s="539" t="s">
        <v>586</v>
      </c>
      <c r="N4" s="538" t="s">
        <v>730</v>
      </c>
      <c r="O4" s="538" t="s">
        <v>587</v>
      </c>
      <c r="P4" s="538" t="s">
        <v>588</v>
      </c>
      <c r="Q4" s="538" t="s">
        <v>589</v>
      </c>
      <c r="R4" s="538" t="s">
        <v>590</v>
      </c>
      <c r="S4" s="538" t="s">
        <v>591</v>
      </c>
    </row>
    <row r="5" spans="1:19" ht="18" customHeight="1">
      <c r="A5" s="745"/>
      <c r="B5" s="745"/>
      <c r="C5" s="746"/>
      <c r="D5" s="540" t="s">
        <v>592</v>
      </c>
      <c r="E5" s="540" t="s">
        <v>342</v>
      </c>
      <c r="F5" s="540" t="s">
        <v>343</v>
      </c>
      <c r="G5" s="540" t="s">
        <v>731</v>
      </c>
      <c r="H5" s="540" t="s">
        <v>593</v>
      </c>
      <c r="I5" s="540" t="s">
        <v>594</v>
      </c>
      <c r="J5" s="540" t="s">
        <v>595</v>
      </c>
      <c r="K5" s="540" t="s">
        <v>596</v>
      </c>
      <c r="L5" s="541" t="s">
        <v>597</v>
      </c>
      <c r="M5" s="542" t="s">
        <v>598</v>
      </c>
      <c r="N5" s="541" t="s">
        <v>599</v>
      </c>
      <c r="O5" s="541" t="s">
        <v>599</v>
      </c>
      <c r="P5" s="542" t="s">
        <v>600</v>
      </c>
      <c r="Q5" s="542" t="s">
        <v>601</v>
      </c>
      <c r="R5" s="541" t="s">
        <v>599</v>
      </c>
      <c r="S5" s="540" t="s">
        <v>602</v>
      </c>
    </row>
    <row r="6" spans="1:19" ht="15.75" customHeight="1">
      <c r="A6" s="611"/>
      <c r="B6" s="611"/>
      <c r="C6" s="611"/>
      <c r="D6" s="747" t="s">
        <v>712</v>
      </c>
      <c r="E6" s="747"/>
      <c r="F6" s="747"/>
      <c r="G6" s="747"/>
      <c r="H6" s="747"/>
      <c r="I6" s="747"/>
      <c r="J6" s="747"/>
      <c r="K6" s="747"/>
      <c r="L6" s="747"/>
      <c r="M6" s="747"/>
      <c r="N6" s="747"/>
      <c r="O6" s="747"/>
      <c r="P6" s="747"/>
      <c r="Q6" s="747"/>
      <c r="R6" s="747"/>
      <c r="S6" s="611"/>
    </row>
    <row r="7" spans="1:19" ht="13.5" customHeight="1">
      <c r="A7" s="543" t="s">
        <v>603</v>
      </c>
      <c r="B7" s="543" t="s">
        <v>604</v>
      </c>
      <c r="C7" s="544" t="s">
        <v>605</v>
      </c>
      <c r="D7" s="599">
        <v>104.1</v>
      </c>
      <c r="E7" s="600">
        <v>100.1</v>
      </c>
      <c r="F7" s="600">
        <v>105</v>
      </c>
      <c r="G7" s="600">
        <v>111</v>
      </c>
      <c r="H7" s="600">
        <v>104.1</v>
      </c>
      <c r="I7" s="600">
        <v>103.3</v>
      </c>
      <c r="J7" s="600">
        <v>102</v>
      </c>
      <c r="K7" s="600">
        <v>96.8</v>
      </c>
      <c r="L7" s="607" t="s">
        <v>699</v>
      </c>
      <c r="M7" s="607" t="s">
        <v>699</v>
      </c>
      <c r="N7" s="607" t="s">
        <v>699</v>
      </c>
      <c r="O7" s="607" t="s">
        <v>699</v>
      </c>
      <c r="P7" s="600">
        <v>103.1</v>
      </c>
      <c r="Q7" s="600">
        <v>105.3</v>
      </c>
      <c r="R7" s="600">
        <v>102.9</v>
      </c>
      <c r="S7" s="607" t="s">
        <v>699</v>
      </c>
    </row>
    <row r="8" spans="1:19" ht="13.5" customHeight="1">
      <c r="A8" s="546"/>
      <c r="B8" s="546" t="s">
        <v>606</v>
      </c>
      <c r="C8" s="547"/>
      <c r="D8" s="601">
        <v>103.6</v>
      </c>
      <c r="E8" s="602">
        <v>101.5</v>
      </c>
      <c r="F8" s="602">
        <v>103</v>
      </c>
      <c r="G8" s="602">
        <v>101.8</v>
      </c>
      <c r="H8" s="602">
        <v>103.1</v>
      </c>
      <c r="I8" s="602">
        <v>103.1</v>
      </c>
      <c r="J8" s="602">
        <v>101.6</v>
      </c>
      <c r="K8" s="602">
        <v>100.7</v>
      </c>
      <c r="L8" s="608" t="s">
        <v>699</v>
      </c>
      <c r="M8" s="608" t="s">
        <v>699</v>
      </c>
      <c r="N8" s="608" t="s">
        <v>699</v>
      </c>
      <c r="O8" s="608" t="s">
        <v>699</v>
      </c>
      <c r="P8" s="602">
        <v>100.7</v>
      </c>
      <c r="Q8" s="602">
        <v>105.1</v>
      </c>
      <c r="R8" s="602">
        <v>100.9</v>
      </c>
      <c r="S8" s="608" t="s">
        <v>699</v>
      </c>
    </row>
    <row r="9" spans="1:19" ht="13.5">
      <c r="A9" s="546"/>
      <c r="B9" s="546" t="s">
        <v>607</v>
      </c>
      <c r="C9" s="547"/>
      <c r="D9" s="601">
        <v>102.7</v>
      </c>
      <c r="E9" s="602">
        <v>98.3</v>
      </c>
      <c r="F9" s="602">
        <v>101.7</v>
      </c>
      <c r="G9" s="602">
        <v>102</v>
      </c>
      <c r="H9" s="602">
        <v>97.7</v>
      </c>
      <c r="I9" s="602">
        <v>97.4</v>
      </c>
      <c r="J9" s="602">
        <v>102.9</v>
      </c>
      <c r="K9" s="602">
        <v>102.3</v>
      </c>
      <c r="L9" s="608" t="s">
        <v>699</v>
      </c>
      <c r="M9" s="608" t="s">
        <v>699</v>
      </c>
      <c r="N9" s="608" t="s">
        <v>699</v>
      </c>
      <c r="O9" s="608" t="s">
        <v>699</v>
      </c>
      <c r="P9" s="602">
        <v>106.3</v>
      </c>
      <c r="Q9" s="602">
        <v>101.3</v>
      </c>
      <c r="R9" s="602">
        <v>101.9</v>
      </c>
      <c r="S9" s="608" t="s">
        <v>699</v>
      </c>
    </row>
    <row r="10" spans="1:19" ht="13.5" customHeight="1">
      <c r="A10" s="546"/>
      <c r="B10" s="546" t="s">
        <v>608</v>
      </c>
      <c r="C10" s="547"/>
      <c r="D10" s="601">
        <v>96.7</v>
      </c>
      <c r="E10" s="602">
        <v>98.3</v>
      </c>
      <c r="F10" s="602">
        <v>93</v>
      </c>
      <c r="G10" s="602">
        <v>98.1</v>
      </c>
      <c r="H10" s="602">
        <v>92.9</v>
      </c>
      <c r="I10" s="602">
        <v>99.4</v>
      </c>
      <c r="J10" s="602">
        <v>94.6</v>
      </c>
      <c r="K10" s="602">
        <v>99.6</v>
      </c>
      <c r="L10" s="608" t="s">
        <v>699</v>
      </c>
      <c r="M10" s="608" t="s">
        <v>699</v>
      </c>
      <c r="N10" s="608" t="s">
        <v>699</v>
      </c>
      <c r="O10" s="608" t="s">
        <v>699</v>
      </c>
      <c r="P10" s="602">
        <v>104.9</v>
      </c>
      <c r="Q10" s="602">
        <v>99.9</v>
      </c>
      <c r="R10" s="602">
        <v>98.8</v>
      </c>
      <c r="S10" s="608" t="s">
        <v>699</v>
      </c>
    </row>
    <row r="11" spans="1:19" ht="13.5" customHeight="1">
      <c r="A11" s="546"/>
      <c r="B11" s="546" t="s">
        <v>609</v>
      </c>
      <c r="C11" s="547"/>
      <c r="D11" s="604">
        <v>100</v>
      </c>
      <c r="E11" s="603">
        <v>100</v>
      </c>
      <c r="F11" s="603">
        <v>100</v>
      </c>
      <c r="G11" s="603">
        <v>100</v>
      </c>
      <c r="H11" s="603">
        <v>100</v>
      </c>
      <c r="I11" s="603">
        <v>100</v>
      </c>
      <c r="J11" s="603">
        <v>100</v>
      </c>
      <c r="K11" s="603">
        <v>100</v>
      </c>
      <c r="L11" s="603">
        <v>100</v>
      </c>
      <c r="M11" s="603">
        <v>100</v>
      </c>
      <c r="N11" s="603">
        <v>100</v>
      </c>
      <c r="O11" s="603">
        <v>100</v>
      </c>
      <c r="P11" s="603">
        <v>100</v>
      </c>
      <c r="Q11" s="603">
        <v>100</v>
      </c>
      <c r="R11" s="603">
        <v>100</v>
      </c>
      <c r="S11" s="603">
        <v>100</v>
      </c>
    </row>
    <row r="12" spans="1:19" ht="13.5" customHeight="1">
      <c r="A12" s="546"/>
      <c r="B12" s="546" t="s">
        <v>610</v>
      </c>
      <c r="C12" s="547"/>
      <c r="D12" s="605">
        <v>98.4</v>
      </c>
      <c r="E12" s="606">
        <v>100.5</v>
      </c>
      <c r="F12" s="606">
        <v>98.9</v>
      </c>
      <c r="G12" s="606">
        <v>100</v>
      </c>
      <c r="H12" s="606">
        <v>100.9</v>
      </c>
      <c r="I12" s="606">
        <v>99.7</v>
      </c>
      <c r="J12" s="606">
        <v>99.4</v>
      </c>
      <c r="K12" s="606">
        <v>103.8</v>
      </c>
      <c r="L12" s="606">
        <v>99.4</v>
      </c>
      <c r="M12" s="606">
        <v>102.3</v>
      </c>
      <c r="N12" s="606">
        <v>86</v>
      </c>
      <c r="O12" s="606">
        <v>98.3</v>
      </c>
      <c r="P12" s="606">
        <v>88.7</v>
      </c>
      <c r="Q12" s="606">
        <v>98.9</v>
      </c>
      <c r="R12" s="606">
        <v>98.4</v>
      </c>
      <c r="S12" s="606">
        <v>106.3</v>
      </c>
    </row>
    <row r="13" spans="1:19" ht="13.5" customHeight="1">
      <c r="A13" s="543" t="s">
        <v>611</v>
      </c>
      <c r="B13" s="543" t="s">
        <v>628</v>
      </c>
      <c r="C13" s="549" t="s">
        <v>613</v>
      </c>
      <c r="D13" s="587">
        <v>99.3</v>
      </c>
      <c r="E13" s="588">
        <v>103.8</v>
      </c>
      <c r="F13" s="588">
        <v>101.3</v>
      </c>
      <c r="G13" s="588">
        <v>103.1</v>
      </c>
      <c r="H13" s="588">
        <v>102.3</v>
      </c>
      <c r="I13" s="588">
        <v>102.8</v>
      </c>
      <c r="J13" s="588">
        <v>97.1</v>
      </c>
      <c r="K13" s="588">
        <v>102.5</v>
      </c>
      <c r="L13" s="588">
        <v>100.6</v>
      </c>
      <c r="M13" s="588">
        <v>101.5</v>
      </c>
      <c r="N13" s="588">
        <v>84.7</v>
      </c>
      <c r="O13" s="588">
        <v>94.6</v>
      </c>
      <c r="P13" s="588">
        <v>93.5</v>
      </c>
      <c r="Q13" s="588">
        <v>98.2</v>
      </c>
      <c r="R13" s="588">
        <v>98.2</v>
      </c>
      <c r="S13" s="588">
        <v>109.6</v>
      </c>
    </row>
    <row r="14" spans="1:19" ht="13.5" customHeight="1">
      <c r="A14" s="546"/>
      <c r="B14" s="546" t="s">
        <v>579</v>
      </c>
      <c r="C14" s="547"/>
      <c r="D14" s="587">
        <v>98.9</v>
      </c>
      <c r="E14" s="588">
        <v>102.3</v>
      </c>
      <c r="F14" s="588">
        <v>101.3</v>
      </c>
      <c r="G14" s="588">
        <v>97.2</v>
      </c>
      <c r="H14" s="588">
        <v>101.9</v>
      </c>
      <c r="I14" s="588">
        <v>102.5</v>
      </c>
      <c r="J14" s="588">
        <v>98.4</v>
      </c>
      <c r="K14" s="588">
        <v>103.2</v>
      </c>
      <c r="L14" s="588">
        <v>99.4</v>
      </c>
      <c r="M14" s="588">
        <v>101.4</v>
      </c>
      <c r="N14" s="588">
        <v>82.8</v>
      </c>
      <c r="O14" s="588">
        <v>95.3</v>
      </c>
      <c r="P14" s="588">
        <v>93.5</v>
      </c>
      <c r="Q14" s="588">
        <v>97.3</v>
      </c>
      <c r="R14" s="588">
        <v>94.3</v>
      </c>
      <c r="S14" s="588">
        <v>106.5</v>
      </c>
    </row>
    <row r="15" spans="1:19" ht="13.5" customHeight="1">
      <c r="A15" s="546"/>
      <c r="B15" s="546" t="s">
        <v>629</v>
      </c>
      <c r="C15" s="547"/>
      <c r="D15" s="587">
        <v>100.9</v>
      </c>
      <c r="E15" s="588">
        <v>104.3</v>
      </c>
      <c r="F15" s="588">
        <v>104.1</v>
      </c>
      <c r="G15" s="588">
        <v>99.4</v>
      </c>
      <c r="H15" s="588">
        <v>102.6</v>
      </c>
      <c r="I15" s="588">
        <v>101.8</v>
      </c>
      <c r="J15" s="588">
        <v>100.7</v>
      </c>
      <c r="K15" s="588">
        <v>104.8</v>
      </c>
      <c r="L15" s="588">
        <v>100.5</v>
      </c>
      <c r="M15" s="588">
        <v>103.3</v>
      </c>
      <c r="N15" s="588">
        <v>84.1</v>
      </c>
      <c r="O15" s="588">
        <v>96.4</v>
      </c>
      <c r="P15" s="588">
        <v>90.7</v>
      </c>
      <c r="Q15" s="588">
        <v>100.4</v>
      </c>
      <c r="R15" s="588">
        <v>97.8</v>
      </c>
      <c r="S15" s="588">
        <v>111.5</v>
      </c>
    </row>
    <row r="16" spans="1:19" ht="13.5" customHeight="1">
      <c r="A16" s="546"/>
      <c r="B16" s="546" t="s">
        <v>704</v>
      </c>
      <c r="C16" s="547"/>
      <c r="D16" s="587">
        <v>99.4</v>
      </c>
      <c r="E16" s="588">
        <v>105.4</v>
      </c>
      <c r="F16" s="588">
        <v>102.7</v>
      </c>
      <c r="G16" s="588">
        <v>95.9</v>
      </c>
      <c r="H16" s="588">
        <v>96.6</v>
      </c>
      <c r="I16" s="588">
        <v>103.4</v>
      </c>
      <c r="J16" s="588">
        <v>97.9</v>
      </c>
      <c r="K16" s="588">
        <v>104.4</v>
      </c>
      <c r="L16" s="588">
        <v>102.2</v>
      </c>
      <c r="M16" s="588">
        <v>103.9</v>
      </c>
      <c r="N16" s="588">
        <v>83.2</v>
      </c>
      <c r="O16" s="588">
        <v>100.7</v>
      </c>
      <c r="P16" s="588">
        <v>81.4</v>
      </c>
      <c r="Q16" s="588">
        <v>97.8</v>
      </c>
      <c r="R16" s="588">
        <v>100.3</v>
      </c>
      <c r="S16" s="588">
        <v>108.6</v>
      </c>
    </row>
    <row r="17" spans="1:19" ht="13.5" customHeight="1">
      <c r="A17" s="546" t="s">
        <v>612</v>
      </c>
      <c r="B17" s="546" t="s">
        <v>633</v>
      </c>
      <c r="C17" s="547" t="s">
        <v>613</v>
      </c>
      <c r="D17" s="587">
        <v>91.9</v>
      </c>
      <c r="E17" s="588">
        <v>89.5</v>
      </c>
      <c r="F17" s="588">
        <v>90.1</v>
      </c>
      <c r="G17" s="588">
        <v>96.3</v>
      </c>
      <c r="H17" s="588">
        <v>91.8</v>
      </c>
      <c r="I17" s="588">
        <v>96.1</v>
      </c>
      <c r="J17" s="588">
        <v>92.8</v>
      </c>
      <c r="K17" s="588">
        <v>107.1</v>
      </c>
      <c r="L17" s="588">
        <v>90.3</v>
      </c>
      <c r="M17" s="588">
        <v>91.4</v>
      </c>
      <c r="N17" s="588">
        <v>88</v>
      </c>
      <c r="O17" s="588">
        <v>95.7</v>
      </c>
      <c r="P17" s="588">
        <v>80.5</v>
      </c>
      <c r="Q17" s="588">
        <v>95.1</v>
      </c>
      <c r="R17" s="588">
        <v>93.3</v>
      </c>
      <c r="S17" s="588">
        <v>99.5</v>
      </c>
    </row>
    <row r="18" spans="1:19" ht="13.5" customHeight="1">
      <c r="A18" s="546" t="s">
        <v>781</v>
      </c>
      <c r="B18" s="546" t="s">
        <v>621</v>
      </c>
      <c r="C18" s="547"/>
      <c r="D18" s="587">
        <v>99.9</v>
      </c>
      <c r="E18" s="588">
        <v>103.6</v>
      </c>
      <c r="F18" s="588">
        <v>102.7</v>
      </c>
      <c r="G18" s="588">
        <v>101.6</v>
      </c>
      <c r="H18" s="588">
        <v>101.4</v>
      </c>
      <c r="I18" s="588">
        <v>102.2</v>
      </c>
      <c r="J18" s="588">
        <v>97.2</v>
      </c>
      <c r="K18" s="588">
        <v>103.9</v>
      </c>
      <c r="L18" s="588">
        <v>103.4</v>
      </c>
      <c r="M18" s="588">
        <v>105.8</v>
      </c>
      <c r="N18" s="588">
        <v>83.8</v>
      </c>
      <c r="O18" s="588">
        <v>97.5</v>
      </c>
      <c r="P18" s="588">
        <v>93.1</v>
      </c>
      <c r="Q18" s="588">
        <v>99.6</v>
      </c>
      <c r="R18" s="588">
        <v>103.6</v>
      </c>
      <c r="S18" s="588">
        <v>109.4</v>
      </c>
    </row>
    <row r="19" spans="1:19" ht="13.5" customHeight="1">
      <c r="A19" s="546" t="s">
        <v>788</v>
      </c>
      <c r="B19" s="546" t="s">
        <v>622</v>
      </c>
      <c r="C19" s="547"/>
      <c r="D19" s="587">
        <v>99.6</v>
      </c>
      <c r="E19" s="588">
        <v>101.3</v>
      </c>
      <c r="F19" s="588">
        <v>103.8</v>
      </c>
      <c r="G19" s="588">
        <v>100.8</v>
      </c>
      <c r="H19" s="588">
        <v>102.3</v>
      </c>
      <c r="I19" s="588">
        <v>102.5</v>
      </c>
      <c r="J19" s="588">
        <v>95</v>
      </c>
      <c r="K19" s="588">
        <v>110</v>
      </c>
      <c r="L19" s="588">
        <v>101.1</v>
      </c>
      <c r="M19" s="588">
        <v>110.4</v>
      </c>
      <c r="N19" s="588">
        <v>82.2</v>
      </c>
      <c r="O19" s="588">
        <v>96.4</v>
      </c>
      <c r="P19" s="588">
        <v>80.3</v>
      </c>
      <c r="Q19" s="588">
        <v>101.4</v>
      </c>
      <c r="R19" s="588">
        <v>103</v>
      </c>
      <c r="S19" s="588">
        <v>109.6</v>
      </c>
    </row>
    <row r="20" spans="1:19" ht="13.5" customHeight="1">
      <c r="A20" s="546" t="s">
        <v>781</v>
      </c>
      <c r="B20" s="546" t="s">
        <v>623</v>
      </c>
      <c r="C20" s="547"/>
      <c r="D20" s="587">
        <v>101.7</v>
      </c>
      <c r="E20" s="588">
        <v>101.7</v>
      </c>
      <c r="F20" s="588">
        <v>104.7</v>
      </c>
      <c r="G20" s="588">
        <v>102.7</v>
      </c>
      <c r="H20" s="588">
        <v>111.3</v>
      </c>
      <c r="I20" s="588">
        <v>104.3</v>
      </c>
      <c r="J20" s="588">
        <v>100.8</v>
      </c>
      <c r="K20" s="588">
        <v>109.2</v>
      </c>
      <c r="L20" s="588">
        <v>102.7</v>
      </c>
      <c r="M20" s="588">
        <v>111.8</v>
      </c>
      <c r="N20" s="588">
        <v>85.6</v>
      </c>
      <c r="O20" s="588">
        <v>99.1</v>
      </c>
      <c r="P20" s="588">
        <v>87.8</v>
      </c>
      <c r="Q20" s="588">
        <v>99.9</v>
      </c>
      <c r="R20" s="588">
        <v>104.4</v>
      </c>
      <c r="S20" s="588">
        <v>110.6</v>
      </c>
    </row>
    <row r="21" spans="1:19" ht="13.5" customHeight="1">
      <c r="A21" s="546" t="s">
        <v>788</v>
      </c>
      <c r="B21" s="546" t="s">
        <v>624</v>
      </c>
      <c r="C21" s="547"/>
      <c r="D21" s="587">
        <v>95.3</v>
      </c>
      <c r="E21" s="588">
        <v>91.6</v>
      </c>
      <c r="F21" s="588">
        <v>93.9</v>
      </c>
      <c r="G21" s="588">
        <v>98.8</v>
      </c>
      <c r="H21" s="588">
        <v>96.6</v>
      </c>
      <c r="I21" s="588">
        <v>98.1</v>
      </c>
      <c r="J21" s="588">
        <v>95.7</v>
      </c>
      <c r="K21" s="588">
        <v>107</v>
      </c>
      <c r="L21" s="588">
        <v>90.7</v>
      </c>
      <c r="M21" s="588">
        <v>98</v>
      </c>
      <c r="N21" s="588">
        <v>86.2</v>
      </c>
      <c r="O21" s="588">
        <v>96.9</v>
      </c>
      <c r="P21" s="588">
        <v>88.6</v>
      </c>
      <c r="Q21" s="588">
        <v>99.6</v>
      </c>
      <c r="R21" s="588">
        <v>102.5</v>
      </c>
      <c r="S21" s="588">
        <v>103.9</v>
      </c>
    </row>
    <row r="22" spans="1:19" ht="13.5" customHeight="1">
      <c r="A22" s="546" t="s">
        <v>781</v>
      </c>
      <c r="B22" s="546" t="s">
        <v>625</v>
      </c>
      <c r="C22" s="547"/>
      <c r="D22" s="587">
        <v>102.5</v>
      </c>
      <c r="E22" s="588">
        <v>103.6</v>
      </c>
      <c r="F22" s="588">
        <v>105.2</v>
      </c>
      <c r="G22" s="588">
        <v>106.3</v>
      </c>
      <c r="H22" s="588">
        <v>106.1</v>
      </c>
      <c r="I22" s="588">
        <v>108.5</v>
      </c>
      <c r="J22" s="588">
        <v>98.6</v>
      </c>
      <c r="K22" s="588">
        <v>112.3</v>
      </c>
      <c r="L22" s="588">
        <v>101.4</v>
      </c>
      <c r="M22" s="588">
        <v>110.7</v>
      </c>
      <c r="N22" s="588">
        <v>86</v>
      </c>
      <c r="O22" s="588">
        <v>97.2</v>
      </c>
      <c r="P22" s="588">
        <v>91.2</v>
      </c>
      <c r="Q22" s="588">
        <v>101.8</v>
      </c>
      <c r="R22" s="588">
        <v>105.8</v>
      </c>
      <c r="S22" s="588">
        <v>112.3</v>
      </c>
    </row>
    <row r="23" spans="1:19" ht="13.5" customHeight="1">
      <c r="A23" s="546" t="s">
        <v>781</v>
      </c>
      <c r="B23" s="546" t="s">
        <v>626</v>
      </c>
      <c r="C23" s="547"/>
      <c r="D23" s="587">
        <v>102.1</v>
      </c>
      <c r="E23" s="588">
        <v>103.4</v>
      </c>
      <c r="F23" s="588">
        <v>104.5</v>
      </c>
      <c r="G23" s="588">
        <v>105.1</v>
      </c>
      <c r="H23" s="588">
        <v>105.4</v>
      </c>
      <c r="I23" s="588">
        <v>103.3</v>
      </c>
      <c r="J23" s="588">
        <v>98.9</v>
      </c>
      <c r="K23" s="588">
        <v>109.6</v>
      </c>
      <c r="L23" s="588">
        <v>99.9</v>
      </c>
      <c r="M23" s="588">
        <v>109.8</v>
      </c>
      <c r="N23" s="588">
        <v>93.2</v>
      </c>
      <c r="O23" s="588">
        <v>93.4</v>
      </c>
      <c r="P23" s="588">
        <v>91.1</v>
      </c>
      <c r="Q23" s="588">
        <v>101.8</v>
      </c>
      <c r="R23" s="588">
        <v>104.2</v>
      </c>
      <c r="S23" s="588">
        <v>112.8</v>
      </c>
    </row>
    <row r="24" spans="1:46" ht="13.5" customHeight="1">
      <c r="A24" s="546"/>
      <c r="B24" s="546" t="s">
        <v>627</v>
      </c>
      <c r="C24" s="547"/>
      <c r="D24" s="587">
        <v>96.9</v>
      </c>
      <c r="E24" s="588">
        <v>96.6</v>
      </c>
      <c r="F24" s="588">
        <v>95.3</v>
      </c>
      <c r="G24" s="588">
        <v>104.1</v>
      </c>
      <c r="H24" s="588">
        <v>102.4</v>
      </c>
      <c r="I24" s="588">
        <v>100.8</v>
      </c>
      <c r="J24" s="588">
        <v>96.7</v>
      </c>
      <c r="K24" s="588">
        <v>106.5</v>
      </c>
      <c r="L24" s="588">
        <v>98.9</v>
      </c>
      <c r="M24" s="588">
        <v>100.6</v>
      </c>
      <c r="N24" s="588">
        <v>94</v>
      </c>
      <c r="O24" s="588">
        <v>98.2</v>
      </c>
      <c r="P24" s="588">
        <v>75.4</v>
      </c>
      <c r="Q24" s="588">
        <v>100.8</v>
      </c>
      <c r="R24" s="588">
        <v>106.2</v>
      </c>
      <c r="S24" s="588">
        <v>107.5</v>
      </c>
      <c r="T24" s="550"/>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row>
    <row r="25" spans="1:46" ht="13.5" customHeight="1">
      <c r="A25" s="551"/>
      <c r="B25" s="551" t="s">
        <v>796</v>
      </c>
      <c r="C25" s="552"/>
      <c r="D25" s="589">
        <v>98.9</v>
      </c>
      <c r="E25" s="590">
        <v>105.5</v>
      </c>
      <c r="F25" s="590">
        <v>99.6</v>
      </c>
      <c r="G25" s="590">
        <v>102.6</v>
      </c>
      <c r="H25" s="590">
        <v>102.8</v>
      </c>
      <c r="I25" s="590">
        <v>102.3</v>
      </c>
      <c r="J25" s="590">
        <v>98.7</v>
      </c>
      <c r="K25" s="590">
        <v>103.2</v>
      </c>
      <c r="L25" s="590">
        <v>96.3</v>
      </c>
      <c r="M25" s="590">
        <v>110</v>
      </c>
      <c r="N25" s="590">
        <v>89.5</v>
      </c>
      <c r="O25" s="590">
        <v>94.2</v>
      </c>
      <c r="P25" s="590">
        <v>89</v>
      </c>
      <c r="Q25" s="590">
        <v>97.2</v>
      </c>
      <c r="R25" s="590">
        <v>95.9</v>
      </c>
      <c r="S25" s="590">
        <v>106</v>
      </c>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row>
    <row r="26" spans="1:19" ht="17.25" customHeight="1">
      <c r="A26" s="611"/>
      <c r="B26" s="611"/>
      <c r="C26" s="611"/>
      <c r="D26" s="748" t="s">
        <v>711</v>
      </c>
      <c r="E26" s="748"/>
      <c r="F26" s="748"/>
      <c r="G26" s="748"/>
      <c r="H26" s="748"/>
      <c r="I26" s="748"/>
      <c r="J26" s="748"/>
      <c r="K26" s="748"/>
      <c r="L26" s="748"/>
      <c r="M26" s="748"/>
      <c r="N26" s="748"/>
      <c r="O26" s="748"/>
      <c r="P26" s="748"/>
      <c r="Q26" s="748"/>
      <c r="R26" s="748"/>
      <c r="S26" s="748"/>
    </row>
    <row r="27" spans="1:19" ht="13.5" customHeight="1">
      <c r="A27" s="543" t="s">
        <v>603</v>
      </c>
      <c r="B27" s="543" t="s">
        <v>604</v>
      </c>
      <c r="C27" s="544" t="s">
        <v>605</v>
      </c>
      <c r="D27" s="599">
        <v>0.3</v>
      </c>
      <c r="E27" s="600">
        <v>-0.1</v>
      </c>
      <c r="F27" s="600">
        <v>0.2</v>
      </c>
      <c r="G27" s="600">
        <v>1.4</v>
      </c>
      <c r="H27" s="600">
        <v>6.4</v>
      </c>
      <c r="I27" s="600">
        <v>4.6</v>
      </c>
      <c r="J27" s="600">
        <v>-0.4</v>
      </c>
      <c r="K27" s="600">
        <v>5.7</v>
      </c>
      <c r="L27" s="607" t="s">
        <v>699</v>
      </c>
      <c r="M27" s="607" t="s">
        <v>699</v>
      </c>
      <c r="N27" s="607" t="s">
        <v>699</v>
      </c>
      <c r="O27" s="607" t="s">
        <v>699</v>
      </c>
      <c r="P27" s="600">
        <v>0.6</v>
      </c>
      <c r="Q27" s="600">
        <v>-1.1</v>
      </c>
      <c r="R27" s="600">
        <v>2.7</v>
      </c>
      <c r="S27" s="607" t="s">
        <v>699</v>
      </c>
    </row>
    <row r="28" spans="1:19" ht="13.5" customHeight="1">
      <c r="A28" s="546"/>
      <c r="B28" s="546" t="s">
        <v>606</v>
      </c>
      <c r="C28" s="547"/>
      <c r="D28" s="601">
        <v>-0.4</v>
      </c>
      <c r="E28" s="602">
        <v>1.3</v>
      </c>
      <c r="F28" s="602">
        <v>-1.9</v>
      </c>
      <c r="G28" s="602">
        <v>-8.3</v>
      </c>
      <c r="H28" s="602">
        <v>-0.9</v>
      </c>
      <c r="I28" s="602">
        <v>-0.2</v>
      </c>
      <c r="J28" s="602">
        <v>-0.4</v>
      </c>
      <c r="K28" s="602">
        <v>4.1</v>
      </c>
      <c r="L28" s="608" t="s">
        <v>699</v>
      </c>
      <c r="M28" s="608" t="s">
        <v>699</v>
      </c>
      <c r="N28" s="608" t="s">
        <v>699</v>
      </c>
      <c r="O28" s="608" t="s">
        <v>699</v>
      </c>
      <c r="P28" s="602">
        <v>-2.4</v>
      </c>
      <c r="Q28" s="602">
        <v>-0.1</v>
      </c>
      <c r="R28" s="602">
        <v>-1.9</v>
      </c>
      <c r="S28" s="608" t="s">
        <v>699</v>
      </c>
    </row>
    <row r="29" spans="1:19" ht="13.5" customHeight="1">
      <c r="A29" s="546"/>
      <c r="B29" s="546" t="s">
        <v>607</v>
      </c>
      <c r="C29" s="547"/>
      <c r="D29" s="601">
        <v>-0.9</v>
      </c>
      <c r="E29" s="602">
        <v>-3.2</v>
      </c>
      <c r="F29" s="602">
        <v>-1.2</v>
      </c>
      <c r="G29" s="602">
        <v>0.2</v>
      </c>
      <c r="H29" s="602">
        <v>-5.3</v>
      </c>
      <c r="I29" s="602">
        <v>-5.6</v>
      </c>
      <c r="J29" s="602">
        <v>1.3</v>
      </c>
      <c r="K29" s="602">
        <v>1.6</v>
      </c>
      <c r="L29" s="608" t="s">
        <v>699</v>
      </c>
      <c r="M29" s="608" t="s">
        <v>699</v>
      </c>
      <c r="N29" s="608" t="s">
        <v>699</v>
      </c>
      <c r="O29" s="608" t="s">
        <v>699</v>
      </c>
      <c r="P29" s="602">
        <v>5.6</v>
      </c>
      <c r="Q29" s="602">
        <v>-3.5</v>
      </c>
      <c r="R29" s="602">
        <v>1</v>
      </c>
      <c r="S29" s="608" t="s">
        <v>699</v>
      </c>
    </row>
    <row r="30" spans="1:19" ht="13.5" customHeight="1">
      <c r="A30" s="546"/>
      <c r="B30" s="546" t="s">
        <v>608</v>
      </c>
      <c r="C30" s="547"/>
      <c r="D30" s="601">
        <v>-5.9</v>
      </c>
      <c r="E30" s="602">
        <v>0</v>
      </c>
      <c r="F30" s="602">
        <v>-8.5</v>
      </c>
      <c r="G30" s="602">
        <v>-3.8</v>
      </c>
      <c r="H30" s="602">
        <v>-4.8</v>
      </c>
      <c r="I30" s="602">
        <v>2</v>
      </c>
      <c r="J30" s="602">
        <v>-8.1</v>
      </c>
      <c r="K30" s="602">
        <v>-2.7</v>
      </c>
      <c r="L30" s="608" t="s">
        <v>699</v>
      </c>
      <c r="M30" s="608" t="s">
        <v>699</v>
      </c>
      <c r="N30" s="608" t="s">
        <v>699</v>
      </c>
      <c r="O30" s="608" t="s">
        <v>699</v>
      </c>
      <c r="P30" s="602">
        <v>-1.3</v>
      </c>
      <c r="Q30" s="602">
        <v>-1.5</v>
      </c>
      <c r="R30" s="602">
        <v>-3</v>
      </c>
      <c r="S30" s="608" t="s">
        <v>699</v>
      </c>
    </row>
    <row r="31" spans="1:19" ht="13.5" customHeight="1">
      <c r="A31" s="546"/>
      <c r="B31" s="546" t="s">
        <v>609</v>
      </c>
      <c r="C31" s="547"/>
      <c r="D31" s="601">
        <v>3.4</v>
      </c>
      <c r="E31" s="602">
        <v>1.7</v>
      </c>
      <c r="F31" s="602">
        <v>7.4</v>
      </c>
      <c r="G31" s="602">
        <v>1.9</v>
      </c>
      <c r="H31" s="602">
        <v>7.6</v>
      </c>
      <c r="I31" s="602">
        <v>0.7</v>
      </c>
      <c r="J31" s="602">
        <v>5.6</v>
      </c>
      <c r="K31" s="602">
        <v>0.4</v>
      </c>
      <c r="L31" s="608" t="s">
        <v>699</v>
      </c>
      <c r="M31" s="608" t="s">
        <v>699</v>
      </c>
      <c r="N31" s="608" t="s">
        <v>699</v>
      </c>
      <c r="O31" s="608" t="s">
        <v>699</v>
      </c>
      <c r="P31" s="602">
        <v>-4.7</v>
      </c>
      <c r="Q31" s="602">
        <v>0.1</v>
      </c>
      <c r="R31" s="602">
        <v>1.2</v>
      </c>
      <c r="S31" s="608" t="s">
        <v>699</v>
      </c>
    </row>
    <row r="32" spans="1:19" ht="13.5" customHeight="1">
      <c r="A32" s="546"/>
      <c r="B32" s="546" t="s">
        <v>610</v>
      </c>
      <c r="C32" s="547"/>
      <c r="D32" s="605">
        <v>-1.7</v>
      </c>
      <c r="E32" s="606">
        <v>0.5</v>
      </c>
      <c r="F32" s="606">
        <v>-1</v>
      </c>
      <c r="G32" s="606">
        <v>0</v>
      </c>
      <c r="H32" s="606">
        <v>1</v>
      </c>
      <c r="I32" s="606">
        <v>-0.3</v>
      </c>
      <c r="J32" s="606">
        <v>-0.5</v>
      </c>
      <c r="K32" s="606">
        <v>3.8</v>
      </c>
      <c r="L32" s="606">
        <v>-0.6</v>
      </c>
      <c r="M32" s="606">
        <v>2.3</v>
      </c>
      <c r="N32" s="606">
        <v>-14</v>
      </c>
      <c r="O32" s="606">
        <v>-1.7</v>
      </c>
      <c r="P32" s="606">
        <v>-11.3</v>
      </c>
      <c r="Q32" s="606">
        <v>-1.2</v>
      </c>
      <c r="R32" s="606">
        <v>-1.6</v>
      </c>
      <c r="S32" s="606">
        <v>6.3</v>
      </c>
    </row>
    <row r="33" spans="1:19" ht="13.5" customHeight="1">
      <c r="A33" s="543" t="s">
        <v>611</v>
      </c>
      <c r="B33" s="543" t="s">
        <v>628</v>
      </c>
      <c r="C33" s="549" t="s">
        <v>613</v>
      </c>
      <c r="D33" s="587">
        <v>-1.9</v>
      </c>
      <c r="E33" s="588">
        <v>-0.1</v>
      </c>
      <c r="F33" s="588">
        <v>-0.6</v>
      </c>
      <c r="G33" s="588">
        <v>-0.8</v>
      </c>
      <c r="H33" s="588">
        <v>4.6</v>
      </c>
      <c r="I33" s="588">
        <v>0.6</v>
      </c>
      <c r="J33" s="588">
        <v>-4</v>
      </c>
      <c r="K33" s="588">
        <v>1.4</v>
      </c>
      <c r="L33" s="588">
        <v>0.6</v>
      </c>
      <c r="M33" s="588">
        <v>1.4</v>
      </c>
      <c r="N33" s="588">
        <v>-12.6</v>
      </c>
      <c r="O33" s="588">
        <v>-6.5</v>
      </c>
      <c r="P33" s="588">
        <v>-10.5</v>
      </c>
      <c r="Q33" s="588">
        <v>-1.5</v>
      </c>
      <c r="R33" s="588">
        <v>-2.5</v>
      </c>
      <c r="S33" s="588">
        <v>9.6</v>
      </c>
    </row>
    <row r="34" spans="1:19" ht="13.5" customHeight="1">
      <c r="A34" s="546"/>
      <c r="B34" s="546" t="s">
        <v>579</v>
      </c>
      <c r="C34" s="547"/>
      <c r="D34" s="587">
        <v>-1.3</v>
      </c>
      <c r="E34" s="588">
        <v>2.3</v>
      </c>
      <c r="F34" s="588">
        <v>0.2</v>
      </c>
      <c r="G34" s="588">
        <v>-5.4</v>
      </c>
      <c r="H34" s="588">
        <v>3.3</v>
      </c>
      <c r="I34" s="588">
        <v>2.4</v>
      </c>
      <c r="J34" s="588">
        <v>-2.8</v>
      </c>
      <c r="K34" s="588">
        <v>4.1</v>
      </c>
      <c r="L34" s="588">
        <v>-1.7</v>
      </c>
      <c r="M34" s="588">
        <v>-1.3</v>
      </c>
      <c r="N34" s="588">
        <v>-13.7</v>
      </c>
      <c r="O34" s="588">
        <v>-4.2</v>
      </c>
      <c r="P34" s="588">
        <v>-10.7</v>
      </c>
      <c r="Q34" s="588">
        <v>-1.1</v>
      </c>
      <c r="R34" s="588">
        <v>-3.5</v>
      </c>
      <c r="S34" s="588">
        <v>9.1</v>
      </c>
    </row>
    <row r="35" spans="1:19" ht="13.5" customHeight="1">
      <c r="A35" s="546"/>
      <c r="B35" s="546" t="s">
        <v>629</v>
      </c>
      <c r="C35" s="547"/>
      <c r="D35" s="587">
        <v>-1.8</v>
      </c>
      <c r="E35" s="588">
        <v>-0.4</v>
      </c>
      <c r="F35" s="588">
        <v>0.9</v>
      </c>
      <c r="G35" s="588">
        <v>-4.8</v>
      </c>
      <c r="H35" s="588">
        <v>3.7</v>
      </c>
      <c r="I35" s="588">
        <v>-0.1</v>
      </c>
      <c r="J35" s="588">
        <v>-3.1</v>
      </c>
      <c r="K35" s="588">
        <v>7.2</v>
      </c>
      <c r="L35" s="588">
        <v>0.1</v>
      </c>
      <c r="M35" s="588">
        <v>-1.9</v>
      </c>
      <c r="N35" s="588">
        <v>-14.1</v>
      </c>
      <c r="O35" s="588">
        <v>-5.7</v>
      </c>
      <c r="P35" s="588">
        <v>-11.2</v>
      </c>
      <c r="Q35" s="588">
        <v>0.1</v>
      </c>
      <c r="R35" s="588">
        <v>-1.5</v>
      </c>
      <c r="S35" s="588">
        <v>0.8</v>
      </c>
    </row>
    <row r="36" spans="1:19" ht="13.5" customHeight="1">
      <c r="A36" s="546"/>
      <c r="B36" s="546" t="s">
        <v>704</v>
      </c>
      <c r="C36" s="547"/>
      <c r="D36" s="587">
        <v>-1.4</v>
      </c>
      <c r="E36" s="588">
        <v>2</v>
      </c>
      <c r="F36" s="588">
        <v>0.9</v>
      </c>
      <c r="G36" s="588">
        <v>-1.8</v>
      </c>
      <c r="H36" s="588">
        <v>-0.3</v>
      </c>
      <c r="I36" s="588">
        <v>1.6</v>
      </c>
      <c r="J36" s="588">
        <v>-4.2</v>
      </c>
      <c r="K36" s="588">
        <v>1</v>
      </c>
      <c r="L36" s="588">
        <v>1.5</v>
      </c>
      <c r="M36" s="588">
        <v>1.9</v>
      </c>
      <c r="N36" s="588">
        <v>-16.6</v>
      </c>
      <c r="O36" s="588">
        <v>-2.1</v>
      </c>
      <c r="P36" s="588">
        <v>-10.2</v>
      </c>
      <c r="Q36" s="588">
        <v>0</v>
      </c>
      <c r="R36" s="588">
        <v>0.2</v>
      </c>
      <c r="S36" s="588">
        <v>7.8</v>
      </c>
    </row>
    <row r="37" spans="1:19" ht="13.5" customHeight="1">
      <c r="A37" s="546" t="s">
        <v>612</v>
      </c>
      <c r="B37" s="546" t="s">
        <v>633</v>
      </c>
      <c r="C37" s="547" t="s">
        <v>613</v>
      </c>
      <c r="D37" s="587">
        <v>-0.3</v>
      </c>
      <c r="E37" s="588">
        <v>-2.3</v>
      </c>
      <c r="F37" s="588">
        <v>0.6</v>
      </c>
      <c r="G37" s="588">
        <v>1.5</v>
      </c>
      <c r="H37" s="588">
        <v>-1.2</v>
      </c>
      <c r="I37" s="588">
        <v>3.4</v>
      </c>
      <c r="J37" s="588">
        <v>-3.6</v>
      </c>
      <c r="K37" s="588">
        <v>8.2</v>
      </c>
      <c r="L37" s="588">
        <v>1.6</v>
      </c>
      <c r="M37" s="588">
        <v>-2</v>
      </c>
      <c r="N37" s="588">
        <v>-3.6</v>
      </c>
      <c r="O37" s="588">
        <v>1.3</v>
      </c>
      <c r="P37" s="588">
        <v>-1.8</v>
      </c>
      <c r="Q37" s="588">
        <v>-0.3</v>
      </c>
      <c r="R37" s="588">
        <v>-3.8</v>
      </c>
      <c r="S37" s="588">
        <v>3.9</v>
      </c>
    </row>
    <row r="38" spans="1:19" ht="13.5" customHeight="1">
      <c r="A38" s="546" t="s">
        <v>781</v>
      </c>
      <c r="B38" s="546" t="s">
        <v>621</v>
      </c>
      <c r="C38" s="547"/>
      <c r="D38" s="587">
        <v>1.8</v>
      </c>
      <c r="E38" s="588">
        <v>3.1</v>
      </c>
      <c r="F38" s="588">
        <v>3.2</v>
      </c>
      <c r="G38" s="588">
        <v>3.1</v>
      </c>
      <c r="H38" s="588">
        <v>6.2</v>
      </c>
      <c r="I38" s="588">
        <v>6.2</v>
      </c>
      <c r="J38" s="588">
        <v>-2.9</v>
      </c>
      <c r="K38" s="588">
        <v>9.3</v>
      </c>
      <c r="L38" s="588">
        <v>2.7</v>
      </c>
      <c r="M38" s="588">
        <v>6.3</v>
      </c>
      <c r="N38" s="588">
        <v>-3</v>
      </c>
      <c r="O38" s="588">
        <v>-2.9</v>
      </c>
      <c r="P38" s="588">
        <v>7.4</v>
      </c>
      <c r="Q38" s="588">
        <v>1.1</v>
      </c>
      <c r="R38" s="588">
        <v>10.1</v>
      </c>
      <c r="S38" s="588">
        <v>2.2</v>
      </c>
    </row>
    <row r="39" spans="1:19" ht="13.5" customHeight="1">
      <c r="A39" s="546" t="s">
        <v>788</v>
      </c>
      <c r="B39" s="546" t="s">
        <v>622</v>
      </c>
      <c r="C39" s="547"/>
      <c r="D39" s="587">
        <v>2.2</v>
      </c>
      <c r="E39" s="588">
        <v>2</v>
      </c>
      <c r="F39" s="588">
        <v>6.1</v>
      </c>
      <c r="G39" s="588">
        <v>-7.4</v>
      </c>
      <c r="H39" s="588">
        <v>-5.5</v>
      </c>
      <c r="I39" s="588">
        <v>6</v>
      </c>
      <c r="J39" s="588">
        <v>-2.6</v>
      </c>
      <c r="K39" s="588">
        <v>2.5</v>
      </c>
      <c r="L39" s="588">
        <v>-2.8</v>
      </c>
      <c r="M39" s="588">
        <v>3.6</v>
      </c>
      <c r="N39" s="588">
        <v>1.9</v>
      </c>
      <c r="O39" s="588">
        <v>-2.4</v>
      </c>
      <c r="P39" s="588">
        <v>-12.1</v>
      </c>
      <c r="Q39" s="588">
        <v>2.2</v>
      </c>
      <c r="R39" s="588">
        <v>4.9</v>
      </c>
      <c r="S39" s="588">
        <v>8.7</v>
      </c>
    </row>
    <row r="40" spans="1:19" ht="13.5" customHeight="1">
      <c r="A40" s="546" t="s">
        <v>781</v>
      </c>
      <c r="B40" s="546" t="s">
        <v>623</v>
      </c>
      <c r="C40" s="547"/>
      <c r="D40" s="587">
        <v>0.6</v>
      </c>
      <c r="E40" s="588">
        <v>-0.8</v>
      </c>
      <c r="F40" s="588">
        <v>3.8</v>
      </c>
      <c r="G40" s="588">
        <v>-1.1</v>
      </c>
      <c r="H40" s="588">
        <v>8.7</v>
      </c>
      <c r="I40" s="588">
        <v>3.9</v>
      </c>
      <c r="J40" s="588">
        <v>-5</v>
      </c>
      <c r="K40" s="588">
        <v>5.8</v>
      </c>
      <c r="L40" s="588">
        <v>-1</v>
      </c>
      <c r="M40" s="588">
        <v>3.8</v>
      </c>
      <c r="N40" s="588">
        <v>0.1</v>
      </c>
      <c r="O40" s="588">
        <v>2.2</v>
      </c>
      <c r="P40" s="588">
        <v>-9.6</v>
      </c>
      <c r="Q40" s="588">
        <v>2.5</v>
      </c>
      <c r="R40" s="588">
        <v>-0.6</v>
      </c>
      <c r="S40" s="588">
        <v>0.2</v>
      </c>
    </row>
    <row r="41" spans="1:19" ht="13.5" customHeight="1">
      <c r="A41" s="546" t="s">
        <v>788</v>
      </c>
      <c r="B41" s="546" t="s">
        <v>624</v>
      </c>
      <c r="C41" s="547"/>
      <c r="D41" s="587">
        <v>2.1</v>
      </c>
      <c r="E41" s="588">
        <v>-3.6</v>
      </c>
      <c r="F41" s="588">
        <v>4.4</v>
      </c>
      <c r="G41" s="588">
        <v>6.7</v>
      </c>
      <c r="H41" s="588">
        <v>2.9</v>
      </c>
      <c r="I41" s="588">
        <v>6.3</v>
      </c>
      <c r="J41" s="588">
        <v>-2.5</v>
      </c>
      <c r="K41" s="588">
        <v>8.5</v>
      </c>
      <c r="L41" s="588">
        <v>1.7</v>
      </c>
      <c r="M41" s="588">
        <v>-0.8</v>
      </c>
      <c r="N41" s="588">
        <v>-1.1</v>
      </c>
      <c r="O41" s="588">
        <v>-4.2</v>
      </c>
      <c r="P41" s="588">
        <v>-1.3</v>
      </c>
      <c r="Q41" s="588">
        <v>4.1</v>
      </c>
      <c r="R41" s="588">
        <v>8.6</v>
      </c>
      <c r="S41" s="588">
        <v>4.7</v>
      </c>
    </row>
    <row r="42" spans="1:19" ht="13.5" customHeight="1">
      <c r="A42" s="546" t="s">
        <v>781</v>
      </c>
      <c r="B42" s="546" t="s">
        <v>625</v>
      </c>
      <c r="C42" s="547"/>
      <c r="D42" s="587">
        <v>0.4</v>
      </c>
      <c r="E42" s="588">
        <v>4.5</v>
      </c>
      <c r="F42" s="588">
        <v>2.2</v>
      </c>
      <c r="G42" s="588">
        <v>0.4</v>
      </c>
      <c r="H42" s="588">
        <v>1</v>
      </c>
      <c r="I42" s="588">
        <v>8.5</v>
      </c>
      <c r="J42" s="588">
        <v>-4.5</v>
      </c>
      <c r="K42" s="588">
        <v>3.9</v>
      </c>
      <c r="L42" s="588">
        <v>0.5</v>
      </c>
      <c r="M42" s="588">
        <v>5.1</v>
      </c>
      <c r="N42" s="588">
        <v>-0.5</v>
      </c>
      <c r="O42" s="588">
        <v>-7.3</v>
      </c>
      <c r="P42" s="588">
        <v>-8.7</v>
      </c>
      <c r="Q42" s="588">
        <v>-3.5</v>
      </c>
      <c r="R42" s="588">
        <v>4.6</v>
      </c>
      <c r="S42" s="588">
        <v>7.4</v>
      </c>
    </row>
    <row r="43" spans="1:19" ht="13.5" customHeight="1">
      <c r="A43" s="546" t="s">
        <v>781</v>
      </c>
      <c r="B43" s="546" t="s">
        <v>626</v>
      </c>
      <c r="C43" s="547"/>
      <c r="D43" s="587">
        <v>0.7</v>
      </c>
      <c r="E43" s="588">
        <v>-1.1</v>
      </c>
      <c r="F43" s="588">
        <v>1</v>
      </c>
      <c r="G43" s="588">
        <v>6.2</v>
      </c>
      <c r="H43" s="588">
        <v>1.4</v>
      </c>
      <c r="I43" s="588">
        <v>-3.2</v>
      </c>
      <c r="J43" s="588">
        <v>-0.8</v>
      </c>
      <c r="K43" s="588">
        <v>-0.8</v>
      </c>
      <c r="L43" s="588">
        <v>-1.9</v>
      </c>
      <c r="M43" s="588">
        <v>5.2</v>
      </c>
      <c r="N43" s="588">
        <v>7.5</v>
      </c>
      <c r="O43" s="588">
        <v>-4.4</v>
      </c>
      <c r="P43" s="588">
        <v>-0.1</v>
      </c>
      <c r="Q43" s="588">
        <v>1.9</v>
      </c>
      <c r="R43" s="588">
        <v>4.4</v>
      </c>
      <c r="S43" s="588">
        <v>3.9</v>
      </c>
    </row>
    <row r="44" spans="1:19" ht="13.5" customHeight="1">
      <c r="A44" s="546"/>
      <c r="B44" s="546" t="s">
        <v>627</v>
      </c>
      <c r="C44" s="547"/>
      <c r="D44" s="587">
        <v>0.8</v>
      </c>
      <c r="E44" s="588">
        <v>-0.7</v>
      </c>
      <c r="F44" s="588">
        <v>1.9</v>
      </c>
      <c r="G44" s="588">
        <v>2.7</v>
      </c>
      <c r="H44" s="588">
        <v>-3</v>
      </c>
      <c r="I44" s="588">
        <v>-0.4</v>
      </c>
      <c r="J44" s="588">
        <v>-0.8</v>
      </c>
      <c r="K44" s="588">
        <v>-2.1</v>
      </c>
      <c r="L44" s="588">
        <v>-1.4</v>
      </c>
      <c r="M44" s="588">
        <v>-0.7</v>
      </c>
      <c r="N44" s="588">
        <v>1.1</v>
      </c>
      <c r="O44" s="588">
        <v>0.3</v>
      </c>
      <c r="P44" s="588">
        <v>12</v>
      </c>
      <c r="Q44" s="588">
        <v>-0.3</v>
      </c>
      <c r="R44" s="588">
        <v>5.6</v>
      </c>
      <c r="S44" s="588">
        <v>-4.6</v>
      </c>
    </row>
    <row r="45" spans="1:19" ht="13.5" customHeight="1">
      <c r="A45" s="551"/>
      <c r="B45" s="551" t="s">
        <v>794</v>
      </c>
      <c r="C45" s="552"/>
      <c r="D45" s="589">
        <v>-0.4</v>
      </c>
      <c r="E45" s="590">
        <v>1.6</v>
      </c>
      <c r="F45" s="590">
        <v>-1.7</v>
      </c>
      <c r="G45" s="590">
        <v>-0.5</v>
      </c>
      <c r="H45" s="590">
        <v>0.5</v>
      </c>
      <c r="I45" s="590">
        <v>-0.5</v>
      </c>
      <c r="J45" s="590">
        <v>1.6</v>
      </c>
      <c r="K45" s="590">
        <v>0.7</v>
      </c>
      <c r="L45" s="590">
        <v>-4.3</v>
      </c>
      <c r="M45" s="590">
        <v>8.4</v>
      </c>
      <c r="N45" s="590">
        <v>5.7</v>
      </c>
      <c r="O45" s="590">
        <v>-0.4</v>
      </c>
      <c r="P45" s="590">
        <v>-4.8</v>
      </c>
      <c r="Q45" s="590">
        <v>-1</v>
      </c>
      <c r="R45" s="590">
        <v>-2.3</v>
      </c>
      <c r="S45" s="590">
        <v>-3.3</v>
      </c>
    </row>
    <row r="46" spans="1:35" ht="27" customHeight="1">
      <c r="A46" s="749" t="s">
        <v>344</v>
      </c>
      <c r="B46" s="749"/>
      <c r="C46" s="750"/>
      <c r="D46" s="591">
        <v>2.1</v>
      </c>
      <c r="E46" s="591">
        <v>9.2</v>
      </c>
      <c r="F46" s="591">
        <v>4.5</v>
      </c>
      <c r="G46" s="591">
        <v>-1.4</v>
      </c>
      <c r="H46" s="591">
        <v>0.4</v>
      </c>
      <c r="I46" s="591">
        <v>1.5</v>
      </c>
      <c r="J46" s="591">
        <v>2.1</v>
      </c>
      <c r="K46" s="591">
        <v>-3.1</v>
      </c>
      <c r="L46" s="591">
        <v>-2.6</v>
      </c>
      <c r="M46" s="591">
        <v>9.3</v>
      </c>
      <c r="N46" s="591">
        <v>-4.8</v>
      </c>
      <c r="O46" s="591">
        <v>-4.1</v>
      </c>
      <c r="P46" s="591">
        <v>18</v>
      </c>
      <c r="Q46" s="591">
        <v>-3.6</v>
      </c>
      <c r="R46" s="591">
        <v>-9.7</v>
      </c>
      <c r="S46" s="591">
        <v>-1.4</v>
      </c>
      <c r="T46" s="548"/>
      <c r="U46" s="548"/>
      <c r="V46" s="548"/>
      <c r="W46" s="548"/>
      <c r="X46" s="548"/>
      <c r="Y46" s="548"/>
      <c r="Z46" s="548"/>
      <c r="AA46" s="548"/>
      <c r="AB46" s="548"/>
      <c r="AC46" s="548"/>
      <c r="AD46" s="548"/>
      <c r="AE46" s="548"/>
      <c r="AF46" s="548"/>
      <c r="AG46" s="548"/>
      <c r="AH46" s="548"/>
      <c r="AI46" s="548"/>
    </row>
    <row r="47" spans="1:35" ht="27" customHeight="1">
      <c r="A47" s="548"/>
      <c r="B47" s="548"/>
      <c r="C47" s="548"/>
      <c r="D47" s="545"/>
      <c r="E47" s="545"/>
      <c r="F47" s="545"/>
      <c r="G47" s="545"/>
      <c r="H47" s="545"/>
      <c r="I47" s="545"/>
      <c r="J47" s="545"/>
      <c r="K47" s="545"/>
      <c r="L47" s="545"/>
      <c r="M47" s="545"/>
      <c r="N47" s="545"/>
      <c r="O47" s="545"/>
      <c r="P47" s="545"/>
      <c r="Q47" s="545"/>
      <c r="R47" s="545"/>
      <c r="S47" s="545"/>
      <c r="T47" s="548"/>
      <c r="U47" s="548"/>
      <c r="V47" s="548"/>
      <c r="W47" s="548"/>
      <c r="X47" s="548"/>
      <c r="Y47" s="548"/>
      <c r="Z47" s="548"/>
      <c r="AA47" s="548"/>
      <c r="AB47" s="548"/>
      <c r="AC47" s="548"/>
      <c r="AD47" s="548"/>
      <c r="AE47" s="548"/>
      <c r="AF47" s="548"/>
      <c r="AG47" s="548"/>
      <c r="AH47" s="548"/>
      <c r="AI47" s="548"/>
    </row>
    <row r="48" spans="1:19" ht="17.25">
      <c r="A48" s="595" t="s">
        <v>118</v>
      </c>
      <c r="B48" s="553"/>
      <c r="C48" s="553"/>
      <c r="D48" s="550"/>
      <c r="E48" s="550"/>
      <c r="F48" s="550"/>
      <c r="G48" s="550"/>
      <c r="H48" s="754"/>
      <c r="I48" s="754"/>
      <c r="J48" s="754"/>
      <c r="K48" s="754"/>
      <c r="L48" s="754"/>
      <c r="M48" s="754"/>
      <c r="N48" s="754"/>
      <c r="O48" s="754"/>
      <c r="P48" s="550"/>
      <c r="Q48" s="550"/>
      <c r="R48" s="550"/>
      <c r="S48" s="557" t="s">
        <v>614</v>
      </c>
    </row>
    <row r="49" spans="1:19" ht="13.5">
      <c r="A49" s="741" t="s">
        <v>564</v>
      </c>
      <c r="B49" s="741"/>
      <c r="C49" s="742"/>
      <c r="D49" s="536" t="s">
        <v>748</v>
      </c>
      <c r="E49" s="536" t="s">
        <v>749</v>
      </c>
      <c r="F49" s="536" t="s">
        <v>750</v>
      </c>
      <c r="G49" s="536" t="s">
        <v>751</v>
      </c>
      <c r="H49" s="536" t="s">
        <v>752</v>
      </c>
      <c r="I49" s="536" t="s">
        <v>753</v>
      </c>
      <c r="J49" s="536" t="s">
        <v>754</v>
      </c>
      <c r="K49" s="536" t="s">
        <v>755</v>
      </c>
      <c r="L49" s="536" t="s">
        <v>756</v>
      </c>
      <c r="M49" s="536" t="s">
        <v>757</v>
      </c>
      <c r="N49" s="536" t="s">
        <v>758</v>
      </c>
      <c r="O49" s="536" t="s">
        <v>759</v>
      </c>
      <c r="P49" s="536" t="s">
        <v>760</v>
      </c>
      <c r="Q49" s="536" t="s">
        <v>761</v>
      </c>
      <c r="R49" s="536" t="s">
        <v>762</v>
      </c>
      <c r="S49" s="536" t="s">
        <v>763</v>
      </c>
    </row>
    <row r="50" spans="1:19" ht="13.5">
      <c r="A50" s="743"/>
      <c r="B50" s="743"/>
      <c r="C50" s="744"/>
      <c r="D50" s="537" t="s">
        <v>580</v>
      </c>
      <c r="E50" s="537"/>
      <c r="F50" s="537"/>
      <c r="G50" s="537" t="s">
        <v>729</v>
      </c>
      <c r="H50" s="537" t="s">
        <v>581</v>
      </c>
      <c r="I50" s="537" t="s">
        <v>582</v>
      </c>
      <c r="J50" s="537" t="s">
        <v>583</v>
      </c>
      <c r="K50" s="537" t="s">
        <v>584</v>
      </c>
      <c r="L50" s="538" t="s">
        <v>585</v>
      </c>
      <c r="M50" s="539" t="s">
        <v>586</v>
      </c>
      <c r="N50" s="538" t="s">
        <v>730</v>
      </c>
      <c r="O50" s="538" t="s">
        <v>587</v>
      </c>
      <c r="P50" s="538" t="s">
        <v>588</v>
      </c>
      <c r="Q50" s="538" t="s">
        <v>589</v>
      </c>
      <c r="R50" s="538" t="s">
        <v>590</v>
      </c>
      <c r="S50" s="538" t="s">
        <v>591</v>
      </c>
    </row>
    <row r="51" spans="1:19" ht="18" customHeight="1">
      <c r="A51" s="745"/>
      <c r="B51" s="745"/>
      <c r="C51" s="746"/>
      <c r="D51" s="540" t="s">
        <v>592</v>
      </c>
      <c r="E51" s="540" t="s">
        <v>342</v>
      </c>
      <c r="F51" s="540" t="s">
        <v>343</v>
      </c>
      <c r="G51" s="540" t="s">
        <v>731</v>
      </c>
      <c r="H51" s="540" t="s">
        <v>593</v>
      </c>
      <c r="I51" s="540" t="s">
        <v>594</v>
      </c>
      <c r="J51" s="540" t="s">
        <v>595</v>
      </c>
      <c r="K51" s="540" t="s">
        <v>596</v>
      </c>
      <c r="L51" s="541" t="s">
        <v>597</v>
      </c>
      <c r="M51" s="542" t="s">
        <v>598</v>
      </c>
      <c r="N51" s="541" t="s">
        <v>599</v>
      </c>
      <c r="O51" s="541" t="s">
        <v>599</v>
      </c>
      <c r="P51" s="542" t="s">
        <v>600</v>
      </c>
      <c r="Q51" s="542" t="s">
        <v>601</v>
      </c>
      <c r="R51" s="541" t="s">
        <v>599</v>
      </c>
      <c r="S51" s="540" t="s">
        <v>602</v>
      </c>
    </row>
    <row r="52" spans="1:19" ht="15.75" customHeight="1">
      <c r="A52" s="611"/>
      <c r="B52" s="611"/>
      <c r="C52" s="611"/>
      <c r="D52" s="747" t="s">
        <v>712</v>
      </c>
      <c r="E52" s="747"/>
      <c r="F52" s="747"/>
      <c r="G52" s="747"/>
      <c r="H52" s="747"/>
      <c r="I52" s="747"/>
      <c r="J52" s="747"/>
      <c r="K52" s="747"/>
      <c r="L52" s="747"/>
      <c r="M52" s="747"/>
      <c r="N52" s="747"/>
      <c r="O52" s="747"/>
      <c r="P52" s="747"/>
      <c r="Q52" s="747"/>
      <c r="R52" s="747"/>
      <c r="S52" s="611"/>
    </row>
    <row r="53" spans="1:19" ht="13.5" customHeight="1">
      <c r="A53" s="543" t="s">
        <v>603</v>
      </c>
      <c r="B53" s="543" t="s">
        <v>604</v>
      </c>
      <c r="C53" s="544" t="s">
        <v>605</v>
      </c>
      <c r="D53" s="599">
        <v>106.9</v>
      </c>
      <c r="E53" s="600">
        <v>104.3</v>
      </c>
      <c r="F53" s="600">
        <v>104.9</v>
      </c>
      <c r="G53" s="600">
        <v>110.1</v>
      </c>
      <c r="H53" s="600">
        <v>111.2</v>
      </c>
      <c r="I53" s="600">
        <v>105.3</v>
      </c>
      <c r="J53" s="600">
        <v>117.3</v>
      </c>
      <c r="K53" s="600">
        <v>90.7</v>
      </c>
      <c r="L53" s="607" t="s">
        <v>699</v>
      </c>
      <c r="M53" s="607" t="s">
        <v>699</v>
      </c>
      <c r="N53" s="607" t="s">
        <v>699</v>
      </c>
      <c r="O53" s="607" t="s">
        <v>699</v>
      </c>
      <c r="P53" s="600">
        <v>105.4</v>
      </c>
      <c r="Q53" s="600">
        <v>105.3</v>
      </c>
      <c r="R53" s="600">
        <v>99.3</v>
      </c>
      <c r="S53" s="607" t="s">
        <v>699</v>
      </c>
    </row>
    <row r="54" spans="1:19" ht="13.5" customHeight="1">
      <c r="A54" s="546"/>
      <c r="B54" s="546" t="s">
        <v>606</v>
      </c>
      <c r="C54" s="547"/>
      <c r="D54" s="601">
        <v>104.6</v>
      </c>
      <c r="E54" s="602">
        <v>106.1</v>
      </c>
      <c r="F54" s="602">
        <v>102.7</v>
      </c>
      <c r="G54" s="602">
        <v>102</v>
      </c>
      <c r="H54" s="602">
        <v>104.1</v>
      </c>
      <c r="I54" s="602">
        <v>101.5</v>
      </c>
      <c r="J54" s="602">
        <v>109.5</v>
      </c>
      <c r="K54" s="602">
        <v>94.8</v>
      </c>
      <c r="L54" s="608" t="s">
        <v>699</v>
      </c>
      <c r="M54" s="608" t="s">
        <v>699</v>
      </c>
      <c r="N54" s="608" t="s">
        <v>699</v>
      </c>
      <c r="O54" s="608" t="s">
        <v>699</v>
      </c>
      <c r="P54" s="602">
        <v>104.4</v>
      </c>
      <c r="Q54" s="602">
        <v>101.9</v>
      </c>
      <c r="R54" s="602">
        <v>97.3</v>
      </c>
      <c r="S54" s="608" t="s">
        <v>699</v>
      </c>
    </row>
    <row r="55" spans="1:19" ht="13.5" customHeight="1">
      <c r="A55" s="546"/>
      <c r="B55" s="546" t="s">
        <v>607</v>
      </c>
      <c r="C55" s="547"/>
      <c r="D55" s="601">
        <v>102.8</v>
      </c>
      <c r="E55" s="602">
        <v>98.3</v>
      </c>
      <c r="F55" s="602">
        <v>100.7</v>
      </c>
      <c r="G55" s="602">
        <v>100.1</v>
      </c>
      <c r="H55" s="602">
        <v>99</v>
      </c>
      <c r="I55" s="602">
        <v>96.5</v>
      </c>
      <c r="J55" s="602">
        <v>107.4</v>
      </c>
      <c r="K55" s="602">
        <v>98.9</v>
      </c>
      <c r="L55" s="608" t="s">
        <v>699</v>
      </c>
      <c r="M55" s="608" t="s">
        <v>699</v>
      </c>
      <c r="N55" s="608" t="s">
        <v>699</v>
      </c>
      <c r="O55" s="608" t="s">
        <v>699</v>
      </c>
      <c r="P55" s="602">
        <v>107.8</v>
      </c>
      <c r="Q55" s="602">
        <v>101.7</v>
      </c>
      <c r="R55" s="602">
        <v>101.8</v>
      </c>
      <c r="S55" s="608" t="s">
        <v>699</v>
      </c>
    </row>
    <row r="56" spans="1:19" ht="13.5" customHeight="1">
      <c r="A56" s="546"/>
      <c r="B56" s="546" t="s">
        <v>608</v>
      </c>
      <c r="C56" s="547"/>
      <c r="D56" s="601">
        <v>97</v>
      </c>
      <c r="E56" s="602">
        <v>100.5</v>
      </c>
      <c r="F56" s="602">
        <v>92.9</v>
      </c>
      <c r="G56" s="602">
        <v>99.5</v>
      </c>
      <c r="H56" s="602">
        <v>92.2</v>
      </c>
      <c r="I56" s="602">
        <v>99.8</v>
      </c>
      <c r="J56" s="602">
        <v>98.6</v>
      </c>
      <c r="K56" s="602">
        <v>98.8</v>
      </c>
      <c r="L56" s="608" t="s">
        <v>699</v>
      </c>
      <c r="M56" s="608" t="s">
        <v>699</v>
      </c>
      <c r="N56" s="608" t="s">
        <v>699</v>
      </c>
      <c r="O56" s="608" t="s">
        <v>699</v>
      </c>
      <c r="P56" s="602">
        <v>107.5</v>
      </c>
      <c r="Q56" s="602">
        <v>99.9</v>
      </c>
      <c r="R56" s="602">
        <v>99.2</v>
      </c>
      <c r="S56" s="608" t="s">
        <v>699</v>
      </c>
    </row>
    <row r="57" spans="1:19" ht="13.5" customHeight="1">
      <c r="A57" s="546"/>
      <c r="B57" s="546" t="s">
        <v>609</v>
      </c>
      <c r="C57" s="547"/>
      <c r="D57" s="604">
        <v>100</v>
      </c>
      <c r="E57" s="603">
        <v>100</v>
      </c>
      <c r="F57" s="603">
        <v>100</v>
      </c>
      <c r="G57" s="603">
        <v>100</v>
      </c>
      <c r="H57" s="603">
        <v>100</v>
      </c>
      <c r="I57" s="603">
        <v>100</v>
      </c>
      <c r="J57" s="603">
        <v>100</v>
      </c>
      <c r="K57" s="603">
        <v>100</v>
      </c>
      <c r="L57" s="603">
        <v>100</v>
      </c>
      <c r="M57" s="603">
        <v>100</v>
      </c>
      <c r="N57" s="603">
        <v>100</v>
      </c>
      <c r="O57" s="603">
        <v>100</v>
      </c>
      <c r="P57" s="603">
        <v>100</v>
      </c>
      <c r="Q57" s="603">
        <v>100</v>
      </c>
      <c r="R57" s="603">
        <v>100</v>
      </c>
      <c r="S57" s="603">
        <v>100</v>
      </c>
    </row>
    <row r="58" spans="1:19" ht="13.5" customHeight="1">
      <c r="A58" s="546"/>
      <c r="B58" s="546" t="s">
        <v>610</v>
      </c>
      <c r="C58" s="547"/>
      <c r="D58" s="605">
        <v>98.1</v>
      </c>
      <c r="E58" s="606">
        <v>100.9</v>
      </c>
      <c r="F58" s="606">
        <v>97.8</v>
      </c>
      <c r="G58" s="606">
        <v>98.7</v>
      </c>
      <c r="H58" s="606">
        <v>101</v>
      </c>
      <c r="I58" s="606">
        <v>99.5</v>
      </c>
      <c r="J58" s="606">
        <v>102.4</v>
      </c>
      <c r="K58" s="606">
        <v>101</v>
      </c>
      <c r="L58" s="606">
        <v>100.3</v>
      </c>
      <c r="M58" s="606">
        <v>102.7</v>
      </c>
      <c r="N58" s="606">
        <v>88.3</v>
      </c>
      <c r="O58" s="606">
        <v>100.7</v>
      </c>
      <c r="P58" s="606">
        <v>93</v>
      </c>
      <c r="Q58" s="606">
        <v>97.4</v>
      </c>
      <c r="R58" s="606">
        <v>99.8</v>
      </c>
      <c r="S58" s="606">
        <v>99.7</v>
      </c>
    </row>
    <row r="59" spans="1:19" ht="13.5" customHeight="1">
      <c r="A59" s="543" t="s">
        <v>611</v>
      </c>
      <c r="B59" s="543" t="s">
        <v>628</v>
      </c>
      <c r="C59" s="544" t="s">
        <v>613</v>
      </c>
      <c r="D59" s="599">
        <v>99.5</v>
      </c>
      <c r="E59" s="612">
        <v>106.5</v>
      </c>
      <c r="F59" s="612">
        <v>100.3</v>
      </c>
      <c r="G59" s="612">
        <v>100.4</v>
      </c>
      <c r="H59" s="612">
        <v>101.7</v>
      </c>
      <c r="I59" s="612">
        <v>103</v>
      </c>
      <c r="J59" s="612">
        <v>101.2</v>
      </c>
      <c r="K59" s="612">
        <v>97</v>
      </c>
      <c r="L59" s="612">
        <v>99.1</v>
      </c>
      <c r="M59" s="612">
        <v>102.2</v>
      </c>
      <c r="N59" s="612">
        <v>89.6</v>
      </c>
      <c r="O59" s="612">
        <v>100.7</v>
      </c>
      <c r="P59" s="612">
        <v>96.1</v>
      </c>
      <c r="Q59" s="612">
        <v>96.1</v>
      </c>
      <c r="R59" s="612">
        <v>101.1</v>
      </c>
      <c r="S59" s="612">
        <v>100.1</v>
      </c>
    </row>
    <row r="60" spans="1:19" ht="13.5" customHeight="1">
      <c r="A60" s="546"/>
      <c r="B60" s="546" t="s">
        <v>579</v>
      </c>
      <c r="C60" s="547"/>
      <c r="D60" s="601">
        <v>99.3</v>
      </c>
      <c r="E60" s="612">
        <v>103.4</v>
      </c>
      <c r="F60" s="612">
        <v>100.5</v>
      </c>
      <c r="G60" s="612">
        <v>95.9</v>
      </c>
      <c r="H60" s="612">
        <v>101.3</v>
      </c>
      <c r="I60" s="612">
        <v>101.3</v>
      </c>
      <c r="J60" s="612">
        <v>102.4</v>
      </c>
      <c r="K60" s="612">
        <v>98.6</v>
      </c>
      <c r="L60" s="612">
        <v>97.7</v>
      </c>
      <c r="M60" s="612">
        <v>101.5</v>
      </c>
      <c r="N60" s="612">
        <v>87.9</v>
      </c>
      <c r="O60" s="612">
        <v>103.8</v>
      </c>
      <c r="P60" s="612">
        <v>96.3</v>
      </c>
      <c r="Q60" s="612">
        <v>95.6</v>
      </c>
      <c r="R60" s="612">
        <v>95.4</v>
      </c>
      <c r="S60" s="612">
        <v>98.3</v>
      </c>
    </row>
    <row r="61" spans="1:19" ht="13.5" customHeight="1">
      <c r="A61" s="546"/>
      <c r="B61" s="546" t="s">
        <v>629</v>
      </c>
      <c r="C61" s="547"/>
      <c r="D61" s="601">
        <v>100.7</v>
      </c>
      <c r="E61" s="612">
        <v>102.8</v>
      </c>
      <c r="F61" s="612">
        <v>102.9</v>
      </c>
      <c r="G61" s="612">
        <v>98.6</v>
      </c>
      <c r="H61" s="612">
        <v>101.4</v>
      </c>
      <c r="I61" s="612">
        <v>99.2</v>
      </c>
      <c r="J61" s="612">
        <v>104.2</v>
      </c>
      <c r="K61" s="612">
        <v>98.1</v>
      </c>
      <c r="L61" s="612">
        <v>98.6</v>
      </c>
      <c r="M61" s="612">
        <v>105.5</v>
      </c>
      <c r="N61" s="612">
        <v>88</v>
      </c>
      <c r="O61" s="612">
        <v>100.9</v>
      </c>
      <c r="P61" s="612">
        <v>92.7</v>
      </c>
      <c r="Q61" s="612">
        <v>97.3</v>
      </c>
      <c r="R61" s="612">
        <v>99</v>
      </c>
      <c r="S61" s="612">
        <v>104.4</v>
      </c>
    </row>
    <row r="62" spans="1:19" ht="13.5" customHeight="1">
      <c r="A62" s="546"/>
      <c r="B62" s="546" t="s">
        <v>704</v>
      </c>
      <c r="C62" s="547"/>
      <c r="D62" s="601">
        <v>99.3</v>
      </c>
      <c r="E62" s="612">
        <v>103.4</v>
      </c>
      <c r="F62" s="612">
        <v>101.4</v>
      </c>
      <c r="G62" s="612">
        <v>95.2</v>
      </c>
      <c r="H62" s="612">
        <v>93.9</v>
      </c>
      <c r="I62" s="612">
        <v>104.4</v>
      </c>
      <c r="J62" s="612">
        <v>102.2</v>
      </c>
      <c r="K62" s="612">
        <v>102.1</v>
      </c>
      <c r="L62" s="612">
        <v>101</v>
      </c>
      <c r="M62" s="612">
        <v>103.9</v>
      </c>
      <c r="N62" s="612">
        <v>89.2</v>
      </c>
      <c r="O62" s="612">
        <v>111.4</v>
      </c>
      <c r="P62" s="612">
        <v>79.9</v>
      </c>
      <c r="Q62" s="612">
        <v>94.8</v>
      </c>
      <c r="R62" s="612">
        <v>101.7</v>
      </c>
      <c r="S62" s="612">
        <v>101</v>
      </c>
    </row>
    <row r="63" spans="1:19" ht="13.5" customHeight="1">
      <c r="A63" s="546" t="s">
        <v>612</v>
      </c>
      <c r="B63" s="546" t="s">
        <v>633</v>
      </c>
      <c r="C63" s="547" t="s">
        <v>613</v>
      </c>
      <c r="D63" s="601">
        <v>92.3</v>
      </c>
      <c r="E63" s="612">
        <v>90.7</v>
      </c>
      <c r="F63" s="612">
        <v>90.4</v>
      </c>
      <c r="G63" s="612">
        <v>94.2</v>
      </c>
      <c r="H63" s="612">
        <v>91.9</v>
      </c>
      <c r="I63" s="612">
        <v>96.3</v>
      </c>
      <c r="J63" s="612">
        <v>100.6</v>
      </c>
      <c r="K63" s="612">
        <v>97.5</v>
      </c>
      <c r="L63" s="612">
        <v>88.8</v>
      </c>
      <c r="M63" s="612">
        <v>96.4</v>
      </c>
      <c r="N63" s="612">
        <v>88.6</v>
      </c>
      <c r="O63" s="612">
        <v>95.1</v>
      </c>
      <c r="P63" s="612">
        <v>82.7</v>
      </c>
      <c r="Q63" s="612">
        <v>92.9</v>
      </c>
      <c r="R63" s="612">
        <v>95.5</v>
      </c>
      <c r="S63" s="612">
        <v>94.4</v>
      </c>
    </row>
    <row r="64" spans="1:19" ht="13.5" customHeight="1">
      <c r="A64" s="546" t="s">
        <v>781</v>
      </c>
      <c r="B64" s="546" t="s">
        <v>621</v>
      </c>
      <c r="C64" s="547"/>
      <c r="D64" s="601">
        <v>99.7</v>
      </c>
      <c r="E64" s="612">
        <v>110.7</v>
      </c>
      <c r="F64" s="612">
        <v>101.9</v>
      </c>
      <c r="G64" s="612">
        <v>101.1</v>
      </c>
      <c r="H64" s="612">
        <v>102.2</v>
      </c>
      <c r="I64" s="612">
        <v>101.7</v>
      </c>
      <c r="J64" s="612">
        <v>99.7</v>
      </c>
      <c r="K64" s="612">
        <v>97.2</v>
      </c>
      <c r="L64" s="612">
        <v>100.3</v>
      </c>
      <c r="M64" s="612">
        <v>107</v>
      </c>
      <c r="N64" s="612">
        <v>88.3</v>
      </c>
      <c r="O64" s="612">
        <v>95.8</v>
      </c>
      <c r="P64" s="612">
        <v>94</v>
      </c>
      <c r="Q64" s="612">
        <v>95.9</v>
      </c>
      <c r="R64" s="612">
        <v>105.5</v>
      </c>
      <c r="S64" s="612">
        <v>101.7</v>
      </c>
    </row>
    <row r="65" spans="1:19" ht="13.5" customHeight="1">
      <c r="A65" s="546" t="s">
        <v>790</v>
      </c>
      <c r="B65" s="546" t="s">
        <v>622</v>
      </c>
      <c r="C65" s="547"/>
      <c r="D65" s="601">
        <v>99.7</v>
      </c>
      <c r="E65" s="612">
        <v>107.7</v>
      </c>
      <c r="F65" s="612">
        <v>103.2</v>
      </c>
      <c r="G65" s="612">
        <v>100.8</v>
      </c>
      <c r="H65" s="612">
        <v>103.7</v>
      </c>
      <c r="I65" s="612">
        <v>99.5</v>
      </c>
      <c r="J65" s="612">
        <v>97.3</v>
      </c>
      <c r="K65" s="612">
        <v>99.5</v>
      </c>
      <c r="L65" s="612">
        <v>94.9</v>
      </c>
      <c r="M65" s="612">
        <v>114.5</v>
      </c>
      <c r="N65" s="612">
        <v>92.9</v>
      </c>
      <c r="O65" s="612">
        <v>93.7</v>
      </c>
      <c r="P65" s="612">
        <v>83.1</v>
      </c>
      <c r="Q65" s="612">
        <v>97</v>
      </c>
      <c r="R65" s="612">
        <v>104.9</v>
      </c>
      <c r="S65" s="612">
        <v>101.9</v>
      </c>
    </row>
    <row r="66" spans="1:19" ht="13.5" customHeight="1">
      <c r="A66" s="546" t="s">
        <v>781</v>
      </c>
      <c r="B66" s="546" t="s">
        <v>623</v>
      </c>
      <c r="C66" s="547"/>
      <c r="D66" s="601">
        <v>101.2</v>
      </c>
      <c r="E66" s="612">
        <v>108.3</v>
      </c>
      <c r="F66" s="612">
        <v>103.6</v>
      </c>
      <c r="G66" s="612">
        <v>102.6</v>
      </c>
      <c r="H66" s="612">
        <v>108.4</v>
      </c>
      <c r="I66" s="612">
        <v>101</v>
      </c>
      <c r="J66" s="612">
        <v>102.3</v>
      </c>
      <c r="K66" s="612">
        <v>102.5</v>
      </c>
      <c r="L66" s="612">
        <v>94.5</v>
      </c>
      <c r="M66" s="612">
        <v>114.1</v>
      </c>
      <c r="N66" s="612">
        <v>92.8</v>
      </c>
      <c r="O66" s="612">
        <v>96.8</v>
      </c>
      <c r="P66" s="612">
        <v>92.9</v>
      </c>
      <c r="Q66" s="612">
        <v>96.3</v>
      </c>
      <c r="R66" s="612">
        <v>103.2</v>
      </c>
      <c r="S66" s="612">
        <v>101.8</v>
      </c>
    </row>
    <row r="67" spans="1:19" ht="13.5" customHeight="1">
      <c r="A67" s="546" t="s">
        <v>788</v>
      </c>
      <c r="B67" s="546" t="s">
        <v>624</v>
      </c>
      <c r="C67" s="547"/>
      <c r="D67" s="601">
        <v>95.8</v>
      </c>
      <c r="E67" s="612">
        <v>98.6</v>
      </c>
      <c r="F67" s="612">
        <v>94.3</v>
      </c>
      <c r="G67" s="612">
        <v>97.7</v>
      </c>
      <c r="H67" s="612">
        <v>94.8</v>
      </c>
      <c r="I67" s="612">
        <v>98.1</v>
      </c>
      <c r="J67" s="612">
        <v>100.9</v>
      </c>
      <c r="K67" s="612">
        <v>100.2</v>
      </c>
      <c r="L67" s="612">
        <v>89.3</v>
      </c>
      <c r="M67" s="612">
        <v>101.3</v>
      </c>
      <c r="N67" s="612">
        <v>89.9</v>
      </c>
      <c r="O67" s="612">
        <v>93.7</v>
      </c>
      <c r="P67" s="612">
        <v>93.9</v>
      </c>
      <c r="Q67" s="612">
        <v>96.7</v>
      </c>
      <c r="R67" s="612">
        <v>105.1</v>
      </c>
      <c r="S67" s="612">
        <v>98.1</v>
      </c>
    </row>
    <row r="68" spans="1:19" ht="13.5" customHeight="1">
      <c r="A68" s="546" t="s">
        <v>781</v>
      </c>
      <c r="B68" s="546" t="s">
        <v>625</v>
      </c>
      <c r="C68" s="547"/>
      <c r="D68" s="601">
        <v>102.6</v>
      </c>
      <c r="E68" s="612">
        <v>111.7</v>
      </c>
      <c r="F68" s="612">
        <v>104.4</v>
      </c>
      <c r="G68" s="612">
        <v>106.4</v>
      </c>
      <c r="H68" s="612">
        <v>108</v>
      </c>
      <c r="I68" s="612">
        <v>107.5</v>
      </c>
      <c r="J68" s="612">
        <v>102.1</v>
      </c>
      <c r="K68" s="612">
        <v>104.9</v>
      </c>
      <c r="L68" s="612">
        <v>91.6</v>
      </c>
      <c r="M68" s="612">
        <v>113.5</v>
      </c>
      <c r="N68" s="612">
        <v>90</v>
      </c>
      <c r="O68" s="612">
        <v>95.7</v>
      </c>
      <c r="P68" s="612">
        <v>96</v>
      </c>
      <c r="Q68" s="612">
        <v>97.7</v>
      </c>
      <c r="R68" s="612">
        <v>106.7</v>
      </c>
      <c r="S68" s="612">
        <v>104.2</v>
      </c>
    </row>
    <row r="69" spans="1:19" ht="13.5" customHeight="1">
      <c r="A69" s="546" t="s">
        <v>781</v>
      </c>
      <c r="B69" s="546" t="s">
        <v>626</v>
      </c>
      <c r="C69" s="547"/>
      <c r="D69" s="601">
        <v>101</v>
      </c>
      <c r="E69" s="612">
        <v>108.4</v>
      </c>
      <c r="F69" s="612">
        <v>103.7</v>
      </c>
      <c r="G69" s="612">
        <v>104.1</v>
      </c>
      <c r="H69" s="612">
        <v>105.2</v>
      </c>
      <c r="I69" s="612">
        <v>101.9</v>
      </c>
      <c r="J69" s="612">
        <v>101.4</v>
      </c>
      <c r="K69" s="612">
        <v>103.9</v>
      </c>
      <c r="L69" s="612">
        <v>91.5</v>
      </c>
      <c r="M69" s="612">
        <v>112.3</v>
      </c>
      <c r="N69" s="612">
        <v>91.5</v>
      </c>
      <c r="O69" s="612">
        <v>92.3</v>
      </c>
      <c r="P69" s="612">
        <v>83.9</v>
      </c>
      <c r="Q69" s="612">
        <v>97.5</v>
      </c>
      <c r="R69" s="612">
        <v>105.7</v>
      </c>
      <c r="S69" s="612">
        <v>106.6</v>
      </c>
    </row>
    <row r="70" spans="1:46" ht="13.5" customHeight="1">
      <c r="A70" s="546"/>
      <c r="B70" s="546" t="s">
        <v>627</v>
      </c>
      <c r="C70" s="547"/>
      <c r="D70" s="601">
        <v>96.2</v>
      </c>
      <c r="E70" s="612">
        <v>103.2</v>
      </c>
      <c r="F70" s="612">
        <v>94.6</v>
      </c>
      <c r="G70" s="612">
        <v>103.2</v>
      </c>
      <c r="H70" s="612">
        <v>97.8</v>
      </c>
      <c r="I70" s="612">
        <v>99.3</v>
      </c>
      <c r="J70" s="612">
        <v>100.8</v>
      </c>
      <c r="K70" s="612">
        <v>100.3</v>
      </c>
      <c r="L70" s="612">
        <v>90.3</v>
      </c>
      <c r="M70" s="612">
        <v>103.9</v>
      </c>
      <c r="N70" s="612">
        <v>94</v>
      </c>
      <c r="O70" s="612">
        <v>99</v>
      </c>
      <c r="P70" s="612">
        <v>76</v>
      </c>
      <c r="Q70" s="612">
        <v>98.8</v>
      </c>
      <c r="R70" s="612">
        <v>109.3</v>
      </c>
      <c r="S70" s="612">
        <v>100.6</v>
      </c>
      <c r="T70" s="550"/>
      <c r="U70" s="550"/>
      <c r="V70" s="550"/>
      <c r="W70" s="550"/>
      <c r="X70" s="550"/>
      <c r="Y70" s="550"/>
      <c r="Z70" s="550"/>
      <c r="AA70" s="550"/>
      <c r="AB70" s="550"/>
      <c r="AC70" s="550"/>
      <c r="AD70" s="550"/>
      <c r="AE70" s="550"/>
      <c r="AF70" s="550"/>
      <c r="AG70" s="550"/>
      <c r="AH70" s="550"/>
      <c r="AI70" s="550"/>
      <c r="AJ70" s="550"/>
      <c r="AK70" s="550"/>
      <c r="AL70" s="550"/>
      <c r="AM70" s="550"/>
      <c r="AN70" s="550"/>
      <c r="AO70" s="550"/>
      <c r="AP70" s="550"/>
      <c r="AQ70" s="550"/>
      <c r="AR70" s="550"/>
      <c r="AS70" s="550"/>
      <c r="AT70" s="550"/>
    </row>
    <row r="71" spans="1:46" ht="13.5" customHeight="1">
      <c r="A71" s="551"/>
      <c r="B71" s="551" t="s">
        <v>793</v>
      </c>
      <c r="C71" s="552"/>
      <c r="D71" s="589">
        <v>96.7</v>
      </c>
      <c r="E71" s="590">
        <v>108.7</v>
      </c>
      <c r="F71" s="590">
        <v>97.8</v>
      </c>
      <c r="G71" s="590">
        <v>101.7</v>
      </c>
      <c r="H71" s="590">
        <v>101.5</v>
      </c>
      <c r="I71" s="590">
        <v>99.6</v>
      </c>
      <c r="J71" s="590">
        <v>101.3</v>
      </c>
      <c r="K71" s="590">
        <v>98</v>
      </c>
      <c r="L71" s="590">
        <v>91.5</v>
      </c>
      <c r="M71" s="590">
        <v>107.2</v>
      </c>
      <c r="N71" s="590">
        <v>88.7</v>
      </c>
      <c r="O71" s="590">
        <v>96</v>
      </c>
      <c r="P71" s="590">
        <v>80.4</v>
      </c>
      <c r="Q71" s="590">
        <v>93.5</v>
      </c>
      <c r="R71" s="590">
        <v>97.3</v>
      </c>
      <c r="S71" s="590">
        <v>97.1</v>
      </c>
      <c r="T71" s="550"/>
      <c r="U71" s="550"/>
      <c r="V71" s="550"/>
      <c r="W71" s="550"/>
      <c r="X71" s="550"/>
      <c r="Y71" s="550"/>
      <c r="Z71" s="550"/>
      <c r="AA71" s="550"/>
      <c r="AB71" s="550"/>
      <c r="AC71" s="550"/>
      <c r="AD71" s="550"/>
      <c r="AE71" s="550"/>
      <c r="AF71" s="550"/>
      <c r="AG71" s="550"/>
      <c r="AH71" s="550"/>
      <c r="AI71" s="550"/>
      <c r="AJ71" s="550"/>
      <c r="AK71" s="550"/>
      <c r="AL71" s="550"/>
      <c r="AM71" s="550"/>
      <c r="AN71" s="550"/>
      <c r="AO71" s="550"/>
      <c r="AP71" s="550"/>
      <c r="AQ71" s="550"/>
      <c r="AR71" s="550"/>
      <c r="AS71" s="550"/>
      <c r="AT71" s="550"/>
    </row>
    <row r="72" spans="1:19" ht="17.25" customHeight="1">
      <c r="A72" s="611"/>
      <c r="B72" s="611"/>
      <c r="C72" s="611"/>
      <c r="D72" s="748" t="s">
        <v>711</v>
      </c>
      <c r="E72" s="748"/>
      <c r="F72" s="748"/>
      <c r="G72" s="748"/>
      <c r="H72" s="748"/>
      <c r="I72" s="748"/>
      <c r="J72" s="748"/>
      <c r="K72" s="748"/>
      <c r="L72" s="748"/>
      <c r="M72" s="748"/>
      <c r="N72" s="748"/>
      <c r="O72" s="748"/>
      <c r="P72" s="748"/>
      <c r="Q72" s="748"/>
      <c r="R72" s="748"/>
      <c r="S72" s="748"/>
    </row>
    <row r="73" spans="1:19" ht="13.5" customHeight="1">
      <c r="A73" s="543" t="s">
        <v>603</v>
      </c>
      <c r="B73" s="543" t="s">
        <v>604</v>
      </c>
      <c r="C73" s="544" t="s">
        <v>605</v>
      </c>
      <c r="D73" s="599">
        <v>0.4</v>
      </c>
      <c r="E73" s="600">
        <v>2.2</v>
      </c>
      <c r="F73" s="600">
        <v>0.1</v>
      </c>
      <c r="G73" s="600">
        <v>1.5</v>
      </c>
      <c r="H73" s="600">
        <v>-0.3</v>
      </c>
      <c r="I73" s="600">
        <v>0.3</v>
      </c>
      <c r="J73" s="600">
        <v>1.3</v>
      </c>
      <c r="K73" s="600">
        <v>2.9</v>
      </c>
      <c r="L73" s="607" t="s">
        <v>699</v>
      </c>
      <c r="M73" s="607" t="s">
        <v>699</v>
      </c>
      <c r="N73" s="607" t="s">
        <v>699</v>
      </c>
      <c r="O73" s="607" t="s">
        <v>699</v>
      </c>
      <c r="P73" s="600">
        <v>1.4</v>
      </c>
      <c r="Q73" s="600">
        <v>0.2</v>
      </c>
      <c r="R73" s="600">
        <v>0.4</v>
      </c>
      <c r="S73" s="607" t="s">
        <v>699</v>
      </c>
    </row>
    <row r="74" spans="1:19" ht="13.5" customHeight="1">
      <c r="A74" s="546"/>
      <c r="B74" s="546" t="s">
        <v>606</v>
      </c>
      <c r="C74" s="547"/>
      <c r="D74" s="601">
        <v>-2.1</v>
      </c>
      <c r="E74" s="602">
        <v>1.7</v>
      </c>
      <c r="F74" s="602">
        <v>-2.1</v>
      </c>
      <c r="G74" s="602">
        <v>-7.4</v>
      </c>
      <c r="H74" s="602">
        <v>-6.4</v>
      </c>
      <c r="I74" s="602">
        <v>-3.7</v>
      </c>
      <c r="J74" s="602">
        <v>-6.7</v>
      </c>
      <c r="K74" s="602">
        <v>4.6</v>
      </c>
      <c r="L74" s="608" t="s">
        <v>699</v>
      </c>
      <c r="M74" s="608" t="s">
        <v>699</v>
      </c>
      <c r="N74" s="608" t="s">
        <v>699</v>
      </c>
      <c r="O74" s="608" t="s">
        <v>699</v>
      </c>
      <c r="P74" s="602">
        <v>-0.9</v>
      </c>
      <c r="Q74" s="602">
        <v>-3.2</v>
      </c>
      <c r="R74" s="602">
        <v>-2.1</v>
      </c>
      <c r="S74" s="608" t="s">
        <v>699</v>
      </c>
    </row>
    <row r="75" spans="1:19" ht="13.5" customHeight="1">
      <c r="A75" s="546"/>
      <c r="B75" s="546" t="s">
        <v>607</v>
      </c>
      <c r="C75" s="547"/>
      <c r="D75" s="601">
        <v>-1.7</v>
      </c>
      <c r="E75" s="602">
        <v>-7.2</v>
      </c>
      <c r="F75" s="602">
        <v>-1.9</v>
      </c>
      <c r="G75" s="602">
        <v>-1.8</v>
      </c>
      <c r="H75" s="602">
        <v>-4.8</v>
      </c>
      <c r="I75" s="602">
        <v>-4.9</v>
      </c>
      <c r="J75" s="602">
        <v>-1.8</v>
      </c>
      <c r="K75" s="602">
        <v>4.3</v>
      </c>
      <c r="L75" s="608" t="s">
        <v>699</v>
      </c>
      <c r="M75" s="608" t="s">
        <v>699</v>
      </c>
      <c r="N75" s="608" t="s">
        <v>699</v>
      </c>
      <c r="O75" s="608" t="s">
        <v>699</v>
      </c>
      <c r="P75" s="602">
        <v>3.3</v>
      </c>
      <c r="Q75" s="602">
        <v>-0.2</v>
      </c>
      <c r="R75" s="602">
        <v>4.8</v>
      </c>
      <c r="S75" s="608" t="s">
        <v>699</v>
      </c>
    </row>
    <row r="76" spans="1:19" ht="13.5" customHeight="1">
      <c r="A76" s="546"/>
      <c r="B76" s="546" t="s">
        <v>608</v>
      </c>
      <c r="C76" s="547"/>
      <c r="D76" s="601">
        <v>-5.6</v>
      </c>
      <c r="E76" s="602">
        <v>2.2</v>
      </c>
      <c r="F76" s="602">
        <v>-7.8</v>
      </c>
      <c r="G76" s="602">
        <v>-0.8</v>
      </c>
      <c r="H76" s="602">
        <v>-7</v>
      </c>
      <c r="I76" s="602">
        <v>3.4</v>
      </c>
      <c r="J76" s="602">
        <v>-8.3</v>
      </c>
      <c r="K76" s="602">
        <v>0</v>
      </c>
      <c r="L76" s="608" t="s">
        <v>699</v>
      </c>
      <c r="M76" s="608" t="s">
        <v>699</v>
      </c>
      <c r="N76" s="608" t="s">
        <v>699</v>
      </c>
      <c r="O76" s="608" t="s">
        <v>699</v>
      </c>
      <c r="P76" s="602">
        <v>-0.3</v>
      </c>
      <c r="Q76" s="602">
        <v>-1.9</v>
      </c>
      <c r="R76" s="602">
        <v>-2.6</v>
      </c>
      <c r="S76" s="608" t="s">
        <v>699</v>
      </c>
    </row>
    <row r="77" spans="1:19" ht="13.5" customHeight="1">
      <c r="A77" s="546"/>
      <c r="B77" s="546" t="s">
        <v>609</v>
      </c>
      <c r="C77" s="547"/>
      <c r="D77" s="601">
        <v>3.1</v>
      </c>
      <c r="E77" s="602">
        <v>-0.5</v>
      </c>
      <c r="F77" s="602">
        <v>7.7</v>
      </c>
      <c r="G77" s="602">
        <v>0.5</v>
      </c>
      <c r="H77" s="602">
        <v>8.5</v>
      </c>
      <c r="I77" s="602">
        <v>0.2</v>
      </c>
      <c r="J77" s="602">
        <v>1.5</v>
      </c>
      <c r="K77" s="602">
        <v>1.2</v>
      </c>
      <c r="L77" s="608" t="s">
        <v>699</v>
      </c>
      <c r="M77" s="608" t="s">
        <v>699</v>
      </c>
      <c r="N77" s="608" t="s">
        <v>699</v>
      </c>
      <c r="O77" s="608" t="s">
        <v>699</v>
      </c>
      <c r="P77" s="602">
        <v>-7</v>
      </c>
      <c r="Q77" s="602">
        <v>0.2</v>
      </c>
      <c r="R77" s="602">
        <v>0.8</v>
      </c>
      <c r="S77" s="608" t="s">
        <v>699</v>
      </c>
    </row>
    <row r="78" spans="1:19" ht="13.5" customHeight="1">
      <c r="A78" s="546"/>
      <c r="B78" s="546" t="s">
        <v>610</v>
      </c>
      <c r="C78" s="547"/>
      <c r="D78" s="605">
        <v>-1.9</v>
      </c>
      <c r="E78" s="606">
        <v>0.8</v>
      </c>
      <c r="F78" s="606">
        <v>-2.2</v>
      </c>
      <c r="G78" s="606">
        <v>-1.3</v>
      </c>
      <c r="H78" s="606">
        <v>1</v>
      </c>
      <c r="I78" s="606">
        <v>-0.4</v>
      </c>
      <c r="J78" s="606">
        <v>2.4</v>
      </c>
      <c r="K78" s="606">
        <v>1</v>
      </c>
      <c r="L78" s="606">
        <v>0.3</v>
      </c>
      <c r="M78" s="606">
        <v>2.6</v>
      </c>
      <c r="N78" s="606">
        <v>-11.7</v>
      </c>
      <c r="O78" s="606">
        <v>0.7</v>
      </c>
      <c r="P78" s="606">
        <v>-7.1</v>
      </c>
      <c r="Q78" s="606">
        <v>-2.6</v>
      </c>
      <c r="R78" s="606">
        <v>-0.2</v>
      </c>
      <c r="S78" s="606">
        <v>-0.3</v>
      </c>
    </row>
    <row r="79" spans="1:19" ht="13.5" customHeight="1">
      <c r="A79" s="543" t="s">
        <v>611</v>
      </c>
      <c r="B79" s="543" t="s">
        <v>628</v>
      </c>
      <c r="C79" s="549" t="s">
        <v>613</v>
      </c>
      <c r="D79" s="587">
        <v>-1.7</v>
      </c>
      <c r="E79" s="588">
        <v>4.9</v>
      </c>
      <c r="F79" s="588">
        <v>-1.2</v>
      </c>
      <c r="G79" s="588">
        <v>-2</v>
      </c>
      <c r="H79" s="588">
        <v>5.1</v>
      </c>
      <c r="I79" s="588">
        <v>0.9</v>
      </c>
      <c r="J79" s="588">
        <v>0.1</v>
      </c>
      <c r="K79" s="588">
        <v>-5</v>
      </c>
      <c r="L79" s="588">
        <v>0.6</v>
      </c>
      <c r="M79" s="588">
        <v>3.7</v>
      </c>
      <c r="N79" s="588">
        <v>-8.4</v>
      </c>
      <c r="O79" s="588">
        <v>-0.1</v>
      </c>
      <c r="P79" s="588">
        <v>-9.7</v>
      </c>
      <c r="Q79" s="588">
        <v>-4.5</v>
      </c>
      <c r="R79" s="588">
        <v>0.3</v>
      </c>
      <c r="S79" s="588">
        <v>0</v>
      </c>
    </row>
    <row r="80" spans="1:19" ht="13.5" customHeight="1">
      <c r="A80" s="546"/>
      <c r="B80" s="546" t="s">
        <v>579</v>
      </c>
      <c r="C80" s="547"/>
      <c r="D80" s="587">
        <v>-0.9</v>
      </c>
      <c r="E80" s="588">
        <v>6.3</v>
      </c>
      <c r="F80" s="588">
        <v>-0.6</v>
      </c>
      <c r="G80" s="588">
        <v>-5.3</v>
      </c>
      <c r="H80" s="588">
        <v>1.6</v>
      </c>
      <c r="I80" s="588">
        <v>0.8</v>
      </c>
      <c r="J80" s="588">
        <v>3.5</v>
      </c>
      <c r="K80" s="588">
        <v>0.5</v>
      </c>
      <c r="L80" s="588">
        <v>-9.1</v>
      </c>
      <c r="M80" s="588">
        <v>-0.6</v>
      </c>
      <c r="N80" s="588">
        <v>-8.8</v>
      </c>
      <c r="O80" s="588">
        <v>2.8</v>
      </c>
      <c r="P80" s="588">
        <v>-6.5</v>
      </c>
      <c r="Q80" s="588">
        <v>-4.1</v>
      </c>
      <c r="R80" s="588">
        <v>-1</v>
      </c>
      <c r="S80" s="588">
        <v>1.6</v>
      </c>
    </row>
    <row r="81" spans="1:19" ht="13.5" customHeight="1">
      <c r="A81" s="546"/>
      <c r="B81" s="546" t="s">
        <v>629</v>
      </c>
      <c r="C81" s="547"/>
      <c r="D81" s="587">
        <v>-2</v>
      </c>
      <c r="E81" s="588">
        <v>-0.2</v>
      </c>
      <c r="F81" s="588">
        <v>0</v>
      </c>
      <c r="G81" s="588">
        <v>-4.1</v>
      </c>
      <c r="H81" s="588">
        <v>3.4</v>
      </c>
      <c r="I81" s="588">
        <v>-3</v>
      </c>
      <c r="J81" s="588">
        <v>2.5</v>
      </c>
      <c r="K81" s="588">
        <v>0.2</v>
      </c>
      <c r="L81" s="588">
        <v>-7.9</v>
      </c>
      <c r="M81" s="588">
        <v>2.6</v>
      </c>
      <c r="N81" s="588">
        <v>-10.8</v>
      </c>
      <c r="O81" s="588">
        <v>-3.9</v>
      </c>
      <c r="P81" s="588">
        <v>-8.1</v>
      </c>
      <c r="Q81" s="588">
        <v>-2.7</v>
      </c>
      <c r="R81" s="588">
        <v>-1</v>
      </c>
      <c r="S81" s="588">
        <v>-8.1</v>
      </c>
    </row>
    <row r="82" spans="1:19" ht="13.5" customHeight="1">
      <c r="A82" s="546"/>
      <c r="B82" s="546" t="s">
        <v>704</v>
      </c>
      <c r="C82" s="547"/>
      <c r="D82" s="587">
        <v>-1</v>
      </c>
      <c r="E82" s="588">
        <v>1</v>
      </c>
      <c r="F82" s="588">
        <v>0.2</v>
      </c>
      <c r="G82" s="588">
        <v>-1</v>
      </c>
      <c r="H82" s="588">
        <v>-1.1</v>
      </c>
      <c r="I82" s="588">
        <v>2.2</v>
      </c>
      <c r="J82" s="588">
        <v>0.6</v>
      </c>
      <c r="K82" s="588">
        <v>0.6</v>
      </c>
      <c r="L82" s="588">
        <v>0.3</v>
      </c>
      <c r="M82" s="588">
        <v>4</v>
      </c>
      <c r="N82" s="588">
        <v>-12.5</v>
      </c>
      <c r="O82" s="588">
        <v>9.7</v>
      </c>
      <c r="P82" s="588">
        <v>-8</v>
      </c>
      <c r="Q82" s="588">
        <v>-3.8</v>
      </c>
      <c r="R82" s="588">
        <v>2.1</v>
      </c>
      <c r="S82" s="588">
        <v>-0.5</v>
      </c>
    </row>
    <row r="83" spans="1:19" ht="13.5" customHeight="1">
      <c r="A83" s="546" t="s">
        <v>612</v>
      </c>
      <c r="B83" s="546" t="s">
        <v>633</v>
      </c>
      <c r="C83" s="547" t="s">
        <v>613</v>
      </c>
      <c r="D83" s="587">
        <v>0</v>
      </c>
      <c r="E83" s="588">
        <v>-1.3</v>
      </c>
      <c r="F83" s="588">
        <v>1.7</v>
      </c>
      <c r="G83" s="588">
        <v>1.5</v>
      </c>
      <c r="H83" s="588">
        <v>-2.6</v>
      </c>
      <c r="I83" s="588">
        <v>2.2</v>
      </c>
      <c r="J83" s="588">
        <v>0.2</v>
      </c>
      <c r="K83" s="588">
        <v>-1.7</v>
      </c>
      <c r="L83" s="588">
        <v>-5</v>
      </c>
      <c r="M83" s="588">
        <v>2.9</v>
      </c>
      <c r="N83" s="588">
        <v>-5.5</v>
      </c>
      <c r="O83" s="588">
        <v>3.6</v>
      </c>
      <c r="P83" s="588">
        <v>-6.8</v>
      </c>
      <c r="Q83" s="588">
        <v>-4.8</v>
      </c>
      <c r="R83" s="588">
        <v>-2.1</v>
      </c>
      <c r="S83" s="588">
        <v>2.5</v>
      </c>
    </row>
    <row r="84" spans="1:19" ht="13.5" customHeight="1">
      <c r="A84" s="546" t="s">
        <v>781</v>
      </c>
      <c r="B84" s="546" t="s">
        <v>621</v>
      </c>
      <c r="C84" s="547"/>
      <c r="D84" s="587">
        <v>2.5</v>
      </c>
      <c r="E84" s="588">
        <v>13.2</v>
      </c>
      <c r="F84" s="588">
        <v>3.9</v>
      </c>
      <c r="G84" s="588">
        <v>3.2</v>
      </c>
      <c r="H84" s="588">
        <v>7.7</v>
      </c>
      <c r="I84" s="588">
        <v>4.7</v>
      </c>
      <c r="J84" s="588">
        <v>0.5</v>
      </c>
      <c r="K84" s="588">
        <v>1.4</v>
      </c>
      <c r="L84" s="588">
        <v>4.7</v>
      </c>
      <c r="M84" s="588">
        <v>9.1</v>
      </c>
      <c r="N84" s="588">
        <v>0.3</v>
      </c>
      <c r="O84" s="588">
        <v>-5.2</v>
      </c>
      <c r="P84" s="588">
        <v>1.8</v>
      </c>
      <c r="Q84" s="588">
        <v>-0.5</v>
      </c>
      <c r="R84" s="588">
        <v>10.6</v>
      </c>
      <c r="S84" s="588">
        <v>0.3</v>
      </c>
    </row>
    <row r="85" spans="1:19" ht="13.5" customHeight="1">
      <c r="A85" s="546" t="s">
        <v>788</v>
      </c>
      <c r="B85" s="546" t="s">
        <v>622</v>
      </c>
      <c r="C85" s="547"/>
      <c r="D85" s="587">
        <v>2.8</v>
      </c>
      <c r="E85" s="588">
        <v>9.3</v>
      </c>
      <c r="F85" s="588">
        <v>7.1</v>
      </c>
      <c r="G85" s="588">
        <v>-6.7</v>
      </c>
      <c r="H85" s="588">
        <v>-5.5</v>
      </c>
      <c r="I85" s="588">
        <v>2.8</v>
      </c>
      <c r="J85" s="588">
        <v>-1.5</v>
      </c>
      <c r="K85" s="588">
        <v>-7.2</v>
      </c>
      <c r="L85" s="588">
        <v>-13.2</v>
      </c>
      <c r="M85" s="588">
        <v>7.4</v>
      </c>
      <c r="N85" s="588">
        <v>13</v>
      </c>
      <c r="O85" s="588">
        <v>-0.4</v>
      </c>
      <c r="P85" s="588">
        <v>-14.5</v>
      </c>
      <c r="Q85" s="588">
        <v>-0.2</v>
      </c>
      <c r="R85" s="588">
        <v>4.2</v>
      </c>
      <c r="S85" s="588">
        <v>7</v>
      </c>
    </row>
    <row r="86" spans="1:19" ht="13.5" customHeight="1">
      <c r="A86" s="546" t="s">
        <v>781</v>
      </c>
      <c r="B86" s="546" t="s">
        <v>623</v>
      </c>
      <c r="C86" s="547"/>
      <c r="D86" s="587">
        <v>1.2</v>
      </c>
      <c r="E86" s="588">
        <v>-1</v>
      </c>
      <c r="F86" s="588">
        <v>4.6</v>
      </c>
      <c r="G86" s="588">
        <v>-0.5</v>
      </c>
      <c r="H86" s="588">
        <v>5.9</v>
      </c>
      <c r="I86" s="588">
        <v>-0.1</v>
      </c>
      <c r="J86" s="588">
        <v>-4.9</v>
      </c>
      <c r="K86" s="588">
        <v>-0.1</v>
      </c>
      <c r="L86" s="588">
        <v>-3.5</v>
      </c>
      <c r="M86" s="588">
        <v>5.8</v>
      </c>
      <c r="N86" s="588">
        <v>13.7</v>
      </c>
      <c r="O86" s="588">
        <v>2.9</v>
      </c>
      <c r="P86" s="588">
        <v>-11.7</v>
      </c>
      <c r="Q86" s="588">
        <v>1.6</v>
      </c>
      <c r="R86" s="588">
        <v>-2.5</v>
      </c>
      <c r="S86" s="588">
        <v>-2.4</v>
      </c>
    </row>
    <row r="87" spans="1:19" ht="13.5" customHeight="1">
      <c r="A87" s="546" t="s">
        <v>788</v>
      </c>
      <c r="B87" s="546" t="s">
        <v>624</v>
      </c>
      <c r="C87" s="547"/>
      <c r="D87" s="587">
        <v>3.5</v>
      </c>
      <c r="E87" s="588">
        <v>3.2</v>
      </c>
      <c r="F87" s="588">
        <v>6.6</v>
      </c>
      <c r="G87" s="588">
        <v>7.8</v>
      </c>
      <c r="H87" s="588">
        <v>1.3</v>
      </c>
      <c r="I87" s="588">
        <v>5</v>
      </c>
      <c r="J87" s="588">
        <v>0.3</v>
      </c>
      <c r="K87" s="588">
        <v>5.7</v>
      </c>
      <c r="L87" s="588">
        <v>-4.2</v>
      </c>
      <c r="M87" s="588">
        <v>3.2</v>
      </c>
      <c r="N87" s="588">
        <v>3.1</v>
      </c>
      <c r="O87" s="588">
        <v>-9</v>
      </c>
      <c r="P87" s="588">
        <v>-3</v>
      </c>
      <c r="Q87" s="588">
        <v>0.9</v>
      </c>
      <c r="R87" s="588">
        <v>11.8</v>
      </c>
      <c r="S87" s="588">
        <v>4.4</v>
      </c>
    </row>
    <row r="88" spans="1:19" ht="13.5" customHeight="1">
      <c r="A88" s="546" t="s">
        <v>781</v>
      </c>
      <c r="B88" s="546" t="s">
        <v>625</v>
      </c>
      <c r="C88" s="547"/>
      <c r="D88" s="587">
        <v>0.5</v>
      </c>
      <c r="E88" s="588">
        <v>12.9</v>
      </c>
      <c r="F88" s="588">
        <v>2.8</v>
      </c>
      <c r="G88" s="588">
        <v>1.1</v>
      </c>
      <c r="H88" s="588">
        <v>2.2</v>
      </c>
      <c r="I88" s="588">
        <v>4.9</v>
      </c>
      <c r="J88" s="588">
        <v>-3.1</v>
      </c>
      <c r="K88" s="588">
        <v>-1.2</v>
      </c>
      <c r="L88" s="588">
        <v>-15.4</v>
      </c>
      <c r="M88" s="588">
        <v>7.1</v>
      </c>
      <c r="N88" s="588">
        <v>3</v>
      </c>
      <c r="O88" s="588">
        <v>-9.7</v>
      </c>
      <c r="P88" s="588">
        <v>-12.1</v>
      </c>
      <c r="Q88" s="588">
        <v>-5.5</v>
      </c>
      <c r="R88" s="588">
        <v>4.7</v>
      </c>
      <c r="S88" s="588">
        <v>6.9</v>
      </c>
    </row>
    <row r="89" spans="1:19" ht="13.5" customHeight="1">
      <c r="A89" s="546" t="s">
        <v>781</v>
      </c>
      <c r="B89" s="546" t="s">
        <v>626</v>
      </c>
      <c r="C89" s="547"/>
      <c r="D89" s="587">
        <v>-0.3</v>
      </c>
      <c r="E89" s="588">
        <v>4</v>
      </c>
      <c r="F89" s="588">
        <v>0.6</v>
      </c>
      <c r="G89" s="588">
        <v>6.7</v>
      </c>
      <c r="H89" s="588">
        <v>1.8</v>
      </c>
      <c r="I89" s="588">
        <v>-1.5</v>
      </c>
      <c r="J89" s="588">
        <v>-1.8</v>
      </c>
      <c r="K89" s="588">
        <v>1.3</v>
      </c>
      <c r="L89" s="588">
        <v>-13.1</v>
      </c>
      <c r="M89" s="588">
        <v>6.9</v>
      </c>
      <c r="N89" s="588">
        <v>3</v>
      </c>
      <c r="O89" s="588">
        <v>-7.6</v>
      </c>
      <c r="P89" s="588">
        <v>-11.5</v>
      </c>
      <c r="Q89" s="588">
        <v>-0.6</v>
      </c>
      <c r="R89" s="588">
        <v>3</v>
      </c>
      <c r="S89" s="588">
        <v>6.3</v>
      </c>
    </row>
    <row r="90" spans="1:19" ht="13.5" customHeight="1">
      <c r="A90" s="546"/>
      <c r="B90" s="546" t="s">
        <v>627</v>
      </c>
      <c r="C90" s="547"/>
      <c r="D90" s="587">
        <v>0.3</v>
      </c>
      <c r="E90" s="588">
        <v>5.3</v>
      </c>
      <c r="F90" s="588">
        <v>2.5</v>
      </c>
      <c r="G90" s="588">
        <v>4.7</v>
      </c>
      <c r="H90" s="588">
        <v>-10.8</v>
      </c>
      <c r="I90" s="588">
        <v>1.6</v>
      </c>
      <c r="J90" s="588">
        <v>-3</v>
      </c>
      <c r="K90" s="588">
        <v>-6.7</v>
      </c>
      <c r="L90" s="588">
        <v>-13.2</v>
      </c>
      <c r="M90" s="588">
        <v>0.4</v>
      </c>
      <c r="N90" s="588">
        <v>-2.1</v>
      </c>
      <c r="O90" s="588">
        <v>-3</v>
      </c>
      <c r="P90" s="588">
        <v>13.3</v>
      </c>
      <c r="Q90" s="588">
        <v>-2.5</v>
      </c>
      <c r="R90" s="588">
        <v>6.8</v>
      </c>
      <c r="S90" s="588">
        <v>-6.9</v>
      </c>
    </row>
    <row r="91" spans="1:19" ht="13.5" customHeight="1">
      <c r="A91" s="551"/>
      <c r="B91" s="551" t="s">
        <v>794</v>
      </c>
      <c r="C91" s="552"/>
      <c r="D91" s="589">
        <v>-2.8</v>
      </c>
      <c r="E91" s="590">
        <v>2.1</v>
      </c>
      <c r="F91" s="590">
        <v>-2.5</v>
      </c>
      <c r="G91" s="590">
        <v>1.3</v>
      </c>
      <c r="H91" s="590">
        <v>-0.2</v>
      </c>
      <c r="I91" s="590">
        <v>-3.3</v>
      </c>
      <c r="J91" s="590">
        <v>0.1</v>
      </c>
      <c r="K91" s="590">
        <v>1</v>
      </c>
      <c r="L91" s="590">
        <v>-7.7</v>
      </c>
      <c r="M91" s="590">
        <v>4.9</v>
      </c>
      <c r="N91" s="590">
        <v>-1</v>
      </c>
      <c r="O91" s="590">
        <v>-4.7</v>
      </c>
      <c r="P91" s="590">
        <v>-16.3</v>
      </c>
      <c r="Q91" s="590">
        <v>-2.7</v>
      </c>
      <c r="R91" s="590">
        <v>-3.8</v>
      </c>
      <c r="S91" s="590">
        <v>-3</v>
      </c>
    </row>
    <row r="92" spans="1:35" ht="27" customHeight="1">
      <c r="A92" s="749" t="s">
        <v>344</v>
      </c>
      <c r="B92" s="749"/>
      <c r="C92" s="750"/>
      <c r="D92" s="594">
        <v>0.5</v>
      </c>
      <c r="E92" s="591">
        <v>5.3</v>
      </c>
      <c r="F92" s="591">
        <v>3.4</v>
      </c>
      <c r="G92" s="591">
        <v>-1.5</v>
      </c>
      <c r="H92" s="591">
        <v>3.8</v>
      </c>
      <c r="I92" s="591">
        <v>0.3</v>
      </c>
      <c r="J92" s="591">
        <v>0.5</v>
      </c>
      <c r="K92" s="591">
        <v>-2.3</v>
      </c>
      <c r="L92" s="591">
        <v>1.3</v>
      </c>
      <c r="M92" s="591">
        <v>3.2</v>
      </c>
      <c r="N92" s="591">
        <v>-5.6</v>
      </c>
      <c r="O92" s="591">
        <v>-3</v>
      </c>
      <c r="P92" s="591">
        <v>5.8</v>
      </c>
      <c r="Q92" s="591">
        <v>-5.4</v>
      </c>
      <c r="R92" s="591">
        <v>-11</v>
      </c>
      <c r="S92" s="591">
        <v>-3.5</v>
      </c>
      <c r="T92" s="548"/>
      <c r="U92" s="548"/>
      <c r="V92" s="548"/>
      <c r="W92" s="548"/>
      <c r="X92" s="548"/>
      <c r="Y92" s="548"/>
      <c r="Z92" s="548"/>
      <c r="AA92" s="548"/>
      <c r="AB92" s="548"/>
      <c r="AC92" s="548"/>
      <c r="AD92" s="548"/>
      <c r="AE92" s="548"/>
      <c r="AF92" s="548"/>
      <c r="AG92" s="548"/>
      <c r="AH92" s="548"/>
      <c r="AI92" s="548"/>
    </row>
    <row r="93" spans="1:36" s="550" customFormat="1" ht="27" customHeight="1">
      <c r="A93" s="554"/>
      <c r="B93" s="554"/>
      <c r="C93" s="554"/>
      <c r="D93" s="555"/>
      <c r="E93" s="555"/>
      <c r="F93" s="555"/>
      <c r="G93" s="555"/>
      <c r="H93" s="555"/>
      <c r="I93" s="555"/>
      <c r="J93" s="555"/>
      <c r="K93" s="555"/>
      <c r="L93" s="555"/>
      <c r="M93" s="555"/>
      <c r="N93" s="555"/>
      <c r="O93" s="555"/>
      <c r="P93" s="555"/>
      <c r="Q93" s="555"/>
      <c r="R93" s="555"/>
      <c r="S93" s="555"/>
      <c r="T93" s="533"/>
      <c r="U93" s="533"/>
      <c r="V93" s="533"/>
      <c r="W93" s="533"/>
      <c r="X93" s="533"/>
      <c r="Y93" s="533"/>
      <c r="Z93" s="533"/>
      <c r="AA93" s="533"/>
      <c r="AB93" s="533"/>
      <c r="AC93" s="533"/>
      <c r="AD93" s="533"/>
      <c r="AE93" s="533"/>
      <c r="AF93" s="533"/>
      <c r="AG93" s="533"/>
      <c r="AH93" s="533"/>
      <c r="AI93" s="533"/>
      <c r="AJ93" s="533"/>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Ｐゴシック,標準"&amp;12- 13 -</oddFooter>
  </headerFooter>
</worksheet>
</file>

<file path=xl/worksheets/sheet15.xml><?xml version="1.0" encoding="utf-8"?>
<worksheet xmlns="http://schemas.openxmlformats.org/spreadsheetml/2006/main" xmlns:r="http://schemas.openxmlformats.org/officeDocument/2006/relationships">
  <sheetPr codeName="Sheet34">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3" bestFit="1" customWidth="1"/>
    <col min="2" max="2" width="3.19921875" style="533" bestFit="1" customWidth="1"/>
    <col min="3" max="3" width="3.09765625" style="533" bestFit="1" customWidth="1"/>
    <col min="4" max="19" width="8.19921875" style="533" customWidth="1"/>
    <col min="20" max="35" width="7.59765625" style="533" customWidth="1"/>
    <col min="36" max="16384" width="9" style="533" customWidth="1"/>
  </cols>
  <sheetData>
    <row r="1" spans="1:31" ht="21">
      <c r="A1" s="532"/>
      <c r="B1" s="532"/>
      <c r="C1" s="532"/>
      <c r="D1" s="532"/>
      <c r="E1" s="534"/>
      <c r="F1" s="534"/>
      <c r="G1" s="752" t="s">
        <v>635</v>
      </c>
      <c r="H1" s="752"/>
      <c r="I1" s="752"/>
      <c r="J1" s="752"/>
      <c r="K1" s="752"/>
      <c r="L1" s="752"/>
      <c r="M1" s="752"/>
      <c r="N1" s="752"/>
      <c r="O1" s="752"/>
      <c r="P1" s="534"/>
      <c r="Q1" s="534"/>
      <c r="R1" s="532"/>
      <c r="S1" s="534"/>
      <c r="T1" s="534"/>
      <c r="U1" s="534"/>
      <c r="V1" s="534"/>
      <c r="W1" s="534"/>
      <c r="X1" s="534"/>
      <c r="Y1" s="534"/>
      <c r="Z1" s="534"/>
      <c r="AA1" s="534"/>
      <c r="AB1" s="534"/>
      <c r="AC1" s="534"/>
      <c r="AD1" s="534"/>
      <c r="AE1" s="534"/>
    </row>
    <row r="2" spans="1:19" ht="17.25">
      <c r="A2" s="596" t="s">
        <v>117</v>
      </c>
      <c r="B2" s="535"/>
      <c r="C2" s="535"/>
      <c r="H2" s="753"/>
      <c r="I2" s="753"/>
      <c r="J2" s="753"/>
      <c r="K2" s="753"/>
      <c r="L2" s="753"/>
      <c r="M2" s="753"/>
      <c r="N2" s="753"/>
      <c r="O2" s="753"/>
      <c r="S2" s="556" t="s">
        <v>614</v>
      </c>
    </row>
    <row r="3" spans="1:19" ht="13.5">
      <c r="A3" s="741" t="s">
        <v>564</v>
      </c>
      <c r="B3" s="741"/>
      <c r="C3" s="742"/>
      <c r="D3" s="536" t="s">
        <v>748</v>
      </c>
      <c r="E3" s="536" t="s">
        <v>749</v>
      </c>
      <c r="F3" s="536" t="s">
        <v>750</v>
      </c>
      <c r="G3" s="536" t="s">
        <v>751</v>
      </c>
      <c r="H3" s="536" t="s">
        <v>752</v>
      </c>
      <c r="I3" s="536" t="s">
        <v>753</v>
      </c>
      <c r="J3" s="536" t="s">
        <v>754</v>
      </c>
      <c r="K3" s="536" t="s">
        <v>755</v>
      </c>
      <c r="L3" s="536" t="s">
        <v>756</v>
      </c>
      <c r="M3" s="536" t="s">
        <v>757</v>
      </c>
      <c r="N3" s="536" t="s">
        <v>758</v>
      </c>
      <c r="O3" s="536" t="s">
        <v>759</v>
      </c>
      <c r="P3" s="536" t="s">
        <v>760</v>
      </c>
      <c r="Q3" s="536" t="s">
        <v>761</v>
      </c>
      <c r="R3" s="536" t="s">
        <v>762</v>
      </c>
      <c r="S3" s="536" t="s">
        <v>763</v>
      </c>
    </row>
    <row r="4" spans="1:19" ht="13.5">
      <c r="A4" s="743"/>
      <c r="B4" s="743"/>
      <c r="C4" s="744"/>
      <c r="D4" s="537" t="s">
        <v>580</v>
      </c>
      <c r="E4" s="537"/>
      <c r="F4" s="537"/>
      <c r="G4" s="537" t="s">
        <v>729</v>
      </c>
      <c r="H4" s="537" t="s">
        <v>581</v>
      </c>
      <c r="I4" s="537" t="s">
        <v>582</v>
      </c>
      <c r="J4" s="537" t="s">
        <v>583</v>
      </c>
      <c r="K4" s="537" t="s">
        <v>584</v>
      </c>
      <c r="L4" s="538" t="s">
        <v>585</v>
      </c>
      <c r="M4" s="539" t="s">
        <v>586</v>
      </c>
      <c r="N4" s="538" t="s">
        <v>730</v>
      </c>
      <c r="O4" s="538" t="s">
        <v>587</v>
      </c>
      <c r="P4" s="538" t="s">
        <v>588</v>
      </c>
      <c r="Q4" s="538" t="s">
        <v>589</v>
      </c>
      <c r="R4" s="538" t="s">
        <v>590</v>
      </c>
      <c r="S4" s="538" t="s">
        <v>591</v>
      </c>
    </row>
    <row r="5" spans="1:19" ht="18" customHeight="1">
      <c r="A5" s="745"/>
      <c r="B5" s="745"/>
      <c r="C5" s="746"/>
      <c r="D5" s="540" t="s">
        <v>592</v>
      </c>
      <c r="E5" s="540" t="s">
        <v>342</v>
      </c>
      <c r="F5" s="540" t="s">
        <v>343</v>
      </c>
      <c r="G5" s="540" t="s">
        <v>731</v>
      </c>
      <c r="H5" s="540" t="s">
        <v>593</v>
      </c>
      <c r="I5" s="540" t="s">
        <v>594</v>
      </c>
      <c r="J5" s="540" t="s">
        <v>595</v>
      </c>
      <c r="K5" s="540" t="s">
        <v>596</v>
      </c>
      <c r="L5" s="541" t="s">
        <v>597</v>
      </c>
      <c r="M5" s="542" t="s">
        <v>598</v>
      </c>
      <c r="N5" s="541" t="s">
        <v>599</v>
      </c>
      <c r="O5" s="541" t="s">
        <v>599</v>
      </c>
      <c r="P5" s="542" t="s">
        <v>600</v>
      </c>
      <c r="Q5" s="542" t="s">
        <v>601</v>
      </c>
      <c r="R5" s="541" t="s">
        <v>599</v>
      </c>
      <c r="S5" s="540" t="s">
        <v>602</v>
      </c>
    </row>
    <row r="6" spans="1:19" ht="15.75" customHeight="1">
      <c r="A6" s="611"/>
      <c r="B6" s="611"/>
      <c r="C6" s="611"/>
      <c r="D6" s="747" t="s">
        <v>712</v>
      </c>
      <c r="E6" s="747"/>
      <c r="F6" s="747"/>
      <c r="G6" s="747"/>
      <c r="H6" s="747"/>
      <c r="I6" s="747"/>
      <c r="J6" s="747"/>
      <c r="K6" s="747"/>
      <c r="L6" s="747"/>
      <c r="M6" s="747"/>
      <c r="N6" s="747"/>
      <c r="O6" s="747"/>
      <c r="P6" s="747"/>
      <c r="Q6" s="747"/>
      <c r="R6" s="747"/>
      <c r="S6" s="611"/>
    </row>
    <row r="7" spans="1:19" ht="13.5" customHeight="1">
      <c r="A7" s="543" t="s">
        <v>603</v>
      </c>
      <c r="B7" s="543" t="s">
        <v>604</v>
      </c>
      <c r="C7" s="544" t="s">
        <v>605</v>
      </c>
      <c r="D7" s="599">
        <v>104.1</v>
      </c>
      <c r="E7" s="600">
        <v>99.5</v>
      </c>
      <c r="F7" s="600">
        <v>103.4</v>
      </c>
      <c r="G7" s="600">
        <v>107</v>
      </c>
      <c r="H7" s="600">
        <v>95.4</v>
      </c>
      <c r="I7" s="600">
        <v>105.8</v>
      </c>
      <c r="J7" s="600">
        <v>102.5</v>
      </c>
      <c r="K7" s="600">
        <v>99.2</v>
      </c>
      <c r="L7" s="607" t="s">
        <v>699</v>
      </c>
      <c r="M7" s="607" t="s">
        <v>699</v>
      </c>
      <c r="N7" s="607" t="s">
        <v>699</v>
      </c>
      <c r="O7" s="607" t="s">
        <v>699</v>
      </c>
      <c r="P7" s="600">
        <v>110.1</v>
      </c>
      <c r="Q7" s="600">
        <v>105.3</v>
      </c>
      <c r="R7" s="600">
        <v>96.7</v>
      </c>
      <c r="S7" s="607" t="s">
        <v>699</v>
      </c>
    </row>
    <row r="8" spans="1:19" ht="13.5" customHeight="1">
      <c r="A8" s="546"/>
      <c r="B8" s="546" t="s">
        <v>606</v>
      </c>
      <c r="C8" s="547"/>
      <c r="D8" s="601">
        <v>102.8</v>
      </c>
      <c r="E8" s="602">
        <v>101.4</v>
      </c>
      <c r="F8" s="602">
        <v>101</v>
      </c>
      <c r="G8" s="602">
        <v>97.5</v>
      </c>
      <c r="H8" s="602">
        <v>94.7</v>
      </c>
      <c r="I8" s="602">
        <v>104.1</v>
      </c>
      <c r="J8" s="602">
        <v>101.6</v>
      </c>
      <c r="K8" s="602">
        <v>101.3</v>
      </c>
      <c r="L8" s="608" t="s">
        <v>699</v>
      </c>
      <c r="M8" s="608" t="s">
        <v>699</v>
      </c>
      <c r="N8" s="608" t="s">
        <v>699</v>
      </c>
      <c r="O8" s="608" t="s">
        <v>699</v>
      </c>
      <c r="P8" s="602">
        <v>104.8</v>
      </c>
      <c r="Q8" s="602">
        <v>103.3</v>
      </c>
      <c r="R8" s="602">
        <v>94.6</v>
      </c>
      <c r="S8" s="608" t="s">
        <v>699</v>
      </c>
    </row>
    <row r="9" spans="1:19" ht="13.5">
      <c r="A9" s="546"/>
      <c r="B9" s="546" t="s">
        <v>607</v>
      </c>
      <c r="C9" s="547"/>
      <c r="D9" s="601">
        <v>101.9</v>
      </c>
      <c r="E9" s="602">
        <v>99.1</v>
      </c>
      <c r="F9" s="602">
        <v>101.6</v>
      </c>
      <c r="G9" s="602">
        <v>99.5</v>
      </c>
      <c r="H9" s="602">
        <v>92.1</v>
      </c>
      <c r="I9" s="602">
        <v>99.3</v>
      </c>
      <c r="J9" s="602">
        <v>101.9</v>
      </c>
      <c r="K9" s="602">
        <v>102.5</v>
      </c>
      <c r="L9" s="608" t="s">
        <v>699</v>
      </c>
      <c r="M9" s="608" t="s">
        <v>699</v>
      </c>
      <c r="N9" s="608" t="s">
        <v>699</v>
      </c>
      <c r="O9" s="608" t="s">
        <v>699</v>
      </c>
      <c r="P9" s="602">
        <v>105.7</v>
      </c>
      <c r="Q9" s="602">
        <v>95.4</v>
      </c>
      <c r="R9" s="602">
        <v>95.7</v>
      </c>
      <c r="S9" s="608" t="s">
        <v>699</v>
      </c>
    </row>
    <row r="10" spans="1:19" ht="13.5" customHeight="1">
      <c r="A10" s="546"/>
      <c r="B10" s="546" t="s">
        <v>608</v>
      </c>
      <c r="C10" s="547"/>
      <c r="D10" s="601">
        <v>97.7</v>
      </c>
      <c r="E10" s="602">
        <v>98.4</v>
      </c>
      <c r="F10" s="602">
        <v>95.3</v>
      </c>
      <c r="G10" s="602">
        <v>97.7</v>
      </c>
      <c r="H10" s="602">
        <v>92.3</v>
      </c>
      <c r="I10" s="602">
        <v>101.3</v>
      </c>
      <c r="J10" s="602">
        <v>94.4</v>
      </c>
      <c r="K10" s="602">
        <v>100.8</v>
      </c>
      <c r="L10" s="608" t="s">
        <v>699</v>
      </c>
      <c r="M10" s="608" t="s">
        <v>699</v>
      </c>
      <c r="N10" s="608" t="s">
        <v>699</v>
      </c>
      <c r="O10" s="608" t="s">
        <v>699</v>
      </c>
      <c r="P10" s="602">
        <v>102.7</v>
      </c>
      <c r="Q10" s="602">
        <v>98.7</v>
      </c>
      <c r="R10" s="602">
        <v>99.2</v>
      </c>
      <c r="S10" s="608" t="s">
        <v>699</v>
      </c>
    </row>
    <row r="11" spans="1:19" ht="13.5" customHeight="1">
      <c r="A11" s="546"/>
      <c r="B11" s="546" t="s">
        <v>609</v>
      </c>
      <c r="C11" s="547"/>
      <c r="D11" s="604">
        <v>100</v>
      </c>
      <c r="E11" s="603">
        <v>100</v>
      </c>
      <c r="F11" s="603">
        <v>100</v>
      </c>
      <c r="G11" s="603">
        <v>100</v>
      </c>
      <c r="H11" s="603">
        <v>100</v>
      </c>
      <c r="I11" s="603">
        <v>100</v>
      </c>
      <c r="J11" s="603">
        <v>100</v>
      </c>
      <c r="K11" s="603">
        <v>100</v>
      </c>
      <c r="L11" s="603">
        <v>100</v>
      </c>
      <c r="M11" s="603">
        <v>100</v>
      </c>
      <c r="N11" s="603">
        <v>100</v>
      </c>
      <c r="O11" s="603">
        <v>100</v>
      </c>
      <c r="P11" s="603">
        <v>100</v>
      </c>
      <c r="Q11" s="603">
        <v>100</v>
      </c>
      <c r="R11" s="603">
        <v>100</v>
      </c>
      <c r="S11" s="603">
        <v>100</v>
      </c>
    </row>
    <row r="12" spans="1:19" ht="13.5" customHeight="1">
      <c r="A12" s="546"/>
      <c r="B12" s="546" t="s">
        <v>610</v>
      </c>
      <c r="C12" s="547"/>
      <c r="D12" s="605">
        <v>98.4</v>
      </c>
      <c r="E12" s="606">
        <v>99</v>
      </c>
      <c r="F12" s="606">
        <v>98.4</v>
      </c>
      <c r="G12" s="606">
        <v>101.3</v>
      </c>
      <c r="H12" s="606">
        <v>100.3</v>
      </c>
      <c r="I12" s="606">
        <v>101.4</v>
      </c>
      <c r="J12" s="606">
        <v>98.7</v>
      </c>
      <c r="K12" s="606">
        <v>103.8</v>
      </c>
      <c r="L12" s="606">
        <v>102.9</v>
      </c>
      <c r="M12" s="606">
        <v>101</v>
      </c>
      <c r="N12" s="606">
        <v>87.9</v>
      </c>
      <c r="O12" s="606">
        <v>101.6</v>
      </c>
      <c r="P12" s="606">
        <v>88.5</v>
      </c>
      <c r="Q12" s="606">
        <v>99.2</v>
      </c>
      <c r="R12" s="606">
        <v>98.8</v>
      </c>
      <c r="S12" s="606">
        <v>105.9</v>
      </c>
    </row>
    <row r="13" spans="1:19" ht="13.5" customHeight="1">
      <c r="A13" s="543" t="s">
        <v>611</v>
      </c>
      <c r="B13" s="543" t="s">
        <v>628</v>
      </c>
      <c r="C13" s="549" t="s">
        <v>613</v>
      </c>
      <c r="D13" s="587">
        <v>98.9</v>
      </c>
      <c r="E13" s="588">
        <v>101.2</v>
      </c>
      <c r="F13" s="588">
        <v>100.1</v>
      </c>
      <c r="G13" s="588">
        <v>101.4</v>
      </c>
      <c r="H13" s="588">
        <v>101.5</v>
      </c>
      <c r="I13" s="588">
        <v>103.1</v>
      </c>
      <c r="J13" s="588">
        <v>96.9</v>
      </c>
      <c r="K13" s="588">
        <v>102.2</v>
      </c>
      <c r="L13" s="588">
        <v>103.3</v>
      </c>
      <c r="M13" s="588">
        <v>101</v>
      </c>
      <c r="N13" s="588">
        <v>87</v>
      </c>
      <c r="O13" s="588">
        <v>99.5</v>
      </c>
      <c r="P13" s="588">
        <v>92.1</v>
      </c>
      <c r="Q13" s="588">
        <v>98.8</v>
      </c>
      <c r="R13" s="588">
        <v>99.3</v>
      </c>
      <c r="S13" s="588">
        <v>108.9</v>
      </c>
    </row>
    <row r="14" spans="1:19" ht="13.5" customHeight="1">
      <c r="A14" s="546"/>
      <c r="B14" s="546" t="s">
        <v>579</v>
      </c>
      <c r="C14" s="547"/>
      <c r="D14" s="587">
        <v>98.4</v>
      </c>
      <c r="E14" s="588">
        <v>99.8</v>
      </c>
      <c r="F14" s="588">
        <v>100.3</v>
      </c>
      <c r="G14" s="588">
        <v>98.7</v>
      </c>
      <c r="H14" s="588">
        <v>100.7</v>
      </c>
      <c r="I14" s="588">
        <v>101.4</v>
      </c>
      <c r="J14" s="588">
        <v>97.8</v>
      </c>
      <c r="K14" s="588">
        <v>101.5</v>
      </c>
      <c r="L14" s="588">
        <v>102</v>
      </c>
      <c r="M14" s="588">
        <v>99.7</v>
      </c>
      <c r="N14" s="588">
        <v>85.4</v>
      </c>
      <c r="O14" s="588">
        <v>100.1</v>
      </c>
      <c r="P14" s="588">
        <v>93.5</v>
      </c>
      <c r="Q14" s="588">
        <v>96.9</v>
      </c>
      <c r="R14" s="588">
        <v>94.3</v>
      </c>
      <c r="S14" s="588">
        <v>105.4</v>
      </c>
    </row>
    <row r="15" spans="1:19" ht="13.5" customHeight="1">
      <c r="A15" s="546"/>
      <c r="B15" s="546" t="s">
        <v>629</v>
      </c>
      <c r="C15" s="547"/>
      <c r="D15" s="587">
        <v>100.8</v>
      </c>
      <c r="E15" s="588">
        <v>101.3</v>
      </c>
      <c r="F15" s="588">
        <v>103.1</v>
      </c>
      <c r="G15" s="588">
        <v>102.2</v>
      </c>
      <c r="H15" s="588">
        <v>100.9</v>
      </c>
      <c r="I15" s="588">
        <v>104</v>
      </c>
      <c r="J15" s="588">
        <v>99.7</v>
      </c>
      <c r="K15" s="588">
        <v>103.2</v>
      </c>
      <c r="L15" s="588">
        <v>103.5</v>
      </c>
      <c r="M15" s="588">
        <v>102</v>
      </c>
      <c r="N15" s="588">
        <v>86.5</v>
      </c>
      <c r="O15" s="588">
        <v>101</v>
      </c>
      <c r="P15" s="588">
        <v>91</v>
      </c>
      <c r="Q15" s="588">
        <v>100.5</v>
      </c>
      <c r="R15" s="588">
        <v>98</v>
      </c>
      <c r="S15" s="588">
        <v>110.7</v>
      </c>
    </row>
    <row r="16" spans="1:19" ht="13.5" customHeight="1">
      <c r="A16" s="546"/>
      <c r="B16" s="546" t="s">
        <v>704</v>
      </c>
      <c r="C16" s="547"/>
      <c r="D16" s="587">
        <v>99.2</v>
      </c>
      <c r="E16" s="588">
        <v>102.8</v>
      </c>
      <c r="F16" s="588">
        <v>101.8</v>
      </c>
      <c r="G16" s="588">
        <v>98.9</v>
      </c>
      <c r="H16" s="588">
        <v>95.2</v>
      </c>
      <c r="I16" s="588">
        <v>103</v>
      </c>
      <c r="J16" s="588">
        <v>97</v>
      </c>
      <c r="K16" s="588">
        <v>105.5</v>
      </c>
      <c r="L16" s="588">
        <v>105.5</v>
      </c>
      <c r="M16" s="588">
        <v>102.3</v>
      </c>
      <c r="N16" s="588">
        <v>85.4</v>
      </c>
      <c r="O16" s="588">
        <v>105.3</v>
      </c>
      <c r="P16" s="588">
        <v>82.2</v>
      </c>
      <c r="Q16" s="588">
        <v>97.5</v>
      </c>
      <c r="R16" s="588">
        <v>100.5</v>
      </c>
      <c r="S16" s="588">
        <v>107.4</v>
      </c>
    </row>
    <row r="17" spans="1:19" ht="13.5" customHeight="1">
      <c r="A17" s="546" t="s">
        <v>612</v>
      </c>
      <c r="B17" s="546" t="s">
        <v>633</v>
      </c>
      <c r="C17" s="547" t="s">
        <v>613</v>
      </c>
      <c r="D17" s="587">
        <v>91.6</v>
      </c>
      <c r="E17" s="588">
        <v>88.2</v>
      </c>
      <c r="F17" s="588">
        <v>89.7</v>
      </c>
      <c r="G17" s="588">
        <v>95.2</v>
      </c>
      <c r="H17" s="588">
        <v>91</v>
      </c>
      <c r="I17" s="588">
        <v>97.7</v>
      </c>
      <c r="J17" s="588">
        <v>91.5</v>
      </c>
      <c r="K17" s="588">
        <v>104.5</v>
      </c>
      <c r="L17" s="588">
        <v>92</v>
      </c>
      <c r="M17" s="588">
        <v>90.2</v>
      </c>
      <c r="N17" s="588">
        <v>90.4</v>
      </c>
      <c r="O17" s="588">
        <v>99</v>
      </c>
      <c r="P17" s="588">
        <v>81.2</v>
      </c>
      <c r="Q17" s="588">
        <v>94.3</v>
      </c>
      <c r="R17" s="588">
        <v>93</v>
      </c>
      <c r="S17" s="588">
        <v>97.8</v>
      </c>
    </row>
    <row r="18" spans="1:19" ht="13.5" customHeight="1">
      <c r="A18" s="546" t="s">
        <v>781</v>
      </c>
      <c r="B18" s="546" t="s">
        <v>621</v>
      </c>
      <c r="C18" s="547"/>
      <c r="D18" s="587">
        <v>100.1</v>
      </c>
      <c r="E18" s="588">
        <v>102.2</v>
      </c>
      <c r="F18" s="588">
        <v>102.2</v>
      </c>
      <c r="G18" s="588">
        <v>100.6</v>
      </c>
      <c r="H18" s="588">
        <v>99.9</v>
      </c>
      <c r="I18" s="588">
        <v>105.2</v>
      </c>
      <c r="J18" s="588">
        <v>96.8</v>
      </c>
      <c r="K18" s="588">
        <v>102.6</v>
      </c>
      <c r="L18" s="588">
        <v>105.5</v>
      </c>
      <c r="M18" s="588">
        <v>103.9</v>
      </c>
      <c r="N18" s="588">
        <v>86.5</v>
      </c>
      <c r="O18" s="588">
        <v>101</v>
      </c>
      <c r="P18" s="588">
        <v>94.5</v>
      </c>
      <c r="Q18" s="588">
        <v>99.8</v>
      </c>
      <c r="R18" s="588">
        <v>103.9</v>
      </c>
      <c r="S18" s="588">
        <v>109.5</v>
      </c>
    </row>
    <row r="19" spans="1:19" ht="13.5" customHeight="1">
      <c r="A19" s="546" t="s">
        <v>788</v>
      </c>
      <c r="B19" s="546" t="s">
        <v>622</v>
      </c>
      <c r="C19" s="547"/>
      <c r="D19" s="587">
        <v>99.5</v>
      </c>
      <c r="E19" s="588">
        <v>99.5</v>
      </c>
      <c r="F19" s="588">
        <v>103</v>
      </c>
      <c r="G19" s="588">
        <v>98.7</v>
      </c>
      <c r="H19" s="588">
        <v>99.5</v>
      </c>
      <c r="I19" s="588">
        <v>105.4</v>
      </c>
      <c r="J19" s="588">
        <v>94.7</v>
      </c>
      <c r="K19" s="588">
        <v>107.3</v>
      </c>
      <c r="L19" s="588">
        <v>103</v>
      </c>
      <c r="M19" s="588">
        <v>107.3</v>
      </c>
      <c r="N19" s="588">
        <v>84.5</v>
      </c>
      <c r="O19" s="588">
        <v>99.1</v>
      </c>
      <c r="P19" s="588">
        <v>82.6</v>
      </c>
      <c r="Q19" s="588">
        <v>101.4</v>
      </c>
      <c r="R19" s="588">
        <v>103</v>
      </c>
      <c r="S19" s="588">
        <v>109.8</v>
      </c>
    </row>
    <row r="20" spans="1:19" ht="13.5" customHeight="1">
      <c r="A20" s="546" t="s">
        <v>781</v>
      </c>
      <c r="B20" s="546" t="s">
        <v>623</v>
      </c>
      <c r="C20" s="547"/>
      <c r="D20" s="587">
        <v>101.7</v>
      </c>
      <c r="E20" s="588">
        <v>100.8</v>
      </c>
      <c r="F20" s="588">
        <v>104.4</v>
      </c>
      <c r="G20" s="588">
        <v>102</v>
      </c>
      <c r="H20" s="588">
        <v>108.8</v>
      </c>
      <c r="I20" s="588">
        <v>106.5</v>
      </c>
      <c r="J20" s="588">
        <v>100.1</v>
      </c>
      <c r="K20" s="588">
        <v>109.2</v>
      </c>
      <c r="L20" s="588">
        <v>104.7</v>
      </c>
      <c r="M20" s="588">
        <v>111.2</v>
      </c>
      <c r="N20" s="588">
        <v>88.1</v>
      </c>
      <c r="O20" s="588">
        <v>101.6</v>
      </c>
      <c r="P20" s="588">
        <v>88.1</v>
      </c>
      <c r="Q20" s="588">
        <v>99.6</v>
      </c>
      <c r="R20" s="588">
        <v>104</v>
      </c>
      <c r="S20" s="588">
        <v>111.3</v>
      </c>
    </row>
    <row r="21" spans="1:19" ht="13.5" customHeight="1">
      <c r="A21" s="546" t="s">
        <v>788</v>
      </c>
      <c r="B21" s="546" t="s">
        <v>624</v>
      </c>
      <c r="C21" s="547"/>
      <c r="D21" s="587">
        <v>95</v>
      </c>
      <c r="E21" s="588">
        <v>89</v>
      </c>
      <c r="F21" s="588">
        <v>92.9</v>
      </c>
      <c r="G21" s="588">
        <v>97.9</v>
      </c>
      <c r="H21" s="588">
        <v>93.4</v>
      </c>
      <c r="I21" s="588">
        <v>99.9</v>
      </c>
      <c r="J21" s="588">
        <v>94.7</v>
      </c>
      <c r="K21" s="588">
        <v>107.6</v>
      </c>
      <c r="L21" s="588">
        <v>91.8</v>
      </c>
      <c r="M21" s="588">
        <v>97.6</v>
      </c>
      <c r="N21" s="588">
        <v>88.8</v>
      </c>
      <c r="O21" s="588">
        <v>99.6</v>
      </c>
      <c r="P21" s="588">
        <v>89.7</v>
      </c>
      <c r="Q21" s="588">
        <v>99.1</v>
      </c>
      <c r="R21" s="588">
        <v>102.1</v>
      </c>
      <c r="S21" s="588">
        <v>104.6</v>
      </c>
    </row>
    <row r="22" spans="1:19" ht="13.5" customHeight="1">
      <c r="A22" s="546" t="s">
        <v>781</v>
      </c>
      <c r="B22" s="546" t="s">
        <v>625</v>
      </c>
      <c r="C22" s="547"/>
      <c r="D22" s="587">
        <v>102.7</v>
      </c>
      <c r="E22" s="588">
        <v>102.2</v>
      </c>
      <c r="F22" s="588">
        <v>105.3</v>
      </c>
      <c r="G22" s="588">
        <v>104.6</v>
      </c>
      <c r="H22" s="588">
        <v>104.4</v>
      </c>
      <c r="I22" s="588">
        <v>110.3</v>
      </c>
      <c r="J22" s="588">
        <v>98.6</v>
      </c>
      <c r="K22" s="588">
        <v>112.9</v>
      </c>
      <c r="L22" s="588">
        <v>104</v>
      </c>
      <c r="M22" s="588">
        <v>110.4</v>
      </c>
      <c r="N22" s="588">
        <v>88.4</v>
      </c>
      <c r="O22" s="588">
        <v>100.7</v>
      </c>
      <c r="P22" s="588">
        <v>92.3</v>
      </c>
      <c r="Q22" s="588">
        <v>101.7</v>
      </c>
      <c r="R22" s="588">
        <v>105.7</v>
      </c>
      <c r="S22" s="588">
        <v>113</v>
      </c>
    </row>
    <row r="23" spans="1:19" ht="13.5" customHeight="1">
      <c r="A23" s="546" t="s">
        <v>781</v>
      </c>
      <c r="B23" s="546" t="s">
        <v>626</v>
      </c>
      <c r="C23" s="547"/>
      <c r="D23" s="587">
        <v>102</v>
      </c>
      <c r="E23" s="588">
        <v>102.4</v>
      </c>
      <c r="F23" s="588">
        <v>104</v>
      </c>
      <c r="G23" s="588">
        <v>102.1</v>
      </c>
      <c r="H23" s="588">
        <v>100.1</v>
      </c>
      <c r="I23" s="588">
        <v>106</v>
      </c>
      <c r="J23" s="588">
        <v>98.5</v>
      </c>
      <c r="K23" s="588">
        <v>109</v>
      </c>
      <c r="L23" s="588">
        <v>99.8</v>
      </c>
      <c r="M23" s="588">
        <v>107.3</v>
      </c>
      <c r="N23" s="588">
        <v>96.1</v>
      </c>
      <c r="O23" s="588">
        <v>95.9</v>
      </c>
      <c r="P23" s="588">
        <v>92.7</v>
      </c>
      <c r="Q23" s="588">
        <v>101.7</v>
      </c>
      <c r="R23" s="588">
        <v>103.9</v>
      </c>
      <c r="S23" s="588">
        <v>111.5</v>
      </c>
    </row>
    <row r="24" spans="1:46" ht="13.5" customHeight="1">
      <c r="A24" s="546"/>
      <c r="B24" s="546" t="s">
        <v>627</v>
      </c>
      <c r="C24" s="547"/>
      <c r="D24" s="587">
        <v>96.7</v>
      </c>
      <c r="E24" s="588">
        <v>94.5</v>
      </c>
      <c r="F24" s="588">
        <v>94.6</v>
      </c>
      <c r="G24" s="588">
        <v>102.9</v>
      </c>
      <c r="H24" s="588">
        <v>97.6</v>
      </c>
      <c r="I24" s="588">
        <v>102.1</v>
      </c>
      <c r="J24" s="588">
        <v>96.3</v>
      </c>
      <c r="K24" s="588">
        <v>106.2</v>
      </c>
      <c r="L24" s="588">
        <v>98.7</v>
      </c>
      <c r="M24" s="588">
        <v>98.5</v>
      </c>
      <c r="N24" s="588">
        <v>96</v>
      </c>
      <c r="O24" s="588">
        <v>99.9</v>
      </c>
      <c r="P24" s="588">
        <v>78.9</v>
      </c>
      <c r="Q24" s="588">
        <v>100.9</v>
      </c>
      <c r="R24" s="588">
        <v>106</v>
      </c>
      <c r="S24" s="588">
        <v>106.5</v>
      </c>
      <c r="T24" s="550"/>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row>
    <row r="25" spans="1:46" ht="13.5" customHeight="1">
      <c r="A25" s="551"/>
      <c r="B25" s="551" t="s">
        <v>793</v>
      </c>
      <c r="C25" s="552"/>
      <c r="D25" s="589">
        <v>99.1</v>
      </c>
      <c r="E25" s="590">
        <v>104.2</v>
      </c>
      <c r="F25" s="590">
        <v>99.7</v>
      </c>
      <c r="G25" s="590">
        <v>97.9</v>
      </c>
      <c r="H25" s="590">
        <v>99.1</v>
      </c>
      <c r="I25" s="590">
        <v>105.7</v>
      </c>
      <c r="J25" s="590">
        <v>98.5</v>
      </c>
      <c r="K25" s="590">
        <v>102.1</v>
      </c>
      <c r="L25" s="590">
        <v>96</v>
      </c>
      <c r="M25" s="590">
        <v>106.3</v>
      </c>
      <c r="N25" s="590">
        <v>91.5</v>
      </c>
      <c r="O25" s="590">
        <v>96.9</v>
      </c>
      <c r="P25" s="590">
        <v>89.6</v>
      </c>
      <c r="Q25" s="590">
        <v>97.2</v>
      </c>
      <c r="R25" s="590">
        <v>95.4</v>
      </c>
      <c r="S25" s="590">
        <v>105.9</v>
      </c>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row>
    <row r="26" spans="1:19" ht="17.25" customHeight="1">
      <c r="A26" s="611"/>
      <c r="B26" s="611"/>
      <c r="C26" s="611"/>
      <c r="D26" s="748" t="s">
        <v>711</v>
      </c>
      <c r="E26" s="748"/>
      <c r="F26" s="748"/>
      <c r="G26" s="748"/>
      <c r="H26" s="748"/>
      <c r="I26" s="748"/>
      <c r="J26" s="748"/>
      <c r="K26" s="748"/>
      <c r="L26" s="748"/>
      <c r="M26" s="748"/>
      <c r="N26" s="748"/>
      <c r="O26" s="748"/>
      <c r="P26" s="748"/>
      <c r="Q26" s="748"/>
      <c r="R26" s="748"/>
      <c r="S26" s="748"/>
    </row>
    <row r="27" spans="1:19" ht="13.5" customHeight="1">
      <c r="A27" s="543" t="s">
        <v>603</v>
      </c>
      <c r="B27" s="543" t="s">
        <v>604</v>
      </c>
      <c r="C27" s="544" t="s">
        <v>605</v>
      </c>
      <c r="D27" s="599">
        <v>0.3</v>
      </c>
      <c r="E27" s="600">
        <v>1.2</v>
      </c>
      <c r="F27" s="600">
        <v>0.3</v>
      </c>
      <c r="G27" s="600">
        <v>1.2</v>
      </c>
      <c r="H27" s="600">
        <v>6.1</v>
      </c>
      <c r="I27" s="600">
        <v>4</v>
      </c>
      <c r="J27" s="600">
        <v>-0.5</v>
      </c>
      <c r="K27" s="600">
        <v>5.1</v>
      </c>
      <c r="L27" s="607" t="s">
        <v>699</v>
      </c>
      <c r="M27" s="607" t="s">
        <v>699</v>
      </c>
      <c r="N27" s="607" t="s">
        <v>699</v>
      </c>
      <c r="O27" s="607" t="s">
        <v>699</v>
      </c>
      <c r="P27" s="600">
        <v>0.6</v>
      </c>
      <c r="Q27" s="600">
        <v>-0.8</v>
      </c>
      <c r="R27" s="600">
        <v>3.5</v>
      </c>
      <c r="S27" s="607" t="s">
        <v>699</v>
      </c>
    </row>
    <row r="28" spans="1:19" ht="13.5" customHeight="1">
      <c r="A28" s="546"/>
      <c r="B28" s="546" t="s">
        <v>606</v>
      </c>
      <c r="C28" s="547"/>
      <c r="D28" s="601">
        <v>-1.2</v>
      </c>
      <c r="E28" s="602">
        <v>1.9</v>
      </c>
      <c r="F28" s="602">
        <v>-2.3</v>
      </c>
      <c r="G28" s="602">
        <v>-8.9</v>
      </c>
      <c r="H28" s="602">
        <v>-0.7</v>
      </c>
      <c r="I28" s="602">
        <v>-1.6</v>
      </c>
      <c r="J28" s="602">
        <v>-0.9</v>
      </c>
      <c r="K28" s="602">
        <v>2.2</v>
      </c>
      <c r="L28" s="608" t="s">
        <v>699</v>
      </c>
      <c r="M28" s="608" t="s">
        <v>699</v>
      </c>
      <c r="N28" s="608" t="s">
        <v>699</v>
      </c>
      <c r="O28" s="608" t="s">
        <v>699</v>
      </c>
      <c r="P28" s="602">
        <v>-4.8</v>
      </c>
      <c r="Q28" s="602">
        <v>-1.9</v>
      </c>
      <c r="R28" s="602">
        <v>-2</v>
      </c>
      <c r="S28" s="608" t="s">
        <v>699</v>
      </c>
    </row>
    <row r="29" spans="1:19" ht="13.5" customHeight="1">
      <c r="A29" s="546"/>
      <c r="B29" s="546" t="s">
        <v>607</v>
      </c>
      <c r="C29" s="547"/>
      <c r="D29" s="601">
        <v>-0.8</v>
      </c>
      <c r="E29" s="602">
        <v>-2.2</v>
      </c>
      <c r="F29" s="602">
        <v>0.5</v>
      </c>
      <c r="G29" s="602">
        <v>2.2</v>
      </c>
      <c r="H29" s="602">
        <v>-2.8</v>
      </c>
      <c r="I29" s="602">
        <v>-4.6</v>
      </c>
      <c r="J29" s="602">
        <v>0.3</v>
      </c>
      <c r="K29" s="602">
        <v>1.2</v>
      </c>
      <c r="L29" s="608" t="s">
        <v>699</v>
      </c>
      <c r="M29" s="608" t="s">
        <v>699</v>
      </c>
      <c r="N29" s="608" t="s">
        <v>699</v>
      </c>
      <c r="O29" s="608" t="s">
        <v>699</v>
      </c>
      <c r="P29" s="602">
        <v>0.7</v>
      </c>
      <c r="Q29" s="602">
        <v>-7.7</v>
      </c>
      <c r="R29" s="602">
        <v>1.1</v>
      </c>
      <c r="S29" s="608" t="s">
        <v>699</v>
      </c>
    </row>
    <row r="30" spans="1:19" ht="13.5" customHeight="1">
      <c r="A30" s="546"/>
      <c r="B30" s="546" t="s">
        <v>608</v>
      </c>
      <c r="C30" s="547"/>
      <c r="D30" s="601">
        <v>-4.2</v>
      </c>
      <c r="E30" s="602">
        <v>-0.8</v>
      </c>
      <c r="F30" s="602">
        <v>-6.1</v>
      </c>
      <c r="G30" s="602">
        <v>-1.8</v>
      </c>
      <c r="H30" s="602">
        <v>0.1</v>
      </c>
      <c r="I30" s="602">
        <v>2</v>
      </c>
      <c r="J30" s="602">
        <v>-7.4</v>
      </c>
      <c r="K30" s="602">
        <v>-1.7</v>
      </c>
      <c r="L30" s="608" t="s">
        <v>699</v>
      </c>
      <c r="M30" s="608" t="s">
        <v>699</v>
      </c>
      <c r="N30" s="608" t="s">
        <v>699</v>
      </c>
      <c r="O30" s="608" t="s">
        <v>699</v>
      </c>
      <c r="P30" s="602">
        <v>-2.8</v>
      </c>
      <c r="Q30" s="602">
        <v>3.6</v>
      </c>
      <c r="R30" s="602">
        <v>3.6</v>
      </c>
      <c r="S30" s="608" t="s">
        <v>699</v>
      </c>
    </row>
    <row r="31" spans="1:19" ht="13.5" customHeight="1">
      <c r="A31" s="546"/>
      <c r="B31" s="546" t="s">
        <v>609</v>
      </c>
      <c r="C31" s="547"/>
      <c r="D31" s="601">
        <v>2.3</v>
      </c>
      <c r="E31" s="602">
        <v>1.7</v>
      </c>
      <c r="F31" s="602">
        <v>4.9</v>
      </c>
      <c r="G31" s="602">
        <v>2.3</v>
      </c>
      <c r="H31" s="602">
        <v>8.4</v>
      </c>
      <c r="I31" s="602">
        <v>-1.3</v>
      </c>
      <c r="J31" s="602">
        <v>6</v>
      </c>
      <c r="K31" s="602">
        <v>-0.8</v>
      </c>
      <c r="L31" s="608" t="s">
        <v>699</v>
      </c>
      <c r="M31" s="608" t="s">
        <v>699</v>
      </c>
      <c r="N31" s="608" t="s">
        <v>699</v>
      </c>
      <c r="O31" s="608" t="s">
        <v>699</v>
      </c>
      <c r="P31" s="602">
        <v>-2.6</v>
      </c>
      <c r="Q31" s="602">
        <v>1.3</v>
      </c>
      <c r="R31" s="602">
        <v>0.8</v>
      </c>
      <c r="S31" s="608" t="s">
        <v>699</v>
      </c>
    </row>
    <row r="32" spans="1:19" ht="13.5" customHeight="1">
      <c r="A32" s="546"/>
      <c r="B32" s="546" t="s">
        <v>610</v>
      </c>
      <c r="C32" s="547"/>
      <c r="D32" s="605">
        <v>-1.6</v>
      </c>
      <c r="E32" s="606">
        <v>-1</v>
      </c>
      <c r="F32" s="606">
        <v>-1.6</v>
      </c>
      <c r="G32" s="606">
        <v>1.4</v>
      </c>
      <c r="H32" s="606">
        <v>0.3</v>
      </c>
      <c r="I32" s="606">
        <v>1.4</v>
      </c>
      <c r="J32" s="606">
        <v>-1.3</v>
      </c>
      <c r="K32" s="606">
        <v>3.9</v>
      </c>
      <c r="L32" s="606">
        <v>2.9</v>
      </c>
      <c r="M32" s="606">
        <v>0.9</v>
      </c>
      <c r="N32" s="606">
        <v>-12.1</v>
      </c>
      <c r="O32" s="606">
        <v>1.6</v>
      </c>
      <c r="P32" s="606">
        <v>-11.5</v>
      </c>
      <c r="Q32" s="606">
        <v>-0.7</v>
      </c>
      <c r="R32" s="606">
        <v>-1.1</v>
      </c>
      <c r="S32" s="606">
        <v>5.9</v>
      </c>
    </row>
    <row r="33" spans="1:19" ht="13.5" customHeight="1">
      <c r="A33" s="543" t="s">
        <v>611</v>
      </c>
      <c r="B33" s="543" t="s">
        <v>628</v>
      </c>
      <c r="C33" s="549" t="s">
        <v>613</v>
      </c>
      <c r="D33" s="587">
        <v>-2.2</v>
      </c>
      <c r="E33" s="588">
        <v>-1.5</v>
      </c>
      <c r="F33" s="588">
        <v>-1.4</v>
      </c>
      <c r="G33" s="588">
        <v>-0.6</v>
      </c>
      <c r="H33" s="588">
        <v>2.7</v>
      </c>
      <c r="I33" s="588">
        <v>0.1</v>
      </c>
      <c r="J33" s="588">
        <v>-4.6</v>
      </c>
      <c r="K33" s="588">
        <v>0.8</v>
      </c>
      <c r="L33" s="588">
        <v>3.2</v>
      </c>
      <c r="M33" s="588">
        <v>1.8</v>
      </c>
      <c r="N33" s="588">
        <v>-10.5</v>
      </c>
      <c r="O33" s="588">
        <v>-2.8</v>
      </c>
      <c r="P33" s="588">
        <v>-11.1</v>
      </c>
      <c r="Q33" s="588">
        <v>-1.4</v>
      </c>
      <c r="R33" s="588">
        <v>-2</v>
      </c>
      <c r="S33" s="588">
        <v>9.2</v>
      </c>
    </row>
    <row r="34" spans="1:19" ht="13.5" customHeight="1">
      <c r="A34" s="546"/>
      <c r="B34" s="546" t="s">
        <v>579</v>
      </c>
      <c r="C34" s="547"/>
      <c r="D34" s="587">
        <v>-2.1</v>
      </c>
      <c r="E34" s="588">
        <v>-0.1</v>
      </c>
      <c r="F34" s="588">
        <v>-1</v>
      </c>
      <c r="G34" s="588">
        <v>-0.1</v>
      </c>
      <c r="H34" s="588">
        <v>1.3</v>
      </c>
      <c r="I34" s="588">
        <v>0.4</v>
      </c>
      <c r="J34" s="588">
        <v>-3.5</v>
      </c>
      <c r="K34" s="588">
        <v>2.9</v>
      </c>
      <c r="L34" s="588">
        <v>1</v>
      </c>
      <c r="M34" s="588">
        <v>-2.3</v>
      </c>
      <c r="N34" s="588">
        <v>-11.4</v>
      </c>
      <c r="O34" s="588">
        <v>-1.3</v>
      </c>
      <c r="P34" s="588">
        <v>-11</v>
      </c>
      <c r="Q34" s="588">
        <v>-1.5</v>
      </c>
      <c r="R34" s="588">
        <v>-3.7</v>
      </c>
      <c r="S34" s="588">
        <v>7.8</v>
      </c>
    </row>
    <row r="35" spans="1:19" ht="13.5" customHeight="1">
      <c r="A35" s="546"/>
      <c r="B35" s="546" t="s">
        <v>629</v>
      </c>
      <c r="C35" s="547"/>
      <c r="D35" s="587">
        <v>-2</v>
      </c>
      <c r="E35" s="588">
        <v>-2.6</v>
      </c>
      <c r="F35" s="588">
        <v>-0.2</v>
      </c>
      <c r="G35" s="588">
        <v>-0.9</v>
      </c>
      <c r="H35" s="588">
        <v>1.6</v>
      </c>
      <c r="I35" s="588">
        <v>1.2</v>
      </c>
      <c r="J35" s="588">
        <v>-4.4</v>
      </c>
      <c r="K35" s="588">
        <v>5.8</v>
      </c>
      <c r="L35" s="588">
        <v>3.5</v>
      </c>
      <c r="M35" s="588">
        <v>-1.9</v>
      </c>
      <c r="N35" s="588">
        <v>-11.9</v>
      </c>
      <c r="O35" s="588">
        <v>-2.1</v>
      </c>
      <c r="P35" s="588">
        <v>-10.9</v>
      </c>
      <c r="Q35" s="588">
        <v>0.3</v>
      </c>
      <c r="R35" s="588">
        <v>-0.8</v>
      </c>
      <c r="S35" s="588">
        <v>0.2</v>
      </c>
    </row>
    <row r="36" spans="1:19" ht="13.5" customHeight="1">
      <c r="A36" s="546"/>
      <c r="B36" s="546" t="s">
        <v>704</v>
      </c>
      <c r="C36" s="547"/>
      <c r="D36" s="587">
        <v>-1.6</v>
      </c>
      <c r="E36" s="588">
        <v>-0.1</v>
      </c>
      <c r="F36" s="588">
        <v>0</v>
      </c>
      <c r="G36" s="588">
        <v>1.2</v>
      </c>
      <c r="H36" s="588">
        <v>-1.2</v>
      </c>
      <c r="I36" s="588">
        <v>1.6</v>
      </c>
      <c r="J36" s="588">
        <v>-5</v>
      </c>
      <c r="K36" s="588">
        <v>2.4</v>
      </c>
      <c r="L36" s="588">
        <v>6.1</v>
      </c>
      <c r="M36" s="588">
        <v>1.5</v>
      </c>
      <c r="N36" s="588">
        <v>-14.4</v>
      </c>
      <c r="O36" s="588">
        <v>1.2</v>
      </c>
      <c r="P36" s="588">
        <v>-10.9</v>
      </c>
      <c r="Q36" s="588">
        <v>-0.1</v>
      </c>
      <c r="R36" s="588">
        <v>0.4</v>
      </c>
      <c r="S36" s="588">
        <v>7.1</v>
      </c>
    </row>
    <row r="37" spans="1:19" ht="13.5" customHeight="1">
      <c r="A37" s="546" t="s">
        <v>612</v>
      </c>
      <c r="B37" s="546" t="s">
        <v>633</v>
      </c>
      <c r="C37" s="547" t="s">
        <v>613</v>
      </c>
      <c r="D37" s="587">
        <v>-0.4</v>
      </c>
      <c r="E37" s="588">
        <v>-3.8</v>
      </c>
      <c r="F37" s="588">
        <v>0.4</v>
      </c>
      <c r="G37" s="588">
        <v>0.5</v>
      </c>
      <c r="H37" s="588">
        <v>-1.7</v>
      </c>
      <c r="I37" s="588">
        <v>2.3</v>
      </c>
      <c r="J37" s="588">
        <v>-3.5</v>
      </c>
      <c r="K37" s="588">
        <v>5.2</v>
      </c>
      <c r="L37" s="588">
        <v>1.9</v>
      </c>
      <c r="M37" s="588">
        <v>-2.5</v>
      </c>
      <c r="N37" s="588">
        <v>-1.8</v>
      </c>
      <c r="O37" s="588">
        <v>3</v>
      </c>
      <c r="P37" s="588">
        <v>0.1</v>
      </c>
      <c r="Q37" s="588">
        <v>0</v>
      </c>
      <c r="R37" s="588">
        <v>-4.9</v>
      </c>
      <c r="S37" s="588">
        <v>2.1</v>
      </c>
    </row>
    <row r="38" spans="1:19" ht="13.5" customHeight="1">
      <c r="A38" s="546" t="s">
        <v>781</v>
      </c>
      <c r="B38" s="546" t="s">
        <v>621</v>
      </c>
      <c r="C38" s="547"/>
      <c r="D38" s="587">
        <v>2</v>
      </c>
      <c r="E38" s="588">
        <v>2.4</v>
      </c>
      <c r="F38" s="588">
        <v>3.3</v>
      </c>
      <c r="G38" s="588">
        <v>2.1</v>
      </c>
      <c r="H38" s="588">
        <v>4.9</v>
      </c>
      <c r="I38" s="588">
        <v>5.9</v>
      </c>
      <c r="J38" s="588">
        <v>-2.2</v>
      </c>
      <c r="K38" s="588">
        <v>7.5</v>
      </c>
      <c r="L38" s="588">
        <v>0.4</v>
      </c>
      <c r="M38" s="588">
        <v>6</v>
      </c>
      <c r="N38" s="588">
        <v>-1.4</v>
      </c>
      <c r="O38" s="588">
        <v>-1.3</v>
      </c>
      <c r="P38" s="588">
        <v>8.9</v>
      </c>
      <c r="Q38" s="588">
        <v>1</v>
      </c>
      <c r="R38" s="588">
        <v>9.6</v>
      </c>
      <c r="S38" s="588">
        <v>2.2</v>
      </c>
    </row>
    <row r="39" spans="1:19" ht="13.5" customHeight="1">
      <c r="A39" s="546" t="s">
        <v>788</v>
      </c>
      <c r="B39" s="546" t="s">
        <v>622</v>
      </c>
      <c r="C39" s="547"/>
      <c r="D39" s="587">
        <v>1.9</v>
      </c>
      <c r="E39" s="588">
        <v>1</v>
      </c>
      <c r="F39" s="588">
        <v>5.9</v>
      </c>
      <c r="G39" s="588">
        <v>-5.9</v>
      </c>
      <c r="H39" s="588">
        <v>-7.4</v>
      </c>
      <c r="I39" s="588">
        <v>6</v>
      </c>
      <c r="J39" s="588">
        <v>-1.8</v>
      </c>
      <c r="K39" s="588">
        <v>-1</v>
      </c>
      <c r="L39" s="588">
        <v>-5.5</v>
      </c>
      <c r="M39" s="588">
        <v>3.2</v>
      </c>
      <c r="N39" s="588">
        <v>2.4</v>
      </c>
      <c r="O39" s="588">
        <v>-1.8</v>
      </c>
      <c r="P39" s="588">
        <v>-10.6</v>
      </c>
      <c r="Q39" s="588">
        <v>2</v>
      </c>
      <c r="R39" s="588">
        <v>4.1</v>
      </c>
      <c r="S39" s="588">
        <v>8.4</v>
      </c>
    </row>
    <row r="40" spans="1:19" ht="13.5" customHeight="1">
      <c r="A40" s="546" t="s">
        <v>781</v>
      </c>
      <c r="B40" s="546" t="s">
        <v>623</v>
      </c>
      <c r="C40" s="547"/>
      <c r="D40" s="587">
        <v>0.3</v>
      </c>
      <c r="E40" s="588">
        <v>-1.7</v>
      </c>
      <c r="F40" s="588">
        <v>2.9</v>
      </c>
      <c r="G40" s="588">
        <v>-3.1</v>
      </c>
      <c r="H40" s="588">
        <v>7.4</v>
      </c>
      <c r="I40" s="588">
        <v>2.6</v>
      </c>
      <c r="J40" s="588">
        <v>-4.8</v>
      </c>
      <c r="K40" s="588">
        <v>6</v>
      </c>
      <c r="L40" s="588">
        <v>-3.1</v>
      </c>
      <c r="M40" s="588">
        <v>4.4</v>
      </c>
      <c r="N40" s="588">
        <v>1.5</v>
      </c>
      <c r="O40" s="588">
        <v>2.8</v>
      </c>
      <c r="P40" s="588">
        <v>-6.9</v>
      </c>
      <c r="Q40" s="588">
        <v>1.6</v>
      </c>
      <c r="R40" s="588">
        <v>-1.3</v>
      </c>
      <c r="S40" s="588">
        <v>1.3</v>
      </c>
    </row>
    <row r="41" spans="1:19" ht="13.5" customHeight="1">
      <c r="A41" s="546" t="s">
        <v>789</v>
      </c>
      <c r="B41" s="546" t="s">
        <v>624</v>
      </c>
      <c r="C41" s="547"/>
      <c r="D41" s="587">
        <v>1.9</v>
      </c>
      <c r="E41" s="588">
        <v>-5.7</v>
      </c>
      <c r="F41" s="588">
        <v>3.9</v>
      </c>
      <c r="G41" s="588">
        <v>3.1</v>
      </c>
      <c r="H41" s="588">
        <v>0.3</v>
      </c>
      <c r="I41" s="588">
        <v>6.3</v>
      </c>
      <c r="J41" s="588">
        <v>-3.5</v>
      </c>
      <c r="K41" s="588">
        <v>8.9</v>
      </c>
      <c r="L41" s="588">
        <v>-1.7</v>
      </c>
      <c r="M41" s="588">
        <v>0.5</v>
      </c>
      <c r="N41" s="588">
        <v>0.2</v>
      </c>
      <c r="O41" s="588">
        <v>-3.4</v>
      </c>
      <c r="P41" s="588">
        <v>3.2</v>
      </c>
      <c r="Q41" s="588">
        <v>4.1</v>
      </c>
      <c r="R41" s="588">
        <v>9.2</v>
      </c>
      <c r="S41" s="588">
        <v>5.7</v>
      </c>
    </row>
    <row r="42" spans="1:19" ht="13.5" customHeight="1">
      <c r="A42" s="546" t="s">
        <v>781</v>
      </c>
      <c r="B42" s="546" t="s">
        <v>625</v>
      </c>
      <c r="C42" s="547"/>
      <c r="D42" s="587">
        <v>0</v>
      </c>
      <c r="E42" s="588">
        <v>3.7</v>
      </c>
      <c r="F42" s="588">
        <v>2.1</v>
      </c>
      <c r="G42" s="588">
        <v>-4.1</v>
      </c>
      <c r="H42" s="588">
        <v>-1.8</v>
      </c>
      <c r="I42" s="588">
        <v>6.5</v>
      </c>
      <c r="J42" s="588">
        <v>-4.6</v>
      </c>
      <c r="K42" s="588">
        <v>3.8</v>
      </c>
      <c r="L42" s="588">
        <v>-2.1</v>
      </c>
      <c r="M42" s="588">
        <v>6</v>
      </c>
      <c r="N42" s="588">
        <v>0.2</v>
      </c>
      <c r="O42" s="588">
        <v>-5.7</v>
      </c>
      <c r="P42" s="588">
        <v>-6.7</v>
      </c>
      <c r="Q42" s="588">
        <v>-5</v>
      </c>
      <c r="R42" s="588">
        <v>5.2</v>
      </c>
      <c r="S42" s="588">
        <v>7.7</v>
      </c>
    </row>
    <row r="43" spans="1:19" ht="13.5" customHeight="1">
      <c r="A43" s="546" t="s">
        <v>781</v>
      </c>
      <c r="B43" s="546" t="s">
        <v>626</v>
      </c>
      <c r="C43" s="547"/>
      <c r="D43" s="587">
        <v>0.4</v>
      </c>
      <c r="E43" s="588">
        <v>0.1</v>
      </c>
      <c r="F43" s="588">
        <v>0.6</v>
      </c>
      <c r="G43" s="588">
        <v>-0.7</v>
      </c>
      <c r="H43" s="588">
        <v>-3.6</v>
      </c>
      <c r="I43" s="588">
        <v>-0.7</v>
      </c>
      <c r="J43" s="588">
        <v>-0.8</v>
      </c>
      <c r="K43" s="588">
        <v>-1.2</v>
      </c>
      <c r="L43" s="588">
        <v>-5.2</v>
      </c>
      <c r="M43" s="588">
        <v>3.2</v>
      </c>
      <c r="N43" s="588">
        <v>8</v>
      </c>
      <c r="O43" s="588">
        <v>-6.4</v>
      </c>
      <c r="P43" s="588">
        <v>2.4</v>
      </c>
      <c r="Q43" s="588">
        <v>0.2</v>
      </c>
      <c r="R43" s="588">
        <v>3.2</v>
      </c>
      <c r="S43" s="588">
        <v>3.2</v>
      </c>
    </row>
    <row r="44" spans="1:19" ht="13.5" customHeight="1">
      <c r="A44" s="546"/>
      <c r="B44" s="546" t="s">
        <v>627</v>
      </c>
      <c r="C44" s="547"/>
      <c r="D44" s="587">
        <v>0</v>
      </c>
      <c r="E44" s="588">
        <v>-0.7</v>
      </c>
      <c r="F44" s="588">
        <v>2.2</v>
      </c>
      <c r="G44" s="588">
        <v>-1.4</v>
      </c>
      <c r="H44" s="588">
        <v>-7.6</v>
      </c>
      <c r="I44" s="588">
        <v>-1</v>
      </c>
      <c r="J44" s="588">
        <v>-0.8</v>
      </c>
      <c r="K44" s="588">
        <v>-2.7</v>
      </c>
      <c r="L44" s="588">
        <v>-4.4</v>
      </c>
      <c r="M44" s="588">
        <v>-1.9</v>
      </c>
      <c r="N44" s="588">
        <v>0.9</v>
      </c>
      <c r="O44" s="588">
        <v>-2.6</v>
      </c>
      <c r="P44" s="588">
        <v>9.4</v>
      </c>
      <c r="Q44" s="588">
        <v>-1.7</v>
      </c>
      <c r="R44" s="588">
        <v>3.8</v>
      </c>
      <c r="S44" s="588">
        <v>-4.8</v>
      </c>
    </row>
    <row r="45" spans="1:19" ht="13.5" customHeight="1">
      <c r="A45" s="551"/>
      <c r="B45" s="551" t="s">
        <v>794</v>
      </c>
      <c r="C45" s="552"/>
      <c r="D45" s="589">
        <v>0.2</v>
      </c>
      <c r="E45" s="590">
        <v>3</v>
      </c>
      <c r="F45" s="590">
        <v>-0.4</v>
      </c>
      <c r="G45" s="590">
        <v>-3.5</v>
      </c>
      <c r="H45" s="590">
        <v>-2.4</v>
      </c>
      <c r="I45" s="590">
        <v>2.5</v>
      </c>
      <c r="J45" s="590">
        <v>1.7</v>
      </c>
      <c r="K45" s="590">
        <v>-0.1</v>
      </c>
      <c r="L45" s="590">
        <v>-7.1</v>
      </c>
      <c r="M45" s="590">
        <v>5.2</v>
      </c>
      <c r="N45" s="590">
        <v>5.2</v>
      </c>
      <c r="O45" s="590">
        <v>-2.6</v>
      </c>
      <c r="P45" s="590">
        <v>-2.7</v>
      </c>
      <c r="Q45" s="590">
        <v>-1.6</v>
      </c>
      <c r="R45" s="590">
        <v>-3.9</v>
      </c>
      <c r="S45" s="590">
        <v>-2.8</v>
      </c>
    </row>
    <row r="46" spans="1:35" ht="27" customHeight="1">
      <c r="A46" s="749" t="s">
        <v>344</v>
      </c>
      <c r="B46" s="749"/>
      <c r="C46" s="750"/>
      <c r="D46" s="591">
        <v>2.5</v>
      </c>
      <c r="E46" s="591">
        <v>10.3</v>
      </c>
      <c r="F46" s="591">
        <v>5.4</v>
      </c>
      <c r="G46" s="591">
        <v>-4.9</v>
      </c>
      <c r="H46" s="591">
        <v>1.5</v>
      </c>
      <c r="I46" s="591">
        <v>3.5</v>
      </c>
      <c r="J46" s="591">
        <v>2.3</v>
      </c>
      <c r="K46" s="591">
        <v>-3.9</v>
      </c>
      <c r="L46" s="591">
        <v>-2.7</v>
      </c>
      <c r="M46" s="591">
        <v>7.9</v>
      </c>
      <c r="N46" s="591">
        <v>-4.7</v>
      </c>
      <c r="O46" s="591">
        <v>-3</v>
      </c>
      <c r="P46" s="591">
        <v>13.6</v>
      </c>
      <c r="Q46" s="591">
        <v>-3.7</v>
      </c>
      <c r="R46" s="591">
        <v>-10</v>
      </c>
      <c r="S46" s="591">
        <v>-0.6</v>
      </c>
      <c r="T46" s="548"/>
      <c r="U46" s="548"/>
      <c r="V46" s="548"/>
      <c r="W46" s="548"/>
      <c r="X46" s="548"/>
      <c r="Y46" s="548"/>
      <c r="Z46" s="548"/>
      <c r="AA46" s="548"/>
      <c r="AB46" s="548"/>
      <c r="AC46" s="548"/>
      <c r="AD46" s="548"/>
      <c r="AE46" s="548"/>
      <c r="AF46" s="548"/>
      <c r="AG46" s="548"/>
      <c r="AH46" s="548"/>
      <c r="AI46" s="548"/>
    </row>
    <row r="47" spans="1:35" ht="27" customHeight="1">
      <c r="A47" s="548"/>
      <c r="B47" s="548"/>
      <c r="C47" s="548"/>
      <c r="D47" s="545"/>
      <c r="E47" s="545"/>
      <c r="F47" s="545"/>
      <c r="G47" s="545"/>
      <c r="H47" s="545"/>
      <c r="I47" s="545"/>
      <c r="J47" s="545"/>
      <c r="K47" s="545"/>
      <c r="L47" s="545"/>
      <c r="M47" s="545"/>
      <c r="N47" s="545"/>
      <c r="O47" s="545"/>
      <c r="P47" s="545"/>
      <c r="Q47" s="545"/>
      <c r="R47" s="545"/>
      <c r="S47" s="545"/>
      <c r="T47" s="548"/>
      <c r="U47" s="548"/>
      <c r="V47" s="548"/>
      <c r="W47" s="548"/>
      <c r="X47" s="548"/>
      <c r="Y47" s="548"/>
      <c r="Z47" s="548"/>
      <c r="AA47" s="548"/>
      <c r="AB47" s="548"/>
      <c r="AC47" s="548"/>
      <c r="AD47" s="548"/>
      <c r="AE47" s="548"/>
      <c r="AF47" s="548"/>
      <c r="AG47" s="548"/>
      <c r="AH47" s="548"/>
      <c r="AI47" s="548"/>
    </row>
    <row r="48" spans="1:19" ht="17.25">
      <c r="A48" s="595" t="s">
        <v>118</v>
      </c>
      <c r="B48" s="553"/>
      <c r="C48" s="553"/>
      <c r="D48" s="550"/>
      <c r="E48" s="550"/>
      <c r="F48" s="550"/>
      <c r="G48" s="550"/>
      <c r="H48" s="754"/>
      <c r="I48" s="754"/>
      <c r="J48" s="754"/>
      <c r="K48" s="754"/>
      <c r="L48" s="754"/>
      <c r="M48" s="754"/>
      <c r="N48" s="754"/>
      <c r="O48" s="754"/>
      <c r="P48" s="550"/>
      <c r="Q48" s="550"/>
      <c r="R48" s="550"/>
      <c r="S48" s="557" t="s">
        <v>614</v>
      </c>
    </row>
    <row r="49" spans="1:19" ht="13.5">
      <c r="A49" s="741" t="s">
        <v>564</v>
      </c>
      <c r="B49" s="741"/>
      <c r="C49" s="742"/>
      <c r="D49" s="536" t="s">
        <v>748</v>
      </c>
      <c r="E49" s="536" t="s">
        <v>749</v>
      </c>
      <c r="F49" s="536" t="s">
        <v>750</v>
      </c>
      <c r="G49" s="536" t="s">
        <v>751</v>
      </c>
      <c r="H49" s="536" t="s">
        <v>752</v>
      </c>
      <c r="I49" s="536" t="s">
        <v>753</v>
      </c>
      <c r="J49" s="536" t="s">
        <v>754</v>
      </c>
      <c r="K49" s="536" t="s">
        <v>755</v>
      </c>
      <c r="L49" s="536" t="s">
        <v>756</v>
      </c>
      <c r="M49" s="536" t="s">
        <v>757</v>
      </c>
      <c r="N49" s="536" t="s">
        <v>758</v>
      </c>
      <c r="O49" s="536" t="s">
        <v>759</v>
      </c>
      <c r="P49" s="536" t="s">
        <v>760</v>
      </c>
      <c r="Q49" s="536" t="s">
        <v>761</v>
      </c>
      <c r="R49" s="536" t="s">
        <v>762</v>
      </c>
      <c r="S49" s="536" t="s">
        <v>763</v>
      </c>
    </row>
    <row r="50" spans="1:19" ht="13.5">
      <c r="A50" s="743"/>
      <c r="B50" s="743"/>
      <c r="C50" s="744"/>
      <c r="D50" s="537" t="s">
        <v>580</v>
      </c>
      <c r="E50" s="537"/>
      <c r="F50" s="537"/>
      <c r="G50" s="537" t="s">
        <v>729</v>
      </c>
      <c r="H50" s="537" t="s">
        <v>581</v>
      </c>
      <c r="I50" s="537" t="s">
        <v>582</v>
      </c>
      <c r="J50" s="537" t="s">
        <v>583</v>
      </c>
      <c r="K50" s="537" t="s">
        <v>584</v>
      </c>
      <c r="L50" s="538" t="s">
        <v>585</v>
      </c>
      <c r="M50" s="539" t="s">
        <v>586</v>
      </c>
      <c r="N50" s="538" t="s">
        <v>730</v>
      </c>
      <c r="O50" s="538" t="s">
        <v>587</v>
      </c>
      <c r="P50" s="538" t="s">
        <v>588</v>
      </c>
      <c r="Q50" s="538" t="s">
        <v>589</v>
      </c>
      <c r="R50" s="538" t="s">
        <v>590</v>
      </c>
      <c r="S50" s="538" t="s">
        <v>591</v>
      </c>
    </row>
    <row r="51" spans="1:19" ht="18" customHeight="1">
      <c r="A51" s="745"/>
      <c r="B51" s="745"/>
      <c r="C51" s="746"/>
      <c r="D51" s="540" t="s">
        <v>592</v>
      </c>
      <c r="E51" s="540" t="s">
        <v>342</v>
      </c>
      <c r="F51" s="540" t="s">
        <v>343</v>
      </c>
      <c r="G51" s="540" t="s">
        <v>731</v>
      </c>
      <c r="H51" s="540" t="s">
        <v>593</v>
      </c>
      <c r="I51" s="540" t="s">
        <v>594</v>
      </c>
      <c r="J51" s="540" t="s">
        <v>595</v>
      </c>
      <c r="K51" s="540" t="s">
        <v>596</v>
      </c>
      <c r="L51" s="541" t="s">
        <v>597</v>
      </c>
      <c r="M51" s="542" t="s">
        <v>598</v>
      </c>
      <c r="N51" s="541" t="s">
        <v>599</v>
      </c>
      <c r="O51" s="541" t="s">
        <v>599</v>
      </c>
      <c r="P51" s="542" t="s">
        <v>600</v>
      </c>
      <c r="Q51" s="542" t="s">
        <v>601</v>
      </c>
      <c r="R51" s="541" t="s">
        <v>599</v>
      </c>
      <c r="S51" s="540" t="s">
        <v>602</v>
      </c>
    </row>
    <row r="52" spans="1:19" ht="15.75" customHeight="1">
      <c r="A52" s="611"/>
      <c r="B52" s="611"/>
      <c r="C52" s="611"/>
      <c r="D52" s="747" t="s">
        <v>712</v>
      </c>
      <c r="E52" s="747"/>
      <c r="F52" s="747"/>
      <c r="G52" s="747"/>
      <c r="H52" s="747"/>
      <c r="I52" s="747"/>
      <c r="J52" s="747"/>
      <c r="K52" s="747"/>
      <c r="L52" s="747"/>
      <c r="M52" s="747"/>
      <c r="N52" s="747"/>
      <c r="O52" s="747"/>
      <c r="P52" s="747"/>
      <c r="Q52" s="747"/>
      <c r="R52" s="747"/>
      <c r="S52" s="611"/>
    </row>
    <row r="53" spans="1:19" ht="13.5" customHeight="1">
      <c r="A53" s="543" t="s">
        <v>603</v>
      </c>
      <c r="B53" s="543" t="s">
        <v>604</v>
      </c>
      <c r="C53" s="544" t="s">
        <v>605</v>
      </c>
      <c r="D53" s="599">
        <v>105.8</v>
      </c>
      <c r="E53" s="600">
        <v>97.3</v>
      </c>
      <c r="F53" s="600">
        <v>103.2</v>
      </c>
      <c r="G53" s="600">
        <v>104.1</v>
      </c>
      <c r="H53" s="600">
        <v>99.7</v>
      </c>
      <c r="I53" s="600">
        <v>103.8</v>
      </c>
      <c r="J53" s="600">
        <v>117.4</v>
      </c>
      <c r="K53" s="600">
        <v>93.4</v>
      </c>
      <c r="L53" s="607" t="s">
        <v>699</v>
      </c>
      <c r="M53" s="607" t="s">
        <v>699</v>
      </c>
      <c r="N53" s="607" t="s">
        <v>699</v>
      </c>
      <c r="O53" s="607" t="s">
        <v>699</v>
      </c>
      <c r="P53" s="600">
        <v>118.2</v>
      </c>
      <c r="Q53" s="600">
        <v>104.6</v>
      </c>
      <c r="R53" s="600">
        <v>87.9</v>
      </c>
      <c r="S53" s="607" t="s">
        <v>699</v>
      </c>
    </row>
    <row r="54" spans="1:19" ht="13.5" customHeight="1">
      <c r="A54" s="546"/>
      <c r="B54" s="546" t="s">
        <v>606</v>
      </c>
      <c r="C54" s="547"/>
      <c r="D54" s="601">
        <v>103</v>
      </c>
      <c r="E54" s="602">
        <v>103</v>
      </c>
      <c r="F54" s="602">
        <v>100.6</v>
      </c>
      <c r="G54" s="602">
        <v>96.1</v>
      </c>
      <c r="H54" s="602">
        <v>94.2</v>
      </c>
      <c r="I54" s="602">
        <v>102.6</v>
      </c>
      <c r="J54" s="602">
        <v>107.6</v>
      </c>
      <c r="K54" s="602">
        <v>97</v>
      </c>
      <c r="L54" s="608" t="s">
        <v>699</v>
      </c>
      <c r="M54" s="608" t="s">
        <v>699</v>
      </c>
      <c r="N54" s="608" t="s">
        <v>699</v>
      </c>
      <c r="O54" s="608" t="s">
        <v>699</v>
      </c>
      <c r="P54" s="602">
        <v>113.4</v>
      </c>
      <c r="Q54" s="602">
        <v>98.9</v>
      </c>
      <c r="R54" s="602">
        <v>86.8</v>
      </c>
      <c r="S54" s="608" t="s">
        <v>699</v>
      </c>
    </row>
    <row r="55" spans="1:19" ht="13.5" customHeight="1">
      <c r="A55" s="546"/>
      <c r="B55" s="546" t="s">
        <v>607</v>
      </c>
      <c r="C55" s="547"/>
      <c r="D55" s="601">
        <v>101.4</v>
      </c>
      <c r="E55" s="602">
        <v>100.4</v>
      </c>
      <c r="F55" s="602">
        <v>100.5</v>
      </c>
      <c r="G55" s="602">
        <v>96.7</v>
      </c>
      <c r="H55" s="602">
        <v>91.8</v>
      </c>
      <c r="I55" s="602">
        <v>97.7</v>
      </c>
      <c r="J55" s="602">
        <v>105.4</v>
      </c>
      <c r="K55" s="602">
        <v>100.5</v>
      </c>
      <c r="L55" s="608" t="s">
        <v>699</v>
      </c>
      <c r="M55" s="608" t="s">
        <v>699</v>
      </c>
      <c r="N55" s="608" t="s">
        <v>699</v>
      </c>
      <c r="O55" s="608" t="s">
        <v>699</v>
      </c>
      <c r="P55" s="602">
        <v>108.7</v>
      </c>
      <c r="Q55" s="602">
        <v>93.2</v>
      </c>
      <c r="R55" s="602">
        <v>92.5</v>
      </c>
      <c r="S55" s="608" t="s">
        <v>699</v>
      </c>
    </row>
    <row r="56" spans="1:19" ht="13.5" customHeight="1">
      <c r="A56" s="546"/>
      <c r="B56" s="546" t="s">
        <v>608</v>
      </c>
      <c r="C56" s="547"/>
      <c r="D56" s="601">
        <v>98</v>
      </c>
      <c r="E56" s="602">
        <v>100.9</v>
      </c>
      <c r="F56" s="602">
        <v>95.6</v>
      </c>
      <c r="G56" s="602">
        <v>98.4</v>
      </c>
      <c r="H56" s="602">
        <v>90.7</v>
      </c>
      <c r="I56" s="602">
        <v>101.4</v>
      </c>
      <c r="J56" s="602">
        <v>96.9</v>
      </c>
      <c r="K56" s="602">
        <v>99</v>
      </c>
      <c r="L56" s="608" t="s">
        <v>699</v>
      </c>
      <c r="M56" s="608" t="s">
        <v>699</v>
      </c>
      <c r="N56" s="608" t="s">
        <v>699</v>
      </c>
      <c r="O56" s="608" t="s">
        <v>699</v>
      </c>
      <c r="P56" s="602">
        <v>105.1</v>
      </c>
      <c r="Q56" s="602">
        <v>98.1</v>
      </c>
      <c r="R56" s="602">
        <v>99</v>
      </c>
      <c r="S56" s="608" t="s">
        <v>699</v>
      </c>
    </row>
    <row r="57" spans="1:19" ht="13.5" customHeight="1">
      <c r="A57" s="546"/>
      <c r="B57" s="546" t="s">
        <v>609</v>
      </c>
      <c r="C57" s="547"/>
      <c r="D57" s="604">
        <v>100</v>
      </c>
      <c r="E57" s="603">
        <v>100</v>
      </c>
      <c r="F57" s="603">
        <v>100</v>
      </c>
      <c r="G57" s="603">
        <v>100</v>
      </c>
      <c r="H57" s="603">
        <v>100</v>
      </c>
      <c r="I57" s="603">
        <v>100</v>
      </c>
      <c r="J57" s="603">
        <v>100</v>
      </c>
      <c r="K57" s="603">
        <v>100</v>
      </c>
      <c r="L57" s="603">
        <v>100</v>
      </c>
      <c r="M57" s="603">
        <v>100</v>
      </c>
      <c r="N57" s="603">
        <v>100</v>
      </c>
      <c r="O57" s="603">
        <v>100</v>
      </c>
      <c r="P57" s="603">
        <v>100</v>
      </c>
      <c r="Q57" s="603">
        <v>100</v>
      </c>
      <c r="R57" s="603">
        <v>100</v>
      </c>
      <c r="S57" s="603">
        <v>100</v>
      </c>
    </row>
    <row r="58" spans="1:19" ht="13.5" customHeight="1">
      <c r="A58" s="546"/>
      <c r="B58" s="546" t="s">
        <v>610</v>
      </c>
      <c r="C58" s="547"/>
      <c r="D58" s="605">
        <v>98.3</v>
      </c>
      <c r="E58" s="606">
        <v>100.2</v>
      </c>
      <c r="F58" s="606">
        <v>97.4</v>
      </c>
      <c r="G58" s="606">
        <v>100.6</v>
      </c>
      <c r="H58" s="606">
        <v>101</v>
      </c>
      <c r="I58" s="606">
        <v>100.8</v>
      </c>
      <c r="J58" s="606">
        <v>102.2</v>
      </c>
      <c r="K58" s="606">
        <v>101</v>
      </c>
      <c r="L58" s="606">
        <v>99.5</v>
      </c>
      <c r="M58" s="606">
        <v>100.4</v>
      </c>
      <c r="N58" s="606">
        <v>88.9</v>
      </c>
      <c r="O58" s="606">
        <v>102.8</v>
      </c>
      <c r="P58" s="606">
        <v>95.7</v>
      </c>
      <c r="Q58" s="606">
        <v>97.9</v>
      </c>
      <c r="R58" s="606">
        <v>99.6</v>
      </c>
      <c r="S58" s="606">
        <v>99.3</v>
      </c>
    </row>
    <row r="59" spans="1:19" ht="13.5" customHeight="1">
      <c r="A59" s="543" t="s">
        <v>611</v>
      </c>
      <c r="B59" s="543" t="s">
        <v>628</v>
      </c>
      <c r="C59" s="549" t="s">
        <v>613</v>
      </c>
      <c r="D59" s="587">
        <v>99.2</v>
      </c>
      <c r="E59" s="588">
        <v>106.4</v>
      </c>
      <c r="F59" s="588">
        <v>99</v>
      </c>
      <c r="G59" s="588">
        <v>99.8</v>
      </c>
      <c r="H59" s="588">
        <v>101.7</v>
      </c>
      <c r="I59" s="588">
        <v>103.8</v>
      </c>
      <c r="J59" s="588">
        <v>101.2</v>
      </c>
      <c r="K59" s="588">
        <v>97.1</v>
      </c>
      <c r="L59" s="588">
        <v>97.9</v>
      </c>
      <c r="M59" s="588">
        <v>100.6</v>
      </c>
      <c r="N59" s="588">
        <v>90.2</v>
      </c>
      <c r="O59" s="588">
        <v>103.2</v>
      </c>
      <c r="P59" s="588">
        <v>97.3</v>
      </c>
      <c r="Q59" s="588">
        <v>96.6</v>
      </c>
      <c r="R59" s="588">
        <v>101.9</v>
      </c>
      <c r="S59" s="588">
        <v>99.5</v>
      </c>
    </row>
    <row r="60" spans="1:19" ht="13.5" customHeight="1">
      <c r="A60" s="546"/>
      <c r="B60" s="546" t="s">
        <v>579</v>
      </c>
      <c r="C60" s="547"/>
      <c r="D60" s="587">
        <v>98.9</v>
      </c>
      <c r="E60" s="588">
        <v>102.3</v>
      </c>
      <c r="F60" s="588">
        <v>99.8</v>
      </c>
      <c r="G60" s="588">
        <v>98.1</v>
      </c>
      <c r="H60" s="588">
        <v>101</v>
      </c>
      <c r="I60" s="588">
        <v>101.8</v>
      </c>
      <c r="J60" s="588">
        <v>101.9</v>
      </c>
      <c r="K60" s="588">
        <v>98.7</v>
      </c>
      <c r="L60" s="588">
        <v>96.3</v>
      </c>
      <c r="M60" s="588">
        <v>98.5</v>
      </c>
      <c r="N60" s="588">
        <v>89</v>
      </c>
      <c r="O60" s="588">
        <v>106.2</v>
      </c>
      <c r="P60" s="588">
        <v>99.6</v>
      </c>
      <c r="Q60" s="588">
        <v>94.8</v>
      </c>
      <c r="R60" s="588">
        <v>94.7</v>
      </c>
      <c r="S60" s="588">
        <v>96.9</v>
      </c>
    </row>
    <row r="61" spans="1:19" ht="13.5" customHeight="1">
      <c r="A61" s="546"/>
      <c r="B61" s="546" t="s">
        <v>629</v>
      </c>
      <c r="C61" s="547"/>
      <c r="D61" s="587">
        <v>100.8</v>
      </c>
      <c r="E61" s="588">
        <v>101.8</v>
      </c>
      <c r="F61" s="588">
        <v>102.2</v>
      </c>
      <c r="G61" s="588">
        <v>101.5</v>
      </c>
      <c r="H61" s="588">
        <v>101.5</v>
      </c>
      <c r="I61" s="588">
        <v>101.3</v>
      </c>
      <c r="J61" s="588">
        <v>103.4</v>
      </c>
      <c r="K61" s="588">
        <v>97.6</v>
      </c>
      <c r="L61" s="588">
        <v>97.3</v>
      </c>
      <c r="M61" s="588">
        <v>102.6</v>
      </c>
      <c r="N61" s="588">
        <v>89</v>
      </c>
      <c r="O61" s="588">
        <v>103.1</v>
      </c>
      <c r="P61" s="588">
        <v>96.5</v>
      </c>
      <c r="Q61" s="588">
        <v>97.7</v>
      </c>
      <c r="R61" s="588">
        <v>98.4</v>
      </c>
      <c r="S61" s="588">
        <v>103.4</v>
      </c>
    </row>
    <row r="62" spans="1:19" ht="13.5" customHeight="1">
      <c r="A62" s="546"/>
      <c r="B62" s="546" t="s">
        <v>704</v>
      </c>
      <c r="C62" s="547"/>
      <c r="D62" s="587">
        <v>99.3</v>
      </c>
      <c r="E62" s="588">
        <v>102.6</v>
      </c>
      <c r="F62" s="588">
        <v>100.9</v>
      </c>
      <c r="G62" s="588">
        <v>98.9</v>
      </c>
      <c r="H62" s="588">
        <v>93.7</v>
      </c>
      <c r="I62" s="588">
        <v>104.2</v>
      </c>
      <c r="J62" s="588">
        <v>101.7</v>
      </c>
      <c r="K62" s="588">
        <v>102</v>
      </c>
      <c r="L62" s="588">
        <v>99.6</v>
      </c>
      <c r="M62" s="588">
        <v>101</v>
      </c>
      <c r="N62" s="588">
        <v>89.6</v>
      </c>
      <c r="O62" s="588">
        <v>113.6</v>
      </c>
      <c r="P62" s="588">
        <v>83.5</v>
      </c>
      <c r="Q62" s="588">
        <v>94.7</v>
      </c>
      <c r="R62" s="588">
        <v>101.3</v>
      </c>
      <c r="S62" s="588">
        <v>99.4</v>
      </c>
    </row>
    <row r="63" spans="1:19" ht="13.5" customHeight="1">
      <c r="A63" s="546" t="s">
        <v>612</v>
      </c>
      <c r="B63" s="546" t="s">
        <v>633</v>
      </c>
      <c r="C63" s="547" t="s">
        <v>613</v>
      </c>
      <c r="D63" s="587">
        <v>92.3</v>
      </c>
      <c r="E63" s="588">
        <v>89.9</v>
      </c>
      <c r="F63" s="588">
        <v>90.2</v>
      </c>
      <c r="G63" s="588">
        <v>92.4</v>
      </c>
      <c r="H63" s="588">
        <v>90.8</v>
      </c>
      <c r="I63" s="588">
        <v>100.2</v>
      </c>
      <c r="J63" s="588">
        <v>99.8</v>
      </c>
      <c r="K63" s="588">
        <v>97.5</v>
      </c>
      <c r="L63" s="588">
        <v>88.1</v>
      </c>
      <c r="M63" s="588">
        <v>93.4</v>
      </c>
      <c r="N63" s="588">
        <v>88.2</v>
      </c>
      <c r="O63" s="588">
        <v>97.1</v>
      </c>
      <c r="P63" s="588">
        <v>86.2</v>
      </c>
      <c r="Q63" s="588">
        <v>91.8</v>
      </c>
      <c r="R63" s="588">
        <v>94.7</v>
      </c>
      <c r="S63" s="588">
        <v>92.5</v>
      </c>
    </row>
    <row r="64" spans="1:19" ht="13.5" customHeight="1">
      <c r="A64" s="546" t="s">
        <v>781</v>
      </c>
      <c r="B64" s="546" t="s">
        <v>621</v>
      </c>
      <c r="C64" s="547"/>
      <c r="D64" s="587">
        <v>100.4</v>
      </c>
      <c r="E64" s="588">
        <v>110</v>
      </c>
      <c r="F64" s="588">
        <v>102</v>
      </c>
      <c r="G64" s="588">
        <v>99.6</v>
      </c>
      <c r="H64" s="588">
        <v>99.9</v>
      </c>
      <c r="I64" s="588">
        <v>107.4</v>
      </c>
      <c r="J64" s="588">
        <v>99.9</v>
      </c>
      <c r="K64" s="588">
        <v>98</v>
      </c>
      <c r="L64" s="588">
        <v>98.3</v>
      </c>
      <c r="M64" s="588">
        <v>103</v>
      </c>
      <c r="N64" s="588">
        <v>89.5</v>
      </c>
      <c r="O64" s="588">
        <v>98.2</v>
      </c>
      <c r="P64" s="588">
        <v>98.9</v>
      </c>
      <c r="Q64" s="588">
        <v>96</v>
      </c>
      <c r="R64" s="588">
        <v>105.5</v>
      </c>
      <c r="S64" s="588">
        <v>101.7</v>
      </c>
    </row>
    <row r="65" spans="1:19" ht="13.5" customHeight="1">
      <c r="A65" s="546" t="s">
        <v>788</v>
      </c>
      <c r="B65" s="546" t="s">
        <v>622</v>
      </c>
      <c r="C65" s="547"/>
      <c r="D65" s="587">
        <v>100.3</v>
      </c>
      <c r="E65" s="588">
        <v>106.6</v>
      </c>
      <c r="F65" s="588">
        <v>103</v>
      </c>
      <c r="G65" s="588">
        <v>98.3</v>
      </c>
      <c r="H65" s="588">
        <v>100.2</v>
      </c>
      <c r="I65" s="588">
        <v>104.8</v>
      </c>
      <c r="J65" s="588">
        <v>97.5</v>
      </c>
      <c r="K65" s="588">
        <v>97.8</v>
      </c>
      <c r="L65" s="588">
        <v>93.3</v>
      </c>
      <c r="M65" s="588">
        <v>110.4</v>
      </c>
      <c r="N65" s="588">
        <v>93.2</v>
      </c>
      <c r="O65" s="588">
        <v>95.7</v>
      </c>
      <c r="P65" s="588">
        <v>89.4</v>
      </c>
      <c r="Q65" s="588">
        <v>97</v>
      </c>
      <c r="R65" s="588">
        <v>104.6</v>
      </c>
      <c r="S65" s="588">
        <v>102.6</v>
      </c>
    </row>
    <row r="66" spans="1:19" ht="13.5" customHeight="1">
      <c r="A66" s="546" t="s">
        <v>781</v>
      </c>
      <c r="B66" s="546" t="s">
        <v>623</v>
      </c>
      <c r="C66" s="547"/>
      <c r="D66" s="587">
        <v>101.6</v>
      </c>
      <c r="E66" s="588">
        <v>107.6</v>
      </c>
      <c r="F66" s="588">
        <v>103.6</v>
      </c>
      <c r="G66" s="588">
        <v>101.1</v>
      </c>
      <c r="H66" s="588">
        <v>105.1</v>
      </c>
      <c r="I66" s="588">
        <v>105.4</v>
      </c>
      <c r="J66" s="588">
        <v>102.1</v>
      </c>
      <c r="K66" s="588">
        <v>102</v>
      </c>
      <c r="L66" s="588">
        <v>92.5</v>
      </c>
      <c r="M66" s="588">
        <v>111.7</v>
      </c>
      <c r="N66" s="588">
        <v>93.5</v>
      </c>
      <c r="O66" s="588">
        <v>98</v>
      </c>
      <c r="P66" s="588">
        <v>96.5</v>
      </c>
      <c r="Q66" s="588">
        <v>95.9</v>
      </c>
      <c r="R66" s="588">
        <v>102.9</v>
      </c>
      <c r="S66" s="588">
        <v>102.2</v>
      </c>
    </row>
    <row r="67" spans="1:19" ht="13.5" customHeight="1">
      <c r="A67" s="546" t="s">
        <v>788</v>
      </c>
      <c r="B67" s="546" t="s">
        <v>624</v>
      </c>
      <c r="C67" s="547"/>
      <c r="D67" s="587">
        <v>95.8</v>
      </c>
      <c r="E67" s="588">
        <v>96.4</v>
      </c>
      <c r="F67" s="588">
        <v>93.5</v>
      </c>
      <c r="G67" s="588">
        <v>96.4</v>
      </c>
      <c r="H67" s="588">
        <v>91.6</v>
      </c>
      <c r="I67" s="588">
        <v>101.3</v>
      </c>
      <c r="J67" s="588">
        <v>100.3</v>
      </c>
      <c r="K67" s="588">
        <v>99.9</v>
      </c>
      <c r="L67" s="588">
        <v>87.6</v>
      </c>
      <c r="M67" s="588">
        <v>99.6</v>
      </c>
      <c r="N67" s="588">
        <v>91</v>
      </c>
      <c r="O67" s="588">
        <v>95.5</v>
      </c>
      <c r="P67" s="588">
        <v>98.8</v>
      </c>
      <c r="Q67" s="588">
        <v>95.9</v>
      </c>
      <c r="R67" s="588">
        <v>104.1</v>
      </c>
      <c r="S67" s="588">
        <v>99.1</v>
      </c>
    </row>
    <row r="68" spans="1:19" ht="13.5" customHeight="1">
      <c r="A68" s="546" t="s">
        <v>781</v>
      </c>
      <c r="B68" s="546" t="s">
        <v>625</v>
      </c>
      <c r="C68" s="547"/>
      <c r="D68" s="587">
        <v>103</v>
      </c>
      <c r="E68" s="588">
        <v>110.6</v>
      </c>
      <c r="F68" s="588">
        <v>104.7</v>
      </c>
      <c r="G68" s="588">
        <v>103.6</v>
      </c>
      <c r="H68" s="588">
        <v>105.5</v>
      </c>
      <c r="I68" s="588">
        <v>110.4</v>
      </c>
      <c r="J68" s="588">
        <v>102.2</v>
      </c>
      <c r="K68" s="588">
        <v>103.7</v>
      </c>
      <c r="L68" s="588">
        <v>90.1</v>
      </c>
      <c r="M68" s="588">
        <v>110.6</v>
      </c>
      <c r="N68" s="588">
        <v>91.1</v>
      </c>
      <c r="O68" s="588">
        <v>98.6</v>
      </c>
      <c r="P68" s="588">
        <v>101</v>
      </c>
      <c r="Q68" s="588">
        <v>97.2</v>
      </c>
      <c r="R68" s="588">
        <v>107.1</v>
      </c>
      <c r="S68" s="588">
        <v>104.4</v>
      </c>
    </row>
    <row r="69" spans="1:19" ht="13.5" customHeight="1">
      <c r="A69" s="546" t="s">
        <v>781</v>
      </c>
      <c r="B69" s="546" t="s">
        <v>626</v>
      </c>
      <c r="C69" s="547"/>
      <c r="D69" s="587">
        <v>101.4</v>
      </c>
      <c r="E69" s="588">
        <v>106.3</v>
      </c>
      <c r="F69" s="588">
        <v>103.5</v>
      </c>
      <c r="G69" s="588">
        <v>101.6</v>
      </c>
      <c r="H69" s="588">
        <v>100.7</v>
      </c>
      <c r="I69" s="588">
        <v>107.2</v>
      </c>
      <c r="J69" s="588">
        <v>100.9</v>
      </c>
      <c r="K69" s="588">
        <v>102.7</v>
      </c>
      <c r="L69" s="588">
        <v>89.7</v>
      </c>
      <c r="M69" s="588">
        <v>109.5</v>
      </c>
      <c r="N69" s="588">
        <v>93.1</v>
      </c>
      <c r="O69" s="588">
        <v>94.8</v>
      </c>
      <c r="P69" s="588">
        <v>90</v>
      </c>
      <c r="Q69" s="588">
        <v>97</v>
      </c>
      <c r="R69" s="588">
        <v>106.2</v>
      </c>
      <c r="S69" s="588">
        <v>106.7</v>
      </c>
    </row>
    <row r="70" spans="1:46" ht="13.5" customHeight="1">
      <c r="A70" s="546"/>
      <c r="B70" s="546" t="s">
        <v>627</v>
      </c>
      <c r="C70" s="547"/>
      <c r="D70" s="587">
        <v>96.6</v>
      </c>
      <c r="E70" s="588">
        <v>101.1</v>
      </c>
      <c r="F70" s="588">
        <v>94.3</v>
      </c>
      <c r="G70" s="588">
        <v>102.4</v>
      </c>
      <c r="H70" s="588">
        <v>95.1</v>
      </c>
      <c r="I70" s="588">
        <v>103.8</v>
      </c>
      <c r="J70" s="588">
        <v>100.2</v>
      </c>
      <c r="K70" s="588">
        <v>99.6</v>
      </c>
      <c r="L70" s="588">
        <v>89.4</v>
      </c>
      <c r="M70" s="588">
        <v>101.8</v>
      </c>
      <c r="N70" s="588">
        <v>93.8</v>
      </c>
      <c r="O70" s="588">
        <v>99.3</v>
      </c>
      <c r="P70" s="588">
        <v>83.7</v>
      </c>
      <c r="Q70" s="588">
        <v>98.7</v>
      </c>
      <c r="R70" s="588">
        <v>109.5</v>
      </c>
      <c r="S70" s="588">
        <v>100.9</v>
      </c>
      <c r="T70" s="550"/>
      <c r="U70" s="550"/>
      <c r="V70" s="550"/>
      <c r="W70" s="550"/>
      <c r="X70" s="550"/>
      <c r="Y70" s="550"/>
      <c r="Z70" s="550"/>
      <c r="AA70" s="550"/>
      <c r="AB70" s="550"/>
      <c r="AC70" s="550"/>
      <c r="AD70" s="550"/>
      <c r="AE70" s="550"/>
      <c r="AF70" s="550"/>
      <c r="AG70" s="550"/>
      <c r="AH70" s="550"/>
      <c r="AI70" s="550"/>
      <c r="AJ70" s="550"/>
      <c r="AK70" s="550"/>
      <c r="AL70" s="550"/>
      <c r="AM70" s="550"/>
      <c r="AN70" s="550"/>
      <c r="AO70" s="550"/>
      <c r="AP70" s="550"/>
      <c r="AQ70" s="550"/>
      <c r="AR70" s="550"/>
      <c r="AS70" s="550"/>
      <c r="AT70" s="550"/>
    </row>
    <row r="71" spans="1:46" ht="13.5" customHeight="1">
      <c r="A71" s="551"/>
      <c r="B71" s="551" t="s">
        <v>796</v>
      </c>
      <c r="C71" s="552"/>
      <c r="D71" s="589">
        <v>97.4</v>
      </c>
      <c r="E71" s="590">
        <v>106.9</v>
      </c>
      <c r="F71" s="590">
        <v>98.1</v>
      </c>
      <c r="G71" s="590">
        <v>97.4</v>
      </c>
      <c r="H71" s="590">
        <v>99.4</v>
      </c>
      <c r="I71" s="590">
        <v>105.7</v>
      </c>
      <c r="J71" s="590">
        <v>101.3</v>
      </c>
      <c r="K71" s="590">
        <v>97.1</v>
      </c>
      <c r="L71" s="590">
        <v>90.5</v>
      </c>
      <c r="M71" s="590">
        <v>103.9</v>
      </c>
      <c r="N71" s="590">
        <v>89.4</v>
      </c>
      <c r="O71" s="590">
        <v>98</v>
      </c>
      <c r="P71" s="590">
        <v>85.1</v>
      </c>
      <c r="Q71" s="590">
        <v>93.1</v>
      </c>
      <c r="R71" s="590">
        <v>97</v>
      </c>
      <c r="S71" s="590">
        <v>97.7</v>
      </c>
      <c r="T71" s="550"/>
      <c r="U71" s="550"/>
      <c r="V71" s="550"/>
      <c r="W71" s="550"/>
      <c r="X71" s="550"/>
      <c r="Y71" s="550"/>
      <c r="Z71" s="550"/>
      <c r="AA71" s="550"/>
      <c r="AB71" s="550"/>
      <c r="AC71" s="550"/>
      <c r="AD71" s="550"/>
      <c r="AE71" s="550"/>
      <c r="AF71" s="550"/>
      <c r="AG71" s="550"/>
      <c r="AH71" s="550"/>
      <c r="AI71" s="550"/>
      <c r="AJ71" s="550"/>
      <c r="AK71" s="550"/>
      <c r="AL71" s="550"/>
      <c r="AM71" s="550"/>
      <c r="AN71" s="550"/>
      <c r="AO71" s="550"/>
      <c r="AP71" s="550"/>
      <c r="AQ71" s="550"/>
      <c r="AR71" s="550"/>
      <c r="AS71" s="550"/>
      <c r="AT71" s="550"/>
    </row>
    <row r="72" spans="1:19" ht="17.25" customHeight="1">
      <c r="A72" s="611"/>
      <c r="B72" s="611"/>
      <c r="C72" s="611"/>
      <c r="D72" s="748" t="s">
        <v>711</v>
      </c>
      <c r="E72" s="748"/>
      <c r="F72" s="748"/>
      <c r="G72" s="748"/>
      <c r="H72" s="748"/>
      <c r="I72" s="748"/>
      <c r="J72" s="748"/>
      <c r="K72" s="748"/>
      <c r="L72" s="748"/>
      <c r="M72" s="748"/>
      <c r="N72" s="748"/>
      <c r="O72" s="748"/>
      <c r="P72" s="748"/>
      <c r="Q72" s="748"/>
      <c r="R72" s="748"/>
      <c r="S72" s="748"/>
    </row>
    <row r="73" spans="1:19" ht="13.5" customHeight="1">
      <c r="A73" s="543" t="s">
        <v>603</v>
      </c>
      <c r="B73" s="543" t="s">
        <v>604</v>
      </c>
      <c r="C73" s="544" t="s">
        <v>605</v>
      </c>
      <c r="D73" s="599">
        <v>0.1</v>
      </c>
      <c r="E73" s="600">
        <v>0.9</v>
      </c>
      <c r="F73" s="600">
        <v>0.3</v>
      </c>
      <c r="G73" s="600">
        <v>0.3</v>
      </c>
      <c r="H73" s="600">
        <v>-0.1</v>
      </c>
      <c r="I73" s="600">
        <v>-0.2</v>
      </c>
      <c r="J73" s="600">
        <v>-0.3</v>
      </c>
      <c r="K73" s="600">
        <v>2.2</v>
      </c>
      <c r="L73" s="607" t="s">
        <v>699</v>
      </c>
      <c r="M73" s="607" t="s">
        <v>699</v>
      </c>
      <c r="N73" s="607" t="s">
        <v>699</v>
      </c>
      <c r="O73" s="607" t="s">
        <v>699</v>
      </c>
      <c r="P73" s="600">
        <v>1.3</v>
      </c>
      <c r="Q73" s="600">
        <v>0</v>
      </c>
      <c r="R73" s="600">
        <v>1.2</v>
      </c>
      <c r="S73" s="607" t="s">
        <v>699</v>
      </c>
    </row>
    <row r="74" spans="1:19" ht="13.5" customHeight="1">
      <c r="A74" s="546"/>
      <c r="B74" s="546" t="s">
        <v>606</v>
      </c>
      <c r="C74" s="547"/>
      <c r="D74" s="601">
        <v>-2.7</v>
      </c>
      <c r="E74" s="602">
        <v>5.7</v>
      </c>
      <c r="F74" s="602">
        <v>-2.5</v>
      </c>
      <c r="G74" s="602">
        <v>-7.7</v>
      </c>
      <c r="H74" s="602">
        <v>-5.5</v>
      </c>
      <c r="I74" s="602">
        <v>-1.2</v>
      </c>
      <c r="J74" s="602">
        <v>-8.4</v>
      </c>
      <c r="K74" s="602">
        <v>3.8</v>
      </c>
      <c r="L74" s="608" t="s">
        <v>699</v>
      </c>
      <c r="M74" s="608" t="s">
        <v>699</v>
      </c>
      <c r="N74" s="608" t="s">
        <v>699</v>
      </c>
      <c r="O74" s="608" t="s">
        <v>699</v>
      </c>
      <c r="P74" s="602">
        <v>-4</v>
      </c>
      <c r="Q74" s="602">
        <v>-5.5</v>
      </c>
      <c r="R74" s="602">
        <v>-1.3</v>
      </c>
      <c r="S74" s="608" t="s">
        <v>699</v>
      </c>
    </row>
    <row r="75" spans="1:19" ht="13.5" customHeight="1">
      <c r="A75" s="546"/>
      <c r="B75" s="546" t="s">
        <v>607</v>
      </c>
      <c r="C75" s="547"/>
      <c r="D75" s="601">
        <v>-1.5</v>
      </c>
      <c r="E75" s="602">
        <v>-2.4</v>
      </c>
      <c r="F75" s="602">
        <v>-0.1</v>
      </c>
      <c r="G75" s="602">
        <v>0.5</v>
      </c>
      <c r="H75" s="602">
        <v>-2.5</v>
      </c>
      <c r="I75" s="602">
        <v>-4.8</v>
      </c>
      <c r="J75" s="602">
        <v>-2</v>
      </c>
      <c r="K75" s="602">
        <v>3.6</v>
      </c>
      <c r="L75" s="608" t="s">
        <v>699</v>
      </c>
      <c r="M75" s="608" t="s">
        <v>699</v>
      </c>
      <c r="N75" s="608" t="s">
        <v>699</v>
      </c>
      <c r="O75" s="608" t="s">
        <v>699</v>
      </c>
      <c r="P75" s="602">
        <v>-4.2</v>
      </c>
      <c r="Q75" s="602">
        <v>-5.7</v>
      </c>
      <c r="R75" s="602">
        <v>6.6</v>
      </c>
      <c r="S75" s="608" t="s">
        <v>699</v>
      </c>
    </row>
    <row r="76" spans="1:19" ht="13.5" customHeight="1">
      <c r="A76" s="546"/>
      <c r="B76" s="546" t="s">
        <v>608</v>
      </c>
      <c r="C76" s="547"/>
      <c r="D76" s="601">
        <v>-3.4</v>
      </c>
      <c r="E76" s="602">
        <v>0.5</v>
      </c>
      <c r="F76" s="602">
        <v>-4.8</v>
      </c>
      <c r="G76" s="602">
        <v>1.8</v>
      </c>
      <c r="H76" s="602">
        <v>-1.2</v>
      </c>
      <c r="I76" s="602">
        <v>3.8</v>
      </c>
      <c r="J76" s="602">
        <v>-8.2</v>
      </c>
      <c r="K76" s="602">
        <v>-1.5</v>
      </c>
      <c r="L76" s="608" t="s">
        <v>699</v>
      </c>
      <c r="M76" s="608" t="s">
        <v>699</v>
      </c>
      <c r="N76" s="608" t="s">
        <v>699</v>
      </c>
      <c r="O76" s="608" t="s">
        <v>699</v>
      </c>
      <c r="P76" s="602">
        <v>-3.3</v>
      </c>
      <c r="Q76" s="602">
        <v>5.3</v>
      </c>
      <c r="R76" s="602">
        <v>7</v>
      </c>
      <c r="S76" s="608" t="s">
        <v>699</v>
      </c>
    </row>
    <row r="77" spans="1:19" ht="13.5" customHeight="1">
      <c r="A77" s="546"/>
      <c r="B77" s="546" t="s">
        <v>609</v>
      </c>
      <c r="C77" s="547"/>
      <c r="D77" s="601">
        <v>2.2</v>
      </c>
      <c r="E77" s="602">
        <v>-0.9</v>
      </c>
      <c r="F77" s="602">
        <v>4.5</v>
      </c>
      <c r="G77" s="602">
        <v>1.7</v>
      </c>
      <c r="H77" s="602">
        <v>10.2</v>
      </c>
      <c r="I77" s="602">
        <v>-1.4</v>
      </c>
      <c r="J77" s="602">
        <v>3.3</v>
      </c>
      <c r="K77" s="602">
        <v>1</v>
      </c>
      <c r="L77" s="608" t="s">
        <v>699</v>
      </c>
      <c r="M77" s="608" t="s">
        <v>699</v>
      </c>
      <c r="N77" s="608" t="s">
        <v>699</v>
      </c>
      <c r="O77" s="608" t="s">
        <v>699</v>
      </c>
      <c r="P77" s="602">
        <v>-4.8</v>
      </c>
      <c r="Q77" s="602">
        <v>1.9</v>
      </c>
      <c r="R77" s="602">
        <v>1.1</v>
      </c>
      <c r="S77" s="608" t="s">
        <v>699</v>
      </c>
    </row>
    <row r="78" spans="1:19" ht="13.5" customHeight="1">
      <c r="A78" s="546"/>
      <c r="B78" s="546" t="s">
        <v>610</v>
      </c>
      <c r="C78" s="547"/>
      <c r="D78" s="605">
        <v>-1.8</v>
      </c>
      <c r="E78" s="606">
        <v>0.1</v>
      </c>
      <c r="F78" s="606">
        <v>-2.6</v>
      </c>
      <c r="G78" s="606">
        <v>0.5</v>
      </c>
      <c r="H78" s="606">
        <v>1</v>
      </c>
      <c r="I78" s="606">
        <v>0.8</v>
      </c>
      <c r="J78" s="606">
        <v>2.1</v>
      </c>
      <c r="K78" s="606">
        <v>1</v>
      </c>
      <c r="L78" s="606">
        <v>-0.6</v>
      </c>
      <c r="M78" s="606">
        <v>0.4</v>
      </c>
      <c r="N78" s="606">
        <v>-11.2</v>
      </c>
      <c r="O78" s="606">
        <v>2.8</v>
      </c>
      <c r="P78" s="606">
        <v>-4.3</v>
      </c>
      <c r="Q78" s="606">
        <v>-2.1</v>
      </c>
      <c r="R78" s="606">
        <v>-0.4</v>
      </c>
      <c r="S78" s="606">
        <v>-0.7</v>
      </c>
    </row>
    <row r="79" spans="1:19" ht="13.5" customHeight="1">
      <c r="A79" s="543" t="s">
        <v>611</v>
      </c>
      <c r="B79" s="543" t="s">
        <v>628</v>
      </c>
      <c r="C79" s="549" t="s">
        <v>613</v>
      </c>
      <c r="D79" s="587">
        <v>-1.9</v>
      </c>
      <c r="E79" s="588">
        <v>4.4</v>
      </c>
      <c r="F79" s="588">
        <v>-2</v>
      </c>
      <c r="G79" s="588">
        <v>-1.5</v>
      </c>
      <c r="H79" s="588">
        <v>3.2</v>
      </c>
      <c r="I79" s="588">
        <v>0.4</v>
      </c>
      <c r="J79" s="588">
        <v>0.1</v>
      </c>
      <c r="K79" s="588">
        <v>-5.4</v>
      </c>
      <c r="L79" s="588">
        <v>-0.4</v>
      </c>
      <c r="M79" s="588">
        <v>2.7</v>
      </c>
      <c r="N79" s="588">
        <v>-7.8</v>
      </c>
      <c r="O79" s="588">
        <v>2.1</v>
      </c>
      <c r="P79" s="588">
        <v>-7</v>
      </c>
      <c r="Q79" s="588">
        <v>-4.6</v>
      </c>
      <c r="R79" s="588">
        <v>0.1</v>
      </c>
      <c r="S79" s="588">
        <v>-0.3</v>
      </c>
    </row>
    <row r="80" spans="1:19" ht="13.5" customHeight="1">
      <c r="A80" s="546"/>
      <c r="B80" s="546" t="s">
        <v>579</v>
      </c>
      <c r="C80" s="547"/>
      <c r="D80" s="587">
        <v>-1.5</v>
      </c>
      <c r="E80" s="588">
        <v>6</v>
      </c>
      <c r="F80" s="588">
        <v>-1.7</v>
      </c>
      <c r="G80" s="588">
        <v>-0.1</v>
      </c>
      <c r="H80" s="588">
        <v>0.5</v>
      </c>
      <c r="I80" s="588">
        <v>-0.5</v>
      </c>
      <c r="J80" s="588">
        <v>3.5</v>
      </c>
      <c r="K80" s="588">
        <v>0.2</v>
      </c>
      <c r="L80" s="588">
        <v>-11.4</v>
      </c>
      <c r="M80" s="588">
        <v>-2.9</v>
      </c>
      <c r="N80" s="588">
        <v>-8</v>
      </c>
      <c r="O80" s="588">
        <v>3.6</v>
      </c>
      <c r="P80" s="588">
        <v>-3.1</v>
      </c>
      <c r="Q80" s="588">
        <v>-4.9</v>
      </c>
      <c r="R80" s="588">
        <v>-1.9</v>
      </c>
      <c r="S80" s="588">
        <v>-0.1</v>
      </c>
    </row>
    <row r="81" spans="1:19" ht="13.5" customHeight="1">
      <c r="A81" s="546"/>
      <c r="B81" s="546" t="s">
        <v>629</v>
      </c>
      <c r="C81" s="547"/>
      <c r="D81" s="587">
        <v>-2</v>
      </c>
      <c r="E81" s="588">
        <v>-0.2</v>
      </c>
      <c r="F81" s="588">
        <v>-0.8</v>
      </c>
      <c r="G81" s="588">
        <v>-1</v>
      </c>
      <c r="H81" s="588">
        <v>3.4</v>
      </c>
      <c r="I81" s="588">
        <v>-2.1</v>
      </c>
      <c r="J81" s="588">
        <v>1.9</v>
      </c>
      <c r="K81" s="588">
        <v>-0.4</v>
      </c>
      <c r="L81" s="588">
        <v>-10</v>
      </c>
      <c r="M81" s="588">
        <v>0.7</v>
      </c>
      <c r="N81" s="588">
        <v>-9.5</v>
      </c>
      <c r="O81" s="588">
        <v>-2.1</v>
      </c>
      <c r="P81" s="588">
        <v>-3.7</v>
      </c>
      <c r="Q81" s="588">
        <v>-2.7</v>
      </c>
      <c r="R81" s="588">
        <v>-1.2</v>
      </c>
      <c r="S81" s="588">
        <v>-9</v>
      </c>
    </row>
    <row r="82" spans="1:19" ht="13.5" customHeight="1">
      <c r="A82" s="546"/>
      <c r="B82" s="546" t="s">
        <v>704</v>
      </c>
      <c r="C82" s="547"/>
      <c r="D82" s="587">
        <v>-1.2</v>
      </c>
      <c r="E82" s="588">
        <v>0.5</v>
      </c>
      <c r="F82" s="588">
        <v>-0.7</v>
      </c>
      <c r="G82" s="588">
        <v>1.8</v>
      </c>
      <c r="H82" s="588">
        <v>-1.1</v>
      </c>
      <c r="I82" s="588">
        <v>2.5</v>
      </c>
      <c r="J82" s="588">
        <v>0.3</v>
      </c>
      <c r="K82" s="588">
        <v>0</v>
      </c>
      <c r="L82" s="588">
        <v>-0.5</v>
      </c>
      <c r="M82" s="588">
        <v>2.2</v>
      </c>
      <c r="N82" s="588">
        <v>-11.4</v>
      </c>
      <c r="O82" s="588">
        <v>11.2</v>
      </c>
      <c r="P82" s="588">
        <v>-5.3</v>
      </c>
      <c r="Q82" s="588">
        <v>-4.1</v>
      </c>
      <c r="R82" s="588">
        <v>1.4</v>
      </c>
      <c r="S82" s="588">
        <v>-1.6</v>
      </c>
    </row>
    <row r="83" spans="1:19" ht="13.5" customHeight="1">
      <c r="A83" s="546" t="s">
        <v>612</v>
      </c>
      <c r="B83" s="546" t="s">
        <v>633</v>
      </c>
      <c r="C83" s="547" t="s">
        <v>613</v>
      </c>
      <c r="D83" s="587">
        <v>0</v>
      </c>
      <c r="E83" s="588">
        <v>-1.6</v>
      </c>
      <c r="F83" s="588">
        <v>1.3</v>
      </c>
      <c r="G83" s="588">
        <v>-0.6</v>
      </c>
      <c r="H83" s="588">
        <v>-3.5</v>
      </c>
      <c r="I83" s="588">
        <v>5.1</v>
      </c>
      <c r="J83" s="588">
        <v>-0.2</v>
      </c>
      <c r="K83" s="588">
        <v>-1.8</v>
      </c>
      <c r="L83" s="588">
        <v>-3.6</v>
      </c>
      <c r="M83" s="588">
        <v>1.2</v>
      </c>
      <c r="N83" s="588">
        <v>-5.8</v>
      </c>
      <c r="O83" s="588">
        <v>4.6</v>
      </c>
      <c r="P83" s="588">
        <v>-3.9</v>
      </c>
      <c r="Q83" s="588">
        <v>-4.7</v>
      </c>
      <c r="R83" s="588">
        <v>-3.3</v>
      </c>
      <c r="S83" s="588">
        <v>0.3</v>
      </c>
    </row>
    <row r="84" spans="1:19" ht="13.5" customHeight="1">
      <c r="A84" s="546" t="s">
        <v>781</v>
      </c>
      <c r="B84" s="546" t="s">
        <v>621</v>
      </c>
      <c r="C84" s="547"/>
      <c r="D84" s="587">
        <v>3</v>
      </c>
      <c r="E84" s="588">
        <v>13.4</v>
      </c>
      <c r="F84" s="588">
        <v>4.6</v>
      </c>
      <c r="G84" s="588">
        <v>2</v>
      </c>
      <c r="H84" s="588">
        <v>5.4</v>
      </c>
      <c r="I84" s="588">
        <v>8.7</v>
      </c>
      <c r="J84" s="588">
        <v>0.7</v>
      </c>
      <c r="K84" s="588">
        <v>2.2</v>
      </c>
      <c r="L84" s="588">
        <v>3.3</v>
      </c>
      <c r="M84" s="588">
        <v>7.2</v>
      </c>
      <c r="N84" s="588">
        <v>0.7</v>
      </c>
      <c r="O84" s="588">
        <v>-4.7</v>
      </c>
      <c r="P84" s="588">
        <v>4</v>
      </c>
      <c r="Q84" s="588">
        <v>-1</v>
      </c>
      <c r="R84" s="588">
        <v>10.5</v>
      </c>
      <c r="S84" s="588">
        <v>-0.4</v>
      </c>
    </row>
    <row r="85" spans="1:19" ht="13.5" customHeight="1">
      <c r="A85" s="546" t="s">
        <v>788</v>
      </c>
      <c r="B85" s="546" t="s">
        <v>622</v>
      </c>
      <c r="C85" s="547"/>
      <c r="D85" s="587">
        <v>3.2</v>
      </c>
      <c r="E85" s="588">
        <v>10</v>
      </c>
      <c r="F85" s="588">
        <v>7.1</v>
      </c>
      <c r="G85" s="588">
        <v>-6.1</v>
      </c>
      <c r="H85" s="588">
        <v>-7.9</v>
      </c>
      <c r="I85" s="588">
        <v>6.7</v>
      </c>
      <c r="J85" s="588">
        <v>-1</v>
      </c>
      <c r="K85" s="588">
        <v>-9.4</v>
      </c>
      <c r="L85" s="588">
        <v>-15.1</v>
      </c>
      <c r="M85" s="588">
        <v>6.4</v>
      </c>
      <c r="N85" s="588">
        <v>12.8</v>
      </c>
      <c r="O85" s="588">
        <v>-0.4</v>
      </c>
      <c r="P85" s="588">
        <v>-12.4</v>
      </c>
      <c r="Q85" s="588">
        <v>-1</v>
      </c>
      <c r="R85" s="588">
        <v>3.5</v>
      </c>
      <c r="S85" s="588">
        <v>6.5</v>
      </c>
    </row>
    <row r="86" spans="1:19" ht="13.5" customHeight="1">
      <c r="A86" s="546" t="s">
        <v>781</v>
      </c>
      <c r="B86" s="546" t="s">
        <v>623</v>
      </c>
      <c r="C86" s="547"/>
      <c r="D86" s="587">
        <v>1.1</v>
      </c>
      <c r="E86" s="588">
        <v>0</v>
      </c>
      <c r="F86" s="588">
        <v>3.8</v>
      </c>
      <c r="G86" s="588">
        <v>-3.8</v>
      </c>
      <c r="H86" s="588">
        <v>3.6</v>
      </c>
      <c r="I86" s="588">
        <v>2.1</v>
      </c>
      <c r="J86" s="588">
        <v>-4.7</v>
      </c>
      <c r="K86" s="588">
        <v>-0.1</v>
      </c>
      <c r="L86" s="588">
        <v>-4.8</v>
      </c>
      <c r="M86" s="588">
        <v>5.4</v>
      </c>
      <c r="N86" s="588">
        <v>13.7</v>
      </c>
      <c r="O86" s="588">
        <v>1.8</v>
      </c>
      <c r="P86" s="588">
        <v>-7.6</v>
      </c>
      <c r="Q86" s="588">
        <v>0.4</v>
      </c>
      <c r="R86" s="588">
        <v>-2.7</v>
      </c>
      <c r="S86" s="588">
        <v>-1.6</v>
      </c>
    </row>
    <row r="87" spans="1:19" ht="13.5" customHeight="1">
      <c r="A87" s="546" t="s">
        <v>788</v>
      </c>
      <c r="B87" s="546" t="s">
        <v>624</v>
      </c>
      <c r="C87" s="547"/>
      <c r="D87" s="587">
        <v>3.8</v>
      </c>
      <c r="E87" s="588">
        <v>0.9</v>
      </c>
      <c r="F87" s="588">
        <v>6.1</v>
      </c>
      <c r="G87" s="588">
        <v>3.3</v>
      </c>
      <c r="H87" s="588">
        <v>-1.4</v>
      </c>
      <c r="I87" s="588">
        <v>7.7</v>
      </c>
      <c r="J87" s="588">
        <v>-0.3</v>
      </c>
      <c r="K87" s="588">
        <v>6.2</v>
      </c>
      <c r="L87" s="588">
        <v>-4.8</v>
      </c>
      <c r="M87" s="588">
        <v>3.8</v>
      </c>
      <c r="N87" s="588">
        <v>4</v>
      </c>
      <c r="O87" s="588">
        <v>-8.7</v>
      </c>
      <c r="P87" s="588">
        <v>3.2</v>
      </c>
      <c r="Q87" s="588">
        <v>0.5</v>
      </c>
      <c r="R87" s="588">
        <v>13.5</v>
      </c>
      <c r="S87" s="588">
        <v>5.5</v>
      </c>
    </row>
    <row r="88" spans="1:19" ht="13.5" customHeight="1">
      <c r="A88" s="546" t="s">
        <v>781</v>
      </c>
      <c r="B88" s="546" t="s">
        <v>625</v>
      </c>
      <c r="C88" s="547"/>
      <c r="D88" s="587">
        <v>0.1</v>
      </c>
      <c r="E88" s="588">
        <v>12.4</v>
      </c>
      <c r="F88" s="588">
        <v>2.7</v>
      </c>
      <c r="G88" s="588">
        <v>-5.4</v>
      </c>
      <c r="H88" s="588">
        <v>-1.5</v>
      </c>
      <c r="I88" s="588">
        <v>5.7</v>
      </c>
      <c r="J88" s="588">
        <v>-3</v>
      </c>
      <c r="K88" s="588">
        <v>-2.9</v>
      </c>
      <c r="L88" s="588">
        <v>-17.1</v>
      </c>
      <c r="M88" s="588">
        <v>6.8</v>
      </c>
      <c r="N88" s="588">
        <v>2.8</v>
      </c>
      <c r="O88" s="588">
        <v>-8.5</v>
      </c>
      <c r="P88" s="588">
        <v>-9.2</v>
      </c>
      <c r="Q88" s="588">
        <v>-7.8</v>
      </c>
      <c r="R88" s="588">
        <v>5.6</v>
      </c>
      <c r="S88" s="588">
        <v>7.1</v>
      </c>
    </row>
    <row r="89" spans="1:19" ht="13.5" customHeight="1">
      <c r="A89" s="546" t="s">
        <v>781</v>
      </c>
      <c r="B89" s="546" t="s">
        <v>626</v>
      </c>
      <c r="C89" s="547"/>
      <c r="D89" s="587">
        <v>-0.5</v>
      </c>
      <c r="E89" s="588">
        <v>1.5</v>
      </c>
      <c r="F89" s="588">
        <v>0</v>
      </c>
      <c r="G89" s="588">
        <v>-0.5</v>
      </c>
      <c r="H89" s="588">
        <v>-3.4</v>
      </c>
      <c r="I89" s="588">
        <v>1.9</v>
      </c>
      <c r="J89" s="588">
        <v>-2.2</v>
      </c>
      <c r="K89" s="588">
        <v>0.7</v>
      </c>
      <c r="L89" s="588">
        <v>-14.9</v>
      </c>
      <c r="M89" s="588">
        <v>6.2</v>
      </c>
      <c r="N89" s="588">
        <v>3.9</v>
      </c>
      <c r="O89" s="588">
        <v>-7.1</v>
      </c>
      <c r="P89" s="588">
        <v>-7.3</v>
      </c>
      <c r="Q89" s="588">
        <v>-2.8</v>
      </c>
      <c r="R89" s="588">
        <v>3.3</v>
      </c>
      <c r="S89" s="588">
        <v>7.5</v>
      </c>
    </row>
    <row r="90" spans="1:19" ht="13.5" customHeight="1">
      <c r="A90" s="546"/>
      <c r="B90" s="546" t="s">
        <v>627</v>
      </c>
      <c r="C90" s="547"/>
      <c r="D90" s="587">
        <v>-0.1</v>
      </c>
      <c r="E90" s="588">
        <v>3.8</v>
      </c>
      <c r="F90" s="588">
        <v>3.2</v>
      </c>
      <c r="G90" s="588">
        <v>-0.9</v>
      </c>
      <c r="H90" s="588">
        <v>-13.9</v>
      </c>
      <c r="I90" s="588">
        <v>4.7</v>
      </c>
      <c r="J90" s="588">
        <v>-3.5</v>
      </c>
      <c r="K90" s="588">
        <v>-8.1</v>
      </c>
      <c r="L90" s="588">
        <v>-12.8</v>
      </c>
      <c r="M90" s="588">
        <v>0.1</v>
      </c>
      <c r="N90" s="588">
        <v>-2.2</v>
      </c>
      <c r="O90" s="588">
        <v>-4.9</v>
      </c>
      <c r="P90" s="588">
        <v>10.6</v>
      </c>
      <c r="Q90" s="588">
        <v>-4.5</v>
      </c>
      <c r="R90" s="588">
        <v>6.2</v>
      </c>
      <c r="S90" s="588">
        <v>-6.1</v>
      </c>
    </row>
    <row r="91" spans="1:19" ht="13.5" customHeight="1">
      <c r="A91" s="551"/>
      <c r="B91" s="551" t="s">
        <v>793</v>
      </c>
      <c r="C91" s="552"/>
      <c r="D91" s="589">
        <v>-1.8</v>
      </c>
      <c r="E91" s="590">
        <v>0.5</v>
      </c>
      <c r="F91" s="590">
        <v>-0.9</v>
      </c>
      <c r="G91" s="590">
        <v>-2.4</v>
      </c>
      <c r="H91" s="590">
        <v>-2.3</v>
      </c>
      <c r="I91" s="590">
        <v>1.8</v>
      </c>
      <c r="J91" s="590">
        <v>0.1</v>
      </c>
      <c r="K91" s="590">
        <v>0</v>
      </c>
      <c r="L91" s="590">
        <v>-7.6</v>
      </c>
      <c r="M91" s="590">
        <v>3.3</v>
      </c>
      <c r="N91" s="590">
        <v>-0.9</v>
      </c>
      <c r="O91" s="590">
        <v>-5</v>
      </c>
      <c r="P91" s="590">
        <v>-12.5</v>
      </c>
      <c r="Q91" s="590">
        <v>-3.6</v>
      </c>
      <c r="R91" s="590">
        <v>-4.8</v>
      </c>
      <c r="S91" s="590">
        <v>-1.8</v>
      </c>
    </row>
    <row r="92" spans="1:35" ht="27" customHeight="1">
      <c r="A92" s="749" t="s">
        <v>344</v>
      </c>
      <c r="B92" s="749"/>
      <c r="C92" s="750"/>
      <c r="D92" s="594">
        <v>0.8</v>
      </c>
      <c r="E92" s="591">
        <v>5.7</v>
      </c>
      <c r="F92" s="591">
        <v>4</v>
      </c>
      <c r="G92" s="591">
        <v>-4.9</v>
      </c>
      <c r="H92" s="591">
        <v>4.5</v>
      </c>
      <c r="I92" s="591">
        <v>1.8</v>
      </c>
      <c r="J92" s="591">
        <v>1.1</v>
      </c>
      <c r="K92" s="591">
        <v>-2.5</v>
      </c>
      <c r="L92" s="591">
        <v>1.2</v>
      </c>
      <c r="M92" s="591">
        <v>2.1</v>
      </c>
      <c r="N92" s="591">
        <v>-4.7</v>
      </c>
      <c r="O92" s="591">
        <v>-1.3</v>
      </c>
      <c r="P92" s="591">
        <v>1.7</v>
      </c>
      <c r="Q92" s="591">
        <v>-5.7</v>
      </c>
      <c r="R92" s="591">
        <v>-11.4</v>
      </c>
      <c r="S92" s="591">
        <v>-3.2</v>
      </c>
      <c r="T92" s="548"/>
      <c r="U92" s="548"/>
      <c r="V92" s="548"/>
      <c r="W92" s="548"/>
      <c r="X92" s="548"/>
      <c r="Y92" s="548"/>
      <c r="Z92" s="548"/>
      <c r="AA92" s="548"/>
      <c r="AB92" s="548"/>
      <c r="AC92" s="548"/>
      <c r="AD92" s="548"/>
      <c r="AE92" s="548"/>
      <c r="AF92" s="548"/>
      <c r="AG92" s="548"/>
      <c r="AH92" s="548"/>
      <c r="AI92" s="548"/>
    </row>
    <row r="93" spans="1:36" s="550" customFormat="1" ht="27" customHeight="1">
      <c r="A93" s="554"/>
      <c r="B93" s="554"/>
      <c r="C93" s="554"/>
      <c r="D93" s="555"/>
      <c r="E93" s="555"/>
      <c r="F93" s="555"/>
      <c r="G93" s="555"/>
      <c r="H93" s="555"/>
      <c r="I93" s="555"/>
      <c r="J93" s="555"/>
      <c r="K93" s="555"/>
      <c r="L93" s="555"/>
      <c r="M93" s="555"/>
      <c r="N93" s="555"/>
      <c r="O93" s="555"/>
      <c r="P93" s="555"/>
      <c r="Q93" s="555"/>
      <c r="R93" s="555"/>
      <c r="S93" s="555"/>
      <c r="T93" s="533"/>
      <c r="U93" s="533"/>
      <c r="V93" s="533"/>
      <c r="W93" s="533"/>
      <c r="X93" s="533"/>
      <c r="Y93" s="533"/>
      <c r="Z93" s="533"/>
      <c r="AA93" s="533"/>
      <c r="AB93" s="533"/>
      <c r="AC93" s="533"/>
      <c r="AD93" s="533"/>
      <c r="AE93" s="533"/>
      <c r="AF93" s="533"/>
      <c r="AG93" s="533"/>
      <c r="AH93" s="533"/>
      <c r="AI93" s="533"/>
      <c r="AJ93" s="533"/>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Ｐゴシック,標準"&amp;12- 14 -</oddFooter>
  </headerFooter>
</worksheet>
</file>

<file path=xl/worksheets/sheet16.xml><?xml version="1.0" encoding="utf-8"?>
<worksheet xmlns="http://schemas.openxmlformats.org/spreadsheetml/2006/main" xmlns:r="http://schemas.openxmlformats.org/officeDocument/2006/relationships">
  <sheetPr codeName="Sheet16">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3" bestFit="1" customWidth="1"/>
    <col min="2" max="2" width="3.19921875" style="533" bestFit="1" customWidth="1"/>
    <col min="3" max="3" width="3.09765625" style="533" bestFit="1" customWidth="1"/>
    <col min="4" max="19" width="8.19921875" style="533" customWidth="1"/>
    <col min="20" max="35" width="7.59765625" style="533" customWidth="1"/>
    <col min="36" max="16384" width="9" style="533" customWidth="1"/>
  </cols>
  <sheetData>
    <row r="1" spans="1:31" ht="21">
      <c r="A1" s="532"/>
      <c r="B1" s="532"/>
      <c r="C1" s="532"/>
      <c r="D1" s="532"/>
      <c r="E1" s="534"/>
      <c r="F1" s="534"/>
      <c r="G1" s="752" t="s">
        <v>634</v>
      </c>
      <c r="H1" s="752"/>
      <c r="I1" s="752"/>
      <c r="J1" s="752"/>
      <c r="K1" s="752"/>
      <c r="L1" s="752"/>
      <c r="M1" s="752"/>
      <c r="N1" s="752"/>
      <c r="O1" s="752"/>
      <c r="P1" s="534"/>
      <c r="Q1" s="534"/>
      <c r="R1" s="532"/>
      <c r="S1" s="534"/>
      <c r="T1" s="534"/>
      <c r="U1" s="534"/>
      <c r="V1" s="534"/>
      <c r="W1" s="534"/>
      <c r="X1" s="534"/>
      <c r="Y1" s="534"/>
      <c r="Z1" s="534"/>
      <c r="AA1" s="534"/>
      <c r="AB1" s="534"/>
      <c r="AC1" s="534"/>
      <c r="AD1" s="534"/>
      <c r="AE1" s="534"/>
    </row>
    <row r="2" spans="1:19" ht="17.25">
      <c r="A2" s="596" t="s">
        <v>117</v>
      </c>
      <c r="B2" s="535"/>
      <c r="C2" s="535"/>
      <c r="H2" s="753"/>
      <c r="I2" s="753"/>
      <c r="J2" s="753"/>
      <c r="K2" s="753"/>
      <c r="L2" s="753"/>
      <c r="M2" s="753"/>
      <c r="N2" s="753"/>
      <c r="O2" s="753"/>
      <c r="S2" s="556" t="s">
        <v>614</v>
      </c>
    </row>
    <row r="3" spans="1:19" ht="13.5">
      <c r="A3" s="741" t="s">
        <v>564</v>
      </c>
      <c r="B3" s="741"/>
      <c r="C3" s="742"/>
      <c r="D3" s="536" t="s">
        <v>748</v>
      </c>
      <c r="E3" s="536" t="s">
        <v>749</v>
      </c>
      <c r="F3" s="536" t="s">
        <v>750</v>
      </c>
      <c r="G3" s="536" t="s">
        <v>751</v>
      </c>
      <c r="H3" s="536" t="s">
        <v>752</v>
      </c>
      <c r="I3" s="536" t="s">
        <v>753</v>
      </c>
      <c r="J3" s="536" t="s">
        <v>754</v>
      </c>
      <c r="K3" s="536" t="s">
        <v>755</v>
      </c>
      <c r="L3" s="536" t="s">
        <v>756</v>
      </c>
      <c r="M3" s="536" t="s">
        <v>757</v>
      </c>
      <c r="N3" s="536" t="s">
        <v>758</v>
      </c>
      <c r="O3" s="536" t="s">
        <v>759</v>
      </c>
      <c r="P3" s="536" t="s">
        <v>760</v>
      </c>
      <c r="Q3" s="536" t="s">
        <v>761</v>
      </c>
      <c r="R3" s="536" t="s">
        <v>762</v>
      </c>
      <c r="S3" s="536" t="s">
        <v>763</v>
      </c>
    </row>
    <row r="4" spans="1:19" ht="13.5">
      <c r="A4" s="743"/>
      <c r="B4" s="743"/>
      <c r="C4" s="744"/>
      <c r="D4" s="537" t="s">
        <v>580</v>
      </c>
      <c r="E4" s="537"/>
      <c r="F4" s="537"/>
      <c r="G4" s="537" t="s">
        <v>729</v>
      </c>
      <c r="H4" s="537" t="s">
        <v>581</v>
      </c>
      <c r="I4" s="537" t="s">
        <v>582</v>
      </c>
      <c r="J4" s="537" t="s">
        <v>583</v>
      </c>
      <c r="K4" s="537" t="s">
        <v>584</v>
      </c>
      <c r="L4" s="538" t="s">
        <v>585</v>
      </c>
      <c r="M4" s="539" t="s">
        <v>586</v>
      </c>
      <c r="N4" s="538" t="s">
        <v>730</v>
      </c>
      <c r="O4" s="538" t="s">
        <v>587</v>
      </c>
      <c r="P4" s="538" t="s">
        <v>588</v>
      </c>
      <c r="Q4" s="538" t="s">
        <v>589</v>
      </c>
      <c r="R4" s="538" t="s">
        <v>590</v>
      </c>
      <c r="S4" s="538" t="s">
        <v>591</v>
      </c>
    </row>
    <row r="5" spans="1:19" ht="18" customHeight="1">
      <c r="A5" s="745"/>
      <c r="B5" s="745"/>
      <c r="C5" s="746"/>
      <c r="D5" s="540" t="s">
        <v>592</v>
      </c>
      <c r="E5" s="540" t="s">
        <v>342</v>
      </c>
      <c r="F5" s="540" t="s">
        <v>343</v>
      </c>
      <c r="G5" s="540" t="s">
        <v>731</v>
      </c>
      <c r="H5" s="540" t="s">
        <v>593</v>
      </c>
      <c r="I5" s="540" t="s">
        <v>594</v>
      </c>
      <c r="J5" s="540" t="s">
        <v>595</v>
      </c>
      <c r="K5" s="540" t="s">
        <v>596</v>
      </c>
      <c r="L5" s="541" t="s">
        <v>597</v>
      </c>
      <c r="M5" s="542" t="s">
        <v>598</v>
      </c>
      <c r="N5" s="541" t="s">
        <v>599</v>
      </c>
      <c r="O5" s="541" t="s">
        <v>599</v>
      </c>
      <c r="P5" s="542" t="s">
        <v>600</v>
      </c>
      <c r="Q5" s="542" t="s">
        <v>601</v>
      </c>
      <c r="R5" s="541" t="s">
        <v>599</v>
      </c>
      <c r="S5" s="540" t="s">
        <v>602</v>
      </c>
    </row>
    <row r="6" spans="1:19" ht="15.75" customHeight="1">
      <c r="A6" s="611"/>
      <c r="B6" s="611"/>
      <c r="C6" s="611"/>
      <c r="D6" s="747" t="s">
        <v>712</v>
      </c>
      <c r="E6" s="747"/>
      <c r="F6" s="747"/>
      <c r="G6" s="747"/>
      <c r="H6" s="747"/>
      <c r="I6" s="747"/>
      <c r="J6" s="747"/>
      <c r="K6" s="747"/>
      <c r="L6" s="747"/>
      <c r="M6" s="747"/>
      <c r="N6" s="747"/>
      <c r="O6" s="747"/>
      <c r="P6" s="747"/>
      <c r="Q6" s="747"/>
      <c r="R6" s="747"/>
      <c r="S6" s="611"/>
    </row>
    <row r="7" spans="1:19" ht="13.5" customHeight="1">
      <c r="A7" s="543" t="s">
        <v>603</v>
      </c>
      <c r="B7" s="543" t="s">
        <v>604</v>
      </c>
      <c r="C7" s="544" t="s">
        <v>605</v>
      </c>
      <c r="D7" s="599">
        <v>104.7</v>
      </c>
      <c r="E7" s="600">
        <v>107.7</v>
      </c>
      <c r="F7" s="600">
        <v>123.7</v>
      </c>
      <c r="G7" s="600">
        <v>152.3</v>
      </c>
      <c r="H7" s="600">
        <v>229.6</v>
      </c>
      <c r="I7" s="600">
        <v>88.6</v>
      </c>
      <c r="J7" s="600">
        <v>94.2</v>
      </c>
      <c r="K7" s="600">
        <v>69.7</v>
      </c>
      <c r="L7" s="607" t="s">
        <v>699</v>
      </c>
      <c r="M7" s="607" t="s">
        <v>699</v>
      </c>
      <c r="N7" s="607" t="s">
        <v>699</v>
      </c>
      <c r="O7" s="607" t="s">
        <v>699</v>
      </c>
      <c r="P7" s="600">
        <v>31.4</v>
      </c>
      <c r="Q7" s="600">
        <v>101.7</v>
      </c>
      <c r="R7" s="600">
        <v>278.5</v>
      </c>
      <c r="S7" s="607" t="s">
        <v>699</v>
      </c>
    </row>
    <row r="8" spans="1:19" ht="13.5" customHeight="1">
      <c r="A8" s="546"/>
      <c r="B8" s="546" t="s">
        <v>606</v>
      </c>
      <c r="C8" s="547"/>
      <c r="D8" s="601">
        <v>114.5</v>
      </c>
      <c r="E8" s="602">
        <v>104.3</v>
      </c>
      <c r="F8" s="602">
        <v>121.6</v>
      </c>
      <c r="G8" s="602">
        <v>146.8</v>
      </c>
      <c r="H8" s="602">
        <v>220.9</v>
      </c>
      <c r="I8" s="602">
        <v>97.7</v>
      </c>
      <c r="J8" s="602">
        <v>101.6</v>
      </c>
      <c r="K8" s="602">
        <v>95.1</v>
      </c>
      <c r="L8" s="608" t="s">
        <v>699</v>
      </c>
      <c r="M8" s="608" t="s">
        <v>699</v>
      </c>
      <c r="N8" s="608" t="s">
        <v>699</v>
      </c>
      <c r="O8" s="608" t="s">
        <v>699</v>
      </c>
      <c r="P8" s="602">
        <v>50.3</v>
      </c>
      <c r="Q8" s="602">
        <v>135.2</v>
      </c>
      <c r="R8" s="602">
        <v>298.3</v>
      </c>
      <c r="S8" s="608" t="s">
        <v>699</v>
      </c>
    </row>
    <row r="9" spans="1:19" ht="13.5">
      <c r="A9" s="546"/>
      <c r="B9" s="546" t="s">
        <v>607</v>
      </c>
      <c r="C9" s="547"/>
      <c r="D9" s="601">
        <v>113.5</v>
      </c>
      <c r="E9" s="602">
        <v>89.1</v>
      </c>
      <c r="F9" s="602">
        <v>99.2</v>
      </c>
      <c r="G9" s="602">
        <v>120.5</v>
      </c>
      <c r="H9" s="602">
        <v>173.4</v>
      </c>
      <c r="I9" s="602">
        <v>87</v>
      </c>
      <c r="J9" s="602">
        <v>123.2</v>
      </c>
      <c r="K9" s="602">
        <v>103.1</v>
      </c>
      <c r="L9" s="608" t="s">
        <v>699</v>
      </c>
      <c r="M9" s="608" t="s">
        <v>699</v>
      </c>
      <c r="N9" s="608" t="s">
        <v>699</v>
      </c>
      <c r="O9" s="608" t="s">
        <v>699</v>
      </c>
      <c r="P9" s="602">
        <v>94.5</v>
      </c>
      <c r="Q9" s="602">
        <v>225.9</v>
      </c>
      <c r="R9" s="602">
        <v>297.6</v>
      </c>
      <c r="S9" s="608" t="s">
        <v>699</v>
      </c>
    </row>
    <row r="10" spans="1:19" ht="13.5" customHeight="1">
      <c r="A10" s="546"/>
      <c r="B10" s="546" t="s">
        <v>608</v>
      </c>
      <c r="C10" s="547"/>
      <c r="D10" s="601">
        <v>84.3</v>
      </c>
      <c r="E10" s="602">
        <v>97.2</v>
      </c>
      <c r="F10" s="602">
        <v>68.3</v>
      </c>
      <c r="G10" s="602">
        <v>100</v>
      </c>
      <c r="H10" s="602">
        <v>102.8</v>
      </c>
      <c r="I10" s="602">
        <v>87.9</v>
      </c>
      <c r="J10" s="602">
        <v>98.9</v>
      </c>
      <c r="K10" s="602">
        <v>84.2</v>
      </c>
      <c r="L10" s="608" t="s">
        <v>699</v>
      </c>
      <c r="M10" s="608" t="s">
        <v>699</v>
      </c>
      <c r="N10" s="608" t="s">
        <v>699</v>
      </c>
      <c r="O10" s="608" t="s">
        <v>699</v>
      </c>
      <c r="P10" s="602">
        <v>122.9</v>
      </c>
      <c r="Q10" s="602">
        <v>127.2</v>
      </c>
      <c r="R10" s="602">
        <v>85.8</v>
      </c>
      <c r="S10" s="608" t="s">
        <v>699</v>
      </c>
    </row>
    <row r="11" spans="1:19" ht="13.5" customHeight="1">
      <c r="A11" s="546"/>
      <c r="B11" s="546" t="s">
        <v>609</v>
      </c>
      <c r="C11" s="547"/>
      <c r="D11" s="604">
        <v>100</v>
      </c>
      <c r="E11" s="603">
        <v>100</v>
      </c>
      <c r="F11" s="603">
        <v>100</v>
      </c>
      <c r="G11" s="603">
        <v>100</v>
      </c>
      <c r="H11" s="603">
        <v>100</v>
      </c>
      <c r="I11" s="603">
        <v>100</v>
      </c>
      <c r="J11" s="603">
        <v>100</v>
      </c>
      <c r="K11" s="603">
        <v>100</v>
      </c>
      <c r="L11" s="603">
        <v>100</v>
      </c>
      <c r="M11" s="603">
        <v>100</v>
      </c>
      <c r="N11" s="603">
        <v>100</v>
      </c>
      <c r="O11" s="603">
        <v>100</v>
      </c>
      <c r="P11" s="603">
        <v>100</v>
      </c>
      <c r="Q11" s="603">
        <v>100</v>
      </c>
      <c r="R11" s="603">
        <v>100</v>
      </c>
      <c r="S11" s="603">
        <v>100</v>
      </c>
    </row>
    <row r="12" spans="1:19" ht="13.5" customHeight="1">
      <c r="A12" s="546"/>
      <c r="B12" s="546" t="s">
        <v>610</v>
      </c>
      <c r="C12" s="547"/>
      <c r="D12" s="605">
        <v>98.4</v>
      </c>
      <c r="E12" s="606">
        <v>122.5</v>
      </c>
      <c r="F12" s="606">
        <v>104.6</v>
      </c>
      <c r="G12" s="606">
        <v>89</v>
      </c>
      <c r="H12" s="606">
        <v>109.7</v>
      </c>
      <c r="I12" s="606">
        <v>90.1</v>
      </c>
      <c r="J12" s="606">
        <v>112.3</v>
      </c>
      <c r="K12" s="606">
        <v>103.1</v>
      </c>
      <c r="L12" s="606">
        <v>57.1</v>
      </c>
      <c r="M12" s="606">
        <v>116.1</v>
      </c>
      <c r="N12" s="606">
        <v>60.4</v>
      </c>
      <c r="O12" s="606">
        <v>57.4</v>
      </c>
      <c r="P12" s="606">
        <v>86</v>
      </c>
      <c r="Q12" s="606">
        <v>93.4</v>
      </c>
      <c r="R12" s="606">
        <v>86.1</v>
      </c>
      <c r="S12" s="606">
        <v>110.6</v>
      </c>
    </row>
    <row r="13" spans="1:19" ht="13.5" customHeight="1">
      <c r="A13" s="543" t="s">
        <v>611</v>
      </c>
      <c r="B13" s="543" t="s">
        <v>628</v>
      </c>
      <c r="C13" s="549" t="s">
        <v>613</v>
      </c>
      <c r="D13" s="587">
        <v>103.6</v>
      </c>
      <c r="E13" s="588">
        <v>144.4</v>
      </c>
      <c r="F13" s="588">
        <v>115.4</v>
      </c>
      <c r="G13" s="588">
        <v>117.7</v>
      </c>
      <c r="H13" s="588">
        <v>113.8</v>
      </c>
      <c r="I13" s="588">
        <v>101.1</v>
      </c>
      <c r="J13" s="588">
        <v>100.2</v>
      </c>
      <c r="K13" s="588">
        <v>106</v>
      </c>
      <c r="L13" s="588">
        <v>68.3</v>
      </c>
      <c r="M13" s="588">
        <v>105.3</v>
      </c>
      <c r="N13" s="588">
        <v>52.8</v>
      </c>
      <c r="O13" s="588">
        <v>36.9</v>
      </c>
      <c r="P13" s="588">
        <v>96.1</v>
      </c>
      <c r="Q13" s="588">
        <v>87</v>
      </c>
      <c r="R13" s="588">
        <v>65.1</v>
      </c>
      <c r="S13" s="588">
        <v>118.8</v>
      </c>
    </row>
    <row r="14" spans="1:19" ht="13.5" customHeight="1">
      <c r="A14" s="546"/>
      <c r="B14" s="546" t="s">
        <v>579</v>
      </c>
      <c r="C14" s="547"/>
      <c r="D14" s="587">
        <v>105.1</v>
      </c>
      <c r="E14" s="588">
        <v>141.5</v>
      </c>
      <c r="F14" s="588">
        <v>112.6</v>
      </c>
      <c r="G14" s="588">
        <v>83.6</v>
      </c>
      <c r="H14" s="588">
        <v>120.1</v>
      </c>
      <c r="I14" s="588">
        <v>108.3</v>
      </c>
      <c r="J14" s="588">
        <v>110.5</v>
      </c>
      <c r="K14" s="588">
        <v>123.1</v>
      </c>
      <c r="L14" s="588">
        <v>69</v>
      </c>
      <c r="M14" s="588">
        <v>119.8</v>
      </c>
      <c r="N14" s="588">
        <v>47.4</v>
      </c>
      <c r="O14" s="588">
        <v>37.9</v>
      </c>
      <c r="P14" s="588">
        <v>87.1</v>
      </c>
      <c r="Q14" s="588">
        <v>108.6</v>
      </c>
      <c r="R14" s="588">
        <v>93.4</v>
      </c>
      <c r="S14" s="588">
        <v>119.9</v>
      </c>
    </row>
    <row r="15" spans="1:19" ht="13.5" customHeight="1">
      <c r="A15" s="546"/>
      <c r="B15" s="546" t="s">
        <v>629</v>
      </c>
      <c r="C15" s="547"/>
      <c r="D15" s="587">
        <v>103.2</v>
      </c>
      <c r="E15" s="588">
        <v>150.4</v>
      </c>
      <c r="F15" s="588">
        <v>113.3</v>
      </c>
      <c r="G15" s="588">
        <v>75.9</v>
      </c>
      <c r="H15" s="588">
        <v>126.8</v>
      </c>
      <c r="I15" s="588">
        <v>89.3</v>
      </c>
      <c r="J15" s="588">
        <v>119.4</v>
      </c>
      <c r="K15" s="588">
        <v>124.1</v>
      </c>
      <c r="L15" s="588">
        <v>64.3</v>
      </c>
      <c r="M15" s="588">
        <v>116.3</v>
      </c>
      <c r="N15" s="588">
        <v>52.8</v>
      </c>
      <c r="O15" s="588">
        <v>42</v>
      </c>
      <c r="P15" s="588">
        <v>81.5</v>
      </c>
      <c r="Q15" s="588">
        <v>100.4</v>
      </c>
      <c r="R15" s="588">
        <v>93.1</v>
      </c>
      <c r="S15" s="588">
        <v>121</v>
      </c>
    </row>
    <row r="16" spans="1:19" ht="13.5" customHeight="1">
      <c r="A16" s="546"/>
      <c r="B16" s="546" t="s">
        <v>704</v>
      </c>
      <c r="C16" s="547"/>
      <c r="D16" s="587">
        <v>103</v>
      </c>
      <c r="E16" s="588">
        <v>146.5</v>
      </c>
      <c r="F16" s="588">
        <v>112</v>
      </c>
      <c r="G16" s="588">
        <v>70.2</v>
      </c>
      <c r="H16" s="588">
        <v>118.6</v>
      </c>
      <c r="I16" s="588">
        <v>105.3</v>
      </c>
      <c r="J16" s="588">
        <v>113.5</v>
      </c>
      <c r="K16" s="588">
        <v>88.4</v>
      </c>
      <c r="L16" s="588">
        <v>62.7</v>
      </c>
      <c r="M16" s="588">
        <v>121.2</v>
      </c>
      <c r="N16" s="588">
        <v>52.8</v>
      </c>
      <c r="O16" s="588">
        <v>45.1</v>
      </c>
      <c r="P16" s="588">
        <v>69.5</v>
      </c>
      <c r="Q16" s="588">
        <v>102.4</v>
      </c>
      <c r="R16" s="588">
        <v>92.8</v>
      </c>
      <c r="S16" s="588">
        <v>125.4</v>
      </c>
    </row>
    <row r="17" spans="1:19" ht="13.5" customHeight="1">
      <c r="A17" s="546" t="s">
        <v>612</v>
      </c>
      <c r="B17" s="546" t="s">
        <v>633</v>
      </c>
      <c r="C17" s="547" t="s">
        <v>613</v>
      </c>
      <c r="D17" s="587">
        <v>95.5</v>
      </c>
      <c r="E17" s="588">
        <v>109.7</v>
      </c>
      <c r="F17" s="588">
        <v>95</v>
      </c>
      <c r="G17" s="588">
        <v>104.2</v>
      </c>
      <c r="H17" s="588">
        <v>104.8</v>
      </c>
      <c r="I17" s="588">
        <v>86.6</v>
      </c>
      <c r="J17" s="588">
        <v>115.9</v>
      </c>
      <c r="K17" s="588">
        <v>140.9</v>
      </c>
      <c r="L17" s="588">
        <v>69.8</v>
      </c>
      <c r="M17" s="588">
        <v>102.8</v>
      </c>
      <c r="N17" s="588">
        <v>55.4</v>
      </c>
      <c r="O17" s="588">
        <v>53.1</v>
      </c>
      <c r="P17" s="588">
        <v>68.5</v>
      </c>
      <c r="Q17" s="588">
        <v>109.4</v>
      </c>
      <c r="R17" s="588">
        <v>102.2</v>
      </c>
      <c r="S17" s="588">
        <v>123.1</v>
      </c>
    </row>
    <row r="18" spans="1:19" ht="13.5" customHeight="1">
      <c r="A18" s="546" t="s">
        <v>781</v>
      </c>
      <c r="B18" s="546" t="s">
        <v>621</v>
      </c>
      <c r="C18" s="547"/>
      <c r="D18" s="587">
        <v>98.2</v>
      </c>
      <c r="E18" s="588">
        <v>124.3</v>
      </c>
      <c r="F18" s="588">
        <v>108.6</v>
      </c>
      <c r="G18" s="588">
        <v>107.6</v>
      </c>
      <c r="H18" s="588">
        <v>123.8</v>
      </c>
      <c r="I18" s="588">
        <v>84.6</v>
      </c>
      <c r="J18" s="588">
        <v>104.3</v>
      </c>
      <c r="K18" s="588">
        <v>120.9</v>
      </c>
      <c r="L18" s="588">
        <v>79.4</v>
      </c>
      <c r="M18" s="588">
        <v>123.6</v>
      </c>
      <c r="N18" s="588">
        <v>45.9</v>
      </c>
      <c r="O18" s="588">
        <v>52</v>
      </c>
      <c r="P18" s="588">
        <v>73.1</v>
      </c>
      <c r="Q18" s="588">
        <v>88.7</v>
      </c>
      <c r="R18" s="588">
        <v>95.6</v>
      </c>
      <c r="S18" s="588">
        <v>108.8</v>
      </c>
    </row>
    <row r="19" spans="1:19" ht="13.5" customHeight="1">
      <c r="A19" s="546" t="s">
        <v>788</v>
      </c>
      <c r="B19" s="546" t="s">
        <v>622</v>
      </c>
      <c r="C19" s="547"/>
      <c r="D19" s="587">
        <v>100.9</v>
      </c>
      <c r="E19" s="588">
        <v>129.1</v>
      </c>
      <c r="F19" s="588">
        <v>112.9</v>
      </c>
      <c r="G19" s="588">
        <v>121.2</v>
      </c>
      <c r="H19" s="588">
        <v>141.9</v>
      </c>
      <c r="I19" s="588">
        <v>85.8</v>
      </c>
      <c r="J19" s="588">
        <v>100</v>
      </c>
      <c r="K19" s="588">
        <v>144.3</v>
      </c>
      <c r="L19" s="588">
        <v>79.4</v>
      </c>
      <c r="M19" s="588">
        <v>140.3</v>
      </c>
      <c r="N19" s="588">
        <v>50</v>
      </c>
      <c r="O19" s="588">
        <v>62.2</v>
      </c>
      <c r="P19" s="588">
        <v>53.1</v>
      </c>
      <c r="Q19" s="588">
        <v>96.2</v>
      </c>
      <c r="R19" s="588">
        <v>102.2</v>
      </c>
      <c r="S19" s="588">
        <v>108.8</v>
      </c>
    </row>
    <row r="20" spans="1:19" ht="13.5" customHeight="1">
      <c r="A20" s="546" t="s">
        <v>781</v>
      </c>
      <c r="B20" s="546" t="s">
        <v>623</v>
      </c>
      <c r="C20" s="547"/>
      <c r="D20" s="587">
        <v>100.9</v>
      </c>
      <c r="E20" s="588">
        <v>115.5</v>
      </c>
      <c r="F20" s="588">
        <v>108.6</v>
      </c>
      <c r="G20" s="588">
        <v>104.2</v>
      </c>
      <c r="H20" s="588">
        <v>147.6</v>
      </c>
      <c r="I20" s="588">
        <v>91.5</v>
      </c>
      <c r="J20" s="588">
        <v>111.6</v>
      </c>
      <c r="K20" s="588">
        <v>110.4</v>
      </c>
      <c r="L20" s="588">
        <v>80.2</v>
      </c>
      <c r="M20" s="588">
        <v>118.1</v>
      </c>
      <c r="N20" s="588">
        <v>50</v>
      </c>
      <c r="O20" s="588">
        <v>67.3</v>
      </c>
      <c r="P20" s="588">
        <v>80</v>
      </c>
      <c r="Q20" s="588">
        <v>101.9</v>
      </c>
      <c r="R20" s="588">
        <v>117.8</v>
      </c>
      <c r="S20" s="588">
        <v>103.3</v>
      </c>
    </row>
    <row r="21" spans="1:19" ht="13.5" customHeight="1">
      <c r="A21" s="546" t="s">
        <v>788</v>
      </c>
      <c r="B21" s="546" t="s">
        <v>624</v>
      </c>
      <c r="C21" s="547"/>
      <c r="D21" s="587">
        <v>99.1</v>
      </c>
      <c r="E21" s="588">
        <v>132</v>
      </c>
      <c r="F21" s="588">
        <v>105.7</v>
      </c>
      <c r="G21" s="588">
        <v>103.4</v>
      </c>
      <c r="H21" s="588">
        <v>141.9</v>
      </c>
      <c r="I21" s="588">
        <v>87.9</v>
      </c>
      <c r="J21" s="588">
        <v>114.5</v>
      </c>
      <c r="K21" s="588">
        <v>100.9</v>
      </c>
      <c r="L21" s="588">
        <v>77.8</v>
      </c>
      <c r="M21" s="588">
        <v>101.4</v>
      </c>
      <c r="N21" s="588">
        <v>50</v>
      </c>
      <c r="O21" s="588">
        <v>63.3</v>
      </c>
      <c r="P21" s="588">
        <v>72.3</v>
      </c>
      <c r="Q21" s="588">
        <v>105.7</v>
      </c>
      <c r="R21" s="588">
        <v>113.3</v>
      </c>
      <c r="S21" s="588">
        <v>95.6</v>
      </c>
    </row>
    <row r="22" spans="1:19" ht="13.5" customHeight="1">
      <c r="A22" s="546" t="s">
        <v>781</v>
      </c>
      <c r="B22" s="546" t="s">
        <v>625</v>
      </c>
      <c r="C22" s="547"/>
      <c r="D22" s="587">
        <v>99.1</v>
      </c>
      <c r="E22" s="588">
        <v>124.3</v>
      </c>
      <c r="F22" s="588">
        <v>105</v>
      </c>
      <c r="G22" s="588">
        <v>121.2</v>
      </c>
      <c r="H22" s="588">
        <v>131.4</v>
      </c>
      <c r="I22" s="588">
        <v>97.6</v>
      </c>
      <c r="J22" s="588">
        <v>97.1</v>
      </c>
      <c r="K22" s="588">
        <v>106.1</v>
      </c>
      <c r="L22" s="588">
        <v>72.2</v>
      </c>
      <c r="M22" s="588">
        <v>113.9</v>
      </c>
      <c r="N22" s="588">
        <v>52.7</v>
      </c>
      <c r="O22" s="588">
        <v>52</v>
      </c>
      <c r="P22" s="588">
        <v>75.4</v>
      </c>
      <c r="Q22" s="588">
        <v>100</v>
      </c>
      <c r="R22" s="588">
        <v>111.1</v>
      </c>
      <c r="S22" s="588">
        <v>103.3</v>
      </c>
    </row>
    <row r="23" spans="1:19" ht="13.5" customHeight="1">
      <c r="A23" s="546" t="s">
        <v>781</v>
      </c>
      <c r="B23" s="546" t="s">
        <v>626</v>
      </c>
      <c r="C23" s="547"/>
      <c r="D23" s="587">
        <v>102.7</v>
      </c>
      <c r="E23" s="588">
        <v>118.4</v>
      </c>
      <c r="F23" s="588">
        <v>110</v>
      </c>
      <c r="G23" s="588">
        <v>134.7</v>
      </c>
      <c r="H23" s="588">
        <v>181</v>
      </c>
      <c r="I23" s="588">
        <v>87.4</v>
      </c>
      <c r="J23" s="588">
        <v>104.3</v>
      </c>
      <c r="K23" s="588">
        <v>117.4</v>
      </c>
      <c r="L23" s="588">
        <v>100.8</v>
      </c>
      <c r="M23" s="588">
        <v>134.7</v>
      </c>
      <c r="N23" s="588">
        <v>52.7</v>
      </c>
      <c r="O23" s="588">
        <v>63.3</v>
      </c>
      <c r="P23" s="588">
        <v>70.8</v>
      </c>
      <c r="Q23" s="588">
        <v>98.1</v>
      </c>
      <c r="R23" s="588">
        <v>115.6</v>
      </c>
      <c r="S23" s="588">
        <v>130.8</v>
      </c>
    </row>
    <row r="24" spans="1:46" ht="13.5" customHeight="1">
      <c r="A24" s="546"/>
      <c r="B24" s="546" t="s">
        <v>627</v>
      </c>
      <c r="C24" s="547"/>
      <c r="D24" s="587">
        <v>99.1</v>
      </c>
      <c r="E24" s="588">
        <v>128.2</v>
      </c>
      <c r="F24" s="588">
        <v>103.6</v>
      </c>
      <c r="G24" s="588">
        <v>112.7</v>
      </c>
      <c r="H24" s="588">
        <v>171.4</v>
      </c>
      <c r="I24" s="588">
        <v>93.5</v>
      </c>
      <c r="J24" s="588">
        <v>104.3</v>
      </c>
      <c r="K24" s="588">
        <v>110.4</v>
      </c>
      <c r="L24" s="588">
        <v>100.8</v>
      </c>
      <c r="M24" s="588">
        <v>121.5</v>
      </c>
      <c r="N24" s="588">
        <v>67.6</v>
      </c>
      <c r="O24" s="588">
        <v>78.6</v>
      </c>
      <c r="P24" s="588">
        <v>36.2</v>
      </c>
      <c r="Q24" s="588">
        <v>92.5</v>
      </c>
      <c r="R24" s="588">
        <v>111.1</v>
      </c>
      <c r="S24" s="588">
        <v>122</v>
      </c>
      <c r="T24" s="550"/>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row>
    <row r="25" spans="1:46" ht="13.5" customHeight="1">
      <c r="A25" s="551"/>
      <c r="B25" s="551" t="s">
        <v>796</v>
      </c>
      <c r="C25" s="552"/>
      <c r="D25" s="589">
        <v>97.3</v>
      </c>
      <c r="E25" s="590">
        <v>125.2</v>
      </c>
      <c r="F25" s="590">
        <v>99.3</v>
      </c>
      <c r="G25" s="590">
        <v>153.4</v>
      </c>
      <c r="H25" s="590">
        <v>156.2</v>
      </c>
      <c r="I25" s="590">
        <v>82.6</v>
      </c>
      <c r="J25" s="590">
        <v>101.4</v>
      </c>
      <c r="K25" s="590">
        <v>117.4</v>
      </c>
      <c r="L25" s="590">
        <v>99.2</v>
      </c>
      <c r="M25" s="590">
        <v>147.2</v>
      </c>
      <c r="N25" s="590">
        <v>60.8</v>
      </c>
      <c r="O25" s="590">
        <v>60.2</v>
      </c>
      <c r="P25" s="590">
        <v>78.5</v>
      </c>
      <c r="Q25" s="590">
        <v>92.5</v>
      </c>
      <c r="R25" s="590">
        <v>111.1</v>
      </c>
      <c r="S25" s="590">
        <v>108.8</v>
      </c>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row>
    <row r="26" spans="1:19" ht="17.25" customHeight="1">
      <c r="A26" s="611"/>
      <c r="B26" s="611"/>
      <c r="C26" s="611"/>
      <c r="D26" s="748" t="s">
        <v>711</v>
      </c>
      <c r="E26" s="748"/>
      <c r="F26" s="748"/>
      <c r="G26" s="748"/>
      <c r="H26" s="748"/>
      <c r="I26" s="748"/>
      <c r="J26" s="748"/>
      <c r="K26" s="748"/>
      <c r="L26" s="748"/>
      <c r="M26" s="748"/>
      <c r="N26" s="748"/>
      <c r="O26" s="748"/>
      <c r="P26" s="748"/>
      <c r="Q26" s="748"/>
      <c r="R26" s="748"/>
      <c r="S26" s="748"/>
    </row>
    <row r="27" spans="1:19" ht="13.5" customHeight="1">
      <c r="A27" s="543" t="s">
        <v>603</v>
      </c>
      <c r="B27" s="543" t="s">
        <v>604</v>
      </c>
      <c r="C27" s="544" t="s">
        <v>605</v>
      </c>
      <c r="D27" s="599">
        <v>-0.5</v>
      </c>
      <c r="E27" s="600">
        <v>-17.4</v>
      </c>
      <c r="F27" s="600">
        <v>0.3</v>
      </c>
      <c r="G27" s="600">
        <v>3.5</v>
      </c>
      <c r="H27" s="600">
        <v>9.4</v>
      </c>
      <c r="I27" s="600">
        <v>7.8</v>
      </c>
      <c r="J27" s="600">
        <v>1</v>
      </c>
      <c r="K27" s="600">
        <v>13.4</v>
      </c>
      <c r="L27" s="607" t="s">
        <v>699</v>
      </c>
      <c r="M27" s="607" t="s">
        <v>699</v>
      </c>
      <c r="N27" s="607" t="s">
        <v>699</v>
      </c>
      <c r="O27" s="607" t="s">
        <v>699</v>
      </c>
      <c r="P27" s="600">
        <v>2.2</v>
      </c>
      <c r="Q27" s="600">
        <v>-9.3</v>
      </c>
      <c r="R27" s="600">
        <v>-15.3</v>
      </c>
      <c r="S27" s="607" t="s">
        <v>699</v>
      </c>
    </row>
    <row r="28" spans="1:19" ht="13.5" customHeight="1">
      <c r="A28" s="546"/>
      <c r="B28" s="546" t="s">
        <v>606</v>
      </c>
      <c r="C28" s="547"/>
      <c r="D28" s="601">
        <v>9.4</v>
      </c>
      <c r="E28" s="602">
        <v>-3.2</v>
      </c>
      <c r="F28" s="602">
        <v>-1.7</v>
      </c>
      <c r="G28" s="602">
        <v>-3.6</v>
      </c>
      <c r="H28" s="602">
        <v>-3.8</v>
      </c>
      <c r="I28" s="602">
        <v>10.2</v>
      </c>
      <c r="J28" s="602">
        <v>7.8</v>
      </c>
      <c r="K28" s="602">
        <v>36.3</v>
      </c>
      <c r="L28" s="608" t="s">
        <v>699</v>
      </c>
      <c r="M28" s="608" t="s">
        <v>699</v>
      </c>
      <c r="N28" s="608" t="s">
        <v>699</v>
      </c>
      <c r="O28" s="608" t="s">
        <v>699</v>
      </c>
      <c r="P28" s="602">
        <v>60.1</v>
      </c>
      <c r="Q28" s="602">
        <v>33</v>
      </c>
      <c r="R28" s="602">
        <v>7.1</v>
      </c>
      <c r="S28" s="608" t="s">
        <v>699</v>
      </c>
    </row>
    <row r="29" spans="1:19" ht="13.5" customHeight="1">
      <c r="A29" s="546"/>
      <c r="B29" s="546" t="s">
        <v>607</v>
      </c>
      <c r="C29" s="547"/>
      <c r="D29" s="601">
        <v>-0.9</v>
      </c>
      <c r="E29" s="602">
        <v>-14.5</v>
      </c>
      <c r="F29" s="602">
        <v>-18.4</v>
      </c>
      <c r="G29" s="602">
        <v>-17.9</v>
      </c>
      <c r="H29" s="602">
        <v>-21.5</v>
      </c>
      <c r="I29" s="602">
        <v>-10.9</v>
      </c>
      <c r="J29" s="602">
        <v>21.3</v>
      </c>
      <c r="K29" s="602">
        <v>8.3</v>
      </c>
      <c r="L29" s="608" t="s">
        <v>699</v>
      </c>
      <c r="M29" s="608" t="s">
        <v>699</v>
      </c>
      <c r="N29" s="608" t="s">
        <v>699</v>
      </c>
      <c r="O29" s="608" t="s">
        <v>699</v>
      </c>
      <c r="P29" s="602">
        <v>87.8</v>
      </c>
      <c r="Q29" s="602">
        <v>67</v>
      </c>
      <c r="R29" s="602">
        <v>-0.2</v>
      </c>
      <c r="S29" s="608" t="s">
        <v>699</v>
      </c>
    </row>
    <row r="30" spans="1:19" ht="13.5" customHeight="1">
      <c r="A30" s="546"/>
      <c r="B30" s="546" t="s">
        <v>608</v>
      </c>
      <c r="C30" s="547"/>
      <c r="D30" s="601">
        <v>-25.7</v>
      </c>
      <c r="E30" s="602">
        <v>8.9</v>
      </c>
      <c r="F30" s="602">
        <v>-31.2</v>
      </c>
      <c r="G30" s="602">
        <v>-17.1</v>
      </c>
      <c r="H30" s="602">
        <v>-40.7</v>
      </c>
      <c r="I30" s="602">
        <v>0.9</v>
      </c>
      <c r="J30" s="602">
        <v>-19.7</v>
      </c>
      <c r="K30" s="602">
        <v>-18.3</v>
      </c>
      <c r="L30" s="608" t="s">
        <v>699</v>
      </c>
      <c r="M30" s="608" t="s">
        <v>699</v>
      </c>
      <c r="N30" s="608" t="s">
        <v>699</v>
      </c>
      <c r="O30" s="608" t="s">
        <v>699</v>
      </c>
      <c r="P30" s="602">
        <v>30</v>
      </c>
      <c r="Q30" s="602">
        <v>-43.7</v>
      </c>
      <c r="R30" s="602">
        <v>-71.2</v>
      </c>
      <c r="S30" s="608" t="s">
        <v>699</v>
      </c>
    </row>
    <row r="31" spans="1:19" ht="13.5" customHeight="1">
      <c r="A31" s="546"/>
      <c r="B31" s="546" t="s">
        <v>609</v>
      </c>
      <c r="C31" s="547"/>
      <c r="D31" s="601">
        <v>18.6</v>
      </c>
      <c r="E31" s="602">
        <v>3</v>
      </c>
      <c r="F31" s="602">
        <v>46.4</v>
      </c>
      <c r="G31" s="602">
        <v>0.1</v>
      </c>
      <c r="H31" s="602">
        <v>-2.9</v>
      </c>
      <c r="I31" s="602">
        <v>13.9</v>
      </c>
      <c r="J31" s="602">
        <v>1</v>
      </c>
      <c r="K31" s="602">
        <v>18.8</v>
      </c>
      <c r="L31" s="608" t="s">
        <v>699</v>
      </c>
      <c r="M31" s="608" t="s">
        <v>699</v>
      </c>
      <c r="N31" s="608" t="s">
        <v>699</v>
      </c>
      <c r="O31" s="608" t="s">
        <v>699</v>
      </c>
      <c r="P31" s="602">
        <v>-18.6</v>
      </c>
      <c r="Q31" s="602">
        <v>-21.3</v>
      </c>
      <c r="R31" s="602">
        <v>16.5</v>
      </c>
      <c r="S31" s="608" t="s">
        <v>699</v>
      </c>
    </row>
    <row r="32" spans="1:19" ht="13.5" customHeight="1">
      <c r="A32" s="546"/>
      <c r="B32" s="546" t="s">
        <v>610</v>
      </c>
      <c r="C32" s="547"/>
      <c r="D32" s="605">
        <v>-1.7</v>
      </c>
      <c r="E32" s="606">
        <v>22.5</v>
      </c>
      <c r="F32" s="606">
        <v>4.6</v>
      </c>
      <c r="G32" s="606">
        <v>-11</v>
      </c>
      <c r="H32" s="606">
        <v>9.9</v>
      </c>
      <c r="I32" s="606">
        <v>-10</v>
      </c>
      <c r="J32" s="606">
        <v>12.3</v>
      </c>
      <c r="K32" s="606">
        <v>3.1</v>
      </c>
      <c r="L32" s="606">
        <v>-42.9</v>
      </c>
      <c r="M32" s="606">
        <v>16.7</v>
      </c>
      <c r="N32" s="606">
        <v>-39.2</v>
      </c>
      <c r="O32" s="606">
        <v>-42.9</v>
      </c>
      <c r="P32" s="606">
        <v>-14</v>
      </c>
      <c r="Q32" s="606">
        <v>-6.6</v>
      </c>
      <c r="R32" s="606">
        <v>-13.8</v>
      </c>
      <c r="S32" s="606">
        <v>11</v>
      </c>
    </row>
    <row r="33" spans="1:19" ht="13.5" customHeight="1">
      <c r="A33" s="543" t="s">
        <v>611</v>
      </c>
      <c r="B33" s="543" t="s">
        <v>628</v>
      </c>
      <c r="C33" s="549" t="s">
        <v>613</v>
      </c>
      <c r="D33" s="587">
        <v>1.5</v>
      </c>
      <c r="E33" s="588">
        <v>19.8</v>
      </c>
      <c r="F33" s="588">
        <v>8.7</v>
      </c>
      <c r="G33" s="588">
        <v>-4.8</v>
      </c>
      <c r="H33" s="588">
        <v>37.2</v>
      </c>
      <c r="I33" s="588">
        <v>4.1</v>
      </c>
      <c r="J33" s="588">
        <v>6.8</v>
      </c>
      <c r="K33" s="588">
        <v>8.3</v>
      </c>
      <c r="L33" s="588">
        <v>-30.6</v>
      </c>
      <c r="M33" s="588">
        <v>-4.4</v>
      </c>
      <c r="N33" s="588">
        <v>-42.6</v>
      </c>
      <c r="O33" s="588">
        <v>-57.1</v>
      </c>
      <c r="P33" s="588">
        <v>-13.9</v>
      </c>
      <c r="Q33" s="588">
        <v>-0.5</v>
      </c>
      <c r="R33" s="588">
        <v>-19.5</v>
      </c>
      <c r="S33" s="588">
        <v>13.7</v>
      </c>
    </row>
    <row r="34" spans="1:19" ht="13.5" customHeight="1">
      <c r="A34" s="546"/>
      <c r="B34" s="546" t="s">
        <v>579</v>
      </c>
      <c r="C34" s="547"/>
      <c r="D34" s="587">
        <v>7</v>
      </c>
      <c r="E34" s="588">
        <v>41.7</v>
      </c>
      <c r="F34" s="588">
        <v>14.4</v>
      </c>
      <c r="G34" s="588">
        <v>-41.4</v>
      </c>
      <c r="H34" s="588">
        <v>36.5</v>
      </c>
      <c r="I34" s="588">
        <v>14.5</v>
      </c>
      <c r="J34" s="588">
        <v>9.2</v>
      </c>
      <c r="K34" s="588">
        <v>18.2</v>
      </c>
      <c r="L34" s="588">
        <v>-33.1</v>
      </c>
      <c r="M34" s="588">
        <v>9.5</v>
      </c>
      <c r="N34" s="588">
        <v>-46.2</v>
      </c>
      <c r="O34" s="588">
        <v>-50</v>
      </c>
      <c r="P34" s="588">
        <v>-14.5</v>
      </c>
      <c r="Q34" s="588">
        <v>6.8</v>
      </c>
      <c r="R34" s="588">
        <v>5.2</v>
      </c>
      <c r="S34" s="588">
        <v>26.7</v>
      </c>
    </row>
    <row r="35" spans="1:19" ht="13.5" customHeight="1">
      <c r="A35" s="546"/>
      <c r="B35" s="546" t="s">
        <v>629</v>
      </c>
      <c r="C35" s="547"/>
      <c r="D35" s="587">
        <v>1.6</v>
      </c>
      <c r="E35" s="588">
        <v>30</v>
      </c>
      <c r="F35" s="588">
        <v>11.9</v>
      </c>
      <c r="G35" s="588">
        <v>-35.1</v>
      </c>
      <c r="H35" s="588">
        <v>33.3</v>
      </c>
      <c r="I35" s="588">
        <v>-8.5</v>
      </c>
      <c r="J35" s="588">
        <v>23.3</v>
      </c>
      <c r="K35" s="588">
        <v>23.2</v>
      </c>
      <c r="L35" s="588">
        <v>-39.6</v>
      </c>
      <c r="M35" s="588">
        <v>-2.9</v>
      </c>
      <c r="N35" s="588">
        <v>-43.5</v>
      </c>
      <c r="O35" s="588">
        <v>-52.9</v>
      </c>
      <c r="P35" s="588">
        <v>-19.8</v>
      </c>
      <c r="Q35" s="588">
        <v>-3.6</v>
      </c>
      <c r="R35" s="588">
        <v>-17.3</v>
      </c>
      <c r="S35" s="588">
        <v>6.8</v>
      </c>
    </row>
    <row r="36" spans="1:19" ht="13.5" customHeight="1">
      <c r="A36" s="546"/>
      <c r="B36" s="546" t="s">
        <v>704</v>
      </c>
      <c r="C36" s="547"/>
      <c r="D36" s="587">
        <v>2.5</v>
      </c>
      <c r="E36" s="588">
        <v>33.4</v>
      </c>
      <c r="F36" s="588">
        <v>10.6</v>
      </c>
      <c r="G36" s="588">
        <v>-28.3</v>
      </c>
      <c r="H36" s="588">
        <v>14.6</v>
      </c>
      <c r="I36" s="588">
        <v>1.1</v>
      </c>
      <c r="J36" s="588">
        <v>10.4</v>
      </c>
      <c r="K36" s="588">
        <v>-17.4</v>
      </c>
      <c r="L36" s="588">
        <v>-45.5</v>
      </c>
      <c r="M36" s="588">
        <v>6.1</v>
      </c>
      <c r="N36" s="588">
        <v>-46.6</v>
      </c>
      <c r="O36" s="588">
        <v>-48.2</v>
      </c>
      <c r="P36" s="588">
        <v>-11.7</v>
      </c>
      <c r="Q36" s="588">
        <v>4</v>
      </c>
      <c r="R36" s="588">
        <v>-3.4</v>
      </c>
      <c r="S36" s="588">
        <v>15.2</v>
      </c>
    </row>
    <row r="37" spans="1:19" ht="13.5" customHeight="1">
      <c r="A37" s="546" t="s">
        <v>612</v>
      </c>
      <c r="B37" s="546" t="s">
        <v>633</v>
      </c>
      <c r="C37" s="547" t="s">
        <v>613</v>
      </c>
      <c r="D37" s="587">
        <v>2.2</v>
      </c>
      <c r="E37" s="588">
        <v>21.6</v>
      </c>
      <c r="F37" s="588">
        <v>3.3</v>
      </c>
      <c r="G37" s="588">
        <v>7.6</v>
      </c>
      <c r="H37" s="588">
        <v>7.4</v>
      </c>
      <c r="I37" s="588">
        <v>11.5</v>
      </c>
      <c r="J37" s="588">
        <v>-7.1</v>
      </c>
      <c r="K37" s="588">
        <v>48.8</v>
      </c>
      <c r="L37" s="588">
        <v>-4.4</v>
      </c>
      <c r="M37" s="588">
        <v>0.3</v>
      </c>
      <c r="N37" s="588">
        <v>-30.7</v>
      </c>
      <c r="O37" s="588">
        <v>-27</v>
      </c>
      <c r="P37" s="588">
        <v>-21.2</v>
      </c>
      <c r="Q37" s="588">
        <v>-8.8</v>
      </c>
      <c r="R37" s="588">
        <v>42.5</v>
      </c>
      <c r="S37" s="588">
        <v>27.2</v>
      </c>
    </row>
    <row r="38" spans="1:19" ht="13.5" customHeight="1">
      <c r="A38" s="546" t="s">
        <v>781</v>
      </c>
      <c r="B38" s="546" t="s">
        <v>621</v>
      </c>
      <c r="C38" s="547"/>
      <c r="D38" s="587">
        <v>-0.1</v>
      </c>
      <c r="E38" s="588">
        <v>14.2</v>
      </c>
      <c r="F38" s="588">
        <v>1.6</v>
      </c>
      <c r="G38" s="588">
        <v>8.4</v>
      </c>
      <c r="H38" s="588">
        <v>22.8</v>
      </c>
      <c r="I38" s="588">
        <v>8.5</v>
      </c>
      <c r="J38" s="588">
        <v>-13.4</v>
      </c>
      <c r="K38" s="588">
        <v>32.6</v>
      </c>
      <c r="L38" s="588">
        <v>64</v>
      </c>
      <c r="M38" s="588">
        <v>6.3</v>
      </c>
      <c r="N38" s="588">
        <v>-33.6</v>
      </c>
      <c r="O38" s="588">
        <v>-30.4</v>
      </c>
      <c r="P38" s="588">
        <v>-12.9</v>
      </c>
      <c r="Q38" s="588">
        <v>-2</v>
      </c>
      <c r="R38" s="588">
        <v>31</v>
      </c>
      <c r="S38" s="588">
        <v>5.2</v>
      </c>
    </row>
    <row r="39" spans="1:19" ht="13.5" customHeight="1">
      <c r="A39" s="546" t="s">
        <v>788</v>
      </c>
      <c r="B39" s="546" t="s">
        <v>622</v>
      </c>
      <c r="C39" s="547"/>
      <c r="D39" s="587">
        <v>3.7</v>
      </c>
      <c r="E39" s="588">
        <v>17.6</v>
      </c>
      <c r="F39" s="588">
        <v>9.2</v>
      </c>
      <c r="G39" s="588">
        <v>-16.8</v>
      </c>
      <c r="H39" s="588">
        <v>19</v>
      </c>
      <c r="I39" s="588">
        <v>6.3</v>
      </c>
      <c r="J39" s="588">
        <v>-16</v>
      </c>
      <c r="K39" s="588">
        <v>55</v>
      </c>
      <c r="L39" s="588">
        <v>75.7</v>
      </c>
      <c r="M39" s="588">
        <v>2.9</v>
      </c>
      <c r="N39" s="588">
        <v>-9.9</v>
      </c>
      <c r="O39" s="588">
        <v>-13.2</v>
      </c>
      <c r="P39" s="588">
        <v>-35.9</v>
      </c>
      <c r="Q39" s="588">
        <v>1.7</v>
      </c>
      <c r="R39" s="588">
        <v>30</v>
      </c>
      <c r="S39" s="588">
        <v>17.7</v>
      </c>
    </row>
    <row r="40" spans="1:19" ht="13.5" customHeight="1">
      <c r="A40" s="546" t="s">
        <v>781</v>
      </c>
      <c r="B40" s="546" t="s">
        <v>623</v>
      </c>
      <c r="C40" s="547"/>
      <c r="D40" s="587">
        <v>3.1</v>
      </c>
      <c r="E40" s="588">
        <v>13.2</v>
      </c>
      <c r="F40" s="588">
        <v>13.6</v>
      </c>
      <c r="G40" s="588">
        <v>15.1</v>
      </c>
      <c r="H40" s="588">
        <v>24.7</v>
      </c>
      <c r="I40" s="588">
        <v>13.1</v>
      </c>
      <c r="J40" s="588">
        <v>-10.7</v>
      </c>
      <c r="K40" s="588">
        <v>5.4</v>
      </c>
      <c r="L40" s="588">
        <v>57.9</v>
      </c>
      <c r="M40" s="588">
        <v>-2</v>
      </c>
      <c r="N40" s="588">
        <v>-24.7</v>
      </c>
      <c r="O40" s="588">
        <v>-7.4</v>
      </c>
      <c r="P40" s="588">
        <v>-28.2</v>
      </c>
      <c r="Q40" s="588">
        <v>14.4</v>
      </c>
      <c r="R40" s="588">
        <v>22.6</v>
      </c>
      <c r="S40" s="588">
        <v>-10.6</v>
      </c>
    </row>
    <row r="41" spans="1:19" ht="13.5" customHeight="1">
      <c r="A41" s="546" t="s">
        <v>788</v>
      </c>
      <c r="B41" s="546" t="s">
        <v>624</v>
      </c>
      <c r="C41" s="547"/>
      <c r="D41" s="587">
        <v>4.1</v>
      </c>
      <c r="E41" s="588">
        <v>27</v>
      </c>
      <c r="F41" s="588">
        <v>9.9</v>
      </c>
      <c r="G41" s="588">
        <v>46.5</v>
      </c>
      <c r="H41" s="588">
        <v>35.8</v>
      </c>
      <c r="I41" s="588">
        <v>6.3</v>
      </c>
      <c r="J41" s="588">
        <v>11.2</v>
      </c>
      <c r="K41" s="588">
        <v>5.2</v>
      </c>
      <c r="L41" s="588">
        <v>100</v>
      </c>
      <c r="M41" s="588">
        <v>-13.8</v>
      </c>
      <c r="N41" s="588">
        <v>-26.1</v>
      </c>
      <c r="O41" s="588">
        <v>-15.3</v>
      </c>
      <c r="P41" s="588">
        <v>-30.9</v>
      </c>
      <c r="Q41" s="588">
        <v>-2.7</v>
      </c>
      <c r="R41" s="588">
        <v>-3.5</v>
      </c>
      <c r="S41" s="588">
        <v>-4.5</v>
      </c>
    </row>
    <row r="42" spans="1:19" ht="13.5" customHeight="1">
      <c r="A42" s="546" t="s">
        <v>781</v>
      </c>
      <c r="B42" s="546" t="s">
        <v>625</v>
      </c>
      <c r="C42" s="547"/>
      <c r="D42" s="587">
        <v>5.3</v>
      </c>
      <c r="E42" s="588">
        <v>19.4</v>
      </c>
      <c r="F42" s="588">
        <v>4.5</v>
      </c>
      <c r="G42" s="588">
        <v>57.4</v>
      </c>
      <c r="H42" s="588">
        <v>50.2</v>
      </c>
      <c r="I42" s="588">
        <v>22.2</v>
      </c>
      <c r="J42" s="588">
        <v>-4.3</v>
      </c>
      <c r="K42" s="588">
        <v>7.6</v>
      </c>
      <c r="L42" s="588">
        <v>89.5</v>
      </c>
      <c r="M42" s="588">
        <v>-3.2</v>
      </c>
      <c r="N42" s="588">
        <v>-13.5</v>
      </c>
      <c r="O42" s="588">
        <v>-34</v>
      </c>
      <c r="P42" s="588">
        <v>-26.7</v>
      </c>
      <c r="Q42" s="588">
        <v>27.6</v>
      </c>
      <c r="R42" s="588">
        <v>-4.9</v>
      </c>
      <c r="S42" s="588">
        <v>5.5</v>
      </c>
    </row>
    <row r="43" spans="1:19" ht="13.5" customHeight="1">
      <c r="A43" s="546" t="s">
        <v>781</v>
      </c>
      <c r="B43" s="546" t="s">
        <v>626</v>
      </c>
      <c r="C43" s="547"/>
      <c r="D43" s="587">
        <v>3.6</v>
      </c>
      <c r="E43" s="588">
        <v>-13.9</v>
      </c>
      <c r="F43" s="588">
        <v>5.7</v>
      </c>
      <c r="G43" s="588">
        <v>104.4</v>
      </c>
      <c r="H43" s="588">
        <v>73.9</v>
      </c>
      <c r="I43" s="588">
        <v>-17.9</v>
      </c>
      <c r="J43" s="588">
        <v>-1.6</v>
      </c>
      <c r="K43" s="588">
        <v>4</v>
      </c>
      <c r="L43" s="588">
        <v>65</v>
      </c>
      <c r="M43" s="588">
        <v>23.9</v>
      </c>
      <c r="N43" s="588">
        <v>-5</v>
      </c>
      <c r="O43" s="588">
        <v>58.6</v>
      </c>
      <c r="P43" s="588">
        <v>-21.6</v>
      </c>
      <c r="Q43" s="588">
        <v>39.7</v>
      </c>
      <c r="R43" s="588">
        <v>52.7</v>
      </c>
      <c r="S43" s="588">
        <v>14.3</v>
      </c>
    </row>
    <row r="44" spans="1:19" ht="13.5" customHeight="1">
      <c r="A44" s="546"/>
      <c r="B44" s="546" t="s">
        <v>627</v>
      </c>
      <c r="C44" s="547"/>
      <c r="D44" s="587">
        <v>9.6</v>
      </c>
      <c r="E44" s="588">
        <v>-1.9</v>
      </c>
      <c r="F44" s="588">
        <v>1</v>
      </c>
      <c r="G44" s="588">
        <v>51.1</v>
      </c>
      <c r="H44" s="588">
        <v>62.6</v>
      </c>
      <c r="I44" s="588">
        <v>3.3</v>
      </c>
      <c r="J44" s="588">
        <v>-0.2</v>
      </c>
      <c r="K44" s="588">
        <v>6.1</v>
      </c>
      <c r="L44" s="588">
        <v>53</v>
      </c>
      <c r="M44" s="588">
        <v>9.7</v>
      </c>
      <c r="N44" s="588">
        <v>6.1</v>
      </c>
      <c r="O44" s="588">
        <v>87.1</v>
      </c>
      <c r="P44" s="588">
        <v>3.4</v>
      </c>
      <c r="Q44" s="588">
        <v>30.1</v>
      </c>
      <c r="R44" s="588">
        <v>86.7</v>
      </c>
      <c r="S44" s="588">
        <v>-0.1</v>
      </c>
    </row>
    <row r="45" spans="1:19" ht="13.5" customHeight="1">
      <c r="A45" s="551"/>
      <c r="B45" s="551" t="s">
        <v>796</v>
      </c>
      <c r="C45" s="552"/>
      <c r="D45" s="589">
        <v>-6.1</v>
      </c>
      <c r="E45" s="590">
        <v>-13.3</v>
      </c>
      <c r="F45" s="590">
        <v>-14</v>
      </c>
      <c r="G45" s="590">
        <v>30.3</v>
      </c>
      <c r="H45" s="590">
        <v>37.3</v>
      </c>
      <c r="I45" s="590">
        <v>-18.3</v>
      </c>
      <c r="J45" s="590">
        <v>1.2</v>
      </c>
      <c r="K45" s="590">
        <v>10.8</v>
      </c>
      <c r="L45" s="590">
        <v>45.2</v>
      </c>
      <c r="M45" s="590">
        <v>39.8</v>
      </c>
      <c r="N45" s="590">
        <v>15.2</v>
      </c>
      <c r="O45" s="590">
        <v>63.1</v>
      </c>
      <c r="P45" s="590">
        <v>-18.3</v>
      </c>
      <c r="Q45" s="590">
        <v>6.3</v>
      </c>
      <c r="R45" s="590">
        <v>70.7</v>
      </c>
      <c r="S45" s="590">
        <v>-8.4</v>
      </c>
    </row>
    <row r="46" spans="1:35" ht="27" customHeight="1">
      <c r="A46" s="749" t="s">
        <v>344</v>
      </c>
      <c r="B46" s="749"/>
      <c r="C46" s="750"/>
      <c r="D46" s="591">
        <v>-1.8</v>
      </c>
      <c r="E46" s="591">
        <v>-2.3</v>
      </c>
      <c r="F46" s="591">
        <v>-4.2</v>
      </c>
      <c r="G46" s="591">
        <v>36.1</v>
      </c>
      <c r="H46" s="591">
        <v>-8.9</v>
      </c>
      <c r="I46" s="591">
        <v>-11.7</v>
      </c>
      <c r="J46" s="591">
        <v>-2.8</v>
      </c>
      <c r="K46" s="591">
        <v>6.3</v>
      </c>
      <c r="L46" s="591">
        <v>-1.6</v>
      </c>
      <c r="M46" s="591">
        <v>21.2</v>
      </c>
      <c r="N46" s="591">
        <v>-10.1</v>
      </c>
      <c r="O46" s="591">
        <v>-23.4</v>
      </c>
      <c r="P46" s="591">
        <v>116.9</v>
      </c>
      <c r="Q46" s="591">
        <v>0</v>
      </c>
      <c r="R46" s="591">
        <v>0</v>
      </c>
      <c r="S46" s="591">
        <v>-10.8</v>
      </c>
      <c r="T46" s="548"/>
      <c r="U46" s="548"/>
      <c r="V46" s="548"/>
      <c r="W46" s="548"/>
      <c r="X46" s="548"/>
      <c r="Y46" s="548"/>
      <c r="Z46" s="548"/>
      <c r="AA46" s="548"/>
      <c r="AB46" s="548"/>
      <c r="AC46" s="548"/>
      <c r="AD46" s="548"/>
      <c r="AE46" s="548"/>
      <c r="AF46" s="548"/>
      <c r="AG46" s="548"/>
      <c r="AH46" s="548"/>
      <c r="AI46" s="548"/>
    </row>
    <row r="47" spans="1:35" ht="27" customHeight="1">
      <c r="A47" s="548"/>
      <c r="B47" s="548"/>
      <c r="C47" s="548"/>
      <c r="D47" s="545"/>
      <c r="E47" s="545"/>
      <c r="F47" s="545"/>
      <c r="G47" s="545"/>
      <c r="H47" s="545"/>
      <c r="I47" s="545"/>
      <c r="J47" s="545"/>
      <c r="K47" s="545"/>
      <c r="L47" s="545"/>
      <c r="M47" s="545"/>
      <c r="N47" s="545"/>
      <c r="O47" s="545"/>
      <c r="P47" s="545"/>
      <c r="Q47" s="545"/>
      <c r="R47" s="545"/>
      <c r="S47" s="545"/>
      <c r="T47" s="548"/>
      <c r="U47" s="548"/>
      <c r="V47" s="548"/>
      <c r="W47" s="548"/>
      <c r="X47" s="548"/>
      <c r="Y47" s="548"/>
      <c r="Z47" s="548"/>
      <c r="AA47" s="548"/>
      <c r="AB47" s="548"/>
      <c r="AC47" s="548"/>
      <c r="AD47" s="548"/>
      <c r="AE47" s="548"/>
      <c r="AF47" s="548"/>
      <c r="AG47" s="548"/>
      <c r="AH47" s="548"/>
      <c r="AI47" s="548"/>
    </row>
    <row r="48" spans="1:19" ht="17.25">
      <c r="A48" s="595" t="s">
        <v>118</v>
      </c>
      <c r="B48" s="553"/>
      <c r="C48" s="553"/>
      <c r="D48" s="550"/>
      <c r="E48" s="550"/>
      <c r="F48" s="550"/>
      <c r="G48" s="550"/>
      <c r="H48" s="754"/>
      <c r="I48" s="754"/>
      <c r="J48" s="754"/>
      <c r="K48" s="754"/>
      <c r="L48" s="754"/>
      <c r="M48" s="754"/>
      <c r="N48" s="754"/>
      <c r="O48" s="754"/>
      <c r="P48" s="550"/>
      <c r="Q48" s="550"/>
      <c r="R48" s="550"/>
      <c r="S48" s="557" t="s">
        <v>614</v>
      </c>
    </row>
    <row r="49" spans="1:19" ht="13.5">
      <c r="A49" s="741" t="s">
        <v>564</v>
      </c>
      <c r="B49" s="741"/>
      <c r="C49" s="742"/>
      <c r="D49" s="536" t="s">
        <v>748</v>
      </c>
      <c r="E49" s="536" t="s">
        <v>749</v>
      </c>
      <c r="F49" s="536" t="s">
        <v>750</v>
      </c>
      <c r="G49" s="536" t="s">
        <v>751</v>
      </c>
      <c r="H49" s="536" t="s">
        <v>752</v>
      </c>
      <c r="I49" s="536" t="s">
        <v>753</v>
      </c>
      <c r="J49" s="536" t="s">
        <v>754</v>
      </c>
      <c r="K49" s="536" t="s">
        <v>755</v>
      </c>
      <c r="L49" s="536" t="s">
        <v>756</v>
      </c>
      <c r="M49" s="536" t="s">
        <v>757</v>
      </c>
      <c r="N49" s="536" t="s">
        <v>758</v>
      </c>
      <c r="O49" s="536" t="s">
        <v>759</v>
      </c>
      <c r="P49" s="536" t="s">
        <v>760</v>
      </c>
      <c r="Q49" s="536" t="s">
        <v>761</v>
      </c>
      <c r="R49" s="536" t="s">
        <v>762</v>
      </c>
      <c r="S49" s="536" t="s">
        <v>763</v>
      </c>
    </row>
    <row r="50" spans="1:19" ht="13.5">
      <c r="A50" s="743"/>
      <c r="B50" s="743"/>
      <c r="C50" s="744"/>
      <c r="D50" s="537" t="s">
        <v>580</v>
      </c>
      <c r="E50" s="537"/>
      <c r="F50" s="537"/>
      <c r="G50" s="537" t="s">
        <v>729</v>
      </c>
      <c r="H50" s="537" t="s">
        <v>581</v>
      </c>
      <c r="I50" s="537" t="s">
        <v>582</v>
      </c>
      <c r="J50" s="537" t="s">
        <v>583</v>
      </c>
      <c r="K50" s="537" t="s">
        <v>584</v>
      </c>
      <c r="L50" s="538" t="s">
        <v>585</v>
      </c>
      <c r="M50" s="539" t="s">
        <v>586</v>
      </c>
      <c r="N50" s="538" t="s">
        <v>730</v>
      </c>
      <c r="O50" s="538" t="s">
        <v>587</v>
      </c>
      <c r="P50" s="538" t="s">
        <v>588</v>
      </c>
      <c r="Q50" s="538" t="s">
        <v>589</v>
      </c>
      <c r="R50" s="538" t="s">
        <v>590</v>
      </c>
      <c r="S50" s="538" t="s">
        <v>591</v>
      </c>
    </row>
    <row r="51" spans="1:19" ht="18" customHeight="1">
      <c r="A51" s="745"/>
      <c r="B51" s="745"/>
      <c r="C51" s="746"/>
      <c r="D51" s="540" t="s">
        <v>592</v>
      </c>
      <c r="E51" s="540" t="s">
        <v>342</v>
      </c>
      <c r="F51" s="540" t="s">
        <v>343</v>
      </c>
      <c r="G51" s="540" t="s">
        <v>731</v>
      </c>
      <c r="H51" s="540" t="s">
        <v>593</v>
      </c>
      <c r="I51" s="540" t="s">
        <v>594</v>
      </c>
      <c r="J51" s="540" t="s">
        <v>595</v>
      </c>
      <c r="K51" s="540" t="s">
        <v>596</v>
      </c>
      <c r="L51" s="541" t="s">
        <v>597</v>
      </c>
      <c r="M51" s="542" t="s">
        <v>598</v>
      </c>
      <c r="N51" s="541" t="s">
        <v>599</v>
      </c>
      <c r="O51" s="541" t="s">
        <v>599</v>
      </c>
      <c r="P51" s="542" t="s">
        <v>600</v>
      </c>
      <c r="Q51" s="542" t="s">
        <v>601</v>
      </c>
      <c r="R51" s="541" t="s">
        <v>599</v>
      </c>
      <c r="S51" s="540" t="s">
        <v>602</v>
      </c>
    </row>
    <row r="52" spans="1:19" ht="15.75" customHeight="1">
      <c r="A52" s="611"/>
      <c r="B52" s="611"/>
      <c r="C52" s="611"/>
      <c r="D52" s="747" t="s">
        <v>712</v>
      </c>
      <c r="E52" s="747"/>
      <c r="F52" s="747"/>
      <c r="G52" s="747"/>
      <c r="H52" s="747"/>
      <c r="I52" s="747"/>
      <c r="J52" s="747"/>
      <c r="K52" s="747"/>
      <c r="L52" s="747"/>
      <c r="M52" s="747"/>
      <c r="N52" s="747"/>
      <c r="O52" s="747"/>
      <c r="P52" s="747"/>
      <c r="Q52" s="747"/>
      <c r="R52" s="747"/>
      <c r="S52" s="611"/>
    </row>
    <row r="53" spans="1:19" ht="13.5" customHeight="1">
      <c r="A53" s="543" t="s">
        <v>603</v>
      </c>
      <c r="B53" s="543" t="s">
        <v>604</v>
      </c>
      <c r="C53" s="544" t="s">
        <v>605</v>
      </c>
      <c r="D53" s="599">
        <v>118</v>
      </c>
      <c r="E53" s="600">
        <v>214.5</v>
      </c>
      <c r="F53" s="600">
        <v>121.5</v>
      </c>
      <c r="G53" s="600">
        <v>170.8</v>
      </c>
      <c r="H53" s="600">
        <v>287.2</v>
      </c>
      <c r="I53" s="600">
        <v>113.4</v>
      </c>
      <c r="J53" s="600">
        <v>127.7</v>
      </c>
      <c r="K53" s="600">
        <v>58.1</v>
      </c>
      <c r="L53" s="607" t="s">
        <v>699</v>
      </c>
      <c r="M53" s="607" t="s">
        <v>699</v>
      </c>
      <c r="N53" s="607" t="s">
        <v>699</v>
      </c>
      <c r="O53" s="607" t="s">
        <v>699</v>
      </c>
      <c r="P53" s="600">
        <v>19.8</v>
      </c>
      <c r="Q53" s="600">
        <v>114.5</v>
      </c>
      <c r="R53" s="600">
        <v>534.5</v>
      </c>
      <c r="S53" s="607" t="s">
        <v>699</v>
      </c>
    </row>
    <row r="54" spans="1:19" ht="13.5" customHeight="1">
      <c r="A54" s="546"/>
      <c r="B54" s="546" t="s">
        <v>606</v>
      </c>
      <c r="C54" s="547"/>
      <c r="D54" s="601">
        <v>122.7</v>
      </c>
      <c r="E54" s="602">
        <v>155.5</v>
      </c>
      <c r="F54" s="602">
        <v>119.8</v>
      </c>
      <c r="G54" s="602">
        <v>158.2</v>
      </c>
      <c r="H54" s="602">
        <v>241.7</v>
      </c>
      <c r="I54" s="602">
        <v>95.9</v>
      </c>
      <c r="J54" s="602">
        <v>145</v>
      </c>
      <c r="K54" s="602">
        <v>69</v>
      </c>
      <c r="L54" s="608" t="s">
        <v>699</v>
      </c>
      <c r="M54" s="608" t="s">
        <v>699</v>
      </c>
      <c r="N54" s="608" t="s">
        <v>699</v>
      </c>
      <c r="O54" s="608" t="s">
        <v>699</v>
      </c>
      <c r="P54" s="602">
        <v>38.6</v>
      </c>
      <c r="Q54" s="602">
        <v>152.6</v>
      </c>
      <c r="R54" s="602">
        <v>473</v>
      </c>
      <c r="S54" s="608" t="s">
        <v>699</v>
      </c>
    </row>
    <row r="55" spans="1:19" ht="13.5" customHeight="1">
      <c r="A55" s="546"/>
      <c r="B55" s="546" t="s">
        <v>607</v>
      </c>
      <c r="C55" s="547"/>
      <c r="D55" s="601">
        <v>119.8</v>
      </c>
      <c r="E55" s="602">
        <v>84.5</v>
      </c>
      <c r="F55" s="602">
        <v>97.4</v>
      </c>
      <c r="G55" s="602">
        <v>127</v>
      </c>
      <c r="H55" s="602">
        <v>197.4</v>
      </c>
      <c r="I55" s="602">
        <v>91</v>
      </c>
      <c r="J55" s="602">
        <v>144.9</v>
      </c>
      <c r="K55" s="602">
        <v>78.8</v>
      </c>
      <c r="L55" s="608" t="s">
        <v>699</v>
      </c>
      <c r="M55" s="608" t="s">
        <v>699</v>
      </c>
      <c r="N55" s="608" t="s">
        <v>699</v>
      </c>
      <c r="O55" s="608" t="s">
        <v>699</v>
      </c>
      <c r="P55" s="602">
        <v>93.7</v>
      </c>
      <c r="Q55" s="602">
        <v>260</v>
      </c>
      <c r="R55" s="602">
        <v>418.9</v>
      </c>
      <c r="S55" s="608" t="s">
        <v>699</v>
      </c>
    </row>
    <row r="56" spans="1:19" ht="13.5" customHeight="1">
      <c r="A56" s="546"/>
      <c r="B56" s="546" t="s">
        <v>608</v>
      </c>
      <c r="C56" s="547"/>
      <c r="D56" s="601">
        <v>87.2</v>
      </c>
      <c r="E56" s="602">
        <v>95.4</v>
      </c>
      <c r="F56" s="602">
        <v>67.3</v>
      </c>
      <c r="G56" s="602">
        <v>107.1</v>
      </c>
      <c r="H56" s="602">
        <v>114.2</v>
      </c>
      <c r="I56" s="602">
        <v>91.2</v>
      </c>
      <c r="J56" s="602">
        <v>129.8</v>
      </c>
      <c r="K56" s="602">
        <v>97.2</v>
      </c>
      <c r="L56" s="608" t="s">
        <v>699</v>
      </c>
      <c r="M56" s="608" t="s">
        <v>699</v>
      </c>
      <c r="N56" s="608" t="s">
        <v>699</v>
      </c>
      <c r="O56" s="608" t="s">
        <v>699</v>
      </c>
      <c r="P56" s="602">
        <v>122.3</v>
      </c>
      <c r="Q56" s="602">
        <v>136.2</v>
      </c>
      <c r="R56" s="602">
        <v>105.3</v>
      </c>
      <c r="S56" s="608" t="s">
        <v>699</v>
      </c>
    </row>
    <row r="57" spans="1:19" ht="13.5" customHeight="1">
      <c r="A57" s="546"/>
      <c r="B57" s="546" t="s">
        <v>609</v>
      </c>
      <c r="C57" s="547"/>
      <c r="D57" s="604">
        <v>100</v>
      </c>
      <c r="E57" s="603">
        <v>100</v>
      </c>
      <c r="F57" s="603">
        <v>100</v>
      </c>
      <c r="G57" s="603">
        <v>100</v>
      </c>
      <c r="H57" s="603">
        <v>100</v>
      </c>
      <c r="I57" s="603">
        <v>100</v>
      </c>
      <c r="J57" s="603">
        <v>100</v>
      </c>
      <c r="K57" s="603">
        <v>100</v>
      </c>
      <c r="L57" s="603">
        <v>100</v>
      </c>
      <c r="M57" s="603">
        <v>100</v>
      </c>
      <c r="N57" s="603">
        <v>100</v>
      </c>
      <c r="O57" s="603">
        <v>100</v>
      </c>
      <c r="P57" s="603">
        <v>100</v>
      </c>
      <c r="Q57" s="603">
        <v>100</v>
      </c>
      <c r="R57" s="603">
        <v>100</v>
      </c>
      <c r="S57" s="603">
        <v>100</v>
      </c>
    </row>
    <row r="58" spans="1:19" ht="13.5" customHeight="1">
      <c r="A58" s="546"/>
      <c r="B58" s="546" t="s">
        <v>610</v>
      </c>
      <c r="C58" s="547"/>
      <c r="D58" s="605">
        <v>96.3</v>
      </c>
      <c r="E58" s="606">
        <v>110.7</v>
      </c>
      <c r="F58" s="606">
        <v>100.7</v>
      </c>
      <c r="G58" s="606">
        <v>84.4</v>
      </c>
      <c r="H58" s="606">
        <v>101.1</v>
      </c>
      <c r="I58" s="606">
        <v>92.2</v>
      </c>
      <c r="J58" s="606">
        <v>107.7</v>
      </c>
      <c r="K58" s="606">
        <v>100.5</v>
      </c>
      <c r="L58" s="606">
        <v>116</v>
      </c>
      <c r="M58" s="606">
        <v>128.2</v>
      </c>
      <c r="N58" s="606">
        <v>80.8</v>
      </c>
      <c r="O58" s="606">
        <v>67.3</v>
      </c>
      <c r="P58" s="606">
        <v>76</v>
      </c>
      <c r="Q58" s="606">
        <v>88.8</v>
      </c>
      <c r="R58" s="606">
        <v>106.9</v>
      </c>
      <c r="S58" s="606">
        <v>103.2</v>
      </c>
    </row>
    <row r="59" spans="1:19" ht="13.5" customHeight="1">
      <c r="A59" s="543" t="s">
        <v>611</v>
      </c>
      <c r="B59" s="543" t="s">
        <v>628</v>
      </c>
      <c r="C59" s="549" t="s">
        <v>613</v>
      </c>
      <c r="D59" s="587">
        <v>102.3</v>
      </c>
      <c r="E59" s="588">
        <v>106.7</v>
      </c>
      <c r="F59" s="588">
        <v>112</v>
      </c>
      <c r="G59" s="588">
        <v>105.7</v>
      </c>
      <c r="H59" s="588">
        <v>101.4</v>
      </c>
      <c r="I59" s="588">
        <v>98</v>
      </c>
      <c r="J59" s="588">
        <v>102.6</v>
      </c>
      <c r="K59" s="588">
        <v>94.7</v>
      </c>
      <c r="L59" s="588">
        <v>120.6</v>
      </c>
      <c r="M59" s="588">
        <v>117.5</v>
      </c>
      <c r="N59" s="588">
        <v>80</v>
      </c>
      <c r="O59" s="588">
        <v>59.9</v>
      </c>
      <c r="P59" s="588">
        <v>81.5</v>
      </c>
      <c r="Q59" s="588">
        <v>86.6</v>
      </c>
      <c r="R59" s="588">
        <v>82.3</v>
      </c>
      <c r="S59" s="588">
        <v>106</v>
      </c>
    </row>
    <row r="60" spans="1:19" ht="13.5" customHeight="1">
      <c r="A60" s="546"/>
      <c r="B60" s="546" t="s">
        <v>579</v>
      </c>
      <c r="C60" s="547"/>
      <c r="D60" s="587">
        <v>102.8</v>
      </c>
      <c r="E60" s="588">
        <v>121</v>
      </c>
      <c r="F60" s="588">
        <v>108.9</v>
      </c>
      <c r="G60" s="588">
        <v>80</v>
      </c>
      <c r="H60" s="588">
        <v>104.9</v>
      </c>
      <c r="I60" s="588">
        <v>98.7</v>
      </c>
      <c r="J60" s="588">
        <v>111.8</v>
      </c>
      <c r="K60" s="588">
        <v>96.8</v>
      </c>
      <c r="L60" s="588">
        <v>126.5</v>
      </c>
      <c r="M60" s="588">
        <v>135.4</v>
      </c>
      <c r="N60" s="588">
        <v>73.8</v>
      </c>
      <c r="O60" s="588">
        <v>64</v>
      </c>
      <c r="P60" s="588">
        <v>73</v>
      </c>
      <c r="Q60" s="588">
        <v>111.7</v>
      </c>
      <c r="R60" s="588">
        <v>120.3</v>
      </c>
      <c r="S60" s="588">
        <v>113.4</v>
      </c>
    </row>
    <row r="61" spans="1:19" ht="13.5" customHeight="1">
      <c r="A61" s="546"/>
      <c r="B61" s="546" t="s">
        <v>629</v>
      </c>
      <c r="C61" s="547"/>
      <c r="D61" s="587">
        <v>100.3</v>
      </c>
      <c r="E61" s="588">
        <v>118</v>
      </c>
      <c r="F61" s="588">
        <v>108.8</v>
      </c>
      <c r="G61" s="588">
        <v>76.8</v>
      </c>
      <c r="H61" s="588">
        <v>100.9</v>
      </c>
      <c r="I61" s="588">
        <v>88.2</v>
      </c>
      <c r="J61" s="588">
        <v>116.4</v>
      </c>
      <c r="K61" s="588">
        <v>103.4</v>
      </c>
      <c r="L61" s="588">
        <v>120.6</v>
      </c>
      <c r="M61" s="588">
        <v>139.1</v>
      </c>
      <c r="N61" s="588">
        <v>76.3</v>
      </c>
      <c r="O61" s="588">
        <v>62.7</v>
      </c>
      <c r="P61" s="588">
        <v>68</v>
      </c>
      <c r="Q61" s="588">
        <v>93.3</v>
      </c>
      <c r="R61" s="588">
        <v>119.1</v>
      </c>
      <c r="S61" s="588">
        <v>113.4</v>
      </c>
    </row>
    <row r="62" spans="1:19" ht="13.5" customHeight="1">
      <c r="A62" s="546"/>
      <c r="B62" s="546" t="s">
        <v>704</v>
      </c>
      <c r="C62" s="547"/>
      <c r="D62" s="587">
        <v>99.9</v>
      </c>
      <c r="E62" s="588">
        <v>114.1</v>
      </c>
      <c r="F62" s="588">
        <v>106.3</v>
      </c>
      <c r="G62" s="588">
        <v>67.1</v>
      </c>
      <c r="H62" s="588">
        <v>98.2</v>
      </c>
      <c r="I62" s="588">
        <v>103.8</v>
      </c>
      <c r="J62" s="588">
        <v>113.4</v>
      </c>
      <c r="K62" s="588">
        <v>102.9</v>
      </c>
      <c r="L62" s="588">
        <v>127.7</v>
      </c>
      <c r="M62" s="588">
        <v>136.9</v>
      </c>
      <c r="N62" s="588">
        <v>83.8</v>
      </c>
      <c r="O62" s="588">
        <v>68.1</v>
      </c>
      <c r="P62" s="588">
        <v>56.5</v>
      </c>
      <c r="Q62" s="588">
        <v>97</v>
      </c>
      <c r="R62" s="588">
        <v>115.9</v>
      </c>
      <c r="S62" s="588">
        <v>118.9</v>
      </c>
    </row>
    <row r="63" spans="1:19" ht="13.5" customHeight="1">
      <c r="A63" s="546" t="s">
        <v>612</v>
      </c>
      <c r="B63" s="546" t="s">
        <v>633</v>
      </c>
      <c r="C63" s="547" t="s">
        <v>613</v>
      </c>
      <c r="D63" s="587">
        <v>92.3</v>
      </c>
      <c r="E63" s="588">
        <v>102.9</v>
      </c>
      <c r="F63" s="588">
        <v>91.9</v>
      </c>
      <c r="G63" s="588">
        <v>107.1</v>
      </c>
      <c r="H63" s="588">
        <v>107.6</v>
      </c>
      <c r="I63" s="588">
        <v>74.6</v>
      </c>
      <c r="J63" s="588">
        <v>114.9</v>
      </c>
      <c r="K63" s="588">
        <v>96</v>
      </c>
      <c r="L63" s="588">
        <v>100</v>
      </c>
      <c r="M63" s="588">
        <v>132.1</v>
      </c>
      <c r="N63" s="588">
        <v>92.5</v>
      </c>
      <c r="O63" s="588">
        <v>57.5</v>
      </c>
      <c r="P63" s="588">
        <v>58.1</v>
      </c>
      <c r="Q63" s="588">
        <v>113.6</v>
      </c>
      <c r="R63" s="588">
        <v>117.9</v>
      </c>
      <c r="S63" s="588">
        <v>115.6</v>
      </c>
    </row>
    <row r="64" spans="1:19" ht="13.5" customHeight="1">
      <c r="A64" s="546" t="s">
        <v>781</v>
      </c>
      <c r="B64" s="546" t="s">
        <v>621</v>
      </c>
      <c r="C64" s="547"/>
      <c r="D64" s="587">
        <v>92.3</v>
      </c>
      <c r="E64" s="588">
        <v>122.3</v>
      </c>
      <c r="F64" s="588">
        <v>101.2</v>
      </c>
      <c r="G64" s="588">
        <v>111</v>
      </c>
      <c r="H64" s="588">
        <v>135.2</v>
      </c>
      <c r="I64" s="588">
        <v>69.8</v>
      </c>
      <c r="J64" s="588">
        <v>95.5</v>
      </c>
      <c r="K64" s="588">
        <v>87.3</v>
      </c>
      <c r="L64" s="588">
        <v>134.5</v>
      </c>
      <c r="M64" s="588">
        <v>152.2</v>
      </c>
      <c r="N64" s="588">
        <v>70</v>
      </c>
      <c r="O64" s="588">
        <v>52.1</v>
      </c>
      <c r="P64" s="588">
        <v>60.2</v>
      </c>
      <c r="Q64" s="588">
        <v>84.7</v>
      </c>
      <c r="R64" s="588">
        <v>100</v>
      </c>
      <c r="S64" s="588">
        <v>102.8</v>
      </c>
    </row>
    <row r="65" spans="1:19" ht="13.5" customHeight="1">
      <c r="A65" s="546" t="s">
        <v>788</v>
      </c>
      <c r="B65" s="546" t="s">
        <v>622</v>
      </c>
      <c r="C65" s="547"/>
      <c r="D65" s="587">
        <v>93.8</v>
      </c>
      <c r="E65" s="588">
        <v>124.3</v>
      </c>
      <c r="F65" s="588">
        <v>105</v>
      </c>
      <c r="G65" s="588">
        <v>121.3</v>
      </c>
      <c r="H65" s="588">
        <v>153.3</v>
      </c>
      <c r="I65" s="588">
        <v>69.8</v>
      </c>
      <c r="J65" s="588">
        <v>92.5</v>
      </c>
      <c r="K65" s="588">
        <v>119</v>
      </c>
      <c r="L65" s="588">
        <v>120.2</v>
      </c>
      <c r="M65" s="588">
        <v>161.9</v>
      </c>
      <c r="N65" s="588">
        <v>87.5</v>
      </c>
      <c r="O65" s="588">
        <v>57.5</v>
      </c>
      <c r="P65" s="588">
        <v>40.3</v>
      </c>
      <c r="Q65" s="588">
        <v>89.8</v>
      </c>
      <c r="R65" s="588">
        <v>112.8</v>
      </c>
      <c r="S65" s="588">
        <v>95.4</v>
      </c>
    </row>
    <row r="66" spans="1:19" ht="13.5" customHeight="1">
      <c r="A66" s="546" t="s">
        <v>781</v>
      </c>
      <c r="B66" s="546" t="s">
        <v>623</v>
      </c>
      <c r="C66" s="547"/>
      <c r="D66" s="587">
        <v>96.9</v>
      </c>
      <c r="E66" s="588">
        <v>119.4</v>
      </c>
      <c r="F66" s="588">
        <v>103.1</v>
      </c>
      <c r="G66" s="588">
        <v>112.6</v>
      </c>
      <c r="H66" s="588">
        <v>154.3</v>
      </c>
      <c r="I66" s="588">
        <v>76.6</v>
      </c>
      <c r="J66" s="588">
        <v>104.5</v>
      </c>
      <c r="K66" s="588">
        <v>107.1</v>
      </c>
      <c r="L66" s="588">
        <v>127.4</v>
      </c>
      <c r="M66" s="588">
        <v>143.3</v>
      </c>
      <c r="N66" s="588">
        <v>81.3</v>
      </c>
      <c r="O66" s="588">
        <v>76.7</v>
      </c>
      <c r="P66" s="588">
        <v>67.2</v>
      </c>
      <c r="Q66" s="588">
        <v>98.3</v>
      </c>
      <c r="R66" s="588">
        <v>110.3</v>
      </c>
      <c r="S66" s="588">
        <v>98.2</v>
      </c>
    </row>
    <row r="67" spans="1:19" ht="13.5" customHeight="1">
      <c r="A67" s="546" t="s">
        <v>790</v>
      </c>
      <c r="B67" s="546" t="s">
        <v>624</v>
      </c>
      <c r="C67" s="547"/>
      <c r="D67" s="587">
        <v>96.2</v>
      </c>
      <c r="E67" s="588">
        <v>133</v>
      </c>
      <c r="F67" s="588">
        <v>101.9</v>
      </c>
      <c r="G67" s="588">
        <v>105.5</v>
      </c>
      <c r="H67" s="588">
        <v>139</v>
      </c>
      <c r="I67" s="588">
        <v>81</v>
      </c>
      <c r="J67" s="588">
        <v>111.9</v>
      </c>
      <c r="K67" s="588">
        <v>103.2</v>
      </c>
      <c r="L67" s="588">
        <v>116.7</v>
      </c>
      <c r="M67" s="588">
        <v>122.4</v>
      </c>
      <c r="N67" s="588">
        <v>73.8</v>
      </c>
      <c r="O67" s="588">
        <v>61.6</v>
      </c>
      <c r="P67" s="588">
        <v>59.7</v>
      </c>
      <c r="Q67" s="588">
        <v>106.8</v>
      </c>
      <c r="R67" s="588">
        <v>138.5</v>
      </c>
      <c r="S67" s="588">
        <v>89</v>
      </c>
    </row>
    <row r="68" spans="1:19" ht="13.5" customHeight="1">
      <c r="A68" s="546" t="s">
        <v>781</v>
      </c>
      <c r="B68" s="546" t="s">
        <v>625</v>
      </c>
      <c r="C68" s="547"/>
      <c r="D68" s="587">
        <v>97.7</v>
      </c>
      <c r="E68" s="588">
        <v>129.1</v>
      </c>
      <c r="F68" s="588">
        <v>101.2</v>
      </c>
      <c r="G68" s="588">
        <v>130.7</v>
      </c>
      <c r="H68" s="588">
        <v>142.9</v>
      </c>
      <c r="I68" s="588">
        <v>91.9</v>
      </c>
      <c r="J68" s="588">
        <v>100</v>
      </c>
      <c r="K68" s="588">
        <v>117.5</v>
      </c>
      <c r="L68" s="588">
        <v>116.7</v>
      </c>
      <c r="M68" s="588">
        <v>147.8</v>
      </c>
      <c r="N68" s="588">
        <v>73.8</v>
      </c>
      <c r="O68" s="588">
        <v>41.1</v>
      </c>
      <c r="P68" s="588">
        <v>61.8</v>
      </c>
      <c r="Q68" s="588">
        <v>101.7</v>
      </c>
      <c r="R68" s="588">
        <v>84.6</v>
      </c>
      <c r="S68" s="588">
        <v>103.7</v>
      </c>
    </row>
    <row r="69" spans="1:19" ht="13.5" customHeight="1">
      <c r="A69" s="546" t="s">
        <v>781</v>
      </c>
      <c r="B69" s="546" t="s">
        <v>626</v>
      </c>
      <c r="C69" s="547"/>
      <c r="D69" s="587">
        <v>96.9</v>
      </c>
      <c r="E69" s="588">
        <v>141.7</v>
      </c>
      <c r="F69" s="588">
        <v>105.6</v>
      </c>
      <c r="G69" s="588">
        <v>125.2</v>
      </c>
      <c r="H69" s="588">
        <v>168.6</v>
      </c>
      <c r="I69" s="588">
        <v>72.6</v>
      </c>
      <c r="J69" s="588">
        <v>110.4</v>
      </c>
      <c r="K69" s="588">
        <v>116.7</v>
      </c>
      <c r="L69" s="588">
        <v>120.2</v>
      </c>
      <c r="M69" s="588">
        <v>146.3</v>
      </c>
      <c r="N69" s="588">
        <v>67.5</v>
      </c>
      <c r="O69" s="588">
        <v>45.2</v>
      </c>
      <c r="P69" s="588">
        <v>42.5</v>
      </c>
      <c r="Q69" s="588">
        <v>101.7</v>
      </c>
      <c r="R69" s="588">
        <v>82.1</v>
      </c>
      <c r="S69" s="588">
        <v>106.4</v>
      </c>
    </row>
    <row r="70" spans="1:46" ht="13.5" customHeight="1">
      <c r="A70" s="546"/>
      <c r="B70" s="546" t="s">
        <v>627</v>
      </c>
      <c r="C70" s="547"/>
      <c r="D70" s="587">
        <v>91.5</v>
      </c>
      <c r="E70" s="588">
        <v>135.9</v>
      </c>
      <c r="F70" s="588">
        <v>98.1</v>
      </c>
      <c r="G70" s="588">
        <v>104.7</v>
      </c>
      <c r="H70" s="588">
        <v>136.2</v>
      </c>
      <c r="I70" s="588">
        <v>74.6</v>
      </c>
      <c r="J70" s="588">
        <v>113.4</v>
      </c>
      <c r="K70" s="588">
        <v>106.3</v>
      </c>
      <c r="L70" s="588">
        <v>106</v>
      </c>
      <c r="M70" s="588">
        <v>129.9</v>
      </c>
      <c r="N70" s="588">
        <v>96.3</v>
      </c>
      <c r="O70" s="588">
        <v>95.9</v>
      </c>
      <c r="P70" s="588">
        <v>24.7</v>
      </c>
      <c r="Q70" s="588">
        <v>93.2</v>
      </c>
      <c r="R70" s="588">
        <v>97.4</v>
      </c>
      <c r="S70" s="588">
        <v>98.2</v>
      </c>
      <c r="T70" s="550"/>
      <c r="U70" s="550"/>
      <c r="V70" s="550"/>
      <c r="W70" s="550"/>
      <c r="X70" s="550"/>
      <c r="Y70" s="550"/>
      <c r="Z70" s="550"/>
      <c r="AA70" s="550"/>
      <c r="AB70" s="550"/>
      <c r="AC70" s="550"/>
      <c r="AD70" s="550"/>
      <c r="AE70" s="550"/>
      <c r="AF70" s="550"/>
      <c r="AG70" s="550"/>
      <c r="AH70" s="550"/>
      <c r="AI70" s="550"/>
      <c r="AJ70" s="550"/>
      <c r="AK70" s="550"/>
      <c r="AL70" s="550"/>
      <c r="AM70" s="550"/>
      <c r="AN70" s="550"/>
      <c r="AO70" s="550"/>
      <c r="AP70" s="550"/>
      <c r="AQ70" s="550"/>
      <c r="AR70" s="550"/>
      <c r="AS70" s="550"/>
      <c r="AT70" s="550"/>
    </row>
    <row r="71" spans="1:46" ht="13.5" customHeight="1">
      <c r="A71" s="551"/>
      <c r="B71" s="551" t="s">
        <v>793</v>
      </c>
      <c r="C71" s="552"/>
      <c r="D71" s="589">
        <v>89.2</v>
      </c>
      <c r="E71" s="590">
        <v>135</v>
      </c>
      <c r="F71" s="590">
        <v>94.4</v>
      </c>
      <c r="G71" s="590">
        <v>142.5</v>
      </c>
      <c r="H71" s="590">
        <v>131.4</v>
      </c>
      <c r="I71" s="590">
        <v>66.1</v>
      </c>
      <c r="J71" s="590">
        <v>101.5</v>
      </c>
      <c r="K71" s="590">
        <v>107.9</v>
      </c>
      <c r="L71" s="590">
        <v>109.5</v>
      </c>
      <c r="M71" s="590">
        <v>145.5</v>
      </c>
      <c r="N71" s="590">
        <v>77.5</v>
      </c>
      <c r="O71" s="590">
        <v>60.3</v>
      </c>
      <c r="P71" s="590">
        <v>48.4</v>
      </c>
      <c r="Q71" s="590">
        <v>96.6</v>
      </c>
      <c r="R71" s="590">
        <v>105.1</v>
      </c>
      <c r="S71" s="590">
        <v>91.7</v>
      </c>
      <c r="T71" s="550"/>
      <c r="U71" s="550"/>
      <c r="V71" s="550"/>
      <c r="W71" s="550"/>
      <c r="X71" s="550"/>
      <c r="Y71" s="550"/>
      <c r="Z71" s="550"/>
      <c r="AA71" s="550"/>
      <c r="AB71" s="550"/>
      <c r="AC71" s="550"/>
      <c r="AD71" s="550"/>
      <c r="AE71" s="550"/>
      <c r="AF71" s="550"/>
      <c r="AG71" s="550"/>
      <c r="AH71" s="550"/>
      <c r="AI71" s="550"/>
      <c r="AJ71" s="550"/>
      <c r="AK71" s="550"/>
      <c r="AL71" s="550"/>
      <c r="AM71" s="550"/>
      <c r="AN71" s="550"/>
      <c r="AO71" s="550"/>
      <c r="AP71" s="550"/>
      <c r="AQ71" s="550"/>
      <c r="AR71" s="550"/>
      <c r="AS71" s="550"/>
      <c r="AT71" s="550"/>
    </row>
    <row r="72" spans="1:19" ht="17.25" customHeight="1">
      <c r="A72" s="611"/>
      <c r="B72" s="611"/>
      <c r="C72" s="611"/>
      <c r="D72" s="748" t="s">
        <v>711</v>
      </c>
      <c r="E72" s="748"/>
      <c r="F72" s="748"/>
      <c r="G72" s="748"/>
      <c r="H72" s="748"/>
      <c r="I72" s="748"/>
      <c r="J72" s="748"/>
      <c r="K72" s="748"/>
      <c r="L72" s="748"/>
      <c r="M72" s="748"/>
      <c r="N72" s="748"/>
      <c r="O72" s="748"/>
      <c r="P72" s="748"/>
      <c r="Q72" s="748"/>
      <c r="R72" s="748"/>
      <c r="S72" s="748"/>
    </row>
    <row r="73" spans="1:19" ht="13.5" customHeight="1">
      <c r="A73" s="543" t="s">
        <v>603</v>
      </c>
      <c r="B73" s="543" t="s">
        <v>604</v>
      </c>
      <c r="C73" s="544" t="s">
        <v>605</v>
      </c>
      <c r="D73" s="599">
        <v>3.3</v>
      </c>
      <c r="E73" s="600">
        <v>15.4</v>
      </c>
      <c r="F73" s="600">
        <v>-1.4</v>
      </c>
      <c r="G73" s="600">
        <v>11.5</v>
      </c>
      <c r="H73" s="600">
        <v>-1.8</v>
      </c>
      <c r="I73" s="600">
        <v>2.5</v>
      </c>
      <c r="J73" s="600">
        <v>29.7</v>
      </c>
      <c r="K73" s="600">
        <v>12.8</v>
      </c>
      <c r="L73" s="607" t="s">
        <v>699</v>
      </c>
      <c r="M73" s="607" t="s">
        <v>699</v>
      </c>
      <c r="N73" s="607" t="s">
        <v>699</v>
      </c>
      <c r="O73" s="607" t="s">
        <v>699</v>
      </c>
      <c r="P73" s="600">
        <v>2.3</v>
      </c>
      <c r="Q73" s="600">
        <v>3.7</v>
      </c>
      <c r="R73" s="600">
        <v>-14.3</v>
      </c>
      <c r="S73" s="607" t="s">
        <v>699</v>
      </c>
    </row>
    <row r="74" spans="1:19" ht="13.5" customHeight="1">
      <c r="A74" s="546"/>
      <c r="B74" s="546" t="s">
        <v>606</v>
      </c>
      <c r="C74" s="547"/>
      <c r="D74" s="601">
        <v>4</v>
      </c>
      <c r="E74" s="602">
        <v>-27.5</v>
      </c>
      <c r="F74" s="602">
        <v>-1.4</v>
      </c>
      <c r="G74" s="602">
        <v>-7.4</v>
      </c>
      <c r="H74" s="602">
        <v>-15.8</v>
      </c>
      <c r="I74" s="602">
        <v>-15.5</v>
      </c>
      <c r="J74" s="602">
        <v>13.6</v>
      </c>
      <c r="K74" s="602">
        <v>18.7</v>
      </c>
      <c r="L74" s="608" t="s">
        <v>699</v>
      </c>
      <c r="M74" s="608" t="s">
        <v>699</v>
      </c>
      <c r="N74" s="608" t="s">
        <v>699</v>
      </c>
      <c r="O74" s="608" t="s">
        <v>699</v>
      </c>
      <c r="P74" s="602">
        <v>94.8</v>
      </c>
      <c r="Q74" s="602">
        <v>33.2</v>
      </c>
      <c r="R74" s="602">
        <v>-11.4</v>
      </c>
      <c r="S74" s="608" t="s">
        <v>699</v>
      </c>
    </row>
    <row r="75" spans="1:19" ht="13.5" customHeight="1">
      <c r="A75" s="546"/>
      <c r="B75" s="546" t="s">
        <v>607</v>
      </c>
      <c r="C75" s="547"/>
      <c r="D75" s="601">
        <v>-2.4</v>
      </c>
      <c r="E75" s="602">
        <v>-45.6</v>
      </c>
      <c r="F75" s="602">
        <v>-18.6</v>
      </c>
      <c r="G75" s="602">
        <v>-19.8</v>
      </c>
      <c r="H75" s="602">
        <v>-18.4</v>
      </c>
      <c r="I75" s="602">
        <v>-5</v>
      </c>
      <c r="J75" s="602">
        <v>-0.1</v>
      </c>
      <c r="K75" s="602">
        <v>14.2</v>
      </c>
      <c r="L75" s="608" t="s">
        <v>699</v>
      </c>
      <c r="M75" s="608" t="s">
        <v>699</v>
      </c>
      <c r="N75" s="608" t="s">
        <v>699</v>
      </c>
      <c r="O75" s="608" t="s">
        <v>699</v>
      </c>
      <c r="P75" s="602">
        <v>143.2</v>
      </c>
      <c r="Q75" s="602">
        <v>70.4</v>
      </c>
      <c r="R75" s="602">
        <v>-11.5</v>
      </c>
      <c r="S75" s="608" t="s">
        <v>699</v>
      </c>
    </row>
    <row r="76" spans="1:19" ht="13.5" customHeight="1">
      <c r="A76" s="546"/>
      <c r="B76" s="546" t="s">
        <v>608</v>
      </c>
      <c r="C76" s="547"/>
      <c r="D76" s="601">
        <v>-27.1</v>
      </c>
      <c r="E76" s="602">
        <v>12.7</v>
      </c>
      <c r="F76" s="602">
        <v>-30.8</v>
      </c>
      <c r="G76" s="602">
        <v>-15.6</v>
      </c>
      <c r="H76" s="602">
        <v>-42.1</v>
      </c>
      <c r="I76" s="602">
        <v>0.1</v>
      </c>
      <c r="J76" s="602">
        <v>-10.4</v>
      </c>
      <c r="K76" s="602">
        <v>23.3</v>
      </c>
      <c r="L76" s="608" t="s">
        <v>699</v>
      </c>
      <c r="M76" s="608" t="s">
        <v>699</v>
      </c>
      <c r="N76" s="608" t="s">
        <v>699</v>
      </c>
      <c r="O76" s="608" t="s">
        <v>699</v>
      </c>
      <c r="P76" s="602">
        <v>30.5</v>
      </c>
      <c r="Q76" s="602">
        <v>-47.6</v>
      </c>
      <c r="R76" s="602">
        <v>-74.9</v>
      </c>
      <c r="S76" s="608" t="s">
        <v>699</v>
      </c>
    </row>
    <row r="77" spans="1:19" ht="13.5" customHeight="1">
      <c r="A77" s="546"/>
      <c r="B77" s="546" t="s">
        <v>609</v>
      </c>
      <c r="C77" s="547"/>
      <c r="D77" s="601">
        <v>14.7</v>
      </c>
      <c r="E77" s="602">
        <v>4.9</v>
      </c>
      <c r="F77" s="602">
        <v>48.4</v>
      </c>
      <c r="G77" s="602">
        <v>-6.6</v>
      </c>
      <c r="H77" s="602">
        <v>-12.5</v>
      </c>
      <c r="I77" s="602">
        <v>9.7</v>
      </c>
      <c r="J77" s="602">
        <v>-23</v>
      </c>
      <c r="K77" s="602">
        <v>2.9</v>
      </c>
      <c r="L77" s="608" t="s">
        <v>699</v>
      </c>
      <c r="M77" s="608" t="s">
        <v>699</v>
      </c>
      <c r="N77" s="608" t="s">
        <v>699</v>
      </c>
      <c r="O77" s="608" t="s">
        <v>699</v>
      </c>
      <c r="P77" s="602">
        <v>-18.2</v>
      </c>
      <c r="Q77" s="602">
        <v>-26.6</v>
      </c>
      <c r="R77" s="602">
        <v>-5.3</v>
      </c>
      <c r="S77" s="608" t="s">
        <v>699</v>
      </c>
    </row>
    <row r="78" spans="1:19" ht="13.5" customHeight="1">
      <c r="A78" s="546"/>
      <c r="B78" s="546" t="s">
        <v>610</v>
      </c>
      <c r="C78" s="547"/>
      <c r="D78" s="605">
        <v>-3.7</v>
      </c>
      <c r="E78" s="606">
        <v>10.8</v>
      </c>
      <c r="F78" s="606">
        <v>0.6</v>
      </c>
      <c r="G78" s="606">
        <v>-15.8</v>
      </c>
      <c r="H78" s="606">
        <v>1.2</v>
      </c>
      <c r="I78" s="606">
        <v>-7.7</v>
      </c>
      <c r="J78" s="606">
        <v>7.8</v>
      </c>
      <c r="K78" s="606">
        <v>0.5</v>
      </c>
      <c r="L78" s="606">
        <v>15.3</v>
      </c>
      <c r="M78" s="606">
        <v>28.4</v>
      </c>
      <c r="N78" s="606">
        <v>-18.8</v>
      </c>
      <c r="O78" s="606">
        <v>-32.9</v>
      </c>
      <c r="P78" s="606">
        <v>-24</v>
      </c>
      <c r="Q78" s="606">
        <v>-11.2</v>
      </c>
      <c r="R78" s="606">
        <v>7.5</v>
      </c>
      <c r="S78" s="606">
        <v>2.8</v>
      </c>
    </row>
    <row r="79" spans="1:19" ht="13.5" customHeight="1">
      <c r="A79" s="543" t="s">
        <v>611</v>
      </c>
      <c r="B79" s="543" t="s">
        <v>628</v>
      </c>
      <c r="C79" s="549" t="s">
        <v>613</v>
      </c>
      <c r="D79" s="587">
        <v>0</v>
      </c>
      <c r="E79" s="588">
        <v>12.3</v>
      </c>
      <c r="F79" s="588">
        <v>5.6</v>
      </c>
      <c r="G79" s="588">
        <v>-5.9</v>
      </c>
      <c r="H79" s="588">
        <v>38.2</v>
      </c>
      <c r="I79" s="588">
        <v>3.5</v>
      </c>
      <c r="J79" s="588">
        <v>0.4</v>
      </c>
      <c r="K79" s="588">
        <v>-0.3</v>
      </c>
      <c r="L79" s="588">
        <v>18.6</v>
      </c>
      <c r="M79" s="588">
        <v>10.5</v>
      </c>
      <c r="N79" s="588">
        <v>-16.9</v>
      </c>
      <c r="O79" s="588">
        <v>-37.1</v>
      </c>
      <c r="P79" s="588">
        <v>-28.2</v>
      </c>
      <c r="Q79" s="588">
        <v>3.3</v>
      </c>
      <c r="R79" s="588">
        <v>13.8</v>
      </c>
      <c r="S79" s="588">
        <v>1.8</v>
      </c>
    </row>
    <row r="80" spans="1:19" ht="13.5" customHeight="1">
      <c r="A80" s="546"/>
      <c r="B80" s="546" t="s">
        <v>579</v>
      </c>
      <c r="C80" s="547"/>
      <c r="D80" s="587">
        <v>5.3</v>
      </c>
      <c r="E80" s="588">
        <v>10.2</v>
      </c>
      <c r="F80" s="588">
        <v>11.9</v>
      </c>
      <c r="G80" s="588">
        <v>-38.4</v>
      </c>
      <c r="H80" s="588">
        <v>18.1</v>
      </c>
      <c r="I80" s="588">
        <v>9.4</v>
      </c>
      <c r="J80" s="588">
        <v>6.2</v>
      </c>
      <c r="K80" s="588">
        <v>3.5</v>
      </c>
      <c r="L80" s="588">
        <v>46.6</v>
      </c>
      <c r="M80" s="588">
        <v>23.8</v>
      </c>
      <c r="N80" s="588">
        <v>-19.2</v>
      </c>
      <c r="O80" s="588">
        <v>-17.5</v>
      </c>
      <c r="P80" s="588">
        <v>-28.9</v>
      </c>
      <c r="Q80" s="588">
        <v>11.8</v>
      </c>
      <c r="R80" s="588">
        <v>28.7</v>
      </c>
      <c r="S80" s="588">
        <v>23</v>
      </c>
    </row>
    <row r="81" spans="1:19" ht="13.5" customHeight="1">
      <c r="A81" s="546"/>
      <c r="B81" s="546" t="s">
        <v>629</v>
      </c>
      <c r="C81" s="547"/>
      <c r="D81" s="587">
        <v>-1.3</v>
      </c>
      <c r="E81" s="588">
        <v>-0.6</v>
      </c>
      <c r="F81" s="588">
        <v>7.7</v>
      </c>
      <c r="G81" s="588">
        <v>-27.7</v>
      </c>
      <c r="H81" s="588">
        <v>5.8</v>
      </c>
      <c r="I81" s="588">
        <v>-7.2</v>
      </c>
      <c r="J81" s="588">
        <v>12.3</v>
      </c>
      <c r="K81" s="588">
        <v>6.2</v>
      </c>
      <c r="L81" s="588">
        <v>41.7</v>
      </c>
      <c r="M81" s="588">
        <v>22.2</v>
      </c>
      <c r="N81" s="588">
        <v>-27.4</v>
      </c>
      <c r="O81" s="588">
        <v>-34.3</v>
      </c>
      <c r="P81" s="588">
        <v>-33.2</v>
      </c>
      <c r="Q81" s="588">
        <v>-3.1</v>
      </c>
      <c r="R81" s="588">
        <v>4.9</v>
      </c>
      <c r="S81" s="588">
        <v>0.8</v>
      </c>
    </row>
    <row r="82" spans="1:19" ht="13.5" customHeight="1">
      <c r="A82" s="546"/>
      <c r="B82" s="546" t="s">
        <v>704</v>
      </c>
      <c r="C82" s="547"/>
      <c r="D82" s="587">
        <v>1.4</v>
      </c>
      <c r="E82" s="588">
        <v>7.7</v>
      </c>
      <c r="F82" s="588">
        <v>8.6</v>
      </c>
      <c r="G82" s="588">
        <v>-24.4</v>
      </c>
      <c r="H82" s="588">
        <v>0.6</v>
      </c>
      <c r="I82" s="588">
        <v>-0.3</v>
      </c>
      <c r="J82" s="588">
        <v>6.1</v>
      </c>
      <c r="K82" s="588">
        <v>8.1</v>
      </c>
      <c r="L82" s="588">
        <v>13.7</v>
      </c>
      <c r="M82" s="588">
        <v>23.5</v>
      </c>
      <c r="N82" s="588">
        <v>-24.7</v>
      </c>
      <c r="O82" s="588">
        <v>-21.9</v>
      </c>
      <c r="P82" s="588">
        <v>-28.5</v>
      </c>
      <c r="Q82" s="588">
        <v>1.9</v>
      </c>
      <c r="R82" s="588">
        <v>28.3</v>
      </c>
      <c r="S82" s="588">
        <v>11.2</v>
      </c>
    </row>
    <row r="83" spans="1:19" ht="13.5" customHeight="1">
      <c r="A83" s="546" t="s">
        <v>612</v>
      </c>
      <c r="B83" s="546" t="s">
        <v>633</v>
      </c>
      <c r="C83" s="547" t="s">
        <v>613</v>
      </c>
      <c r="D83" s="587">
        <v>-0.3</v>
      </c>
      <c r="E83" s="588">
        <v>3.6</v>
      </c>
      <c r="F83" s="588">
        <v>3.7</v>
      </c>
      <c r="G83" s="588">
        <v>16.3</v>
      </c>
      <c r="H83" s="588">
        <v>9.9</v>
      </c>
      <c r="I83" s="588">
        <v>-15</v>
      </c>
      <c r="J83" s="588">
        <v>6</v>
      </c>
      <c r="K83" s="588">
        <v>-1.2</v>
      </c>
      <c r="L83" s="588">
        <v>-24.5</v>
      </c>
      <c r="M83" s="588">
        <v>20</v>
      </c>
      <c r="N83" s="588">
        <v>-5.1</v>
      </c>
      <c r="O83" s="588">
        <v>-23.2</v>
      </c>
      <c r="P83" s="588">
        <v>-29.1</v>
      </c>
      <c r="Q83" s="588">
        <v>-8.6</v>
      </c>
      <c r="R83" s="588">
        <v>31.3</v>
      </c>
      <c r="S83" s="588">
        <v>28</v>
      </c>
    </row>
    <row r="84" spans="1:19" ht="13.5" customHeight="1">
      <c r="A84" s="546" t="s">
        <v>781</v>
      </c>
      <c r="B84" s="546" t="s">
        <v>621</v>
      </c>
      <c r="C84" s="547"/>
      <c r="D84" s="587">
        <v>-3.7</v>
      </c>
      <c r="E84" s="588">
        <v>15.3</v>
      </c>
      <c r="F84" s="588">
        <v>-2.1</v>
      </c>
      <c r="G84" s="588">
        <v>8.7</v>
      </c>
      <c r="H84" s="588">
        <v>40.5</v>
      </c>
      <c r="I84" s="588">
        <v>-20.7</v>
      </c>
      <c r="J84" s="588">
        <v>-5.3</v>
      </c>
      <c r="K84" s="588">
        <v>-8.1</v>
      </c>
      <c r="L84" s="588">
        <v>26.4</v>
      </c>
      <c r="M84" s="588">
        <v>25.5</v>
      </c>
      <c r="N84" s="588">
        <v>-8.3</v>
      </c>
      <c r="O84" s="588">
        <v>-27.8</v>
      </c>
      <c r="P84" s="588">
        <v>-21.9</v>
      </c>
      <c r="Q84" s="588">
        <v>1</v>
      </c>
      <c r="R84" s="588">
        <v>9.9</v>
      </c>
      <c r="S84" s="588">
        <v>11.5</v>
      </c>
    </row>
    <row r="85" spans="1:19" ht="13.5" customHeight="1">
      <c r="A85" s="546" t="s">
        <v>788</v>
      </c>
      <c r="B85" s="546" t="s">
        <v>622</v>
      </c>
      <c r="C85" s="547"/>
      <c r="D85" s="587">
        <v>-0.3</v>
      </c>
      <c r="E85" s="588">
        <v>1.6</v>
      </c>
      <c r="F85" s="588">
        <v>6</v>
      </c>
      <c r="G85" s="588">
        <v>-11.6</v>
      </c>
      <c r="H85" s="588">
        <v>25.1</v>
      </c>
      <c r="I85" s="588">
        <v>-21.8</v>
      </c>
      <c r="J85" s="588">
        <v>-12.3</v>
      </c>
      <c r="K85" s="588">
        <v>20.4</v>
      </c>
      <c r="L85" s="588">
        <v>24</v>
      </c>
      <c r="M85" s="588">
        <v>14.5</v>
      </c>
      <c r="N85" s="588">
        <v>12.9</v>
      </c>
      <c r="O85" s="588">
        <v>-10.2</v>
      </c>
      <c r="P85" s="588">
        <v>-45.1</v>
      </c>
      <c r="Q85" s="588">
        <v>8.2</v>
      </c>
      <c r="R85" s="588">
        <v>22.2</v>
      </c>
      <c r="S85" s="588">
        <v>17.6</v>
      </c>
    </row>
    <row r="86" spans="1:19" ht="13.5" customHeight="1">
      <c r="A86" s="546" t="s">
        <v>781</v>
      </c>
      <c r="B86" s="546" t="s">
        <v>623</v>
      </c>
      <c r="C86" s="547"/>
      <c r="D86" s="587">
        <v>0.8</v>
      </c>
      <c r="E86" s="588">
        <v>-14.2</v>
      </c>
      <c r="F86" s="588">
        <v>11.7</v>
      </c>
      <c r="G86" s="588">
        <v>28.2</v>
      </c>
      <c r="H86" s="588">
        <v>30</v>
      </c>
      <c r="I86" s="588">
        <v>-14.4</v>
      </c>
      <c r="J86" s="588">
        <v>-10</v>
      </c>
      <c r="K86" s="588">
        <v>-3.1</v>
      </c>
      <c r="L86" s="588">
        <v>13.4</v>
      </c>
      <c r="M86" s="588">
        <v>11.3</v>
      </c>
      <c r="N86" s="588">
        <v>12.1</v>
      </c>
      <c r="O86" s="588">
        <v>25.1</v>
      </c>
      <c r="P86" s="588">
        <v>-34.9</v>
      </c>
      <c r="Q86" s="588">
        <v>19.7</v>
      </c>
      <c r="R86" s="588">
        <v>-2.8</v>
      </c>
      <c r="S86" s="588">
        <v>-9.7</v>
      </c>
    </row>
    <row r="87" spans="1:19" ht="13.5" customHeight="1">
      <c r="A87" s="546" t="s">
        <v>788</v>
      </c>
      <c r="B87" s="546" t="s">
        <v>624</v>
      </c>
      <c r="C87" s="547"/>
      <c r="D87" s="587">
        <v>1.3</v>
      </c>
      <c r="E87" s="588">
        <v>39.3</v>
      </c>
      <c r="F87" s="588">
        <v>10.4</v>
      </c>
      <c r="G87" s="588">
        <v>51.6</v>
      </c>
      <c r="H87" s="588">
        <v>33.1</v>
      </c>
      <c r="I87" s="588">
        <v>-8.6</v>
      </c>
      <c r="J87" s="588">
        <v>9.2</v>
      </c>
      <c r="K87" s="588">
        <v>0.2</v>
      </c>
      <c r="L87" s="588">
        <v>-0.3</v>
      </c>
      <c r="M87" s="588">
        <v>-0.9</v>
      </c>
      <c r="N87" s="588">
        <v>-10.5</v>
      </c>
      <c r="O87" s="588">
        <v>-17.8</v>
      </c>
      <c r="P87" s="588">
        <v>-37.6</v>
      </c>
      <c r="Q87" s="588">
        <v>0.7</v>
      </c>
      <c r="R87" s="588">
        <v>-16.2</v>
      </c>
      <c r="S87" s="588">
        <v>-5.3</v>
      </c>
    </row>
    <row r="88" spans="1:19" ht="13.5" customHeight="1">
      <c r="A88" s="546" t="s">
        <v>781</v>
      </c>
      <c r="B88" s="546" t="s">
        <v>625</v>
      </c>
      <c r="C88" s="547"/>
      <c r="D88" s="587">
        <v>3.8</v>
      </c>
      <c r="E88" s="588">
        <v>23.4</v>
      </c>
      <c r="F88" s="588">
        <v>4.1</v>
      </c>
      <c r="G88" s="588">
        <v>83.3</v>
      </c>
      <c r="H88" s="588">
        <v>72.8</v>
      </c>
      <c r="I88" s="588">
        <v>0.9</v>
      </c>
      <c r="J88" s="588">
        <v>-3.8</v>
      </c>
      <c r="K88" s="588">
        <v>20.9</v>
      </c>
      <c r="L88" s="588">
        <v>19</v>
      </c>
      <c r="M88" s="588">
        <v>10.4</v>
      </c>
      <c r="N88" s="588">
        <v>3.5</v>
      </c>
      <c r="O88" s="588">
        <v>-45.1</v>
      </c>
      <c r="P88" s="588">
        <v>-33.8</v>
      </c>
      <c r="Q88" s="588">
        <v>53.6</v>
      </c>
      <c r="R88" s="588">
        <v>-26.6</v>
      </c>
      <c r="S88" s="588">
        <v>7.1</v>
      </c>
    </row>
    <row r="89" spans="1:19" ht="13.5" customHeight="1">
      <c r="A89" s="546" t="s">
        <v>781</v>
      </c>
      <c r="B89" s="546" t="s">
        <v>626</v>
      </c>
      <c r="C89" s="547"/>
      <c r="D89" s="587">
        <v>1.9</v>
      </c>
      <c r="E89" s="588">
        <v>48.1</v>
      </c>
      <c r="F89" s="588">
        <v>5.4</v>
      </c>
      <c r="G89" s="588">
        <v>104.9</v>
      </c>
      <c r="H89" s="588">
        <v>86.7</v>
      </c>
      <c r="I89" s="588">
        <v>-23</v>
      </c>
      <c r="J89" s="588">
        <v>4.4</v>
      </c>
      <c r="K89" s="588">
        <v>5.2</v>
      </c>
      <c r="L89" s="588">
        <v>18.2</v>
      </c>
      <c r="M89" s="588">
        <v>14.3</v>
      </c>
      <c r="N89" s="588">
        <v>-15.6</v>
      </c>
      <c r="O89" s="588">
        <v>-30.9</v>
      </c>
      <c r="P89" s="588">
        <v>-45.7</v>
      </c>
      <c r="Q89" s="588">
        <v>55.5</v>
      </c>
      <c r="R89" s="588">
        <v>-17.7</v>
      </c>
      <c r="S89" s="588">
        <v>-3.8</v>
      </c>
    </row>
    <row r="90" spans="1:19" ht="13.5" customHeight="1">
      <c r="A90" s="546"/>
      <c r="B90" s="546" t="s">
        <v>627</v>
      </c>
      <c r="C90" s="547"/>
      <c r="D90" s="587">
        <v>4.2</v>
      </c>
      <c r="E90" s="588">
        <v>28.4</v>
      </c>
      <c r="F90" s="588">
        <v>-1.5</v>
      </c>
      <c r="G90" s="588">
        <v>70.2</v>
      </c>
      <c r="H90" s="588">
        <v>42.5</v>
      </c>
      <c r="I90" s="588">
        <v>-16.6</v>
      </c>
      <c r="J90" s="588">
        <v>7.3</v>
      </c>
      <c r="K90" s="588">
        <v>11.7</v>
      </c>
      <c r="L90" s="588">
        <v>-19.2</v>
      </c>
      <c r="M90" s="588">
        <v>6.5</v>
      </c>
      <c r="N90" s="588">
        <v>-1.2</v>
      </c>
      <c r="O90" s="588">
        <v>46.6</v>
      </c>
      <c r="P90" s="588">
        <v>-18.2</v>
      </c>
      <c r="Q90" s="588">
        <v>41.2</v>
      </c>
      <c r="R90" s="588">
        <v>24.1</v>
      </c>
      <c r="S90" s="588">
        <v>-13.4</v>
      </c>
    </row>
    <row r="91" spans="1:19" ht="13.5" customHeight="1">
      <c r="A91" s="551"/>
      <c r="B91" s="551" t="s">
        <v>793</v>
      </c>
      <c r="C91" s="552"/>
      <c r="D91" s="589">
        <v>-12.8</v>
      </c>
      <c r="E91" s="590">
        <v>26.5</v>
      </c>
      <c r="F91" s="590">
        <v>-15.7</v>
      </c>
      <c r="G91" s="590">
        <v>34.8</v>
      </c>
      <c r="H91" s="590">
        <v>29.6</v>
      </c>
      <c r="I91" s="590">
        <v>-32.6</v>
      </c>
      <c r="J91" s="590">
        <v>-1.1</v>
      </c>
      <c r="K91" s="590">
        <v>13.9</v>
      </c>
      <c r="L91" s="590">
        <v>-9.2</v>
      </c>
      <c r="M91" s="590">
        <v>23.8</v>
      </c>
      <c r="N91" s="590">
        <v>-3.1</v>
      </c>
      <c r="O91" s="590">
        <v>0.7</v>
      </c>
      <c r="P91" s="590">
        <v>-40.6</v>
      </c>
      <c r="Q91" s="590">
        <v>11.5</v>
      </c>
      <c r="R91" s="590">
        <v>27.7</v>
      </c>
      <c r="S91" s="590">
        <v>-13.5</v>
      </c>
    </row>
    <row r="92" spans="1:35" ht="27" customHeight="1">
      <c r="A92" s="749" t="s">
        <v>344</v>
      </c>
      <c r="B92" s="749"/>
      <c r="C92" s="750"/>
      <c r="D92" s="594">
        <v>-2.5</v>
      </c>
      <c r="E92" s="591">
        <v>-0.7</v>
      </c>
      <c r="F92" s="591">
        <v>-3.8</v>
      </c>
      <c r="G92" s="591">
        <v>36.1</v>
      </c>
      <c r="H92" s="591">
        <v>-3.5</v>
      </c>
      <c r="I92" s="591">
        <v>-11.4</v>
      </c>
      <c r="J92" s="591">
        <v>-10.5</v>
      </c>
      <c r="K92" s="591">
        <v>1.5</v>
      </c>
      <c r="L92" s="591">
        <v>3.3</v>
      </c>
      <c r="M92" s="591">
        <v>12</v>
      </c>
      <c r="N92" s="591">
        <v>-19.5</v>
      </c>
      <c r="O92" s="591">
        <v>-37.1</v>
      </c>
      <c r="P92" s="591">
        <v>96</v>
      </c>
      <c r="Q92" s="591">
        <v>3.6</v>
      </c>
      <c r="R92" s="591">
        <v>7.9</v>
      </c>
      <c r="S92" s="591">
        <v>-6.6</v>
      </c>
      <c r="T92" s="548"/>
      <c r="U92" s="548"/>
      <c r="V92" s="548"/>
      <c r="W92" s="548"/>
      <c r="X92" s="548"/>
      <c r="Y92" s="548"/>
      <c r="Z92" s="548"/>
      <c r="AA92" s="548"/>
      <c r="AB92" s="548"/>
      <c r="AC92" s="548"/>
      <c r="AD92" s="548"/>
      <c r="AE92" s="548"/>
      <c r="AF92" s="548"/>
      <c r="AG92" s="548"/>
      <c r="AH92" s="548"/>
      <c r="AI92" s="548"/>
    </row>
    <row r="93" spans="1:36" s="550" customFormat="1" ht="27" customHeight="1">
      <c r="A93" s="554"/>
      <c r="B93" s="554"/>
      <c r="C93" s="554"/>
      <c r="D93" s="555"/>
      <c r="E93" s="555"/>
      <c r="F93" s="555"/>
      <c r="G93" s="555"/>
      <c r="H93" s="555"/>
      <c r="I93" s="555"/>
      <c r="J93" s="555"/>
      <c r="K93" s="555"/>
      <c r="L93" s="555"/>
      <c r="M93" s="555"/>
      <c r="N93" s="555"/>
      <c r="O93" s="555"/>
      <c r="P93" s="555"/>
      <c r="Q93" s="555"/>
      <c r="R93" s="555"/>
      <c r="S93" s="555"/>
      <c r="T93" s="533"/>
      <c r="U93" s="533"/>
      <c r="V93" s="533"/>
      <c r="W93" s="533"/>
      <c r="X93" s="533"/>
      <c r="Y93" s="533"/>
      <c r="Z93" s="533"/>
      <c r="AA93" s="533"/>
      <c r="AB93" s="533"/>
      <c r="AC93" s="533"/>
      <c r="AD93" s="533"/>
      <c r="AE93" s="533"/>
      <c r="AF93" s="533"/>
      <c r="AG93" s="533"/>
      <c r="AH93" s="533"/>
      <c r="AI93" s="533"/>
      <c r="AJ93" s="533"/>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Ｐゴシック,標準"&amp;12- 15 -</oddFooter>
  </headerFooter>
  <rowBreaks count="1" manualBreakCount="1">
    <brk id="92" max="255" man="1"/>
  </rowBreaks>
</worksheet>
</file>

<file path=xl/worksheets/sheet17.xml><?xml version="1.0" encoding="utf-8"?>
<worksheet xmlns="http://schemas.openxmlformats.org/spreadsheetml/2006/main" xmlns:r="http://schemas.openxmlformats.org/officeDocument/2006/relationships">
  <sheetPr codeName="Sheet17">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3" bestFit="1" customWidth="1"/>
    <col min="2" max="2" width="3.19921875" style="533" bestFit="1" customWidth="1"/>
    <col min="3" max="3" width="3.09765625" style="533" bestFit="1" customWidth="1"/>
    <col min="4" max="19" width="8.19921875" style="533" customWidth="1"/>
    <col min="20" max="35" width="7.59765625" style="533" customWidth="1"/>
    <col min="36" max="16384" width="9" style="533" customWidth="1"/>
  </cols>
  <sheetData>
    <row r="1" spans="1:31" ht="21">
      <c r="A1" s="532"/>
      <c r="B1" s="532"/>
      <c r="C1" s="532"/>
      <c r="D1" s="532"/>
      <c r="E1" s="534"/>
      <c r="F1" s="534"/>
      <c r="G1" s="752" t="s">
        <v>554</v>
      </c>
      <c r="H1" s="752"/>
      <c r="I1" s="752"/>
      <c r="J1" s="752"/>
      <c r="K1" s="752"/>
      <c r="L1" s="752"/>
      <c r="M1" s="752"/>
      <c r="N1" s="752"/>
      <c r="O1" s="752"/>
      <c r="P1" s="534"/>
      <c r="Q1" s="534"/>
      <c r="R1" s="532"/>
      <c r="S1" s="534"/>
      <c r="T1" s="534"/>
      <c r="U1" s="534"/>
      <c r="V1" s="534"/>
      <c r="W1" s="534"/>
      <c r="X1" s="534"/>
      <c r="Y1" s="534"/>
      <c r="Z1" s="534"/>
      <c r="AA1" s="534"/>
      <c r="AB1" s="534"/>
      <c r="AC1" s="534"/>
      <c r="AD1" s="534"/>
      <c r="AE1" s="534"/>
    </row>
    <row r="2" spans="1:19" ht="17.25">
      <c r="A2" s="596" t="s">
        <v>117</v>
      </c>
      <c r="B2" s="535"/>
      <c r="C2" s="535"/>
      <c r="H2" s="753"/>
      <c r="I2" s="753"/>
      <c r="J2" s="753"/>
      <c r="K2" s="753"/>
      <c r="L2" s="753"/>
      <c r="M2" s="753"/>
      <c r="N2" s="753"/>
      <c r="O2" s="753"/>
      <c r="S2" s="556" t="s">
        <v>614</v>
      </c>
    </row>
    <row r="3" spans="1:19" ht="13.5">
      <c r="A3" s="741" t="s">
        <v>564</v>
      </c>
      <c r="B3" s="741"/>
      <c r="C3" s="742"/>
      <c r="D3" s="536" t="s">
        <v>732</v>
      </c>
      <c r="E3" s="536" t="s">
        <v>733</v>
      </c>
      <c r="F3" s="536" t="s">
        <v>734</v>
      </c>
      <c r="G3" s="536" t="s">
        <v>735</v>
      </c>
      <c r="H3" s="536" t="s">
        <v>736</v>
      </c>
      <c r="I3" s="536" t="s">
        <v>737</v>
      </c>
      <c r="J3" s="536" t="s">
        <v>738</v>
      </c>
      <c r="K3" s="536" t="s">
        <v>739</v>
      </c>
      <c r="L3" s="536" t="s">
        <v>740</v>
      </c>
      <c r="M3" s="536" t="s">
        <v>741</v>
      </c>
      <c r="N3" s="536" t="s">
        <v>742</v>
      </c>
      <c r="O3" s="536" t="s">
        <v>743</v>
      </c>
      <c r="P3" s="536" t="s">
        <v>744</v>
      </c>
      <c r="Q3" s="536" t="s">
        <v>745</v>
      </c>
      <c r="R3" s="536" t="s">
        <v>746</v>
      </c>
      <c r="S3" s="536" t="s">
        <v>747</v>
      </c>
    </row>
    <row r="4" spans="1:19" ht="13.5">
      <c r="A4" s="743"/>
      <c r="B4" s="743"/>
      <c r="C4" s="744"/>
      <c r="D4" s="537" t="s">
        <v>580</v>
      </c>
      <c r="E4" s="537"/>
      <c r="F4" s="537"/>
      <c r="G4" s="537" t="s">
        <v>729</v>
      </c>
      <c r="H4" s="537" t="s">
        <v>581</v>
      </c>
      <c r="I4" s="537" t="s">
        <v>582</v>
      </c>
      <c r="J4" s="537" t="s">
        <v>583</v>
      </c>
      <c r="K4" s="537" t="s">
        <v>584</v>
      </c>
      <c r="L4" s="538" t="s">
        <v>585</v>
      </c>
      <c r="M4" s="539" t="s">
        <v>586</v>
      </c>
      <c r="N4" s="538" t="s">
        <v>730</v>
      </c>
      <c r="O4" s="538" t="s">
        <v>587</v>
      </c>
      <c r="P4" s="538" t="s">
        <v>588</v>
      </c>
      <c r="Q4" s="538" t="s">
        <v>589</v>
      </c>
      <c r="R4" s="538" t="s">
        <v>590</v>
      </c>
      <c r="S4" s="538" t="s">
        <v>591</v>
      </c>
    </row>
    <row r="5" spans="1:19" ht="18" customHeight="1">
      <c r="A5" s="745"/>
      <c r="B5" s="745"/>
      <c r="C5" s="746"/>
      <c r="D5" s="540" t="s">
        <v>592</v>
      </c>
      <c r="E5" s="540" t="s">
        <v>342</v>
      </c>
      <c r="F5" s="540" t="s">
        <v>343</v>
      </c>
      <c r="G5" s="540" t="s">
        <v>731</v>
      </c>
      <c r="H5" s="540" t="s">
        <v>593</v>
      </c>
      <c r="I5" s="540" t="s">
        <v>594</v>
      </c>
      <c r="J5" s="540" t="s">
        <v>595</v>
      </c>
      <c r="K5" s="540" t="s">
        <v>596</v>
      </c>
      <c r="L5" s="541" t="s">
        <v>597</v>
      </c>
      <c r="M5" s="542" t="s">
        <v>598</v>
      </c>
      <c r="N5" s="541" t="s">
        <v>599</v>
      </c>
      <c r="O5" s="541" t="s">
        <v>599</v>
      </c>
      <c r="P5" s="542" t="s">
        <v>600</v>
      </c>
      <c r="Q5" s="542" t="s">
        <v>601</v>
      </c>
      <c r="R5" s="541" t="s">
        <v>599</v>
      </c>
      <c r="S5" s="540" t="s">
        <v>602</v>
      </c>
    </row>
    <row r="6" spans="1:19" ht="15.75" customHeight="1">
      <c r="A6" s="611"/>
      <c r="B6" s="611"/>
      <c r="C6" s="611"/>
      <c r="D6" s="747" t="s">
        <v>712</v>
      </c>
      <c r="E6" s="747"/>
      <c r="F6" s="747"/>
      <c r="G6" s="747"/>
      <c r="H6" s="747"/>
      <c r="I6" s="747"/>
      <c r="J6" s="747"/>
      <c r="K6" s="747"/>
      <c r="L6" s="747"/>
      <c r="M6" s="747"/>
      <c r="N6" s="747"/>
      <c r="O6" s="747"/>
      <c r="P6" s="747"/>
      <c r="Q6" s="747"/>
      <c r="R6" s="747"/>
      <c r="S6" s="611"/>
    </row>
    <row r="7" spans="1:19" ht="13.5" customHeight="1">
      <c r="A7" s="543" t="s">
        <v>603</v>
      </c>
      <c r="B7" s="543" t="s">
        <v>604</v>
      </c>
      <c r="C7" s="544" t="s">
        <v>605</v>
      </c>
      <c r="D7" s="599">
        <v>98.4</v>
      </c>
      <c r="E7" s="600">
        <v>105.7</v>
      </c>
      <c r="F7" s="600">
        <v>115.2</v>
      </c>
      <c r="G7" s="600">
        <v>106.9</v>
      </c>
      <c r="H7" s="600">
        <v>95.4</v>
      </c>
      <c r="I7" s="600">
        <v>90.8</v>
      </c>
      <c r="J7" s="600">
        <v>103.6</v>
      </c>
      <c r="K7" s="600">
        <v>94.5</v>
      </c>
      <c r="L7" s="607" t="s">
        <v>698</v>
      </c>
      <c r="M7" s="607" t="s">
        <v>698</v>
      </c>
      <c r="N7" s="607" t="s">
        <v>698</v>
      </c>
      <c r="O7" s="607" t="s">
        <v>698</v>
      </c>
      <c r="P7" s="600">
        <v>92.7</v>
      </c>
      <c r="Q7" s="600">
        <v>77.8</v>
      </c>
      <c r="R7" s="600">
        <v>139.2</v>
      </c>
      <c r="S7" s="607" t="s">
        <v>698</v>
      </c>
    </row>
    <row r="8" spans="1:19" ht="13.5" customHeight="1">
      <c r="A8" s="546"/>
      <c r="B8" s="546" t="s">
        <v>606</v>
      </c>
      <c r="C8" s="547"/>
      <c r="D8" s="601">
        <v>101.3</v>
      </c>
      <c r="E8" s="602">
        <v>102.5</v>
      </c>
      <c r="F8" s="602">
        <v>117</v>
      </c>
      <c r="G8" s="602">
        <v>108.9</v>
      </c>
      <c r="H8" s="602">
        <v>97.2</v>
      </c>
      <c r="I8" s="602">
        <v>95.6</v>
      </c>
      <c r="J8" s="602">
        <v>104.9</v>
      </c>
      <c r="K8" s="602">
        <v>95</v>
      </c>
      <c r="L8" s="608" t="s">
        <v>698</v>
      </c>
      <c r="M8" s="608" t="s">
        <v>698</v>
      </c>
      <c r="N8" s="608" t="s">
        <v>698</v>
      </c>
      <c r="O8" s="608" t="s">
        <v>698</v>
      </c>
      <c r="P8" s="602">
        <v>95.1</v>
      </c>
      <c r="Q8" s="602">
        <v>84.1</v>
      </c>
      <c r="R8" s="602">
        <v>134</v>
      </c>
      <c r="S8" s="608" t="s">
        <v>698</v>
      </c>
    </row>
    <row r="9" spans="1:19" ht="13.5">
      <c r="A9" s="546"/>
      <c r="B9" s="546" t="s">
        <v>607</v>
      </c>
      <c r="C9" s="547"/>
      <c r="D9" s="601">
        <v>101.1</v>
      </c>
      <c r="E9" s="602">
        <v>99.5</v>
      </c>
      <c r="F9" s="602">
        <v>109.2</v>
      </c>
      <c r="G9" s="602">
        <v>106.3</v>
      </c>
      <c r="H9" s="602">
        <v>104.6</v>
      </c>
      <c r="I9" s="602">
        <v>99.5</v>
      </c>
      <c r="J9" s="602">
        <v>103.6</v>
      </c>
      <c r="K9" s="602">
        <v>96</v>
      </c>
      <c r="L9" s="608" t="s">
        <v>698</v>
      </c>
      <c r="M9" s="608" t="s">
        <v>698</v>
      </c>
      <c r="N9" s="608" t="s">
        <v>698</v>
      </c>
      <c r="O9" s="608" t="s">
        <v>698</v>
      </c>
      <c r="P9" s="602">
        <v>98</v>
      </c>
      <c r="Q9" s="602">
        <v>91.3</v>
      </c>
      <c r="R9" s="602">
        <v>122.5</v>
      </c>
      <c r="S9" s="608" t="s">
        <v>698</v>
      </c>
    </row>
    <row r="10" spans="1:19" ht="13.5" customHeight="1">
      <c r="A10" s="546"/>
      <c r="B10" s="546" t="s">
        <v>608</v>
      </c>
      <c r="C10" s="547"/>
      <c r="D10" s="601">
        <v>100.3</v>
      </c>
      <c r="E10" s="602">
        <v>100.2</v>
      </c>
      <c r="F10" s="602">
        <v>100.4</v>
      </c>
      <c r="G10" s="602">
        <v>106</v>
      </c>
      <c r="H10" s="602">
        <v>107.5</v>
      </c>
      <c r="I10" s="602">
        <v>100.1</v>
      </c>
      <c r="J10" s="602">
        <v>105.7</v>
      </c>
      <c r="K10" s="602">
        <v>96.8</v>
      </c>
      <c r="L10" s="608" t="s">
        <v>698</v>
      </c>
      <c r="M10" s="608" t="s">
        <v>698</v>
      </c>
      <c r="N10" s="608" t="s">
        <v>698</v>
      </c>
      <c r="O10" s="608" t="s">
        <v>698</v>
      </c>
      <c r="P10" s="602">
        <v>100</v>
      </c>
      <c r="Q10" s="602">
        <v>97.4</v>
      </c>
      <c r="R10" s="602">
        <v>101.3</v>
      </c>
      <c r="S10" s="608" t="s">
        <v>698</v>
      </c>
    </row>
    <row r="11" spans="1:19" ht="13.5" customHeight="1">
      <c r="A11" s="546"/>
      <c r="B11" s="546" t="s">
        <v>609</v>
      </c>
      <c r="C11" s="547"/>
      <c r="D11" s="604">
        <v>100</v>
      </c>
      <c r="E11" s="603">
        <v>100</v>
      </c>
      <c r="F11" s="603">
        <v>100</v>
      </c>
      <c r="G11" s="603">
        <v>100</v>
      </c>
      <c r="H11" s="603">
        <v>100</v>
      </c>
      <c r="I11" s="603">
        <v>100</v>
      </c>
      <c r="J11" s="603">
        <v>100</v>
      </c>
      <c r="K11" s="603">
        <v>100</v>
      </c>
      <c r="L11" s="603">
        <v>100</v>
      </c>
      <c r="M11" s="603">
        <v>100</v>
      </c>
      <c r="N11" s="603">
        <v>100</v>
      </c>
      <c r="O11" s="603">
        <v>100</v>
      </c>
      <c r="P11" s="603">
        <v>100</v>
      </c>
      <c r="Q11" s="603">
        <v>100</v>
      </c>
      <c r="R11" s="603">
        <v>100</v>
      </c>
      <c r="S11" s="603">
        <v>100</v>
      </c>
    </row>
    <row r="12" spans="1:19" ht="13.5" customHeight="1">
      <c r="A12" s="546"/>
      <c r="B12" s="546" t="s">
        <v>610</v>
      </c>
      <c r="C12" s="547"/>
      <c r="D12" s="605">
        <v>100.5</v>
      </c>
      <c r="E12" s="606">
        <v>100.1</v>
      </c>
      <c r="F12" s="606">
        <v>100</v>
      </c>
      <c r="G12" s="606">
        <v>117.8</v>
      </c>
      <c r="H12" s="606">
        <v>99.7</v>
      </c>
      <c r="I12" s="606">
        <v>99.6</v>
      </c>
      <c r="J12" s="606">
        <v>98.2</v>
      </c>
      <c r="K12" s="606">
        <v>100.8</v>
      </c>
      <c r="L12" s="606">
        <v>98.5</v>
      </c>
      <c r="M12" s="606">
        <v>101</v>
      </c>
      <c r="N12" s="606">
        <v>100.7</v>
      </c>
      <c r="O12" s="606">
        <v>94.6</v>
      </c>
      <c r="P12" s="606">
        <v>98</v>
      </c>
      <c r="Q12" s="606">
        <v>109.9</v>
      </c>
      <c r="R12" s="606">
        <v>98.9</v>
      </c>
      <c r="S12" s="606">
        <v>100.1</v>
      </c>
    </row>
    <row r="13" spans="1:19" ht="13.5" customHeight="1">
      <c r="A13" s="543" t="s">
        <v>611</v>
      </c>
      <c r="B13" s="543" t="s">
        <v>628</v>
      </c>
      <c r="C13" s="549" t="s">
        <v>613</v>
      </c>
      <c r="D13" s="587">
        <v>101</v>
      </c>
      <c r="E13" s="588">
        <v>99</v>
      </c>
      <c r="F13" s="588">
        <v>99.8</v>
      </c>
      <c r="G13" s="588">
        <v>119.3</v>
      </c>
      <c r="H13" s="588">
        <v>98</v>
      </c>
      <c r="I13" s="588">
        <v>98.9</v>
      </c>
      <c r="J13" s="588">
        <v>98.4</v>
      </c>
      <c r="K13" s="588">
        <v>101.8</v>
      </c>
      <c r="L13" s="588">
        <v>98.6</v>
      </c>
      <c r="M13" s="588">
        <v>101.9</v>
      </c>
      <c r="N13" s="588">
        <v>104.1</v>
      </c>
      <c r="O13" s="588">
        <v>96.2</v>
      </c>
      <c r="P13" s="588">
        <v>97.1</v>
      </c>
      <c r="Q13" s="588">
        <v>113.5</v>
      </c>
      <c r="R13" s="588">
        <v>97.4</v>
      </c>
      <c r="S13" s="588">
        <v>100.7</v>
      </c>
    </row>
    <row r="14" spans="1:19" ht="13.5" customHeight="1">
      <c r="A14" s="546"/>
      <c r="B14" s="546" t="s">
        <v>579</v>
      </c>
      <c r="C14" s="547"/>
      <c r="D14" s="587">
        <v>101.1</v>
      </c>
      <c r="E14" s="588">
        <v>98.7</v>
      </c>
      <c r="F14" s="588">
        <v>100</v>
      </c>
      <c r="G14" s="588">
        <v>117</v>
      </c>
      <c r="H14" s="588">
        <v>99.2</v>
      </c>
      <c r="I14" s="588">
        <v>100.1</v>
      </c>
      <c r="J14" s="588">
        <v>99.2</v>
      </c>
      <c r="K14" s="588">
        <v>101.6</v>
      </c>
      <c r="L14" s="588">
        <v>99.1</v>
      </c>
      <c r="M14" s="588">
        <v>101.8</v>
      </c>
      <c r="N14" s="588">
        <v>103</v>
      </c>
      <c r="O14" s="588">
        <v>91.6</v>
      </c>
      <c r="P14" s="588">
        <v>98.8</v>
      </c>
      <c r="Q14" s="588">
        <v>113.2</v>
      </c>
      <c r="R14" s="588">
        <v>97.4</v>
      </c>
      <c r="S14" s="588">
        <v>100.3</v>
      </c>
    </row>
    <row r="15" spans="1:19" ht="13.5" customHeight="1">
      <c r="A15" s="546"/>
      <c r="B15" s="546" t="s">
        <v>629</v>
      </c>
      <c r="C15" s="547"/>
      <c r="D15" s="587">
        <v>101</v>
      </c>
      <c r="E15" s="588">
        <v>98.1</v>
      </c>
      <c r="F15" s="588">
        <v>100</v>
      </c>
      <c r="G15" s="588">
        <v>116.3</v>
      </c>
      <c r="H15" s="588">
        <v>103.3</v>
      </c>
      <c r="I15" s="588">
        <v>99.6</v>
      </c>
      <c r="J15" s="588">
        <v>98.7</v>
      </c>
      <c r="K15" s="588">
        <v>101</v>
      </c>
      <c r="L15" s="588">
        <v>97.1</v>
      </c>
      <c r="M15" s="588">
        <v>100.7</v>
      </c>
      <c r="N15" s="588">
        <v>103.3</v>
      </c>
      <c r="O15" s="588">
        <v>93</v>
      </c>
      <c r="P15" s="588">
        <v>99.3</v>
      </c>
      <c r="Q15" s="588">
        <v>113.2</v>
      </c>
      <c r="R15" s="588">
        <v>99.7</v>
      </c>
      <c r="S15" s="588">
        <v>99.5</v>
      </c>
    </row>
    <row r="16" spans="1:19" ht="13.5" customHeight="1">
      <c r="A16" s="546"/>
      <c r="B16" s="546" t="s">
        <v>704</v>
      </c>
      <c r="C16" s="547"/>
      <c r="D16" s="587">
        <v>101.1</v>
      </c>
      <c r="E16" s="588">
        <v>97.5</v>
      </c>
      <c r="F16" s="588">
        <v>100.2</v>
      </c>
      <c r="G16" s="588">
        <v>116.9</v>
      </c>
      <c r="H16" s="588">
        <v>102.9</v>
      </c>
      <c r="I16" s="588">
        <v>99.8</v>
      </c>
      <c r="J16" s="588">
        <v>98.6</v>
      </c>
      <c r="K16" s="588">
        <v>100.3</v>
      </c>
      <c r="L16" s="588">
        <v>96.2</v>
      </c>
      <c r="M16" s="588">
        <v>101</v>
      </c>
      <c r="N16" s="588">
        <v>103.7</v>
      </c>
      <c r="O16" s="588">
        <v>93.5</v>
      </c>
      <c r="P16" s="588">
        <v>99.1</v>
      </c>
      <c r="Q16" s="588">
        <v>113.1</v>
      </c>
      <c r="R16" s="588">
        <v>100.2</v>
      </c>
      <c r="S16" s="588">
        <v>100.1</v>
      </c>
    </row>
    <row r="17" spans="1:19" ht="13.5" customHeight="1">
      <c r="A17" s="546" t="s">
        <v>612</v>
      </c>
      <c r="B17" s="546" t="s">
        <v>633</v>
      </c>
      <c r="C17" s="547" t="s">
        <v>613</v>
      </c>
      <c r="D17" s="587">
        <v>101.1</v>
      </c>
      <c r="E17" s="588">
        <v>97.4</v>
      </c>
      <c r="F17" s="588">
        <v>100.8</v>
      </c>
      <c r="G17" s="588">
        <v>118</v>
      </c>
      <c r="H17" s="588">
        <v>95.6</v>
      </c>
      <c r="I17" s="588">
        <v>99.9</v>
      </c>
      <c r="J17" s="588">
        <v>98.2</v>
      </c>
      <c r="K17" s="588">
        <v>100.6</v>
      </c>
      <c r="L17" s="588">
        <v>96.2</v>
      </c>
      <c r="M17" s="588">
        <v>99.7</v>
      </c>
      <c r="N17" s="588">
        <v>103.8</v>
      </c>
      <c r="O17" s="588">
        <v>92.4</v>
      </c>
      <c r="P17" s="588">
        <v>98.5</v>
      </c>
      <c r="Q17" s="588">
        <v>113.3</v>
      </c>
      <c r="R17" s="588">
        <v>102.9</v>
      </c>
      <c r="S17" s="588">
        <v>98.6</v>
      </c>
    </row>
    <row r="18" spans="1:19" ht="13.5" customHeight="1">
      <c r="A18" s="546" t="s">
        <v>781</v>
      </c>
      <c r="B18" s="546" t="s">
        <v>621</v>
      </c>
      <c r="C18" s="547"/>
      <c r="D18" s="587">
        <v>100.9</v>
      </c>
      <c r="E18" s="588">
        <v>97.1</v>
      </c>
      <c r="F18" s="588">
        <v>100.3</v>
      </c>
      <c r="G18" s="588">
        <v>117.4</v>
      </c>
      <c r="H18" s="588">
        <v>97.5</v>
      </c>
      <c r="I18" s="588">
        <v>100.2</v>
      </c>
      <c r="J18" s="588">
        <v>97.9</v>
      </c>
      <c r="K18" s="588">
        <v>100.4</v>
      </c>
      <c r="L18" s="588">
        <v>96.7</v>
      </c>
      <c r="M18" s="588">
        <v>98.8</v>
      </c>
      <c r="N18" s="588">
        <v>101.5</v>
      </c>
      <c r="O18" s="588">
        <v>92.6</v>
      </c>
      <c r="P18" s="588">
        <v>102.8</v>
      </c>
      <c r="Q18" s="588">
        <v>112.8</v>
      </c>
      <c r="R18" s="588">
        <v>102.9</v>
      </c>
      <c r="S18" s="588">
        <v>98.7</v>
      </c>
    </row>
    <row r="19" spans="1:19" ht="13.5" customHeight="1">
      <c r="A19" s="546" t="s">
        <v>788</v>
      </c>
      <c r="B19" s="546" t="s">
        <v>622</v>
      </c>
      <c r="C19" s="547"/>
      <c r="D19" s="587">
        <v>100.3</v>
      </c>
      <c r="E19" s="588">
        <v>97.8</v>
      </c>
      <c r="F19" s="588">
        <v>100.2</v>
      </c>
      <c r="G19" s="588">
        <v>116.5</v>
      </c>
      <c r="H19" s="588">
        <v>97</v>
      </c>
      <c r="I19" s="588">
        <v>98.2</v>
      </c>
      <c r="J19" s="588">
        <v>97.8</v>
      </c>
      <c r="K19" s="588">
        <v>99.6</v>
      </c>
      <c r="L19" s="588">
        <v>97.4</v>
      </c>
      <c r="M19" s="588">
        <v>95.1</v>
      </c>
      <c r="N19" s="588">
        <v>102.9</v>
      </c>
      <c r="O19" s="588">
        <v>90.5</v>
      </c>
      <c r="P19" s="588">
        <v>96.7</v>
      </c>
      <c r="Q19" s="588">
        <v>112.9</v>
      </c>
      <c r="R19" s="588">
        <v>102.2</v>
      </c>
      <c r="S19" s="588">
        <v>97.9</v>
      </c>
    </row>
    <row r="20" spans="1:19" ht="13.5" customHeight="1">
      <c r="A20" s="546" t="s">
        <v>781</v>
      </c>
      <c r="B20" s="546" t="s">
        <v>623</v>
      </c>
      <c r="C20" s="547"/>
      <c r="D20" s="587">
        <v>101.1</v>
      </c>
      <c r="E20" s="588">
        <v>97.7</v>
      </c>
      <c r="F20" s="588">
        <v>101.6</v>
      </c>
      <c r="G20" s="588">
        <v>117.7</v>
      </c>
      <c r="H20" s="588">
        <v>105.1</v>
      </c>
      <c r="I20" s="588">
        <v>98.7</v>
      </c>
      <c r="J20" s="588">
        <v>97.2</v>
      </c>
      <c r="K20" s="588">
        <v>101.1</v>
      </c>
      <c r="L20" s="588">
        <v>98</v>
      </c>
      <c r="M20" s="588">
        <v>97</v>
      </c>
      <c r="N20" s="588">
        <v>101.8</v>
      </c>
      <c r="O20" s="588">
        <v>90.4</v>
      </c>
      <c r="P20" s="588">
        <v>100.8</v>
      </c>
      <c r="Q20" s="588">
        <v>114</v>
      </c>
      <c r="R20" s="588">
        <v>105.5</v>
      </c>
      <c r="S20" s="588">
        <v>97.5</v>
      </c>
    </row>
    <row r="21" spans="1:19" ht="13.5" customHeight="1">
      <c r="A21" s="546" t="s">
        <v>788</v>
      </c>
      <c r="B21" s="546" t="s">
        <v>624</v>
      </c>
      <c r="C21" s="547"/>
      <c r="D21" s="587">
        <v>101.2</v>
      </c>
      <c r="E21" s="588">
        <v>96.9</v>
      </c>
      <c r="F21" s="588">
        <v>101.7</v>
      </c>
      <c r="G21" s="588">
        <v>118.2</v>
      </c>
      <c r="H21" s="588">
        <v>105.3</v>
      </c>
      <c r="I21" s="588">
        <v>99.3</v>
      </c>
      <c r="J21" s="588">
        <v>97.8</v>
      </c>
      <c r="K21" s="588">
        <v>101.3</v>
      </c>
      <c r="L21" s="588">
        <v>104.1</v>
      </c>
      <c r="M21" s="588">
        <v>97.6</v>
      </c>
      <c r="N21" s="588">
        <v>100.3</v>
      </c>
      <c r="O21" s="588">
        <v>91</v>
      </c>
      <c r="P21" s="588">
        <v>101.5</v>
      </c>
      <c r="Q21" s="588">
        <v>114.1</v>
      </c>
      <c r="R21" s="588">
        <v>104.9</v>
      </c>
      <c r="S21" s="588">
        <v>97.2</v>
      </c>
    </row>
    <row r="22" spans="1:19" ht="13.5" customHeight="1">
      <c r="A22" s="546" t="s">
        <v>781</v>
      </c>
      <c r="B22" s="546" t="s">
        <v>625</v>
      </c>
      <c r="C22" s="547"/>
      <c r="D22" s="587">
        <v>101.6</v>
      </c>
      <c r="E22" s="588">
        <v>99.1</v>
      </c>
      <c r="F22" s="588">
        <v>101.9</v>
      </c>
      <c r="G22" s="588">
        <v>117.9</v>
      </c>
      <c r="H22" s="588">
        <v>107.5</v>
      </c>
      <c r="I22" s="588">
        <v>99.7</v>
      </c>
      <c r="J22" s="588">
        <v>98</v>
      </c>
      <c r="K22" s="588">
        <v>101.3</v>
      </c>
      <c r="L22" s="588">
        <v>103.9</v>
      </c>
      <c r="M22" s="588">
        <v>100.4</v>
      </c>
      <c r="N22" s="588">
        <v>99.1</v>
      </c>
      <c r="O22" s="588">
        <v>91.9</v>
      </c>
      <c r="P22" s="588">
        <v>101.5</v>
      </c>
      <c r="Q22" s="588">
        <v>114.4</v>
      </c>
      <c r="R22" s="588">
        <v>104.9</v>
      </c>
      <c r="S22" s="588">
        <v>98.2</v>
      </c>
    </row>
    <row r="23" spans="1:19" ht="13.5" customHeight="1">
      <c r="A23" s="546" t="s">
        <v>781</v>
      </c>
      <c r="B23" s="546" t="s">
        <v>626</v>
      </c>
      <c r="C23" s="547"/>
      <c r="D23" s="587">
        <v>101.2</v>
      </c>
      <c r="E23" s="588">
        <v>99.1</v>
      </c>
      <c r="F23" s="588">
        <v>101.5</v>
      </c>
      <c r="G23" s="588">
        <v>83.6</v>
      </c>
      <c r="H23" s="588">
        <v>104.6</v>
      </c>
      <c r="I23" s="588">
        <v>99.4</v>
      </c>
      <c r="J23" s="588">
        <v>98</v>
      </c>
      <c r="K23" s="588">
        <v>100.5</v>
      </c>
      <c r="L23" s="588">
        <v>103.2</v>
      </c>
      <c r="M23" s="588">
        <v>99.4</v>
      </c>
      <c r="N23" s="588">
        <v>98.5</v>
      </c>
      <c r="O23" s="588">
        <v>91.3</v>
      </c>
      <c r="P23" s="588">
        <v>102.7</v>
      </c>
      <c r="Q23" s="588">
        <v>114.5</v>
      </c>
      <c r="R23" s="588">
        <v>104.8</v>
      </c>
      <c r="S23" s="588">
        <v>99.1</v>
      </c>
    </row>
    <row r="24" spans="1:46" ht="13.5" customHeight="1">
      <c r="A24" s="546"/>
      <c r="B24" s="546" t="s">
        <v>627</v>
      </c>
      <c r="C24" s="547"/>
      <c r="D24" s="587">
        <v>100.9</v>
      </c>
      <c r="E24" s="588">
        <v>98.8</v>
      </c>
      <c r="F24" s="588">
        <v>101</v>
      </c>
      <c r="G24" s="588">
        <v>83</v>
      </c>
      <c r="H24" s="588">
        <v>103.6</v>
      </c>
      <c r="I24" s="588">
        <v>100.3</v>
      </c>
      <c r="J24" s="588">
        <v>97.4</v>
      </c>
      <c r="K24" s="588">
        <v>100.1</v>
      </c>
      <c r="L24" s="588">
        <v>103.5</v>
      </c>
      <c r="M24" s="588">
        <v>97.5</v>
      </c>
      <c r="N24" s="588">
        <v>100.4</v>
      </c>
      <c r="O24" s="588">
        <v>90.2</v>
      </c>
      <c r="P24" s="588">
        <v>101.2</v>
      </c>
      <c r="Q24" s="588">
        <v>114</v>
      </c>
      <c r="R24" s="588">
        <v>104.6</v>
      </c>
      <c r="S24" s="588">
        <v>99.1</v>
      </c>
      <c r="T24" s="550"/>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row>
    <row r="25" spans="1:46" ht="13.5" customHeight="1">
      <c r="A25" s="551"/>
      <c r="B25" s="551" t="s">
        <v>706</v>
      </c>
      <c r="C25" s="552"/>
      <c r="D25" s="589">
        <v>101</v>
      </c>
      <c r="E25" s="590">
        <v>99</v>
      </c>
      <c r="F25" s="590">
        <v>100.7</v>
      </c>
      <c r="G25" s="590">
        <v>82.8</v>
      </c>
      <c r="H25" s="590">
        <v>102.5</v>
      </c>
      <c r="I25" s="590">
        <v>100.1</v>
      </c>
      <c r="J25" s="590">
        <v>98</v>
      </c>
      <c r="K25" s="590">
        <v>99</v>
      </c>
      <c r="L25" s="590">
        <v>103</v>
      </c>
      <c r="M25" s="590">
        <v>97.7</v>
      </c>
      <c r="N25" s="590">
        <v>100.9</v>
      </c>
      <c r="O25" s="590">
        <v>89.2</v>
      </c>
      <c r="P25" s="590">
        <v>102</v>
      </c>
      <c r="Q25" s="590">
        <v>114.9</v>
      </c>
      <c r="R25" s="590">
        <v>104.5</v>
      </c>
      <c r="S25" s="590">
        <v>97.6</v>
      </c>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row>
    <row r="26" spans="1:19" ht="17.25" customHeight="1">
      <c r="A26" s="611"/>
      <c r="B26" s="611"/>
      <c r="C26" s="611"/>
      <c r="D26" s="748" t="s">
        <v>711</v>
      </c>
      <c r="E26" s="748"/>
      <c r="F26" s="748"/>
      <c r="G26" s="748"/>
      <c r="H26" s="748"/>
      <c r="I26" s="748"/>
      <c r="J26" s="748"/>
      <c r="K26" s="748"/>
      <c r="L26" s="748"/>
      <c r="M26" s="748"/>
      <c r="N26" s="748"/>
      <c r="O26" s="748"/>
      <c r="P26" s="748"/>
      <c r="Q26" s="748"/>
      <c r="R26" s="748"/>
      <c r="S26" s="748"/>
    </row>
    <row r="27" spans="1:19" ht="13.5" customHeight="1">
      <c r="A27" s="543" t="s">
        <v>603</v>
      </c>
      <c r="B27" s="543" t="s">
        <v>604</v>
      </c>
      <c r="C27" s="544" t="s">
        <v>605</v>
      </c>
      <c r="D27" s="599">
        <v>1.9</v>
      </c>
      <c r="E27" s="600">
        <v>1.7</v>
      </c>
      <c r="F27" s="600">
        <v>2.1</v>
      </c>
      <c r="G27" s="600">
        <v>2.4</v>
      </c>
      <c r="H27" s="600">
        <v>-2.1</v>
      </c>
      <c r="I27" s="600">
        <v>-1</v>
      </c>
      <c r="J27" s="600">
        <v>0.1</v>
      </c>
      <c r="K27" s="600">
        <v>-9.6</v>
      </c>
      <c r="L27" s="607" t="s">
        <v>698</v>
      </c>
      <c r="M27" s="607" t="s">
        <v>698</v>
      </c>
      <c r="N27" s="607" t="s">
        <v>698</v>
      </c>
      <c r="O27" s="607" t="s">
        <v>698</v>
      </c>
      <c r="P27" s="600">
        <v>0.1</v>
      </c>
      <c r="Q27" s="600">
        <v>4.8</v>
      </c>
      <c r="R27" s="600">
        <v>-3.8</v>
      </c>
      <c r="S27" s="607" t="s">
        <v>698</v>
      </c>
    </row>
    <row r="28" spans="1:19" ht="13.5" customHeight="1">
      <c r="A28" s="546"/>
      <c r="B28" s="546" t="s">
        <v>606</v>
      </c>
      <c r="C28" s="547"/>
      <c r="D28" s="601">
        <v>2.9</v>
      </c>
      <c r="E28" s="602">
        <v>-2.9</v>
      </c>
      <c r="F28" s="602">
        <v>1.6</v>
      </c>
      <c r="G28" s="602">
        <v>1.9</v>
      </c>
      <c r="H28" s="602">
        <v>1.9</v>
      </c>
      <c r="I28" s="602">
        <v>5.3</v>
      </c>
      <c r="J28" s="602">
        <v>1.2</v>
      </c>
      <c r="K28" s="602">
        <v>0.6</v>
      </c>
      <c r="L28" s="608" t="s">
        <v>698</v>
      </c>
      <c r="M28" s="608" t="s">
        <v>698</v>
      </c>
      <c r="N28" s="608" t="s">
        <v>698</v>
      </c>
      <c r="O28" s="608" t="s">
        <v>698</v>
      </c>
      <c r="P28" s="602">
        <v>2.6</v>
      </c>
      <c r="Q28" s="602">
        <v>8</v>
      </c>
      <c r="R28" s="602">
        <v>-3.7</v>
      </c>
      <c r="S28" s="608" t="s">
        <v>698</v>
      </c>
    </row>
    <row r="29" spans="1:19" ht="13.5" customHeight="1">
      <c r="A29" s="546"/>
      <c r="B29" s="546" t="s">
        <v>607</v>
      </c>
      <c r="C29" s="547"/>
      <c r="D29" s="601">
        <v>-0.2</v>
      </c>
      <c r="E29" s="602">
        <v>-3</v>
      </c>
      <c r="F29" s="602">
        <v>-6.7</v>
      </c>
      <c r="G29" s="602">
        <v>-2.4</v>
      </c>
      <c r="H29" s="602">
        <v>7.6</v>
      </c>
      <c r="I29" s="602">
        <v>4.2</v>
      </c>
      <c r="J29" s="602">
        <v>-1.3</v>
      </c>
      <c r="K29" s="602">
        <v>1.1</v>
      </c>
      <c r="L29" s="608" t="s">
        <v>698</v>
      </c>
      <c r="M29" s="608" t="s">
        <v>698</v>
      </c>
      <c r="N29" s="608" t="s">
        <v>698</v>
      </c>
      <c r="O29" s="608" t="s">
        <v>698</v>
      </c>
      <c r="P29" s="602">
        <v>3</v>
      </c>
      <c r="Q29" s="602">
        <v>8.6</v>
      </c>
      <c r="R29" s="602">
        <v>-8.6</v>
      </c>
      <c r="S29" s="608" t="s">
        <v>698</v>
      </c>
    </row>
    <row r="30" spans="1:19" ht="13.5" customHeight="1">
      <c r="A30" s="546"/>
      <c r="B30" s="546" t="s">
        <v>608</v>
      </c>
      <c r="C30" s="547"/>
      <c r="D30" s="601">
        <v>-0.9</v>
      </c>
      <c r="E30" s="602">
        <v>0.8</v>
      </c>
      <c r="F30" s="602">
        <v>-8.1</v>
      </c>
      <c r="G30" s="602">
        <v>-0.3</v>
      </c>
      <c r="H30" s="602">
        <v>2.8</v>
      </c>
      <c r="I30" s="602">
        <v>0.6</v>
      </c>
      <c r="J30" s="602">
        <v>2.1</v>
      </c>
      <c r="K30" s="602">
        <v>0.8</v>
      </c>
      <c r="L30" s="608" t="s">
        <v>698</v>
      </c>
      <c r="M30" s="608" t="s">
        <v>698</v>
      </c>
      <c r="N30" s="608" t="s">
        <v>698</v>
      </c>
      <c r="O30" s="608" t="s">
        <v>698</v>
      </c>
      <c r="P30" s="602">
        <v>2.1</v>
      </c>
      <c r="Q30" s="602">
        <v>6.7</v>
      </c>
      <c r="R30" s="602">
        <v>-17.3</v>
      </c>
      <c r="S30" s="608" t="s">
        <v>698</v>
      </c>
    </row>
    <row r="31" spans="1:19" ht="13.5" customHeight="1">
      <c r="A31" s="546"/>
      <c r="B31" s="546" t="s">
        <v>609</v>
      </c>
      <c r="C31" s="547"/>
      <c r="D31" s="601">
        <v>-0.3</v>
      </c>
      <c r="E31" s="602">
        <v>-0.3</v>
      </c>
      <c r="F31" s="602">
        <v>-0.3</v>
      </c>
      <c r="G31" s="602">
        <v>-5.6</v>
      </c>
      <c r="H31" s="602">
        <v>-7</v>
      </c>
      <c r="I31" s="602">
        <v>-0.1</v>
      </c>
      <c r="J31" s="602">
        <v>-5.5</v>
      </c>
      <c r="K31" s="602">
        <v>3.3</v>
      </c>
      <c r="L31" s="608" t="s">
        <v>698</v>
      </c>
      <c r="M31" s="608" t="s">
        <v>698</v>
      </c>
      <c r="N31" s="608" t="s">
        <v>698</v>
      </c>
      <c r="O31" s="608" t="s">
        <v>698</v>
      </c>
      <c r="P31" s="602">
        <v>0</v>
      </c>
      <c r="Q31" s="602">
        <v>2.7</v>
      </c>
      <c r="R31" s="602">
        <v>-1.3</v>
      </c>
      <c r="S31" s="608" t="s">
        <v>698</v>
      </c>
    </row>
    <row r="32" spans="1:19" ht="13.5" customHeight="1">
      <c r="A32" s="546"/>
      <c r="B32" s="546" t="s">
        <v>610</v>
      </c>
      <c r="C32" s="547"/>
      <c r="D32" s="605">
        <v>0.6</v>
      </c>
      <c r="E32" s="606">
        <v>0.2</v>
      </c>
      <c r="F32" s="606">
        <v>0</v>
      </c>
      <c r="G32" s="606">
        <v>17.7</v>
      </c>
      <c r="H32" s="606">
        <v>-0.3</v>
      </c>
      <c r="I32" s="606">
        <v>-0.5</v>
      </c>
      <c r="J32" s="606">
        <v>-1.8</v>
      </c>
      <c r="K32" s="606">
        <v>0.7</v>
      </c>
      <c r="L32" s="606">
        <v>-1.5</v>
      </c>
      <c r="M32" s="606">
        <v>1</v>
      </c>
      <c r="N32" s="606">
        <v>0.7</v>
      </c>
      <c r="O32" s="606">
        <v>-5.4</v>
      </c>
      <c r="P32" s="606">
        <v>-1.9</v>
      </c>
      <c r="Q32" s="606">
        <v>9.9</v>
      </c>
      <c r="R32" s="606">
        <v>-1</v>
      </c>
      <c r="S32" s="606">
        <v>0.1</v>
      </c>
    </row>
    <row r="33" spans="1:19" ht="13.5" customHeight="1">
      <c r="A33" s="543" t="s">
        <v>611</v>
      </c>
      <c r="B33" s="543" t="s">
        <v>628</v>
      </c>
      <c r="C33" s="549" t="s">
        <v>613</v>
      </c>
      <c r="D33" s="587">
        <v>0.7</v>
      </c>
      <c r="E33" s="588">
        <v>-1.9</v>
      </c>
      <c r="F33" s="588">
        <v>-1</v>
      </c>
      <c r="G33" s="588">
        <v>31</v>
      </c>
      <c r="H33" s="588">
        <v>-2.9</v>
      </c>
      <c r="I33" s="588">
        <v>-1</v>
      </c>
      <c r="J33" s="588">
        <v>-1.3</v>
      </c>
      <c r="K33" s="588">
        <v>0.7</v>
      </c>
      <c r="L33" s="588">
        <v>-3.4</v>
      </c>
      <c r="M33" s="588">
        <v>2.2</v>
      </c>
      <c r="N33" s="588">
        <v>2.7</v>
      </c>
      <c r="O33" s="588">
        <v>-3</v>
      </c>
      <c r="P33" s="588">
        <v>-2.9</v>
      </c>
      <c r="Q33" s="588">
        <v>12.8</v>
      </c>
      <c r="R33" s="588">
        <v>-2.3</v>
      </c>
      <c r="S33" s="588">
        <v>1.3</v>
      </c>
    </row>
    <row r="34" spans="1:19" ht="13.5" customHeight="1">
      <c r="A34" s="546"/>
      <c r="B34" s="546" t="s">
        <v>579</v>
      </c>
      <c r="C34" s="547"/>
      <c r="D34" s="587">
        <v>1.2</v>
      </c>
      <c r="E34" s="588">
        <v>-2</v>
      </c>
      <c r="F34" s="588">
        <v>-0.1</v>
      </c>
      <c r="G34" s="588">
        <v>31.1</v>
      </c>
      <c r="H34" s="588">
        <v>-1.5</v>
      </c>
      <c r="I34" s="588">
        <v>-0.4</v>
      </c>
      <c r="J34" s="588">
        <v>0.7</v>
      </c>
      <c r="K34" s="588">
        <v>0.8</v>
      </c>
      <c r="L34" s="588">
        <v>-1.2</v>
      </c>
      <c r="M34" s="588">
        <v>1.8</v>
      </c>
      <c r="N34" s="588">
        <v>2.1</v>
      </c>
      <c r="O34" s="588">
        <v>-6.6</v>
      </c>
      <c r="P34" s="588">
        <v>-1.2</v>
      </c>
      <c r="Q34" s="588">
        <v>11.7</v>
      </c>
      <c r="R34" s="588">
        <v>-3</v>
      </c>
      <c r="S34" s="588">
        <v>0.2</v>
      </c>
    </row>
    <row r="35" spans="1:19" ht="13.5" customHeight="1">
      <c r="A35" s="546"/>
      <c r="B35" s="546" t="s">
        <v>629</v>
      </c>
      <c r="C35" s="547"/>
      <c r="D35" s="587">
        <v>1.2</v>
      </c>
      <c r="E35" s="588">
        <v>-3.6</v>
      </c>
      <c r="F35" s="588">
        <v>-0.3</v>
      </c>
      <c r="G35" s="588">
        <v>30.8</v>
      </c>
      <c r="H35" s="588">
        <v>2.9</v>
      </c>
      <c r="I35" s="588">
        <v>0.5</v>
      </c>
      <c r="J35" s="588">
        <v>0.2</v>
      </c>
      <c r="K35" s="588">
        <v>0.2</v>
      </c>
      <c r="L35" s="588">
        <v>0.1</v>
      </c>
      <c r="M35" s="588">
        <v>-0.1</v>
      </c>
      <c r="N35" s="588">
        <v>2.5</v>
      </c>
      <c r="O35" s="588">
        <v>-3.6</v>
      </c>
      <c r="P35" s="588">
        <v>-0.3</v>
      </c>
      <c r="Q35" s="588">
        <v>11.7</v>
      </c>
      <c r="R35" s="588">
        <v>-1.3</v>
      </c>
      <c r="S35" s="588">
        <v>0.3</v>
      </c>
    </row>
    <row r="36" spans="1:19" ht="13.5" customHeight="1">
      <c r="A36" s="546"/>
      <c r="B36" s="546" t="s">
        <v>704</v>
      </c>
      <c r="C36" s="547"/>
      <c r="D36" s="587">
        <v>1.1</v>
      </c>
      <c r="E36" s="588">
        <v>-4</v>
      </c>
      <c r="F36" s="588">
        <v>-0.3</v>
      </c>
      <c r="G36" s="588">
        <v>31.2</v>
      </c>
      <c r="H36" s="588">
        <v>3.1</v>
      </c>
      <c r="I36" s="588">
        <v>0.3</v>
      </c>
      <c r="J36" s="588">
        <v>-0.6</v>
      </c>
      <c r="K36" s="588">
        <v>-0.1</v>
      </c>
      <c r="L36" s="588">
        <v>-0.9</v>
      </c>
      <c r="M36" s="588">
        <v>0.6</v>
      </c>
      <c r="N36" s="588">
        <v>3.7</v>
      </c>
      <c r="O36" s="588">
        <v>-4.9</v>
      </c>
      <c r="P36" s="588">
        <v>-0.9</v>
      </c>
      <c r="Q36" s="588">
        <v>12</v>
      </c>
      <c r="R36" s="588">
        <v>-0.6</v>
      </c>
      <c r="S36" s="588">
        <v>-0.2</v>
      </c>
    </row>
    <row r="37" spans="1:19" ht="13.5" customHeight="1">
      <c r="A37" s="546" t="s">
        <v>612</v>
      </c>
      <c r="B37" s="546" t="s">
        <v>633</v>
      </c>
      <c r="C37" s="547" t="s">
        <v>613</v>
      </c>
      <c r="D37" s="587">
        <v>1</v>
      </c>
      <c r="E37" s="588">
        <v>-4.3</v>
      </c>
      <c r="F37" s="588">
        <v>0.9</v>
      </c>
      <c r="G37" s="588">
        <v>2.2</v>
      </c>
      <c r="H37" s="588">
        <v>-3.8</v>
      </c>
      <c r="I37" s="588">
        <v>0.3</v>
      </c>
      <c r="J37" s="588">
        <v>-2</v>
      </c>
      <c r="K37" s="588">
        <v>0.3</v>
      </c>
      <c r="L37" s="588">
        <v>-0.4</v>
      </c>
      <c r="M37" s="588">
        <v>0</v>
      </c>
      <c r="N37" s="588">
        <v>4.3</v>
      </c>
      <c r="O37" s="588">
        <v>-5.7</v>
      </c>
      <c r="P37" s="588">
        <v>0</v>
      </c>
      <c r="Q37" s="588">
        <v>12.3</v>
      </c>
      <c r="R37" s="588">
        <v>2.3</v>
      </c>
      <c r="S37" s="588">
        <v>-1.2</v>
      </c>
    </row>
    <row r="38" spans="1:19" ht="13.5" customHeight="1">
      <c r="A38" s="546" t="s">
        <v>781</v>
      </c>
      <c r="B38" s="546" t="s">
        <v>621</v>
      </c>
      <c r="C38" s="547"/>
      <c r="D38" s="587">
        <v>1.2</v>
      </c>
      <c r="E38" s="588">
        <v>-5.3</v>
      </c>
      <c r="F38" s="588">
        <v>0.4</v>
      </c>
      <c r="G38" s="588">
        <v>1.6</v>
      </c>
      <c r="H38" s="588">
        <v>-1.7</v>
      </c>
      <c r="I38" s="588">
        <v>1</v>
      </c>
      <c r="J38" s="588">
        <v>0.5</v>
      </c>
      <c r="K38" s="588">
        <v>-0.1</v>
      </c>
      <c r="L38" s="588">
        <v>-1.8</v>
      </c>
      <c r="M38" s="588">
        <v>-1.4</v>
      </c>
      <c r="N38" s="588">
        <v>2.9</v>
      </c>
      <c r="O38" s="588">
        <v>-5</v>
      </c>
      <c r="P38" s="588">
        <v>3.7</v>
      </c>
      <c r="Q38" s="588">
        <v>10.7</v>
      </c>
      <c r="R38" s="588">
        <v>1.9</v>
      </c>
      <c r="S38" s="588">
        <v>-0.9</v>
      </c>
    </row>
    <row r="39" spans="1:19" ht="13.5" customHeight="1">
      <c r="A39" s="546" t="s">
        <v>788</v>
      </c>
      <c r="B39" s="546" t="s">
        <v>622</v>
      </c>
      <c r="C39" s="547"/>
      <c r="D39" s="587">
        <v>1.1</v>
      </c>
      <c r="E39" s="588">
        <v>-3.9</v>
      </c>
      <c r="F39" s="588">
        <v>0.5</v>
      </c>
      <c r="G39" s="588">
        <v>0.4</v>
      </c>
      <c r="H39" s="588">
        <v>-2</v>
      </c>
      <c r="I39" s="588">
        <v>-1</v>
      </c>
      <c r="J39" s="588">
        <v>1.9</v>
      </c>
      <c r="K39" s="588">
        <v>0.2</v>
      </c>
      <c r="L39" s="588">
        <v>-2.7</v>
      </c>
      <c r="M39" s="588">
        <v>-4.6</v>
      </c>
      <c r="N39" s="588">
        <v>3.6</v>
      </c>
      <c r="O39" s="588">
        <v>-5.6</v>
      </c>
      <c r="P39" s="588">
        <v>2.3</v>
      </c>
      <c r="Q39" s="588">
        <v>8.5</v>
      </c>
      <c r="R39" s="588">
        <v>2.6</v>
      </c>
      <c r="S39" s="588">
        <v>-1.4</v>
      </c>
    </row>
    <row r="40" spans="1:19" ht="13.5" customHeight="1">
      <c r="A40" s="546" t="s">
        <v>781</v>
      </c>
      <c r="B40" s="546" t="s">
        <v>623</v>
      </c>
      <c r="C40" s="547"/>
      <c r="D40" s="587">
        <v>0.4</v>
      </c>
      <c r="E40" s="588">
        <v>-3.4</v>
      </c>
      <c r="F40" s="588">
        <v>0.9</v>
      </c>
      <c r="G40" s="588">
        <v>-0.9</v>
      </c>
      <c r="H40" s="588">
        <v>5.5</v>
      </c>
      <c r="I40" s="588">
        <v>-1.6</v>
      </c>
      <c r="J40" s="588">
        <v>-0.6</v>
      </c>
      <c r="K40" s="588">
        <v>-0.1</v>
      </c>
      <c r="L40" s="588">
        <v>-2.8</v>
      </c>
      <c r="M40" s="588">
        <v>-3.2</v>
      </c>
      <c r="N40" s="588">
        <v>2.2</v>
      </c>
      <c r="O40" s="588">
        <v>-4.4</v>
      </c>
      <c r="P40" s="588">
        <v>3.5</v>
      </c>
      <c r="Q40" s="588">
        <v>3.6</v>
      </c>
      <c r="R40" s="588">
        <v>4.1</v>
      </c>
      <c r="S40" s="588">
        <v>-2.8</v>
      </c>
    </row>
    <row r="41" spans="1:19" ht="13.5" customHeight="1">
      <c r="A41" s="546" t="s">
        <v>788</v>
      </c>
      <c r="B41" s="546" t="s">
        <v>624</v>
      </c>
      <c r="C41" s="547"/>
      <c r="D41" s="587">
        <v>0.5</v>
      </c>
      <c r="E41" s="588">
        <v>-4</v>
      </c>
      <c r="F41" s="588">
        <v>1.1</v>
      </c>
      <c r="G41" s="588">
        <v>-1</v>
      </c>
      <c r="H41" s="588">
        <v>6.7</v>
      </c>
      <c r="I41" s="588">
        <v>-0.4</v>
      </c>
      <c r="J41" s="588">
        <v>-0.1</v>
      </c>
      <c r="K41" s="588">
        <v>1.4</v>
      </c>
      <c r="L41" s="588">
        <v>4.4</v>
      </c>
      <c r="M41" s="588">
        <v>-3.6</v>
      </c>
      <c r="N41" s="588">
        <v>0.8</v>
      </c>
      <c r="O41" s="588">
        <v>-3.3</v>
      </c>
      <c r="P41" s="588">
        <v>2.4</v>
      </c>
      <c r="Q41" s="588">
        <v>2.3</v>
      </c>
      <c r="R41" s="588">
        <v>5.5</v>
      </c>
      <c r="S41" s="588">
        <v>-2.2</v>
      </c>
    </row>
    <row r="42" spans="1:19" ht="13.5" customHeight="1">
      <c r="A42" s="546"/>
      <c r="B42" s="546" t="s">
        <v>625</v>
      </c>
      <c r="C42" s="547"/>
      <c r="D42" s="587">
        <v>1.1</v>
      </c>
      <c r="E42" s="588">
        <v>0.3</v>
      </c>
      <c r="F42" s="588">
        <v>1.5</v>
      </c>
      <c r="G42" s="588">
        <v>-1.2</v>
      </c>
      <c r="H42" s="588">
        <v>9.9</v>
      </c>
      <c r="I42" s="588">
        <v>0.3</v>
      </c>
      <c r="J42" s="588">
        <v>0.3</v>
      </c>
      <c r="K42" s="588">
        <v>0.6</v>
      </c>
      <c r="L42" s="588">
        <v>4.7</v>
      </c>
      <c r="M42" s="588">
        <v>-1.1</v>
      </c>
      <c r="N42" s="588">
        <v>2.3</v>
      </c>
      <c r="O42" s="588">
        <v>-2.3</v>
      </c>
      <c r="P42" s="588">
        <v>2.2</v>
      </c>
      <c r="Q42" s="588">
        <v>2.6</v>
      </c>
      <c r="R42" s="588">
        <v>9</v>
      </c>
      <c r="S42" s="588">
        <v>-2</v>
      </c>
    </row>
    <row r="43" spans="1:19" ht="13.5" customHeight="1">
      <c r="A43" s="546" t="s">
        <v>781</v>
      </c>
      <c r="B43" s="546" t="s">
        <v>626</v>
      </c>
      <c r="C43" s="547"/>
      <c r="D43" s="587">
        <v>0.5</v>
      </c>
      <c r="E43" s="588">
        <v>-1.5</v>
      </c>
      <c r="F43" s="588">
        <v>1.2</v>
      </c>
      <c r="G43" s="588">
        <v>-29.7</v>
      </c>
      <c r="H43" s="588">
        <v>4.1</v>
      </c>
      <c r="I43" s="588">
        <v>-0.1</v>
      </c>
      <c r="J43" s="588">
        <v>0.2</v>
      </c>
      <c r="K43" s="588">
        <v>-0.5</v>
      </c>
      <c r="L43" s="588">
        <v>5.7</v>
      </c>
      <c r="M43" s="588">
        <v>-2.5</v>
      </c>
      <c r="N43" s="588">
        <v>-1.1</v>
      </c>
      <c r="O43" s="588">
        <v>0</v>
      </c>
      <c r="P43" s="588">
        <v>3.5</v>
      </c>
      <c r="Q43" s="588">
        <v>1.7</v>
      </c>
      <c r="R43" s="588">
        <v>8.4</v>
      </c>
      <c r="S43" s="588">
        <v>-1.7</v>
      </c>
    </row>
    <row r="44" spans="1:19" ht="13.5" customHeight="1">
      <c r="A44" s="546"/>
      <c r="B44" s="546" t="s">
        <v>627</v>
      </c>
      <c r="C44" s="547"/>
      <c r="D44" s="587">
        <v>0.2</v>
      </c>
      <c r="E44" s="588">
        <v>-1.8</v>
      </c>
      <c r="F44" s="588">
        <v>2.2</v>
      </c>
      <c r="G44" s="588">
        <v>-31.3</v>
      </c>
      <c r="H44" s="588">
        <v>4.5</v>
      </c>
      <c r="I44" s="588">
        <v>0.6</v>
      </c>
      <c r="J44" s="588">
        <v>-1.1</v>
      </c>
      <c r="K44" s="588">
        <v>-1.4</v>
      </c>
      <c r="L44" s="588">
        <v>5.2</v>
      </c>
      <c r="M44" s="588">
        <v>-4.3</v>
      </c>
      <c r="N44" s="588">
        <v>-1.3</v>
      </c>
      <c r="O44" s="588">
        <v>-5.3</v>
      </c>
      <c r="P44" s="588">
        <v>6.5</v>
      </c>
      <c r="Q44" s="588">
        <v>0.5</v>
      </c>
      <c r="R44" s="588">
        <v>7.2</v>
      </c>
      <c r="S44" s="588">
        <v>-1.9</v>
      </c>
    </row>
    <row r="45" spans="1:19" ht="13.5" customHeight="1">
      <c r="A45" s="551"/>
      <c r="B45" s="551" t="s">
        <v>706</v>
      </c>
      <c r="C45" s="552"/>
      <c r="D45" s="589">
        <v>0</v>
      </c>
      <c r="E45" s="590">
        <v>0</v>
      </c>
      <c r="F45" s="590">
        <v>0.9</v>
      </c>
      <c r="G45" s="590">
        <v>-30.6</v>
      </c>
      <c r="H45" s="590">
        <v>4.6</v>
      </c>
      <c r="I45" s="590">
        <v>1.2</v>
      </c>
      <c r="J45" s="590">
        <v>-0.4</v>
      </c>
      <c r="K45" s="590">
        <v>-2.8</v>
      </c>
      <c r="L45" s="590">
        <v>4.5</v>
      </c>
      <c r="M45" s="590">
        <v>-4.1</v>
      </c>
      <c r="N45" s="590">
        <v>-3.1</v>
      </c>
      <c r="O45" s="590">
        <v>-7.3</v>
      </c>
      <c r="P45" s="590">
        <v>5</v>
      </c>
      <c r="Q45" s="590">
        <v>1.2</v>
      </c>
      <c r="R45" s="590">
        <v>7.3</v>
      </c>
      <c r="S45" s="590">
        <v>-3.1</v>
      </c>
    </row>
    <row r="46" spans="1:35" ht="27" customHeight="1">
      <c r="A46" s="749" t="s">
        <v>344</v>
      </c>
      <c r="B46" s="749"/>
      <c r="C46" s="750"/>
      <c r="D46" s="591">
        <v>0.1</v>
      </c>
      <c r="E46" s="591">
        <v>0.2</v>
      </c>
      <c r="F46" s="591">
        <v>-0.3</v>
      </c>
      <c r="G46" s="591">
        <v>-0.2</v>
      </c>
      <c r="H46" s="591">
        <v>-1.1</v>
      </c>
      <c r="I46" s="591">
        <v>-0.2</v>
      </c>
      <c r="J46" s="591">
        <v>0.6</v>
      </c>
      <c r="K46" s="591">
        <v>-1.1</v>
      </c>
      <c r="L46" s="591">
        <v>-0.5</v>
      </c>
      <c r="M46" s="591">
        <v>0.2</v>
      </c>
      <c r="N46" s="591">
        <v>0.5</v>
      </c>
      <c r="O46" s="591">
        <v>-1.1</v>
      </c>
      <c r="P46" s="591">
        <v>0.8</v>
      </c>
      <c r="Q46" s="591">
        <v>0.8</v>
      </c>
      <c r="R46" s="591">
        <v>-0.1</v>
      </c>
      <c r="S46" s="591">
        <v>-1.5</v>
      </c>
      <c r="T46" s="548"/>
      <c r="U46" s="548"/>
      <c r="V46" s="548"/>
      <c r="W46" s="548"/>
      <c r="X46" s="548"/>
      <c r="Y46" s="548"/>
      <c r="Z46" s="548"/>
      <c r="AA46" s="548"/>
      <c r="AB46" s="548"/>
      <c r="AC46" s="548"/>
      <c r="AD46" s="548"/>
      <c r="AE46" s="548"/>
      <c r="AF46" s="548"/>
      <c r="AG46" s="548"/>
      <c r="AH46" s="548"/>
      <c r="AI46" s="548"/>
    </row>
    <row r="47" spans="1:35" ht="27" customHeight="1">
      <c r="A47" s="548"/>
      <c r="B47" s="548"/>
      <c r="C47" s="548"/>
      <c r="D47" s="545"/>
      <c r="E47" s="545"/>
      <c r="F47" s="545"/>
      <c r="G47" s="545"/>
      <c r="H47" s="545"/>
      <c r="I47" s="545"/>
      <c r="J47" s="545"/>
      <c r="K47" s="545"/>
      <c r="L47" s="545"/>
      <c r="M47" s="545"/>
      <c r="N47" s="545"/>
      <c r="O47" s="545"/>
      <c r="P47" s="545"/>
      <c r="Q47" s="545"/>
      <c r="R47" s="545"/>
      <c r="S47" s="545"/>
      <c r="T47" s="548"/>
      <c r="U47" s="548"/>
      <c r="V47" s="548"/>
      <c r="W47" s="548"/>
      <c r="X47" s="548"/>
      <c r="Y47" s="548"/>
      <c r="Z47" s="548"/>
      <c r="AA47" s="548"/>
      <c r="AB47" s="548"/>
      <c r="AC47" s="548"/>
      <c r="AD47" s="548"/>
      <c r="AE47" s="548"/>
      <c r="AF47" s="548"/>
      <c r="AG47" s="548"/>
      <c r="AH47" s="548"/>
      <c r="AI47" s="548"/>
    </row>
    <row r="48" spans="1:19" ht="17.25">
      <c r="A48" s="595" t="s">
        <v>118</v>
      </c>
      <c r="B48" s="553"/>
      <c r="C48" s="553"/>
      <c r="D48" s="550"/>
      <c r="E48" s="550"/>
      <c r="F48" s="550"/>
      <c r="G48" s="550"/>
      <c r="H48" s="754"/>
      <c r="I48" s="754"/>
      <c r="J48" s="754"/>
      <c r="K48" s="754"/>
      <c r="L48" s="754"/>
      <c r="M48" s="754"/>
      <c r="N48" s="754"/>
      <c r="O48" s="754"/>
      <c r="P48" s="550"/>
      <c r="Q48" s="550"/>
      <c r="R48" s="550"/>
      <c r="S48" s="557" t="s">
        <v>614</v>
      </c>
    </row>
    <row r="49" spans="1:19" ht="13.5">
      <c r="A49" s="741" t="s">
        <v>564</v>
      </c>
      <c r="B49" s="741"/>
      <c r="C49" s="742"/>
      <c r="D49" s="536" t="s">
        <v>732</v>
      </c>
      <c r="E49" s="536" t="s">
        <v>733</v>
      </c>
      <c r="F49" s="536" t="s">
        <v>734</v>
      </c>
      <c r="G49" s="536" t="s">
        <v>735</v>
      </c>
      <c r="H49" s="536" t="s">
        <v>736</v>
      </c>
      <c r="I49" s="536" t="s">
        <v>737</v>
      </c>
      <c r="J49" s="536" t="s">
        <v>738</v>
      </c>
      <c r="K49" s="536" t="s">
        <v>739</v>
      </c>
      <c r="L49" s="536" t="s">
        <v>740</v>
      </c>
      <c r="M49" s="536" t="s">
        <v>741</v>
      </c>
      <c r="N49" s="536" t="s">
        <v>742</v>
      </c>
      <c r="O49" s="536" t="s">
        <v>743</v>
      </c>
      <c r="P49" s="536" t="s">
        <v>744</v>
      </c>
      <c r="Q49" s="536" t="s">
        <v>745</v>
      </c>
      <c r="R49" s="536" t="s">
        <v>746</v>
      </c>
      <c r="S49" s="536" t="s">
        <v>747</v>
      </c>
    </row>
    <row r="50" spans="1:19" ht="13.5">
      <c r="A50" s="743"/>
      <c r="B50" s="743"/>
      <c r="C50" s="744"/>
      <c r="D50" s="537" t="s">
        <v>580</v>
      </c>
      <c r="E50" s="537"/>
      <c r="F50" s="537"/>
      <c r="G50" s="537" t="s">
        <v>729</v>
      </c>
      <c r="H50" s="537" t="s">
        <v>581</v>
      </c>
      <c r="I50" s="537" t="s">
        <v>582</v>
      </c>
      <c r="J50" s="537" t="s">
        <v>583</v>
      </c>
      <c r="K50" s="537" t="s">
        <v>584</v>
      </c>
      <c r="L50" s="538" t="s">
        <v>585</v>
      </c>
      <c r="M50" s="539" t="s">
        <v>586</v>
      </c>
      <c r="N50" s="538" t="s">
        <v>730</v>
      </c>
      <c r="O50" s="538" t="s">
        <v>587</v>
      </c>
      <c r="P50" s="538" t="s">
        <v>588</v>
      </c>
      <c r="Q50" s="538" t="s">
        <v>589</v>
      </c>
      <c r="R50" s="538" t="s">
        <v>590</v>
      </c>
      <c r="S50" s="538" t="s">
        <v>591</v>
      </c>
    </row>
    <row r="51" spans="1:19" ht="18" customHeight="1">
      <c r="A51" s="745"/>
      <c r="B51" s="745"/>
      <c r="C51" s="746"/>
      <c r="D51" s="540" t="s">
        <v>592</v>
      </c>
      <c r="E51" s="540" t="s">
        <v>342</v>
      </c>
      <c r="F51" s="540" t="s">
        <v>343</v>
      </c>
      <c r="G51" s="540" t="s">
        <v>731</v>
      </c>
      <c r="H51" s="540" t="s">
        <v>593</v>
      </c>
      <c r="I51" s="540" t="s">
        <v>594</v>
      </c>
      <c r="J51" s="540" t="s">
        <v>595</v>
      </c>
      <c r="K51" s="540" t="s">
        <v>596</v>
      </c>
      <c r="L51" s="541" t="s">
        <v>597</v>
      </c>
      <c r="M51" s="542" t="s">
        <v>598</v>
      </c>
      <c r="N51" s="541" t="s">
        <v>599</v>
      </c>
      <c r="O51" s="541" t="s">
        <v>599</v>
      </c>
      <c r="P51" s="542" t="s">
        <v>600</v>
      </c>
      <c r="Q51" s="542" t="s">
        <v>601</v>
      </c>
      <c r="R51" s="541" t="s">
        <v>599</v>
      </c>
      <c r="S51" s="540" t="s">
        <v>602</v>
      </c>
    </row>
    <row r="52" spans="1:19" ht="15.75" customHeight="1">
      <c r="A52" s="611"/>
      <c r="B52" s="611"/>
      <c r="C52" s="611"/>
      <c r="D52" s="747" t="s">
        <v>712</v>
      </c>
      <c r="E52" s="747"/>
      <c r="F52" s="747"/>
      <c r="G52" s="747"/>
      <c r="H52" s="747"/>
      <c r="I52" s="747"/>
      <c r="J52" s="747"/>
      <c r="K52" s="747"/>
      <c r="L52" s="747"/>
      <c r="M52" s="747"/>
      <c r="N52" s="747"/>
      <c r="O52" s="747"/>
      <c r="P52" s="747"/>
      <c r="Q52" s="747"/>
      <c r="R52" s="747"/>
      <c r="S52" s="611"/>
    </row>
    <row r="53" spans="1:19" ht="13.5" customHeight="1">
      <c r="A53" s="543" t="s">
        <v>603</v>
      </c>
      <c r="B53" s="543" t="s">
        <v>604</v>
      </c>
      <c r="C53" s="544" t="s">
        <v>605</v>
      </c>
      <c r="D53" s="599">
        <v>98.5</v>
      </c>
      <c r="E53" s="600">
        <v>116.7</v>
      </c>
      <c r="F53" s="600">
        <v>115</v>
      </c>
      <c r="G53" s="600">
        <v>104.4</v>
      </c>
      <c r="H53" s="600">
        <v>104.5</v>
      </c>
      <c r="I53" s="600">
        <v>89.3</v>
      </c>
      <c r="J53" s="600">
        <v>95.4</v>
      </c>
      <c r="K53" s="600">
        <v>90</v>
      </c>
      <c r="L53" s="607" t="s">
        <v>698</v>
      </c>
      <c r="M53" s="607" t="s">
        <v>698</v>
      </c>
      <c r="N53" s="607" t="s">
        <v>698</v>
      </c>
      <c r="O53" s="607" t="s">
        <v>698</v>
      </c>
      <c r="P53" s="600">
        <v>90.5</v>
      </c>
      <c r="Q53" s="600">
        <v>77.9</v>
      </c>
      <c r="R53" s="600">
        <v>215.5</v>
      </c>
      <c r="S53" s="607" t="s">
        <v>698</v>
      </c>
    </row>
    <row r="54" spans="1:19" ht="13.5" customHeight="1">
      <c r="A54" s="546"/>
      <c r="B54" s="546" t="s">
        <v>606</v>
      </c>
      <c r="C54" s="547"/>
      <c r="D54" s="601">
        <v>102.3</v>
      </c>
      <c r="E54" s="602">
        <v>109.5</v>
      </c>
      <c r="F54" s="602">
        <v>118</v>
      </c>
      <c r="G54" s="602">
        <v>105.7</v>
      </c>
      <c r="H54" s="602">
        <v>103.1</v>
      </c>
      <c r="I54" s="602">
        <v>96.6</v>
      </c>
      <c r="J54" s="602">
        <v>97.4</v>
      </c>
      <c r="K54" s="602">
        <v>92.6</v>
      </c>
      <c r="L54" s="608" t="s">
        <v>698</v>
      </c>
      <c r="M54" s="608" t="s">
        <v>698</v>
      </c>
      <c r="N54" s="608" t="s">
        <v>698</v>
      </c>
      <c r="O54" s="608" t="s">
        <v>698</v>
      </c>
      <c r="P54" s="602">
        <v>95.1</v>
      </c>
      <c r="Q54" s="602">
        <v>84.2</v>
      </c>
      <c r="R54" s="602">
        <v>204.8</v>
      </c>
      <c r="S54" s="608" t="s">
        <v>698</v>
      </c>
    </row>
    <row r="55" spans="1:19" ht="13.5" customHeight="1">
      <c r="A55" s="546"/>
      <c r="B55" s="546" t="s">
        <v>607</v>
      </c>
      <c r="C55" s="547"/>
      <c r="D55" s="601">
        <v>101.7</v>
      </c>
      <c r="E55" s="602">
        <v>102.6</v>
      </c>
      <c r="F55" s="602">
        <v>108.9</v>
      </c>
      <c r="G55" s="602">
        <v>101.6</v>
      </c>
      <c r="H55" s="602">
        <v>108.7</v>
      </c>
      <c r="I55" s="602">
        <v>100.1</v>
      </c>
      <c r="J55" s="602">
        <v>100</v>
      </c>
      <c r="K55" s="602">
        <v>95.1</v>
      </c>
      <c r="L55" s="608" t="s">
        <v>698</v>
      </c>
      <c r="M55" s="608" t="s">
        <v>698</v>
      </c>
      <c r="N55" s="608" t="s">
        <v>698</v>
      </c>
      <c r="O55" s="608" t="s">
        <v>698</v>
      </c>
      <c r="P55" s="602">
        <v>98.9</v>
      </c>
      <c r="Q55" s="602">
        <v>90.5</v>
      </c>
      <c r="R55" s="602">
        <v>168.5</v>
      </c>
      <c r="S55" s="608" t="s">
        <v>698</v>
      </c>
    </row>
    <row r="56" spans="1:19" ht="13.5" customHeight="1">
      <c r="A56" s="546"/>
      <c r="B56" s="546" t="s">
        <v>608</v>
      </c>
      <c r="C56" s="547"/>
      <c r="D56" s="601">
        <v>100</v>
      </c>
      <c r="E56" s="602">
        <v>96.9</v>
      </c>
      <c r="F56" s="602">
        <v>101.1</v>
      </c>
      <c r="G56" s="602">
        <v>98.2</v>
      </c>
      <c r="H56" s="602">
        <v>110.4</v>
      </c>
      <c r="I56" s="602">
        <v>98.6</v>
      </c>
      <c r="J56" s="602">
        <v>103.1</v>
      </c>
      <c r="K56" s="602">
        <v>95.4</v>
      </c>
      <c r="L56" s="608" t="s">
        <v>698</v>
      </c>
      <c r="M56" s="608" t="s">
        <v>698</v>
      </c>
      <c r="N56" s="608" t="s">
        <v>698</v>
      </c>
      <c r="O56" s="608" t="s">
        <v>698</v>
      </c>
      <c r="P56" s="602">
        <v>101.4</v>
      </c>
      <c r="Q56" s="602">
        <v>97.3</v>
      </c>
      <c r="R56" s="602">
        <v>107.6</v>
      </c>
      <c r="S56" s="608" t="s">
        <v>698</v>
      </c>
    </row>
    <row r="57" spans="1:19" ht="13.5" customHeight="1">
      <c r="A57" s="546"/>
      <c r="B57" s="546" t="s">
        <v>609</v>
      </c>
      <c r="C57" s="547"/>
      <c r="D57" s="604">
        <v>100</v>
      </c>
      <c r="E57" s="603">
        <v>100</v>
      </c>
      <c r="F57" s="603">
        <v>100</v>
      </c>
      <c r="G57" s="603">
        <v>100</v>
      </c>
      <c r="H57" s="603">
        <v>100</v>
      </c>
      <c r="I57" s="603">
        <v>100</v>
      </c>
      <c r="J57" s="603">
        <v>100</v>
      </c>
      <c r="K57" s="603">
        <v>100</v>
      </c>
      <c r="L57" s="603">
        <v>100</v>
      </c>
      <c r="M57" s="603">
        <v>100</v>
      </c>
      <c r="N57" s="603">
        <v>100</v>
      </c>
      <c r="O57" s="603">
        <v>100</v>
      </c>
      <c r="P57" s="603">
        <v>100</v>
      </c>
      <c r="Q57" s="603">
        <v>100</v>
      </c>
      <c r="R57" s="603">
        <v>100</v>
      </c>
      <c r="S57" s="603">
        <v>100</v>
      </c>
    </row>
    <row r="58" spans="1:19" ht="13.5" customHeight="1">
      <c r="A58" s="546"/>
      <c r="B58" s="546" t="s">
        <v>610</v>
      </c>
      <c r="C58" s="547"/>
      <c r="D58" s="605">
        <v>101.3</v>
      </c>
      <c r="E58" s="606">
        <v>98.4</v>
      </c>
      <c r="F58" s="606">
        <v>99.9</v>
      </c>
      <c r="G58" s="606">
        <v>103.2</v>
      </c>
      <c r="H58" s="606">
        <v>100.3</v>
      </c>
      <c r="I58" s="606">
        <v>101.6</v>
      </c>
      <c r="J58" s="606">
        <v>100.5</v>
      </c>
      <c r="K58" s="606">
        <v>104.6</v>
      </c>
      <c r="L58" s="606">
        <v>96.8</v>
      </c>
      <c r="M58" s="606">
        <v>101.4</v>
      </c>
      <c r="N58" s="606">
        <v>101.2</v>
      </c>
      <c r="O58" s="606">
        <v>92.9</v>
      </c>
      <c r="P58" s="606">
        <v>98.4</v>
      </c>
      <c r="Q58" s="606">
        <v>114.3</v>
      </c>
      <c r="R58" s="606">
        <v>97.4</v>
      </c>
      <c r="S58" s="606">
        <v>97.9</v>
      </c>
    </row>
    <row r="59" spans="1:19" ht="13.5" customHeight="1">
      <c r="A59" s="543" t="s">
        <v>611</v>
      </c>
      <c r="B59" s="543" t="s">
        <v>628</v>
      </c>
      <c r="C59" s="549" t="s">
        <v>613</v>
      </c>
      <c r="D59" s="587">
        <v>101.8</v>
      </c>
      <c r="E59" s="588">
        <v>97.7</v>
      </c>
      <c r="F59" s="588">
        <v>99.6</v>
      </c>
      <c r="G59" s="588">
        <v>104.2</v>
      </c>
      <c r="H59" s="588">
        <v>98.5</v>
      </c>
      <c r="I59" s="588">
        <v>100.6</v>
      </c>
      <c r="J59" s="588">
        <v>102.5</v>
      </c>
      <c r="K59" s="588">
        <v>107.3</v>
      </c>
      <c r="L59" s="588">
        <v>96.7</v>
      </c>
      <c r="M59" s="588">
        <v>101.7</v>
      </c>
      <c r="N59" s="588">
        <v>101.3</v>
      </c>
      <c r="O59" s="588">
        <v>89.4</v>
      </c>
      <c r="P59" s="588">
        <v>99.1</v>
      </c>
      <c r="Q59" s="588">
        <v>120</v>
      </c>
      <c r="R59" s="588">
        <v>95.3</v>
      </c>
      <c r="S59" s="588">
        <v>97.2</v>
      </c>
    </row>
    <row r="60" spans="1:19" ht="13.5" customHeight="1">
      <c r="A60" s="546"/>
      <c r="B60" s="546" t="s">
        <v>579</v>
      </c>
      <c r="C60" s="547"/>
      <c r="D60" s="587">
        <v>102</v>
      </c>
      <c r="E60" s="588">
        <v>97.3</v>
      </c>
      <c r="F60" s="588">
        <v>99.7</v>
      </c>
      <c r="G60" s="588">
        <v>101.8</v>
      </c>
      <c r="H60" s="588">
        <v>99.4</v>
      </c>
      <c r="I60" s="588">
        <v>102</v>
      </c>
      <c r="J60" s="588">
        <v>104</v>
      </c>
      <c r="K60" s="588">
        <v>108</v>
      </c>
      <c r="L60" s="588">
        <v>95.7</v>
      </c>
      <c r="M60" s="588">
        <v>101.8</v>
      </c>
      <c r="N60" s="588">
        <v>100.1</v>
      </c>
      <c r="O60" s="588">
        <v>89.2</v>
      </c>
      <c r="P60" s="588">
        <v>99.1</v>
      </c>
      <c r="Q60" s="588">
        <v>118.8</v>
      </c>
      <c r="R60" s="588">
        <v>96.6</v>
      </c>
      <c r="S60" s="588">
        <v>97.6</v>
      </c>
    </row>
    <row r="61" spans="1:19" ht="13.5" customHeight="1">
      <c r="A61" s="546"/>
      <c r="B61" s="546" t="s">
        <v>629</v>
      </c>
      <c r="C61" s="547"/>
      <c r="D61" s="587">
        <v>101.9</v>
      </c>
      <c r="E61" s="588">
        <v>96.6</v>
      </c>
      <c r="F61" s="588">
        <v>99.7</v>
      </c>
      <c r="G61" s="588">
        <v>100.9</v>
      </c>
      <c r="H61" s="588">
        <v>104.9</v>
      </c>
      <c r="I61" s="588">
        <v>101.4</v>
      </c>
      <c r="J61" s="588">
        <v>102.8</v>
      </c>
      <c r="K61" s="588">
        <v>107.6</v>
      </c>
      <c r="L61" s="588">
        <v>95.2</v>
      </c>
      <c r="M61" s="588">
        <v>101.4</v>
      </c>
      <c r="N61" s="588">
        <v>99.5</v>
      </c>
      <c r="O61" s="588">
        <v>89.7</v>
      </c>
      <c r="P61" s="588">
        <v>99.1</v>
      </c>
      <c r="Q61" s="588">
        <v>118.5</v>
      </c>
      <c r="R61" s="588">
        <v>100.5</v>
      </c>
      <c r="S61" s="588">
        <v>97.8</v>
      </c>
    </row>
    <row r="62" spans="1:19" ht="13.5" customHeight="1">
      <c r="A62" s="546"/>
      <c r="B62" s="546" t="s">
        <v>704</v>
      </c>
      <c r="C62" s="547"/>
      <c r="D62" s="587">
        <v>102</v>
      </c>
      <c r="E62" s="588">
        <v>97.1</v>
      </c>
      <c r="F62" s="588">
        <v>99.9</v>
      </c>
      <c r="G62" s="588">
        <v>101.7</v>
      </c>
      <c r="H62" s="588">
        <v>104.8</v>
      </c>
      <c r="I62" s="588">
        <v>101.1</v>
      </c>
      <c r="J62" s="588">
        <v>102.8</v>
      </c>
      <c r="K62" s="588">
        <v>107.8</v>
      </c>
      <c r="L62" s="588">
        <v>95.1</v>
      </c>
      <c r="M62" s="588">
        <v>101.4</v>
      </c>
      <c r="N62" s="588">
        <v>99.9</v>
      </c>
      <c r="O62" s="588">
        <v>89.9</v>
      </c>
      <c r="P62" s="588">
        <v>99</v>
      </c>
      <c r="Q62" s="588">
        <v>118.3</v>
      </c>
      <c r="R62" s="588">
        <v>100.1</v>
      </c>
      <c r="S62" s="588">
        <v>98.6</v>
      </c>
    </row>
    <row r="63" spans="1:19" ht="13.5" customHeight="1">
      <c r="A63" s="546" t="s">
        <v>612</v>
      </c>
      <c r="B63" s="546" t="s">
        <v>633</v>
      </c>
      <c r="C63" s="547" t="s">
        <v>613</v>
      </c>
      <c r="D63" s="587">
        <v>102.4</v>
      </c>
      <c r="E63" s="588">
        <v>97.4</v>
      </c>
      <c r="F63" s="588">
        <v>101.3</v>
      </c>
      <c r="G63" s="588">
        <v>101.9</v>
      </c>
      <c r="H63" s="588">
        <v>94.4</v>
      </c>
      <c r="I63" s="588">
        <v>101.9</v>
      </c>
      <c r="J63" s="588">
        <v>102.9</v>
      </c>
      <c r="K63" s="588">
        <v>107.6</v>
      </c>
      <c r="L63" s="588">
        <v>95.1</v>
      </c>
      <c r="M63" s="588">
        <v>101.9</v>
      </c>
      <c r="N63" s="588">
        <v>99.6</v>
      </c>
      <c r="O63" s="588">
        <v>88.5</v>
      </c>
      <c r="P63" s="588">
        <v>99</v>
      </c>
      <c r="Q63" s="588">
        <v>118.7</v>
      </c>
      <c r="R63" s="588">
        <v>104.9</v>
      </c>
      <c r="S63" s="588">
        <v>96.1</v>
      </c>
    </row>
    <row r="64" spans="1:19" ht="13.5" customHeight="1">
      <c r="A64" s="546" t="s">
        <v>781</v>
      </c>
      <c r="B64" s="546" t="s">
        <v>621</v>
      </c>
      <c r="C64" s="547"/>
      <c r="D64" s="587">
        <v>102.3</v>
      </c>
      <c r="E64" s="588">
        <v>97.3</v>
      </c>
      <c r="F64" s="588">
        <v>100.6</v>
      </c>
      <c r="G64" s="588">
        <v>101.2</v>
      </c>
      <c r="H64" s="588">
        <v>94.9</v>
      </c>
      <c r="I64" s="588">
        <v>102.2</v>
      </c>
      <c r="J64" s="588">
        <v>103.1</v>
      </c>
      <c r="K64" s="588">
        <v>107.2</v>
      </c>
      <c r="L64" s="588">
        <v>95.7</v>
      </c>
      <c r="M64" s="588">
        <v>101.7</v>
      </c>
      <c r="N64" s="588">
        <v>97.8</v>
      </c>
      <c r="O64" s="588">
        <v>91.1</v>
      </c>
      <c r="P64" s="588">
        <v>103.6</v>
      </c>
      <c r="Q64" s="588">
        <v>118.3</v>
      </c>
      <c r="R64" s="588">
        <v>104.9</v>
      </c>
      <c r="S64" s="588">
        <v>95.5</v>
      </c>
    </row>
    <row r="65" spans="1:19" ht="13.5" customHeight="1">
      <c r="A65" s="546" t="s">
        <v>788</v>
      </c>
      <c r="B65" s="546" t="s">
        <v>622</v>
      </c>
      <c r="C65" s="547"/>
      <c r="D65" s="587">
        <v>101.4</v>
      </c>
      <c r="E65" s="588">
        <v>97.1</v>
      </c>
      <c r="F65" s="588">
        <v>100.2</v>
      </c>
      <c r="G65" s="588">
        <v>100.1</v>
      </c>
      <c r="H65" s="588">
        <v>94.2</v>
      </c>
      <c r="I65" s="588">
        <v>100.8</v>
      </c>
      <c r="J65" s="588">
        <v>102.9</v>
      </c>
      <c r="K65" s="588">
        <v>107.7</v>
      </c>
      <c r="L65" s="588">
        <v>98.9</v>
      </c>
      <c r="M65" s="588">
        <v>96.6</v>
      </c>
      <c r="N65" s="588">
        <v>99.1</v>
      </c>
      <c r="O65" s="588">
        <v>88.4</v>
      </c>
      <c r="P65" s="588">
        <v>95</v>
      </c>
      <c r="Q65" s="588">
        <v>119.1</v>
      </c>
      <c r="R65" s="588">
        <v>104.9</v>
      </c>
      <c r="S65" s="588">
        <v>94.2</v>
      </c>
    </row>
    <row r="66" spans="1:19" ht="13.5" customHeight="1">
      <c r="A66" s="546" t="s">
        <v>781</v>
      </c>
      <c r="B66" s="546" t="s">
        <v>623</v>
      </c>
      <c r="C66" s="547"/>
      <c r="D66" s="587">
        <v>102.6</v>
      </c>
      <c r="E66" s="588">
        <v>96.9</v>
      </c>
      <c r="F66" s="588">
        <v>101.8</v>
      </c>
      <c r="G66" s="588">
        <v>101.6</v>
      </c>
      <c r="H66" s="588">
        <v>96.8</v>
      </c>
      <c r="I66" s="588">
        <v>101.5</v>
      </c>
      <c r="J66" s="588">
        <v>101.7</v>
      </c>
      <c r="K66" s="588">
        <v>108.6</v>
      </c>
      <c r="L66" s="588">
        <v>100.8</v>
      </c>
      <c r="M66" s="588">
        <v>98.4</v>
      </c>
      <c r="N66" s="588">
        <v>100.6</v>
      </c>
      <c r="O66" s="588">
        <v>88.3</v>
      </c>
      <c r="P66" s="588">
        <v>99.8</v>
      </c>
      <c r="Q66" s="588">
        <v>121.4</v>
      </c>
      <c r="R66" s="588">
        <v>106.8</v>
      </c>
      <c r="S66" s="588">
        <v>93.2</v>
      </c>
    </row>
    <row r="67" spans="1:19" ht="13.5" customHeight="1">
      <c r="A67" s="546" t="s">
        <v>788</v>
      </c>
      <c r="B67" s="546" t="s">
        <v>624</v>
      </c>
      <c r="C67" s="547"/>
      <c r="D67" s="587">
        <v>102.6</v>
      </c>
      <c r="E67" s="588">
        <v>96.4</v>
      </c>
      <c r="F67" s="588">
        <v>102.3</v>
      </c>
      <c r="G67" s="588">
        <v>102.2</v>
      </c>
      <c r="H67" s="588">
        <v>98.1</v>
      </c>
      <c r="I67" s="588">
        <v>100.9</v>
      </c>
      <c r="J67" s="588">
        <v>102.2</v>
      </c>
      <c r="K67" s="588">
        <v>107.5</v>
      </c>
      <c r="L67" s="588">
        <v>101.4</v>
      </c>
      <c r="M67" s="588">
        <v>98.7</v>
      </c>
      <c r="N67" s="588">
        <v>99.6</v>
      </c>
      <c r="O67" s="588">
        <v>87.4</v>
      </c>
      <c r="P67" s="588">
        <v>100</v>
      </c>
      <c r="Q67" s="588">
        <v>120.4</v>
      </c>
      <c r="R67" s="588">
        <v>107</v>
      </c>
      <c r="S67" s="588">
        <v>92.9</v>
      </c>
    </row>
    <row r="68" spans="1:19" ht="13.5" customHeight="1">
      <c r="A68" s="546" t="s">
        <v>781</v>
      </c>
      <c r="B68" s="546" t="s">
        <v>625</v>
      </c>
      <c r="C68" s="547"/>
      <c r="D68" s="587">
        <v>102.6</v>
      </c>
      <c r="E68" s="588">
        <v>96.4</v>
      </c>
      <c r="F68" s="588">
        <v>102.3</v>
      </c>
      <c r="G68" s="588">
        <v>101.8</v>
      </c>
      <c r="H68" s="588">
        <v>97.4</v>
      </c>
      <c r="I68" s="588">
        <v>101.2</v>
      </c>
      <c r="J68" s="588">
        <v>102.5</v>
      </c>
      <c r="K68" s="588">
        <v>107.6</v>
      </c>
      <c r="L68" s="588">
        <v>101</v>
      </c>
      <c r="M68" s="588">
        <v>98.5</v>
      </c>
      <c r="N68" s="588">
        <v>99</v>
      </c>
      <c r="O68" s="588">
        <v>87.3</v>
      </c>
      <c r="P68" s="588">
        <v>99.4</v>
      </c>
      <c r="Q68" s="588">
        <v>120.8</v>
      </c>
      <c r="R68" s="588">
        <v>106.9</v>
      </c>
      <c r="S68" s="588">
        <v>93.9</v>
      </c>
    </row>
    <row r="69" spans="1:19" ht="13.5" customHeight="1">
      <c r="A69" s="546" t="s">
        <v>781</v>
      </c>
      <c r="B69" s="546" t="s">
        <v>626</v>
      </c>
      <c r="C69" s="547"/>
      <c r="D69" s="587">
        <v>102.6</v>
      </c>
      <c r="E69" s="588">
        <v>96.2</v>
      </c>
      <c r="F69" s="588">
        <v>101.9</v>
      </c>
      <c r="G69" s="588">
        <v>101</v>
      </c>
      <c r="H69" s="588">
        <v>94.6</v>
      </c>
      <c r="I69" s="588">
        <v>101.5</v>
      </c>
      <c r="J69" s="588">
        <v>102.7</v>
      </c>
      <c r="K69" s="588">
        <v>107.6</v>
      </c>
      <c r="L69" s="588">
        <v>99.9</v>
      </c>
      <c r="M69" s="588">
        <v>98.1</v>
      </c>
      <c r="N69" s="588">
        <v>99.7</v>
      </c>
      <c r="O69" s="588">
        <v>87.2</v>
      </c>
      <c r="P69" s="588">
        <v>99.4</v>
      </c>
      <c r="Q69" s="588">
        <v>120.9</v>
      </c>
      <c r="R69" s="588">
        <v>106.8</v>
      </c>
      <c r="S69" s="588">
        <v>95.2</v>
      </c>
    </row>
    <row r="70" spans="1:46" ht="13.5" customHeight="1">
      <c r="A70" s="546"/>
      <c r="B70" s="546" t="s">
        <v>627</v>
      </c>
      <c r="C70" s="547"/>
      <c r="D70" s="587">
        <v>102.2</v>
      </c>
      <c r="E70" s="588">
        <v>96.2</v>
      </c>
      <c r="F70" s="588">
        <v>101.3</v>
      </c>
      <c r="G70" s="588">
        <v>100.2</v>
      </c>
      <c r="H70" s="588">
        <v>93.6</v>
      </c>
      <c r="I70" s="588">
        <v>101.6</v>
      </c>
      <c r="J70" s="588">
        <v>101.5</v>
      </c>
      <c r="K70" s="588">
        <v>106.9</v>
      </c>
      <c r="L70" s="588">
        <v>100.6</v>
      </c>
      <c r="M70" s="588">
        <v>97.5</v>
      </c>
      <c r="N70" s="588">
        <v>102.5</v>
      </c>
      <c r="O70" s="588">
        <v>85.6</v>
      </c>
      <c r="P70" s="588">
        <v>98.8</v>
      </c>
      <c r="Q70" s="588">
        <v>119.8</v>
      </c>
      <c r="R70" s="588">
        <v>106.1</v>
      </c>
      <c r="S70" s="588">
        <v>95</v>
      </c>
      <c r="T70" s="550"/>
      <c r="U70" s="550"/>
      <c r="V70" s="550"/>
      <c r="W70" s="550"/>
      <c r="X70" s="550"/>
      <c r="Y70" s="550"/>
      <c r="Z70" s="550"/>
      <c r="AA70" s="550"/>
      <c r="AB70" s="550"/>
      <c r="AC70" s="550"/>
      <c r="AD70" s="550"/>
      <c r="AE70" s="550"/>
      <c r="AF70" s="550"/>
      <c r="AG70" s="550"/>
      <c r="AH70" s="550"/>
      <c r="AI70" s="550"/>
      <c r="AJ70" s="550"/>
      <c r="AK70" s="550"/>
      <c r="AL70" s="550"/>
      <c r="AM70" s="550"/>
      <c r="AN70" s="550"/>
      <c r="AO70" s="550"/>
      <c r="AP70" s="550"/>
      <c r="AQ70" s="550"/>
      <c r="AR70" s="550"/>
      <c r="AS70" s="550"/>
      <c r="AT70" s="550"/>
    </row>
    <row r="71" spans="1:46" ht="13.5" customHeight="1">
      <c r="A71" s="551"/>
      <c r="B71" s="551" t="s">
        <v>796</v>
      </c>
      <c r="C71" s="552"/>
      <c r="D71" s="589">
        <v>102.1</v>
      </c>
      <c r="E71" s="590">
        <v>95.9</v>
      </c>
      <c r="F71" s="590">
        <v>100.8</v>
      </c>
      <c r="G71" s="590">
        <v>100</v>
      </c>
      <c r="H71" s="590">
        <v>93.3</v>
      </c>
      <c r="I71" s="590">
        <v>101.4</v>
      </c>
      <c r="J71" s="590">
        <v>102.9</v>
      </c>
      <c r="K71" s="590">
        <v>106.8</v>
      </c>
      <c r="L71" s="590">
        <v>99.5</v>
      </c>
      <c r="M71" s="590">
        <v>98</v>
      </c>
      <c r="N71" s="590">
        <v>103</v>
      </c>
      <c r="O71" s="590">
        <v>84.9</v>
      </c>
      <c r="P71" s="590">
        <v>99.5</v>
      </c>
      <c r="Q71" s="590">
        <v>120.4</v>
      </c>
      <c r="R71" s="590">
        <v>105.9</v>
      </c>
      <c r="S71" s="590">
        <v>93.3</v>
      </c>
      <c r="T71" s="550"/>
      <c r="U71" s="550"/>
      <c r="V71" s="550"/>
      <c r="W71" s="550"/>
      <c r="X71" s="550"/>
      <c r="Y71" s="550"/>
      <c r="Z71" s="550"/>
      <c r="AA71" s="550"/>
      <c r="AB71" s="550"/>
      <c r="AC71" s="550"/>
      <c r="AD71" s="550"/>
      <c r="AE71" s="550"/>
      <c r="AF71" s="550"/>
      <c r="AG71" s="550"/>
      <c r="AH71" s="550"/>
      <c r="AI71" s="550"/>
      <c r="AJ71" s="550"/>
      <c r="AK71" s="550"/>
      <c r="AL71" s="550"/>
      <c r="AM71" s="550"/>
      <c r="AN71" s="550"/>
      <c r="AO71" s="550"/>
      <c r="AP71" s="550"/>
      <c r="AQ71" s="550"/>
      <c r="AR71" s="550"/>
      <c r="AS71" s="550"/>
      <c r="AT71" s="550"/>
    </row>
    <row r="72" spans="1:19" ht="17.25" customHeight="1">
      <c r="A72" s="611"/>
      <c r="B72" s="611"/>
      <c r="C72" s="611"/>
      <c r="D72" s="748" t="s">
        <v>711</v>
      </c>
      <c r="E72" s="748"/>
      <c r="F72" s="748"/>
      <c r="G72" s="748"/>
      <c r="H72" s="748"/>
      <c r="I72" s="748"/>
      <c r="J72" s="748"/>
      <c r="K72" s="748"/>
      <c r="L72" s="748"/>
      <c r="M72" s="748"/>
      <c r="N72" s="748"/>
      <c r="O72" s="748"/>
      <c r="P72" s="748"/>
      <c r="Q72" s="748"/>
      <c r="R72" s="748"/>
      <c r="S72" s="748"/>
    </row>
    <row r="73" spans="1:19" ht="13.5" customHeight="1">
      <c r="A73" s="543" t="s">
        <v>603</v>
      </c>
      <c r="B73" s="543" t="s">
        <v>604</v>
      </c>
      <c r="C73" s="544" t="s">
        <v>605</v>
      </c>
      <c r="D73" s="599">
        <v>2.3</v>
      </c>
      <c r="E73" s="600">
        <v>-5.6</v>
      </c>
      <c r="F73" s="600">
        <v>3</v>
      </c>
      <c r="G73" s="600">
        <v>0.8</v>
      </c>
      <c r="H73" s="600">
        <v>3.7</v>
      </c>
      <c r="I73" s="600">
        <v>4.7</v>
      </c>
      <c r="J73" s="600">
        <v>-0.8</v>
      </c>
      <c r="K73" s="600">
        <v>-12.3</v>
      </c>
      <c r="L73" s="607" t="s">
        <v>698</v>
      </c>
      <c r="M73" s="607" t="s">
        <v>698</v>
      </c>
      <c r="N73" s="607" t="s">
        <v>698</v>
      </c>
      <c r="O73" s="607" t="s">
        <v>698</v>
      </c>
      <c r="P73" s="600">
        <v>0.5</v>
      </c>
      <c r="Q73" s="600">
        <v>5.1</v>
      </c>
      <c r="R73" s="600">
        <v>-1.6</v>
      </c>
      <c r="S73" s="607" t="s">
        <v>698</v>
      </c>
    </row>
    <row r="74" spans="1:19" ht="13.5" customHeight="1">
      <c r="A74" s="546"/>
      <c r="B74" s="546" t="s">
        <v>606</v>
      </c>
      <c r="C74" s="547"/>
      <c r="D74" s="601">
        <v>3.8</v>
      </c>
      <c r="E74" s="602">
        <v>-6.3</v>
      </c>
      <c r="F74" s="602">
        <v>2.6</v>
      </c>
      <c r="G74" s="602">
        <v>1.2</v>
      </c>
      <c r="H74" s="602">
        <v>-1.4</v>
      </c>
      <c r="I74" s="602">
        <v>8.1</v>
      </c>
      <c r="J74" s="602">
        <v>2.1</v>
      </c>
      <c r="K74" s="602">
        <v>3</v>
      </c>
      <c r="L74" s="608" t="s">
        <v>698</v>
      </c>
      <c r="M74" s="608" t="s">
        <v>698</v>
      </c>
      <c r="N74" s="608" t="s">
        <v>698</v>
      </c>
      <c r="O74" s="608" t="s">
        <v>698</v>
      </c>
      <c r="P74" s="602">
        <v>5</v>
      </c>
      <c r="Q74" s="602">
        <v>8</v>
      </c>
      <c r="R74" s="602">
        <v>-5</v>
      </c>
      <c r="S74" s="608" t="s">
        <v>698</v>
      </c>
    </row>
    <row r="75" spans="1:19" ht="13.5" customHeight="1">
      <c r="A75" s="546"/>
      <c r="B75" s="546" t="s">
        <v>607</v>
      </c>
      <c r="C75" s="547"/>
      <c r="D75" s="601">
        <v>-0.5</v>
      </c>
      <c r="E75" s="602">
        <v>-6.2</v>
      </c>
      <c r="F75" s="602">
        <v>-7.8</v>
      </c>
      <c r="G75" s="602">
        <v>-3.8</v>
      </c>
      <c r="H75" s="602">
        <v>5.4</v>
      </c>
      <c r="I75" s="602">
        <v>3.7</v>
      </c>
      <c r="J75" s="602">
        <v>2.7</v>
      </c>
      <c r="K75" s="602">
        <v>2.7</v>
      </c>
      <c r="L75" s="608" t="s">
        <v>698</v>
      </c>
      <c r="M75" s="608" t="s">
        <v>698</v>
      </c>
      <c r="N75" s="608" t="s">
        <v>698</v>
      </c>
      <c r="O75" s="608" t="s">
        <v>698</v>
      </c>
      <c r="P75" s="602">
        <v>4.1</v>
      </c>
      <c r="Q75" s="602">
        <v>7.6</v>
      </c>
      <c r="R75" s="602">
        <v>-17.6</v>
      </c>
      <c r="S75" s="608" t="s">
        <v>698</v>
      </c>
    </row>
    <row r="76" spans="1:19" ht="13.5" customHeight="1">
      <c r="A76" s="546"/>
      <c r="B76" s="546" t="s">
        <v>608</v>
      </c>
      <c r="C76" s="547"/>
      <c r="D76" s="601">
        <v>-1.7</v>
      </c>
      <c r="E76" s="602">
        <v>-5.5</v>
      </c>
      <c r="F76" s="602">
        <v>-7.2</v>
      </c>
      <c r="G76" s="602">
        <v>-3.4</v>
      </c>
      <c r="H76" s="602">
        <v>1.6</v>
      </c>
      <c r="I76" s="602">
        <v>-1.5</v>
      </c>
      <c r="J76" s="602">
        <v>3.2</v>
      </c>
      <c r="K76" s="602">
        <v>0.4</v>
      </c>
      <c r="L76" s="608" t="s">
        <v>698</v>
      </c>
      <c r="M76" s="608" t="s">
        <v>698</v>
      </c>
      <c r="N76" s="608" t="s">
        <v>698</v>
      </c>
      <c r="O76" s="608" t="s">
        <v>698</v>
      </c>
      <c r="P76" s="602">
        <v>2.6</v>
      </c>
      <c r="Q76" s="602">
        <v>7.5</v>
      </c>
      <c r="R76" s="602">
        <v>-36.1</v>
      </c>
      <c r="S76" s="608" t="s">
        <v>698</v>
      </c>
    </row>
    <row r="77" spans="1:19" ht="13.5" customHeight="1">
      <c r="A77" s="546"/>
      <c r="B77" s="546" t="s">
        <v>609</v>
      </c>
      <c r="C77" s="547"/>
      <c r="D77" s="601">
        <v>0</v>
      </c>
      <c r="E77" s="602">
        <v>3.2</v>
      </c>
      <c r="F77" s="602">
        <v>-1</v>
      </c>
      <c r="G77" s="602">
        <v>1.9</v>
      </c>
      <c r="H77" s="602">
        <v>-9.4</v>
      </c>
      <c r="I77" s="602">
        <v>1.4</v>
      </c>
      <c r="J77" s="602">
        <v>-3.1</v>
      </c>
      <c r="K77" s="602">
        <v>4.7</v>
      </c>
      <c r="L77" s="608" t="s">
        <v>698</v>
      </c>
      <c r="M77" s="608" t="s">
        <v>698</v>
      </c>
      <c r="N77" s="608" t="s">
        <v>698</v>
      </c>
      <c r="O77" s="608" t="s">
        <v>698</v>
      </c>
      <c r="P77" s="602">
        <v>-1.4</v>
      </c>
      <c r="Q77" s="602">
        <v>2.7</v>
      </c>
      <c r="R77" s="602">
        <v>-7.1</v>
      </c>
      <c r="S77" s="608" t="s">
        <v>698</v>
      </c>
    </row>
    <row r="78" spans="1:19" ht="13.5" customHeight="1">
      <c r="A78" s="546"/>
      <c r="B78" s="546" t="s">
        <v>610</v>
      </c>
      <c r="C78" s="547"/>
      <c r="D78" s="605">
        <v>1.3</v>
      </c>
      <c r="E78" s="606">
        <v>-1.6</v>
      </c>
      <c r="F78" s="606">
        <v>-0.2</v>
      </c>
      <c r="G78" s="606">
        <v>3.2</v>
      </c>
      <c r="H78" s="606">
        <v>0.3</v>
      </c>
      <c r="I78" s="606">
        <v>1.6</v>
      </c>
      <c r="J78" s="606">
        <v>0.5</v>
      </c>
      <c r="K78" s="606">
        <v>4.6</v>
      </c>
      <c r="L78" s="606">
        <v>-3.2</v>
      </c>
      <c r="M78" s="606">
        <v>1.4</v>
      </c>
      <c r="N78" s="606">
        <v>1.2</v>
      </c>
      <c r="O78" s="606">
        <v>-7.1</v>
      </c>
      <c r="P78" s="606">
        <v>-1.5</v>
      </c>
      <c r="Q78" s="606">
        <v>14.2</v>
      </c>
      <c r="R78" s="606">
        <v>-2.6</v>
      </c>
      <c r="S78" s="606">
        <v>-2.1</v>
      </c>
    </row>
    <row r="79" spans="1:19" ht="13.5" customHeight="1">
      <c r="A79" s="543" t="s">
        <v>611</v>
      </c>
      <c r="B79" s="543" t="s">
        <v>628</v>
      </c>
      <c r="C79" s="549" t="s">
        <v>613</v>
      </c>
      <c r="D79" s="587">
        <v>1.1</v>
      </c>
      <c r="E79" s="588">
        <v>-2.6</v>
      </c>
      <c r="F79" s="588">
        <v>-1.7</v>
      </c>
      <c r="G79" s="588">
        <v>1.8</v>
      </c>
      <c r="H79" s="588">
        <v>-2.6</v>
      </c>
      <c r="I79" s="588">
        <v>0</v>
      </c>
      <c r="J79" s="588">
        <v>1.2</v>
      </c>
      <c r="K79" s="588">
        <v>6</v>
      </c>
      <c r="L79" s="588">
        <v>-3.3</v>
      </c>
      <c r="M79" s="588">
        <v>2.4</v>
      </c>
      <c r="N79" s="588">
        <v>0.1</v>
      </c>
      <c r="O79" s="588">
        <v>-7.8</v>
      </c>
      <c r="P79" s="588">
        <v>-1.2</v>
      </c>
      <c r="Q79" s="588">
        <v>18.8</v>
      </c>
      <c r="R79" s="588">
        <v>-3.8</v>
      </c>
      <c r="S79" s="588">
        <v>-2</v>
      </c>
    </row>
    <row r="80" spans="1:19" ht="13.5" customHeight="1">
      <c r="A80" s="546"/>
      <c r="B80" s="546" t="s">
        <v>579</v>
      </c>
      <c r="C80" s="547"/>
      <c r="D80" s="587">
        <v>1.7</v>
      </c>
      <c r="E80" s="588">
        <v>-2</v>
      </c>
      <c r="F80" s="588">
        <v>-0.6</v>
      </c>
      <c r="G80" s="588">
        <v>1.5</v>
      </c>
      <c r="H80" s="588">
        <v>-1.7</v>
      </c>
      <c r="I80" s="588">
        <v>0.5</v>
      </c>
      <c r="J80" s="588">
        <v>5.4</v>
      </c>
      <c r="K80" s="588">
        <v>6.5</v>
      </c>
      <c r="L80" s="588">
        <v>-3.7</v>
      </c>
      <c r="M80" s="588">
        <v>1.7</v>
      </c>
      <c r="N80" s="588">
        <v>-0.9</v>
      </c>
      <c r="O80" s="588">
        <v>-9.2</v>
      </c>
      <c r="P80" s="588">
        <v>-0.5</v>
      </c>
      <c r="Q80" s="588">
        <v>16.5</v>
      </c>
      <c r="R80" s="588">
        <v>-3.5</v>
      </c>
      <c r="S80" s="588">
        <v>-2.2</v>
      </c>
    </row>
    <row r="81" spans="1:19" ht="13.5" customHeight="1">
      <c r="A81" s="546"/>
      <c r="B81" s="546" t="s">
        <v>629</v>
      </c>
      <c r="C81" s="547"/>
      <c r="D81" s="587">
        <v>1.5</v>
      </c>
      <c r="E81" s="588">
        <v>-2.7</v>
      </c>
      <c r="F81" s="588">
        <v>-1</v>
      </c>
      <c r="G81" s="588">
        <v>1</v>
      </c>
      <c r="H81" s="588">
        <v>4.3</v>
      </c>
      <c r="I81" s="588">
        <v>0.3</v>
      </c>
      <c r="J81" s="588">
        <v>3.1</v>
      </c>
      <c r="K81" s="588">
        <v>6.2</v>
      </c>
      <c r="L81" s="588">
        <v>-3.9</v>
      </c>
      <c r="M81" s="588">
        <v>0.1</v>
      </c>
      <c r="N81" s="588">
        <v>0.2</v>
      </c>
      <c r="O81" s="588">
        <v>-6.7</v>
      </c>
      <c r="P81" s="588">
        <v>-0.6</v>
      </c>
      <c r="Q81" s="588">
        <v>16.5</v>
      </c>
      <c r="R81" s="588">
        <v>-0.2</v>
      </c>
      <c r="S81" s="588">
        <v>-1.2</v>
      </c>
    </row>
    <row r="82" spans="1:19" ht="13.5" customHeight="1">
      <c r="A82" s="546"/>
      <c r="B82" s="546" t="s">
        <v>704</v>
      </c>
      <c r="C82" s="547"/>
      <c r="D82" s="587">
        <v>1.3</v>
      </c>
      <c r="E82" s="588">
        <v>-2.2</v>
      </c>
      <c r="F82" s="588">
        <v>-0.6</v>
      </c>
      <c r="G82" s="588">
        <v>1.7</v>
      </c>
      <c r="H82" s="588">
        <v>4.9</v>
      </c>
      <c r="I82" s="588">
        <v>-0.5</v>
      </c>
      <c r="J82" s="588">
        <v>1.5</v>
      </c>
      <c r="K82" s="588">
        <v>6.5</v>
      </c>
      <c r="L82" s="588">
        <v>-4.1</v>
      </c>
      <c r="M82" s="588">
        <v>0.1</v>
      </c>
      <c r="N82" s="588">
        <v>-0.8</v>
      </c>
      <c r="O82" s="588">
        <v>-8.9</v>
      </c>
      <c r="P82" s="588">
        <v>-0.7</v>
      </c>
      <c r="Q82" s="588">
        <v>16.7</v>
      </c>
      <c r="R82" s="588">
        <v>-0.2</v>
      </c>
      <c r="S82" s="588">
        <v>-1.4</v>
      </c>
    </row>
    <row r="83" spans="1:19" ht="13.5" customHeight="1">
      <c r="A83" s="546" t="s">
        <v>612</v>
      </c>
      <c r="B83" s="546" t="s">
        <v>633</v>
      </c>
      <c r="C83" s="547" t="s">
        <v>613</v>
      </c>
      <c r="D83" s="587">
        <v>1.8</v>
      </c>
      <c r="E83" s="588">
        <v>-1.6</v>
      </c>
      <c r="F83" s="588">
        <v>1</v>
      </c>
      <c r="G83" s="588">
        <v>0.3</v>
      </c>
      <c r="H83" s="588">
        <v>-4.9</v>
      </c>
      <c r="I83" s="588">
        <v>0</v>
      </c>
      <c r="J83" s="588">
        <v>0.2</v>
      </c>
      <c r="K83" s="588">
        <v>6.5</v>
      </c>
      <c r="L83" s="588">
        <v>-2.6</v>
      </c>
      <c r="M83" s="588">
        <v>1.2</v>
      </c>
      <c r="N83" s="588">
        <v>-2.7</v>
      </c>
      <c r="O83" s="588">
        <v>-12.6</v>
      </c>
      <c r="P83" s="588">
        <v>-0.1</v>
      </c>
      <c r="Q83" s="588">
        <v>17.5</v>
      </c>
      <c r="R83" s="588">
        <v>4.8</v>
      </c>
      <c r="S83" s="588">
        <v>-3.3</v>
      </c>
    </row>
    <row r="84" spans="1:19" ht="13.5" customHeight="1">
      <c r="A84" s="546" t="s">
        <v>781</v>
      </c>
      <c r="B84" s="546" t="s">
        <v>621</v>
      </c>
      <c r="C84" s="547"/>
      <c r="D84" s="587">
        <v>2.3</v>
      </c>
      <c r="E84" s="588">
        <v>-1.5</v>
      </c>
      <c r="F84" s="588">
        <v>0.8</v>
      </c>
      <c r="G84" s="588">
        <v>-0.4</v>
      </c>
      <c r="H84" s="588">
        <v>-4.1</v>
      </c>
      <c r="I84" s="588">
        <v>0.3</v>
      </c>
      <c r="J84" s="588">
        <v>5.9</v>
      </c>
      <c r="K84" s="588">
        <v>5.6</v>
      </c>
      <c r="L84" s="588">
        <v>-1.7</v>
      </c>
      <c r="M84" s="588">
        <v>0.8</v>
      </c>
      <c r="N84" s="588">
        <v>-3.7</v>
      </c>
      <c r="O84" s="588">
        <v>-6.7</v>
      </c>
      <c r="P84" s="588">
        <v>4.2</v>
      </c>
      <c r="Q84" s="588">
        <v>15.5</v>
      </c>
      <c r="R84" s="588">
        <v>4.6</v>
      </c>
      <c r="S84" s="588">
        <v>-3.2</v>
      </c>
    </row>
    <row r="85" spans="1:19" ht="13.5" customHeight="1">
      <c r="A85" s="546" t="s">
        <v>788</v>
      </c>
      <c r="B85" s="546" t="s">
        <v>622</v>
      </c>
      <c r="C85" s="547"/>
      <c r="D85" s="587">
        <v>1.8</v>
      </c>
      <c r="E85" s="588">
        <v>-1.8</v>
      </c>
      <c r="F85" s="588">
        <v>0.7</v>
      </c>
      <c r="G85" s="588">
        <v>-1.3</v>
      </c>
      <c r="H85" s="588">
        <v>-4.8</v>
      </c>
      <c r="I85" s="588">
        <v>-0.5</v>
      </c>
      <c r="J85" s="588">
        <v>7.2</v>
      </c>
      <c r="K85" s="588">
        <v>7.3</v>
      </c>
      <c r="L85" s="588">
        <v>1.5</v>
      </c>
      <c r="M85" s="588">
        <v>-3.4</v>
      </c>
      <c r="N85" s="588">
        <v>-3.3</v>
      </c>
      <c r="O85" s="588">
        <v>-6</v>
      </c>
      <c r="P85" s="588">
        <v>-1.8</v>
      </c>
      <c r="Q85" s="588">
        <v>13</v>
      </c>
      <c r="R85" s="588">
        <v>6.7</v>
      </c>
      <c r="S85" s="588">
        <v>-3.5</v>
      </c>
    </row>
    <row r="86" spans="1:19" ht="13.5" customHeight="1">
      <c r="A86" s="546" t="s">
        <v>781</v>
      </c>
      <c r="B86" s="546" t="s">
        <v>623</v>
      </c>
      <c r="C86" s="547"/>
      <c r="D86" s="587">
        <v>0.9</v>
      </c>
      <c r="E86" s="588">
        <v>-2.3</v>
      </c>
      <c r="F86" s="588">
        <v>1.1</v>
      </c>
      <c r="G86" s="588">
        <v>-2.8</v>
      </c>
      <c r="H86" s="588">
        <v>-3.6</v>
      </c>
      <c r="I86" s="588">
        <v>-1.4</v>
      </c>
      <c r="J86" s="588">
        <v>2.4</v>
      </c>
      <c r="K86" s="588">
        <v>4.7</v>
      </c>
      <c r="L86" s="588">
        <v>2.9</v>
      </c>
      <c r="M86" s="588">
        <v>-2.4</v>
      </c>
      <c r="N86" s="588">
        <v>-2.1</v>
      </c>
      <c r="O86" s="588">
        <v>-5.2</v>
      </c>
      <c r="P86" s="588">
        <v>1.6</v>
      </c>
      <c r="Q86" s="588">
        <v>6.3</v>
      </c>
      <c r="R86" s="588">
        <v>7.2</v>
      </c>
      <c r="S86" s="588">
        <v>-4.3</v>
      </c>
    </row>
    <row r="87" spans="1:19" ht="13.5" customHeight="1">
      <c r="A87" s="546" t="s">
        <v>788</v>
      </c>
      <c r="B87" s="546" t="s">
        <v>624</v>
      </c>
      <c r="C87" s="547"/>
      <c r="D87" s="587">
        <v>1.1</v>
      </c>
      <c r="E87" s="588">
        <v>-2.9</v>
      </c>
      <c r="F87" s="588">
        <v>2</v>
      </c>
      <c r="G87" s="588">
        <v>-2.8</v>
      </c>
      <c r="H87" s="588">
        <v>-0.8</v>
      </c>
      <c r="I87" s="588">
        <v>-0.7</v>
      </c>
      <c r="J87" s="588">
        <v>3.3</v>
      </c>
      <c r="K87" s="588">
        <v>5.8</v>
      </c>
      <c r="L87" s="588">
        <v>6.1</v>
      </c>
      <c r="M87" s="588">
        <v>-3.8</v>
      </c>
      <c r="N87" s="588">
        <v>-1.7</v>
      </c>
      <c r="O87" s="588">
        <v>-6.8</v>
      </c>
      <c r="P87" s="588">
        <v>1.1</v>
      </c>
      <c r="Q87" s="588">
        <v>3</v>
      </c>
      <c r="R87" s="588">
        <v>9.5</v>
      </c>
      <c r="S87" s="588">
        <v>-3.6</v>
      </c>
    </row>
    <row r="88" spans="1:19" ht="13.5" customHeight="1">
      <c r="A88" s="546" t="s">
        <v>781</v>
      </c>
      <c r="B88" s="546" t="s">
        <v>625</v>
      </c>
      <c r="C88" s="547"/>
      <c r="D88" s="587">
        <v>1.2</v>
      </c>
      <c r="E88" s="588">
        <v>-2.9</v>
      </c>
      <c r="F88" s="588">
        <v>2.2</v>
      </c>
      <c r="G88" s="588">
        <v>-3</v>
      </c>
      <c r="H88" s="588">
        <v>-0.4</v>
      </c>
      <c r="I88" s="588">
        <v>-0.6</v>
      </c>
      <c r="J88" s="588">
        <v>3.7</v>
      </c>
      <c r="K88" s="588">
        <v>4.1</v>
      </c>
      <c r="L88" s="588">
        <v>5.3</v>
      </c>
      <c r="M88" s="588">
        <v>-4</v>
      </c>
      <c r="N88" s="588">
        <v>-1.2</v>
      </c>
      <c r="O88" s="588">
        <v>-6.6</v>
      </c>
      <c r="P88" s="588">
        <v>0.6</v>
      </c>
      <c r="Q88" s="588">
        <v>2.9</v>
      </c>
      <c r="R88" s="588">
        <v>15.7</v>
      </c>
      <c r="S88" s="588">
        <v>-3.8</v>
      </c>
    </row>
    <row r="89" spans="1:19" ht="13.5" customHeight="1">
      <c r="A89" s="546" t="s">
        <v>781</v>
      </c>
      <c r="B89" s="546" t="s">
        <v>626</v>
      </c>
      <c r="C89" s="547"/>
      <c r="D89" s="587">
        <v>0.7</v>
      </c>
      <c r="E89" s="588">
        <v>-3</v>
      </c>
      <c r="F89" s="588">
        <v>1.7</v>
      </c>
      <c r="G89" s="588">
        <v>-3.6</v>
      </c>
      <c r="H89" s="588">
        <v>-6.6</v>
      </c>
      <c r="I89" s="588">
        <v>-0.3</v>
      </c>
      <c r="J89" s="588">
        <v>3.3</v>
      </c>
      <c r="K89" s="588">
        <v>1.4</v>
      </c>
      <c r="L89" s="588">
        <v>0.5</v>
      </c>
      <c r="M89" s="588">
        <v>-3.5</v>
      </c>
      <c r="N89" s="588">
        <v>-1.1</v>
      </c>
      <c r="O89" s="588">
        <v>-6</v>
      </c>
      <c r="P89" s="588">
        <v>0.5</v>
      </c>
      <c r="Q89" s="588">
        <v>1.9</v>
      </c>
      <c r="R89" s="588">
        <v>15.1</v>
      </c>
      <c r="S89" s="588">
        <v>-3.4</v>
      </c>
    </row>
    <row r="90" spans="1:19" ht="13.5" customHeight="1">
      <c r="A90" s="546"/>
      <c r="B90" s="546" t="s">
        <v>627</v>
      </c>
      <c r="C90" s="547"/>
      <c r="D90" s="587">
        <v>1</v>
      </c>
      <c r="E90" s="588">
        <v>-2.1</v>
      </c>
      <c r="F90" s="588">
        <v>2.7</v>
      </c>
      <c r="G90" s="588">
        <v>-5.5</v>
      </c>
      <c r="H90" s="588">
        <v>-6.7</v>
      </c>
      <c r="I90" s="588">
        <v>0.3</v>
      </c>
      <c r="J90" s="588">
        <v>0.3</v>
      </c>
      <c r="K90" s="588">
        <v>-0.4</v>
      </c>
      <c r="L90" s="588">
        <v>2.9</v>
      </c>
      <c r="M90" s="588">
        <v>-4.1</v>
      </c>
      <c r="N90" s="588">
        <v>0.6</v>
      </c>
      <c r="O90" s="588">
        <v>-5</v>
      </c>
      <c r="P90" s="588">
        <v>4.3</v>
      </c>
      <c r="Q90" s="588">
        <v>0</v>
      </c>
      <c r="R90" s="588">
        <v>11.7</v>
      </c>
      <c r="S90" s="588">
        <v>-3</v>
      </c>
    </row>
    <row r="91" spans="1:19" ht="13.5" customHeight="1">
      <c r="A91" s="551"/>
      <c r="B91" s="551" t="s">
        <v>793</v>
      </c>
      <c r="C91" s="552"/>
      <c r="D91" s="589">
        <v>0.3</v>
      </c>
      <c r="E91" s="590">
        <v>-1.8</v>
      </c>
      <c r="F91" s="590">
        <v>1.2</v>
      </c>
      <c r="G91" s="590">
        <v>-4</v>
      </c>
      <c r="H91" s="590">
        <v>-5.3</v>
      </c>
      <c r="I91" s="590">
        <v>0.8</v>
      </c>
      <c r="J91" s="590">
        <v>0.4</v>
      </c>
      <c r="K91" s="590">
        <v>-0.5</v>
      </c>
      <c r="L91" s="590">
        <v>2.9</v>
      </c>
      <c r="M91" s="590">
        <v>-3.6</v>
      </c>
      <c r="N91" s="590">
        <v>1.7</v>
      </c>
      <c r="O91" s="590">
        <v>-5</v>
      </c>
      <c r="P91" s="590">
        <v>0.4</v>
      </c>
      <c r="Q91" s="590">
        <v>0.3</v>
      </c>
      <c r="R91" s="590">
        <v>11.1</v>
      </c>
      <c r="S91" s="590">
        <v>-4</v>
      </c>
    </row>
    <row r="92" spans="1:35" ht="27" customHeight="1">
      <c r="A92" s="749" t="s">
        <v>344</v>
      </c>
      <c r="B92" s="749"/>
      <c r="C92" s="750"/>
      <c r="D92" s="594">
        <v>-0.1</v>
      </c>
      <c r="E92" s="591">
        <v>-0.3</v>
      </c>
      <c r="F92" s="591">
        <v>-0.5</v>
      </c>
      <c r="G92" s="591">
        <v>-0.2</v>
      </c>
      <c r="H92" s="591">
        <v>-0.3</v>
      </c>
      <c r="I92" s="591">
        <v>-0.2</v>
      </c>
      <c r="J92" s="591">
        <v>1.4</v>
      </c>
      <c r="K92" s="591">
        <v>-0.1</v>
      </c>
      <c r="L92" s="591">
        <v>-1.1</v>
      </c>
      <c r="M92" s="591">
        <v>0.5</v>
      </c>
      <c r="N92" s="591">
        <v>0.5</v>
      </c>
      <c r="O92" s="591">
        <v>-0.8</v>
      </c>
      <c r="P92" s="591">
        <v>0.7</v>
      </c>
      <c r="Q92" s="591">
        <v>0.5</v>
      </c>
      <c r="R92" s="591">
        <v>-0.2</v>
      </c>
      <c r="S92" s="591">
        <v>-1.8</v>
      </c>
      <c r="T92" s="548"/>
      <c r="U92" s="548"/>
      <c r="V92" s="548"/>
      <c r="W92" s="548"/>
      <c r="X92" s="548"/>
      <c r="Y92" s="548"/>
      <c r="Z92" s="548"/>
      <c r="AA92" s="548"/>
      <c r="AB92" s="548"/>
      <c r="AC92" s="548"/>
      <c r="AD92" s="548"/>
      <c r="AE92" s="548"/>
      <c r="AF92" s="548"/>
      <c r="AG92" s="548"/>
      <c r="AH92" s="548"/>
      <c r="AI92" s="548"/>
    </row>
    <row r="93" spans="1:36" s="550" customFormat="1" ht="27" customHeight="1">
      <c r="A93" s="554"/>
      <c r="B93" s="554"/>
      <c r="C93" s="554"/>
      <c r="D93" s="555"/>
      <c r="E93" s="555"/>
      <c r="F93" s="555"/>
      <c r="G93" s="555"/>
      <c r="H93" s="555"/>
      <c r="I93" s="555"/>
      <c r="J93" s="555"/>
      <c r="K93" s="555"/>
      <c r="L93" s="555"/>
      <c r="M93" s="555"/>
      <c r="N93" s="555"/>
      <c r="O93" s="555"/>
      <c r="P93" s="555"/>
      <c r="Q93" s="555"/>
      <c r="R93" s="555"/>
      <c r="S93" s="555"/>
      <c r="T93" s="533"/>
      <c r="U93" s="533"/>
      <c r="V93" s="533"/>
      <c r="W93" s="533"/>
      <c r="X93" s="533"/>
      <c r="Y93" s="533"/>
      <c r="Z93" s="533"/>
      <c r="AA93" s="533"/>
      <c r="AB93" s="533"/>
      <c r="AC93" s="533"/>
      <c r="AD93" s="533"/>
      <c r="AE93" s="533"/>
      <c r="AF93" s="533"/>
      <c r="AG93" s="533"/>
      <c r="AH93" s="533"/>
      <c r="AI93" s="533"/>
      <c r="AJ93" s="533"/>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Ｐゴシック,標準"&amp;12- 16 -</oddFooter>
  </headerFooter>
  <rowBreaks count="1" manualBreakCount="1">
    <brk id="92" max="255" man="1"/>
  </rowBreaks>
</worksheet>
</file>

<file path=xl/worksheets/sheet18.xml><?xml version="1.0" encoding="utf-8"?>
<worksheet xmlns="http://schemas.openxmlformats.org/spreadsheetml/2006/main" xmlns:r="http://schemas.openxmlformats.org/officeDocument/2006/relationships">
  <sheetPr codeName="Sheet35">
    <tabColor indexed="14"/>
    <pageSetUpPr fitToPage="1"/>
  </sheetPr>
  <dimension ref="A1:BO40"/>
  <sheetViews>
    <sheetView zoomScaleSheetLayoutView="85" workbookViewId="0" topLeftCell="A1">
      <selection activeCell="A1" sqref="A1"/>
    </sheetView>
  </sheetViews>
  <sheetFormatPr defaultColWidth="8.796875" defaultRowHeight="14.25"/>
  <cols>
    <col min="1" max="1" width="9.09765625" style="190" customWidth="1"/>
    <col min="2" max="2" width="5.19921875" style="190" customWidth="1"/>
    <col min="3" max="3" width="3.09765625" style="190" customWidth="1"/>
    <col min="4" max="4" width="2.69921875" style="190" customWidth="1"/>
    <col min="5" max="18" width="9.69921875" style="190" customWidth="1"/>
    <col min="19" max="19" width="7.5" style="190" customWidth="1"/>
    <col min="20" max="16384" width="9" style="190" customWidth="1"/>
  </cols>
  <sheetData>
    <row r="1" spans="8:14" ht="9" customHeight="1">
      <c r="H1" s="191"/>
      <c r="I1" s="191"/>
      <c r="J1" s="191"/>
      <c r="K1" s="191"/>
      <c r="L1" s="191"/>
      <c r="M1" s="191"/>
      <c r="N1" s="192"/>
    </row>
    <row r="2" spans="2:17" ht="22.5" customHeight="1">
      <c r="B2" s="193"/>
      <c r="C2" s="193"/>
      <c r="D2" s="193"/>
      <c r="G2" s="194"/>
      <c r="H2" s="191"/>
      <c r="I2" s="195" t="s">
        <v>356</v>
      </c>
      <c r="J2" s="195"/>
      <c r="K2" s="195"/>
      <c r="L2" s="195"/>
      <c r="M2" s="191"/>
      <c r="N2" s="191"/>
      <c r="Q2" s="196"/>
    </row>
    <row r="3" spans="2:18" ht="13.5">
      <c r="B3" s="197" t="s">
        <v>146</v>
      </c>
      <c r="C3" s="197"/>
      <c r="D3" s="197"/>
      <c r="E3" s="198"/>
      <c r="F3" s="198"/>
      <c r="Q3" s="585" t="s">
        <v>630</v>
      </c>
      <c r="R3" s="199"/>
    </row>
    <row r="4" spans="2:18" ht="13.5">
      <c r="B4" s="761" t="s">
        <v>357</v>
      </c>
      <c r="C4" s="762"/>
      <c r="D4" s="763"/>
      <c r="E4" s="462" t="s">
        <v>345</v>
      </c>
      <c r="F4" s="463"/>
      <c r="G4" s="462" t="s">
        <v>551</v>
      </c>
      <c r="H4" s="464"/>
      <c r="I4" s="462" t="s">
        <v>346</v>
      </c>
      <c r="J4" s="463"/>
      <c r="K4" s="465" t="s">
        <v>347</v>
      </c>
      <c r="L4" s="464"/>
      <c r="M4" s="757" t="s">
        <v>348</v>
      </c>
      <c r="N4" s="758"/>
      <c r="O4" s="466" t="s">
        <v>349</v>
      </c>
      <c r="P4" s="463"/>
      <c r="Q4" s="462" t="s">
        <v>350</v>
      </c>
      <c r="R4" s="464"/>
    </row>
    <row r="5" spans="2:18" ht="13.5">
      <c r="B5" s="764"/>
      <c r="C5" s="765"/>
      <c r="D5" s="766"/>
      <c r="E5" s="467" t="s">
        <v>351</v>
      </c>
      <c r="F5" s="468" t="s">
        <v>358</v>
      </c>
      <c r="G5" s="467" t="s">
        <v>351</v>
      </c>
      <c r="H5" s="468" t="s">
        <v>358</v>
      </c>
      <c r="I5" s="467" t="s">
        <v>351</v>
      </c>
      <c r="J5" s="468" t="s">
        <v>358</v>
      </c>
      <c r="K5" s="467" t="s">
        <v>351</v>
      </c>
      <c r="L5" s="468" t="s">
        <v>358</v>
      </c>
      <c r="M5" s="467" t="s">
        <v>351</v>
      </c>
      <c r="N5" s="468" t="s">
        <v>358</v>
      </c>
      <c r="O5" s="469" t="s">
        <v>359</v>
      </c>
      <c r="P5" s="468" t="s">
        <v>352</v>
      </c>
      <c r="Q5" s="469" t="s">
        <v>359</v>
      </c>
      <c r="R5" s="468" t="s">
        <v>352</v>
      </c>
    </row>
    <row r="6" spans="2:18" s="205" customFormat="1" ht="9.75">
      <c r="B6" s="561"/>
      <c r="C6" s="566"/>
      <c r="D6" s="569"/>
      <c r="E6" s="200"/>
      <c r="F6" s="201" t="s">
        <v>360</v>
      </c>
      <c r="G6" s="202"/>
      <c r="H6" s="201" t="s">
        <v>360</v>
      </c>
      <c r="I6" s="200"/>
      <c r="J6" s="201" t="s">
        <v>360</v>
      </c>
      <c r="K6" s="202"/>
      <c r="L6" s="201" t="s">
        <v>360</v>
      </c>
      <c r="M6" s="200"/>
      <c r="N6" s="201" t="s">
        <v>360</v>
      </c>
      <c r="O6" s="203" t="s">
        <v>360</v>
      </c>
      <c r="P6" s="201" t="s">
        <v>361</v>
      </c>
      <c r="Q6" s="204" t="s">
        <v>360</v>
      </c>
      <c r="R6" s="201" t="s">
        <v>361</v>
      </c>
    </row>
    <row r="7" spans="2:19" s="192" customFormat="1" ht="13.5">
      <c r="B7" s="562" t="s">
        <v>611</v>
      </c>
      <c r="C7" s="568" t="s">
        <v>579</v>
      </c>
      <c r="D7" s="570" t="s">
        <v>613</v>
      </c>
      <c r="E7" s="206">
        <v>98.8</v>
      </c>
      <c r="F7" s="207">
        <v>-0.3027245206861727</v>
      </c>
      <c r="G7" s="191">
        <v>98.1</v>
      </c>
      <c r="H7" s="207">
        <v>-0.30487804878049934</v>
      </c>
      <c r="I7" s="206">
        <v>98.1</v>
      </c>
      <c r="J7" s="207">
        <v>0.30674846625766583</v>
      </c>
      <c r="K7" s="191">
        <v>97.9</v>
      </c>
      <c r="L7" s="207">
        <v>-0.7099391480730108</v>
      </c>
      <c r="M7" s="208">
        <v>101.8</v>
      </c>
      <c r="N7" s="207">
        <v>0.19685039370079022</v>
      </c>
      <c r="O7" s="499">
        <v>1.77</v>
      </c>
      <c r="P7" s="500">
        <v>-0.1</v>
      </c>
      <c r="Q7" s="507">
        <v>1.64</v>
      </c>
      <c r="R7" s="500">
        <v>0.01</v>
      </c>
      <c r="S7" s="191"/>
    </row>
    <row r="8" spans="2:19" s="192" customFormat="1" ht="13.5">
      <c r="B8" s="563"/>
      <c r="C8" s="568" t="s">
        <v>629</v>
      </c>
      <c r="D8" s="571"/>
      <c r="E8" s="206">
        <v>98.5</v>
      </c>
      <c r="F8" s="207">
        <v>-0.3036437246963534</v>
      </c>
      <c r="G8" s="191">
        <v>98.1</v>
      </c>
      <c r="H8" s="207">
        <v>0</v>
      </c>
      <c r="I8" s="206">
        <v>97.7</v>
      </c>
      <c r="J8" s="207">
        <v>-0.4077471967380138</v>
      </c>
      <c r="K8" s="191">
        <v>95.5</v>
      </c>
      <c r="L8" s="207">
        <v>-2.4514811031665023</v>
      </c>
      <c r="M8" s="208">
        <v>101.6</v>
      </c>
      <c r="N8" s="207">
        <v>-0.19646365422397138</v>
      </c>
      <c r="O8" s="499">
        <v>1.74</v>
      </c>
      <c r="P8" s="500">
        <v>-0.03</v>
      </c>
      <c r="Q8" s="507">
        <v>1.66</v>
      </c>
      <c r="R8" s="500">
        <v>0.02</v>
      </c>
      <c r="S8" s="191"/>
    </row>
    <row r="9" spans="2:19" s="192" customFormat="1" ht="13.5">
      <c r="B9" s="563"/>
      <c r="C9" s="568" t="s">
        <v>704</v>
      </c>
      <c r="D9" s="572"/>
      <c r="E9" s="206">
        <v>98.8</v>
      </c>
      <c r="F9" s="207">
        <v>0.30456852791877886</v>
      </c>
      <c r="G9" s="191">
        <v>97.8</v>
      </c>
      <c r="H9" s="207">
        <v>-0.30581039755351397</v>
      </c>
      <c r="I9" s="206">
        <v>97.9</v>
      </c>
      <c r="J9" s="207">
        <v>0.20470829068577567</v>
      </c>
      <c r="K9" s="191">
        <v>96.6</v>
      </c>
      <c r="L9" s="207">
        <v>1.1518324607329784</v>
      </c>
      <c r="M9" s="208">
        <v>101.6</v>
      </c>
      <c r="N9" s="207">
        <v>0</v>
      </c>
      <c r="O9" s="499">
        <v>1.71</v>
      </c>
      <c r="P9" s="500">
        <v>-0.03</v>
      </c>
      <c r="Q9" s="507">
        <v>1.53</v>
      </c>
      <c r="R9" s="500">
        <v>-0.13</v>
      </c>
      <c r="S9" s="191"/>
    </row>
    <row r="10" spans="2:19" s="192" customFormat="1" ht="13.5">
      <c r="B10" s="563" t="s">
        <v>612</v>
      </c>
      <c r="C10" s="568" t="s">
        <v>633</v>
      </c>
      <c r="D10" s="571"/>
      <c r="E10" s="206">
        <v>99.4</v>
      </c>
      <c r="F10" s="207">
        <v>0.6072874493927213</v>
      </c>
      <c r="G10" s="191">
        <v>99.2</v>
      </c>
      <c r="H10" s="207">
        <v>1.4314928425357931</v>
      </c>
      <c r="I10" s="206">
        <v>99.5</v>
      </c>
      <c r="J10" s="207">
        <v>1.6343207354443252</v>
      </c>
      <c r="K10" s="191">
        <v>98.1</v>
      </c>
      <c r="L10" s="207">
        <v>1.5527950310559007</v>
      </c>
      <c r="M10" s="208">
        <v>102.6</v>
      </c>
      <c r="N10" s="207">
        <v>0.984251968503937</v>
      </c>
      <c r="O10" s="499">
        <v>1.2</v>
      </c>
      <c r="P10" s="500">
        <v>-0.51</v>
      </c>
      <c r="Q10" s="507">
        <v>1.08</v>
      </c>
      <c r="R10" s="500">
        <v>-0.45</v>
      </c>
      <c r="S10" s="191"/>
    </row>
    <row r="11" spans="2:19" s="192" customFormat="1" ht="13.5">
      <c r="B11" s="563"/>
      <c r="C11" s="568" t="s">
        <v>621</v>
      </c>
      <c r="D11" s="572" t="s">
        <v>563</v>
      </c>
      <c r="E11" s="206">
        <v>98.8</v>
      </c>
      <c r="F11" s="207">
        <v>-0.6036217303823023</v>
      </c>
      <c r="G11" s="191">
        <v>99.1</v>
      </c>
      <c r="H11" s="207">
        <v>-0.10080645161291181</v>
      </c>
      <c r="I11" s="206">
        <v>100.9</v>
      </c>
      <c r="J11" s="207">
        <v>1.4070351758794029</v>
      </c>
      <c r="K11" s="191">
        <v>95.6</v>
      </c>
      <c r="L11" s="207">
        <v>-2.5484199796126403</v>
      </c>
      <c r="M11" s="208">
        <v>103.4</v>
      </c>
      <c r="N11" s="207">
        <v>0.7797270955165804</v>
      </c>
      <c r="O11" s="499">
        <v>1.66</v>
      </c>
      <c r="P11" s="500">
        <v>0.46</v>
      </c>
      <c r="Q11" s="507">
        <v>1.23</v>
      </c>
      <c r="R11" s="500">
        <v>0.15</v>
      </c>
      <c r="S11" s="191"/>
    </row>
    <row r="12" spans="2:19" s="192" customFormat="1" ht="13.5">
      <c r="B12" s="564"/>
      <c r="C12" s="568" t="s">
        <v>622</v>
      </c>
      <c r="D12" s="573" t="s">
        <v>563</v>
      </c>
      <c r="E12" s="206">
        <v>100</v>
      </c>
      <c r="F12" s="207">
        <v>1.2145748987854281</v>
      </c>
      <c r="G12" s="191">
        <v>100.4</v>
      </c>
      <c r="H12" s="207">
        <v>1.3118062563067725</v>
      </c>
      <c r="I12" s="206">
        <v>99.8</v>
      </c>
      <c r="J12" s="207">
        <v>-1.0901883052527337</v>
      </c>
      <c r="K12" s="206">
        <v>95.5</v>
      </c>
      <c r="L12" s="207">
        <v>-0.1046025104602451</v>
      </c>
      <c r="M12" s="208">
        <v>102.7</v>
      </c>
      <c r="N12" s="207">
        <v>-0.6769825918762116</v>
      </c>
      <c r="O12" s="499">
        <v>1.62</v>
      </c>
      <c r="P12" s="500">
        <v>-0.039999999999999813</v>
      </c>
      <c r="Q12" s="507">
        <v>1.93</v>
      </c>
      <c r="R12" s="500">
        <v>0.7</v>
      </c>
      <c r="S12" s="191"/>
    </row>
    <row r="13" spans="2:19" s="192" customFormat="1" ht="13.5">
      <c r="B13" s="564"/>
      <c r="C13" s="568" t="s">
        <v>623</v>
      </c>
      <c r="D13" s="573" t="s">
        <v>563</v>
      </c>
      <c r="E13" s="206">
        <v>101.3</v>
      </c>
      <c r="F13" s="207">
        <v>1.3</v>
      </c>
      <c r="G13" s="191">
        <v>99.8</v>
      </c>
      <c r="H13" s="207">
        <v>-0.5976095617529965</v>
      </c>
      <c r="I13" s="206">
        <v>98.6</v>
      </c>
      <c r="J13" s="207">
        <v>-1.2024048096192415</v>
      </c>
      <c r="K13" s="191">
        <v>96.9</v>
      </c>
      <c r="L13" s="207">
        <v>1.4659685863874405</v>
      </c>
      <c r="M13" s="208">
        <v>102.3</v>
      </c>
      <c r="N13" s="207">
        <v>-0.38948393378773677</v>
      </c>
      <c r="O13" s="499">
        <v>1.49</v>
      </c>
      <c r="P13" s="500">
        <v>-0.13</v>
      </c>
      <c r="Q13" s="507">
        <v>1.44</v>
      </c>
      <c r="R13" s="500">
        <v>-0.49</v>
      </c>
      <c r="S13" s="191"/>
    </row>
    <row r="14" spans="2:19" s="192" customFormat="1" ht="13.5">
      <c r="B14" s="564"/>
      <c r="C14" s="568" t="s">
        <v>624</v>
      </c>
      <c r="D14" s="573" t="s">
        <v>126</v>
      </c>
      <c r="E14" s="206">
        <v>102.3</v>
      </c>
      <c r="F14" s="207">
        <v>0.9871668311944718</v>
      </c>
      <c r="G14" s="191">
        <v>100.1</v>
      </c>
      <c r="H14" s="207">
        <v>0.3006012024048068</v>
      </c>
      <c r="I14" s="206">
        <v>101</v>
      </c>
      <c r="J14" s="207">
        <v>2.434077079107511</v>
      </c>
      <c r="K14" s="191">
        <v>97.9</v>
      </c>
      <c r="L14" s="207">
        <v>1.0319917440660475</v>
      </c>
      <c r="M14" s="208">
        <v>102.4</v>
      </c>
      <c r="N14" s="207">
        <v>0.09775171065494481</v>
      </c>
      <c r="O14" s="499">
        <v>1.75</v>
      </c>
      <c r="P14" s="500">
        <v>0.26</v>
      </c>
      <c r="Q14" s="507">
        <v>1.78</v>
      </c>
      <c r="R14" s="500">
        <v>0.34</v>
      </c>
      <c r="S14" s="191"/>
    </row>
    <row r="15" spans="2:19" s="192" customFormat="1" ht="13.5">
      <c r="B15" s="564"/>
      <c r="C15" s="568" t="s">
        <v>625</v>
      </c>
      <c r="D15" s="573" t="s">
        <v>563</v>
      </c>
      <c r="E15" s="206">
        <v>98.4</v>
      </c>
      <c r="F15" s="207">
        <v>-3.8123167155425137</v>
      </c>
      <c r="G15" s="191">
        <v>100.4</v>
      </c>
      <c r="H15" s="207">
        <v>0.2997002997003111</v>
      </c>
      <c r="I15" s="206">
        <v>98.4</v>
      </c>
      <c r="J15" s="207">
        <v>-2.5742574257425686</v>
      </c>
      <c r="K15" s="191">
        <v>97.1</v>
      </c>
      <c r="L15" s="207">
        <v>-0.8171603677221772</v>
      </c>
      <c r="M15" s="208">
        <v>102.3</v>
      </c>
      <c r="N15" s="207">
        <v>-0.09765625000000833</v>
      </c>
      <c r="O15" s="499">
        <v>1.44</v>
      </c>
      <c r="P15" s="500">
        <v>-0.31</v>
      </c>
      <c r="Q15" s="507">
        <v>1.47</v>
      </c>
      <c r="R15" s="500">
        <v>-0.31</v>
      </c>
      <c r="S15" s="191"/>
    </row>
    <row r="16" spans="2:18" ht="13.5" customHeight="1">
      <c r="B16" s="564" t="s">
        <v>563</v>
      </c>
      <c r="C16" s="568" t="s">
        <v>626</v>
      </c>
      <c r="D16" s="573" t="s">
        <v>563</v>
      </c>
      <c r="E16" s="208">
        <v>98.3</v>
      </c>
      <c r="F16" s="209">
        <v>-0.10162601626017126</v>
      </c>
      <c r="G16" s="210">
        <v>99.7</v>
      </c>
      <c r="H16" s="209">
        <v>-0.6972111553784888</v>
      </c>
      <c r="I16" s="208">
        <v>98.3</v>
      </c>
      <c r="J16" s="209">
        <v>-0.10162601626017126</v>
      </c>
      <c r="K16" s="210">
        <v>96.3</v>
      </c>
      <c r="L16" s="209">
        <v>-0.8238928939237871</v>
      </c>
      <c r="M16" s="208">
        <v>102.2</v>
      </c>
      <c r="N16" s="209">
        <v>-0.0977517106549309</v>
      </c>
      <c r="O16" s="501">
        <v>1.57</v>
      </c>
      <c r="P16" s="502">
        <v>0.13</v>
      </c>
      <c r="Q16" s="508">
        <v>1.82</v>
      </c>
      <c r="R16" s="502">
        <v>0.35</v>
      </c>
    </row>
    <row r="17" spans="1:67" ht="13.5" customHeight="1">
      <c r="A17" s="211"/>
      <c r="B17" s="613" t="s">
        <v>782</v>
      </c>
      <c r="C17" s="568" t="s">
        <v>627</v>
      </c>
      <c r="D17" s="614" t="s">
        <v>782</v>
      </c>
      <c r="E17" s="212">
        <v>100.2</v>
      </c>
      <c r="F17" s="213">
        <v>1.9328585961342886</v>
      </c>
      <c r="G17" s="214">
        <v>98.7</v>
      </c>
      <c r="H17" s="213">
        <v>-1.0030090270812437</v>
      </c>
      <c r="I17" s="212">
        <v>98.4</v>
      </c>
      <c r="J17" s="213">
        <v>0.10172939979654987</v>
      </c>
      <c r="K17" s="214">
        <v>96.3</v>
      </c>
      <c r="L17" s="213">
        <v>0</v>
      </c>
      <c r="M17" s="212">
        <v>102.2</v>
      </c>
      <c r="N17" s="213">
        <v>0</v>
      </c>
      <c r="O17" s="503">
        <v>1.23</v>
      </c>
      <c r="P17" s="504">
        <v>-0.34</v>
      </c>
      <c r="Q17" s="509">
        <v>1.32</v>
      </c>
      <c r="R17" s="504">
        <v>-0.5</v>
      </c>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row>
    <row r="18" spans="1:18" s="219" customFormat="1" ht="13.5" customHeight="1">
      <c r="A18" s="215"/>
      <c r="B18" s="565" t="s">
        <v>612</v>
      </c>
      <c r="C18" s="567" t="s">
        <v>793</v>
      </c>
      <c r="D18" s="574" t="s">
        <v>613</v>
      </c>
      <c r="E18" s="216">
        <v>97.7</v>
      </c>
      <c r="F18" s="217">
        <v>-2.4950099800399204</v>
      </c>
      <c r="G18" s="218">
        <v>97.3</v>
      </c>
      <c r="H18" s="217">
        <v>-1.4184397163120623</v>
      </c>
      <c r="I18" s="216">
        <v>96.2</v>
      </c>
      <c r="J18" s="217">
        <v>-2.23577235772358</v>
      </c>
      <c r="K18" s="218">
        <v>86</v>
      </c>
      <c r="L18" s="217">
        <v>-10.695742471443403</v>
      </c>
      <c r="M18" s="216">
        <v>101.7</v>
      </c>
      <c r="N18" s="217">
        <v>-0.4892367906066536</v>
      </c>
      <c r="O18" s="510">
        <v>1.28</v>
      </c>
      <c r="P18" s="511">
        <v>0.05</v>
      </c>
      <c r="Q18" s="512">
        <v>1.68</v>
      </c>
      <c r="R18" s="511">
        <v>0.36</v>
      </c>
    </row>
    <row r="19" spans="1:18" ht="13.5" customHeight="1">
      <c r="A19" s="211" t="s">
        <v>552</v>
      </c>
      <c r="B19" s="192"/>
      <c r="C19" s="192"/>
      <c r="D19" s="192"/>
      <c r="E19" s="191"/>
      <c r="F19" s="191"/>
      <c r="G19" s="191"/>
      <c r="H19" s="191"/>
      <c r="I19" s="191"/>
      <c r="J19" s="191"/>
      <c r="K19" s="191"/>
      <c r="L19" s="191"/>
      <c r="M19" s="191"/>
      <c r="N19" s="191"/>
      <c r="O19" s="191"/>
      <c r="P19" s="191"/>
      <c r="Q19" s="191"/>
      <c r="R19" s="191"/>
    </row>
    <row r="20" spans="1:18" ht="13.5" customHeight="1">
      <c r="A20" s="220"/>
      <c r="B20" s="221" t="s">
        <v>156</v>
      </c>
      <c r="C20" s="221"/>
      <c r="D20" s="221"/>
      <c r="E20" s="222"/>
      <c r="F20" s="223"/>
      <c r="G20" s="224"/>
      <c r="H20" s="222"/>
      <c r="I20" s="222"/>
      <c r="K20" s="222"/>
      <c r="M20" s="222"/>
      <c r="N20" s="223"/>
      <c r="O20" s="225"/>
      <c r="P20" s="225"/>
      <c r="Q20" s="585" t="s">
        <v>630</v>
      </c>
      <c r="R20" s="226"/>
    </row>
    <row r="21" spans="1:18" ht="13.5" customHeight="1">
      <c r="A21" s="211"/>
      <c r="B21" s="761" t="s">
        <v>357</v>
      </c>
      <c r="C21" s="762"/>
      <c r="D21" s="763"/>
      <c r="E21" s="759" t="s">
        <v>345</v>
      </c>
      <c r="F21" s="760"/>
      <c r="G21" s="470" t="s">
        <v>353</v>
      </c>
      <c r="H21" s="471"/>
      <c r="I21" s="470" t="s">
        <v>346</v>
      </c>
      <c r="J21" s="472"/>
      <c r="K21" s="473" t="s">
        <v>347</v>
      </c>
      <c r="L21" s="471"/>
      <c r="M21" s="757" t="s">
        <v>348</v>
      </c>
      <c r="N21" s="758"/>
      <c r="O21" s="466" t="s">
        <v>349</v>
      </c>
      <c r="P21" s="463"/>
      <c r="Q21" s="462" t="s">
        <v>350</v>
      </c>
      <c r="R21" s="464"/>
    </row>
    <row r="22" spans="1:18" ht="13.5">
      <c r="A22" s="211" t="s">
        <v>552</v>
      </c>
      <c r="B22" s="764"/>
      <c r="C22" s="765"/>
      <c r="D22" s="766"/>
      <c r="E22" s="467" t="s">
        <v>351</v>
      </c>
      <c r="F22" s="468" t="s">
        <v>358</v>
      </c>
      <c r="G22" s="467" t="s">
        <v>351</v>
      </c>
      <c r="H22" s="468" t="s">
        <v>358</v>
      </c>
      <c r="I22" s="467" t="s">
        <v>351</v>
      </c>
      <c r="J22" s="468" t="s">
        <v>358</v>
      </c>
      <c r="K22" s="467" t="s">
        <v>351</v>
      </c>
      <c r="L22" s="468" t="s">
        <v>358</v>
      </c>
      <c r="M22" s="467" t="s">
        <v>351</v>
      </c>
      <c r="N22" s="468" t="s">
        <v>358</v>
      </c>
      <c r="O22" s="469" t="s">
        <v>359</v>
      </c>
      <c r="P22" s="468" t="s">
        <v>352</v>
      </c>
      <c r="Q22" s="469" t="s">
        <v>359</v>
      </c>
      <c r="R22" s="468" t="s">
        <v>352</v>
      </c>
    </row>
    <row r="23" spans="2:18" s="205" customFormat="1" ht="9.75">
      <c r="B23" s="561"/>
      <c r="C23" s="566"/>
      <c r="D23" s="569"/>
      <c r="E23" s="200"/>
      <c r="F23" s="201" t="s">
        <v>360</v>
      </c>
      <c r="G23" s="202"/>
      <c r="H23" s="201" t="s">
        <v>360</v>
      </c>
      <c r="I23" s="200"/>
      <c r="J23" s="201" t="s">
        <v>360</v>
      </c>
      <c r="K23" s="202"/>
      <c r="L23" s="201" t="s">
        <v>360</v>
      </c>
      <c r="M23" s="200"/>
      <c r="N23" s="201" t="s">
        <v>360</v>
      </c>
      <c r="O23" s="203" t="s">
        <v>360</v>
      </c>
      <c r="P23" s="201" t="s">
        <v>361</v>
      </c>
      <c r="Q23" s="204" t="s">
        <v>360</v>
      </c>
      <c r="R23" s="201" t="s">
        <v>361</v>
      </c>
    </row>
    <row r="24" spans="1:19" ht="13.5">
      <c r="A24" s="227"/>
      <c r="B24" s="562" t="s">
        <v>611</v>
      </c>
      <c r="C24" s="568" t="s">
        <v>579</v>
      </c>
      <c r="D24" s="570" t="s">
        <v>613</v>
      </c>
      <c r="E24" s="206">
        <v>101.2</v>
      </c>
      <c r="F24" s="207">
        <v>-0.6869479882237515</v>
      </c>
      <c r="G24" s="206">
        <v>100.8</v>
      </c>
      <c r="H24" s="207">
        <v>0</v>
      </c>
      <c r="I24" s="206">
        <v>97.9</v>
      </c>
      <c r="J24" s="207">
        <v>0.30737704918033953</v>
      </c>
      <c r="K24" s="206">
        <v>104.5</v>
      </c>
      <c r="L24" s="207">
        <v>0.6743737957610818</v>
      </c>
      <c r="M24" s="206">
        <v>99.4</v>
      </c>
      <c r="N24" s="207">
        <v>0</v>
      </c>
      <c r="O24" s="499">
        <v>1.27</v>
      </c>
      <c r="P24" s="500">
        <v>0</v>
      </c>
      <c r="Q24" s="499">
        <v>1.27</v>
      </c>
      <c r="R24" s="500">
        <v>0.08000000000000007</v>
      </c>
      <c r="S24" s="192"/>
    </row>
    <row r="25" spans="2:18" ht="13.5">
      <c r="B25" s="563"/>
      <c r="C25" s="568" t="s">
        <v>629</v>
      </c>
      <c r="D25" s="571"/>
      <c r="E25" s="206">
        <v>100.9</v>
      </c>
      <c r="F25" s="207">
        <v>-0.29644268774703275</v>
      </c>
      <c r="G25" s="206">
        <v>101.4</v>
      </c>
      <c r="H25" s="207">
        <v>0.5952380952381037</v>
      </c>
      <c r="I25" s="206">
        <v>98.2</v>
      </c>
      <c r="J25" s="207">
        <v>0.3064351378958091</v>
      </c>
      <c r="K25" s="206">
        <v>103</v>
      </c>
      <c r="L25" s="207">
        <v>-1.4354066985645932</v>
      </c>
      <c r="M25" s="206">
        <v>98.9</v>
      </c>
      <c r="N25" s="207">
        <v>-0.5030181086519114</v>
      </c>
      <c r="O25" s="499">
        <v>1.41</v>
      </c>
      <c r="P25" s="500">
        <v>0.14</v>
      </c>
      <c r="Q25" s="499">
        <v>1.23</v>
      </c>
      <c r="R25" s="500">
        <v>-0.04</v>
      </c>
    </row>
    <row r="26" spans="1:18" ht="13.5">
      <c r="A26" s="192"/>
      <c r="B26" s="563"/>
      <c r="C26" s="568" t="s">
        <v>704</v>
      </c>
      <c r="D26" s="572"/>
      <c r="E26" s="206">
        <v>99.9</v>
      </c>
      <c r="F26" s="207">
        <v>-0.9910802775024776</v>
      </c>
      <c r="G26" s="206">
        <v>101.1</v>
      </c>
      <c r="H26" s="207">
        <v>-0.29585798816569164</v>
      </c>
      <c r="I26" s="206">
        <v>98.1</v>
      </c>
      <c r="J26" s="207">
        <v>-0.10183299389002905</v>
      </c>
      <c r="K26" s="206">
        <v>102.8</v>
      </c>
      <c r="L26" s="207">
        <v>-0.19417475728155617</v>
      </c>
      <c r="M26" s="206">
        <v>99.4</v>
      </c>
      <c r="N26" s="207">
        <v>0.5055611729019212</v>
      </c>
      <c r="O26" s="499">
        <v>1.61</v>
      </c>
      <c r="P26" s="500">
        <v>0.2</v>
      </c>
      <c r="Q26" s="499">
        <v>1.12</v>
      </c>
      <c r="R26" s="500">
        <v>-0.11</v>
      </c>
    </row>
    <row r="27" spans="1:18" ht="13.5">
      <c r="A27" s="192"/>
      <c r="B27" s="563" t="s">
        <v>612</v>
      </c>
      <c r="C27" s="568" t="s">
        <v>633</v>
      </c>
      <c r="D27" s="571"/>
      <c r="E27" s="206">
        <v>105.6</v>
      </c>
      <c r="F27" s="207">
        <v>5.705705705705694</v>
      </c>
      <c r="G27" s="206">
        <v>102.1</v>
      </c>
      <c r="H27" s="207">
        <v>0.9891196834817014</v>
      </c>
      <c r="I27" s="206">
        <v>100.8</v>
      </c>
      <c r="J27" s="207">
        <v>2.7522935779816544</v>
      </c>
      <c r="K27" s="206">
        <v>104.5</v>
      </c>
      <c r="L27" s="207">
        <v>1.6536964980544775</v>
      </c>
      <c r="M27" s="206">
        <v>101.3</v>
      </c>
      <c r="N27" s="207">
        <v>1.911468812877255</v>
      </c>
      <c r="O27" s="499">
        <v>1.04</v>
      </c>
      <c r="P27" s="500">
        <v>-0.57</v>
      </c>
      <c r="Q27" s="499">
        <v>0.92</v>
      </c>
      <c r="R27" s="500">
        <v>-0.2</v>
      </c>
    </row>
    <row r="28" spans="2:18" ht="13.5">
      <c r="B28" s="563"/>
      <c r="C28" s="568" t="s">
        <v>621</v>
      </c>
      <c r="D28" s="572" t="s">
        <v>563</v>
      </c>
      <c r="E28" s="206">
        <v>101.7</v>
      </c>
      <c r="F28" s="207">
        <v>-3.69318181818181</v>
      </c>
      <c r="G28" s="206">
        <v>101.1</v>
      </c>
      <c r="H28" s="207">
        <v>-0.9794319294809012</v>
      </c>
      <c r="I28" s="206">
        <v>102.3</v>
      </c>
      <c r="J28" s="207">
        <v>1.4880952380952381</v>
      </c>
      <c r="K28" s="206">
        <v>103.4</v>
      </c>
      <c r="L28" s="207">
        <v>-1.052631578947363</v>
      </c>
      <c r="M28" s="206">
        <v>101.7</v>
      </c>
      <c r="N28" s="207">
        <v>0.39486673247779436</v>
      </c>
      <c r="O28" s="499">
        <v>0.87</v>
      </c>
      <c r="P28" s="500">
        <v>-0.17</v>
      </c>
      <c r="Q28" s="499">
        <v>1.09</v>
      </c>
      <c r="R28" s="500">
        <v>0.17</v>
      </c>
    </row>
    <row r="29" spans="2:18" ht="13.5">
      <c r="B29" s="564"/>
      <c r="C29" s="568" t="s">
        <v>622</v>
      </c>
      <c r="D29" s="573" t="s">
        <v>563</v>
      </c>
      <c r="E29" s="206">
        <v>103.2</v>
      </c>
      <c r="F29" s="207">
        <v>1.4749262536873156</v>
      </c>
      <c r="G29" s="206">
        <v>103.8</v>
      </c>
      <c r="H29" s="207">
        <v>2.6706231454005964</v>
      </c>
      <c r="I29" s="206">
        <v>102.5</v>
      </c>
      <c r="J29" s="207">
        <v>0.1955034213098757</v>
      </c>
      <c r="K29" s="206">
        <v>105.8</v>
      </c>
      <c r="L29" s="207">
        <v>2.321083172146994</v>
      </c>
      <c r="M29" s="206">
        <v>101.6</v>
      </c>
      <c r="N29" s="207">
        <v>-0.09832841691249608</v>
      </c>
      <c r="O29" s="499">
        <v>0.83</v>
      </c>
      <c r="P29" s="500">
        <v>-0.04</v>
      </c>
      <c r="Q29" s="499">
        <v>1.05</v>
      </c>
      <c r="R29" s="500">
        <v>-0.04</v>
      </c>
    </row>
    <row r="30" spans="2:18" ht="13.5">
      <c r="B30" s="564"/>
      <c r="C30" s="568" t="s">
        <v>623</v>
      </c>
      <c r="D30" s="573" t="s">
        <v>563</v>
      </c>
      <c r="E30" s="206">
        <v>106.4</v>
      </c>
      <c r="F30" s="207">
        <v>3.1007751937984525</v>
      </c>
      <c r="G30" s="206">
        <v>103.3</v>
      </c>
      <c r="H30" s="207">
        <v>-0.48169556840077077</v>
      </c>
      <c r="I30" s="206">
        <v>101.7</v>
      </c>
      <c r="J30" s="207">
        <v>-0.780487804878046</v>
      </c>
      <c r="K30" s="206">
        <v>109.5</v>
      </c>
      <c r="L30" s="207">
        <v>3.49716446124764</v>
      </c>
      <c r="M30" s="206">
        <v>102.1</v>
      </c>
      <c r="N30" s="207">
        <v>0.4921259842519685</v>
      </c>
      <c r="O30" s="499">
        <v>1.26</v>
      </c>
      <c r="P30" s="500">
        <v>0.43</v>
      </c>
      <c r="Q30" s="499">
        <v>1.15</v>
      </c>
      <c r="R30" s="500">
        <v>0.09999999999999987</v>
      </c>
    </row>
    <row r="31" spans="2:18" ht="13.5">
      <c r="B31" s="564"/>
      <c r="C31" s="568" t="s">
        <v>624</v>
      </c>
      <c r="D31" s="573" t="s">
        <v>126</v>
      </c>
      <c r="E31" s="206">
        <v>107.5</v>
      </c>
      <c r="F31" s="207">
        <v>1.03383458646616</v>
      </c>
      <c r="G31" s="206">
        <v>103.4</v>
      </c>
      <c r="H31" s="207">
        <v>0.09680542110359006</v>
      </c>
      <c r="I31" s="206">
        <v>103.2</v>
      </c>
      <c r="J31" s="207">
        <v>1.4749262536873156</v>
      </c>
      <c r="K31" s="206">
        <v>109.2</v>
      </c>
      <c r="L31" s="207">
        <v>-0.2739726027397234</v>
      </c>
      <c r="M31" s="206">
        <v>102.4</v>
      </c>
      <c r="N31" s="207">
        <v>0.29382957884428146</v>
      </c>
      <c r="O31" s="499">
        <v>1.46</v>
      </c>
      <c r="P31" s="500">
        <v>0.2</v>
      </c>
      <c r="Q31" s="499">
        <v>1.09</v>
      </c>
      <c r="R31" s="500">
        <v>-0.05999999999999983</v>
      </c>
    </row>
    <row r="32" spans="2:18" ht="13.5">
      <c r="B32" s="564"/>
      <c r="C32" s="568" t="s">
        <v>625</v>
      </c>
      <c r="D32" s="573" t="s">
        <v>563</v>
      </c>
      <c r="E32" s="206">
        <v>106.1</v>
      </c>
      <c r="F32" s="207">
        <v>-1.302325581395354</v>
      </c>
      <c r="G32" s="206">
        <v>103.2</v>
      </c>
      <c r="H32" s="207">
        <v>-0.19342359767891956</v>
      </c>
      <c r="I32" s="206">
        <v>99.8</v>
      </c>
      <c r="J32" s="207">
        <v>-3.2945736434108577</v>
      </c>
      <c r="K32" s="206">
        <v>101</v>
      </c>
      <c r="L32" s="207">
        <v>-7.509157509157512</v>
      </c>
      <c r="M32" s="206">
        <v>102.1</v>
      </c>
      <c r="N32" s="207">
        <v>-0.2929687500000111</v>
      </c>
      <c r="O32" s="499">
        <v>1.24</v>
      </c>
      <c r="P32" s="500">
        <v>-0.22</v>
      </c>
      <c r="Q32" s="499">
        <v>1.32</v>
      </c>
      <c r="R32" s="500">
        <v>0.23</v>
      </c>
    </row>
    <row r="33" spans="2:18" ht="13.5">
      <c r="B33" s="564" t="s">
        <v>563</v>
      </c>
      <c r="C33" s="568" t="s">
        <v>626</v>
      </c>
      <c r="D33" s="573" t="s">
        <v>563</v>
      </c>
      <c r="E33" s="208">
        <v>106.7</v>
      </c>
      <c r="F33" s="209">
        <v>0.5655042412818178</v>
      </c>
      <c r="G33" s="208">
        <v>102.3</v>
      </c>
      <c r="H33" s="209">
        <v>-0.8720930232558195</v>
      </c>
      <c r="I33" s="208">
        <v>99.4</v>
      </c>
      <c r="J33" s="209">
        <v>-0.4008016032064043</v>
      </c>
      <c r="K33" s="208">
        <v>101.2</v>
      </c>
      <c r="L33" s="209">
        <v>0.19801980198020083</v>
      </c>
      <c r="M33" s="208">
        <v>101.6</v>
      </c>
      <c r="N33" s="209">
        <v>-0.4897159647404506</v>
      </c>
      <c r="O33" s="501">
        <v>1.03</v>
      </c>
      <c r="P33" s="502">
        <v>-0.21</v>
      </c>
      <c r="Q33" s="501">
        <v>1.36</v>
      </c>
      <c r="R33" s="502">
        <v>0.04</v>
      </c>
    </row>
    <row r="34" spans="2:19" ht="13.5">
      <c r="B34" s="613" t="s">
        <v>782</v>
      </c>
      <c r="C34" s="568" t="s">
        <v>627</v>
      </c>
      <c r="D34" s="614" t="s">
        <v>782</v>
      </c>
      <c r="E34" s="212">
        <v>101.9</v>
      </c>
      <c r="F34" s="213">
        <v>-4.4985941893158365</v>
      </c>
      <c r="G34" s="212">
        <v>101.9</v>
      </c>
      <c r="H34" s="213">
        <v>-0.3910068426197375</v>
      </c>
      <c r="I34" s="212">
        <v>99.4</v>
      </c>
      <c r="J34" s="213">
        <v>0</v>
      </c>
      <c r="K34" s="212">
        <v>95.6</v>
      </c>
      <c r="L34" s="213">
        <v>-5.533596837944672</v>
      </c>
      <c r="M34" s="212">
        <v>101.3</v>
      </c>
      <c r="N34" s="213">
        <v>-0.2952755905511783</v>
      </c>
      <c r="O34" s="503">
        <v>0.9</v>
      </c>
      <c r="P34" s="504">
        <v>-0.13</v>
      </c>
      <c r="Q34" s="503">
        <v>1.15</v>
      </c>
      <c r="R34" s="504">
        <v>-0.21</v>
      </c>
      <c r="S34" s="192"/>
    </row>
    <row r="35" spans="2:18" s="219" customFormat="1" ht="13.5">
      <c r="B35" s="565" t="s">
        <v>612</v>
      </c>
      <c r="C35" s="567" t="s">
        <v>793</v>
      </c>
      <c r="D35" s="574" t="s">
        <v>613</v>
      </c>
      <c r="E35" s="228">
        <v>101.6</v>
      </c>
      <c r="F35" s="229">
        <v>-0.29440628066733204</v>
      </c>
      <c r="G35" s="228">
        <v>100</v>
      </c>
      <c r="H35" s="229">
        <v>-1.8645731108930377</v>
      </c>
      <c r="I35" s="228">
        <v>95.9</v>
      </c>
      <c r="J35" s="229">
        <v>-3.5211267605633796</v>
      </c>
      <c r="K35" s="228">
        <v>87.8</v>
      </c>
      <c r="L35" s="229">
        <v>-8.15899581589958</v>
      </c>
      <c r="M35" s="228">
        <v>100.2</v>
      </c>
      <c r="N35" s="229">
        <v>-1.0858835143139134</v>
      </c>
      <c r="O35" s="505">
        <v>0.52</v>
      </c>
      <c r="P35" s="506">
        <v>-0.38</v>
      </c>
      <c r="Q35" s="505">
        <v>1.47</v>
      </c>
      <c r="R35" s="506">
        <v>0.32</v>
      </c>
    </row>
    <row r="36" spans="2:18" ht="13.5">
      <c r="B36" s="192"/>
      <c r="C36" s="192"/>
      <c r="D36" s="192"/>
      <c r="E36" s="191"/>
      <c r="F36" s="191"/>
      <c r="G36" s="191"/>
      <c r="H36" s="191"/>
      <c r="I36" s="191"/>
      <c r="J36" s="191"/>
      <c r="K36" s="191"/>
      <c r="L36" s="191"/>
      <c r="M36" s="191"/>
      <c r="N36" s="191"/>
      <c r="O36" s="191"/>
      <c r="P36" s="191"/>
      <c r="Q36" s="191"/>
      <c r="R36" s="191"/>
    </row>
    <row r="37" spans="2:6" ht="13.5">
      <c r="B37" s="230" t="s">
        <v>351</v>
      </c>
      <c r="C37" s="230"/>
      <c r="D37" s="230"/>
      <c r="F37" s="231" t="s">
        <v>354</v>
      </c>
    </row>
    <row r="38" ht="13.5">
      <c r="F38" s="231" t="s">
        <v>355</v>
      </c>
    </row>
    <row r="39" ht="13.5">
      <c r="F39" s="231" t="s">
        <v>553</v>
      </c>
    </row>
    <row r="40" ht="13.5">
      <c r="F40" s="232"/>
    </row>
  </sheetData>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9.xml><?xml version="1.0" encoding="utf-8"?>
<worksheet xmlns="http://schemas.openxmlformats.org/spreadsheetml/2006/main" xmlns:r="http://schemas.openxmlformats.org/officeDocument/2006/relationships">
  <sheetPr codeName="Sheet18">
    <tabColor indexed="53"/>
  </sheetPr>
  <dimension ref="A1:P126"/>
  <sheetViews>
    <sheetView zoomScale="80" zoomScaleNormal="80" zoomScaleSheetLayoutView="85" workbookViewId="0" topLeftCell="A1">
      <selection activeCell="A1" sqref="A1"/>
    </sheetView>
  </sheetViews>
  <sheetFormatPr defaultColWidth="8.796875" defaultRowHeight="14.25"/>
  <cols>
    <col min="1" max="1" width="10.69921875" style="238" customWidth="1"/>
    <col min="2" max="2" width="3.59765625" style="238" customWidth="1"/>
    <col min="3" max="3" width="0.8984375" style="238" customWidth="1"/>
    <col min="4" max="4" width="38.59765625" style="242" customWidth="1"/>
    <col min="5" max="5" width="0.8984375" style="238" customWidth="1"/>
    <col min="6" max="16" width="14.59765625" style="238" customWidth="1"/>
    <col min="17" max="16384" width="9" style="238" customWidth="1"/>
  </cols>
  <sheetData>
    <row r="1" spans="1:16" ht="18.75">
      <c r="A1" s="517"/>
      <c r="B1" s="516" t="s">
        <v>797</v>
      </c>
      <c r="C1" s="236"/>
      <c r="D1" s="237"/>
      <c r="E1" s="236"/>
      <c r="F1" s="236"/>
      <c r="G1" s="236"/>
      <c r="H1" s="236"/>
      <c r="I1" s="236" t="s">
        <v>437</v>
      </c>
      <c r="J1" s="236"/>
      <c r="K1" s="236"/>
      <c r="L1" s="236"/>
      <c r="M1" s="236"/>
      <c r="N1" s="236"/>
      <c r="O1" s="236"/>
      <c r="P1" s="236"/>
    </row>
    <row r="2" spans="2:16" ht="14.25" customHeight="1">
      <c r="B2" s="239" t="s">
        <v>438</v>
      </c>
      <c r="C2" s="240"/>
      <c r="D2" s="240"/>
      <c r="E2" s="240"/>
      <c r="F2" s="240"/>
      <c r="G2" s="241"/>
      <c r="H2" s="241"/>
      <c r="I2" s="241"/>
      <c r="J2" s="241"/>
      <c r="K2" s="241"/>
      <c r="L2" s="241"/>
      <c r="M2" s="241"/>
      <c r="N2" s="241"/>
      <c r="O2" s="241"/>
      <c r="P2" s="241"/>
    </row>
    <row r="3" spans="2:15" ht="6" customHeight="1">
      <c r="B3" s="241"/>
      <c r="C3" s="241"/>
      <c r="E3" s="241"/>
      <c r="F3" s="241"/>
      <c r="G3" s="241"/>
      <c r="H3" s="241"/>
      <c r="I3" s="241"/>
      <c r="J3" s="241"/>
      <c r="K3" s="241"/>
      <c r="L3" s="241"/>
      <c r="M3" s="241"/>
      <c r="N3" s="241"/>
      <c r="O3" s="241"/>
    </row>
    <row r="4" spans="2:16" ht="18" customHeight="1">
      <c r="B4" s="241"/>
      <c r="C4" s="241"/>
      <c r="D4" s="243" t="s">
        <v>562</v>
      </c>
      <c r="E4" s="241"/>
      <c r="F4" s="243"/>
      <c r="G4" s="241"/>
      <c r="H4" s="241"/>
      <c r="I4" s="241"/>
      <c r="J4" s="241"/>
      <c r="K4" s="241"/>
      <c r="L4" s="241"/>
      <c r="M4" s="241"/>
      <c r="N4" s="241"/>
      <c r="O4" s="241"/>
      <c r="P4" s="244" t="s">
        <v>440</v>
      </c>
    </row>
    <row r="5" spans="2:16" s="249" customFormat="1" ht="18" customHeight="1">
      <c r="B5" s="245"/>
      <c r="C5" s="246"/>
      <c r="D5" s="247"/>
      <c r="E5" s="248"/>
      <c r="F5" s="769" t="s">
        <v>441</v>
      </c>
      <c r="G5" s="770"/>
      <c r="H5" s="771"/>
      <c r="I5" s="769" t="s">
        <v>442</v>
      </c>
      <c r="J5" s="770"/>
      <c r="K5" s="771"/>
      <c r="L5" s="772" t="s">
        <v>83</v>
      </c>
      <c r="M5" s="772" t="s">
        <v>443</v>
      </c>
      <c r="N5" s="769" t="s">
        <v>444</v>
      </c>
      <c r="O5" s="770"/>
      <c r="P5" s="771"/>
    </row>
    <row r="6" spans="2:16" s="249" customFormat="1" ht="18" customHeight="1" thickBot="1">
      <c r="B6" s="767" t="s">
        <v>445</v>
      </c>
      <c r="C6" s="768"/>
      <c r="D6" s="768"/>
      <c r="E6" s="251"/>
      <c r="F6" s="251" t="s">
        <v>446</v>
      </c>
      <c r="G6" s="250" t="s">
        <v>447</v>
      </c>
      <c r="H6" s="250" t="s">
        <v>448</v>
      </c>
      <c r="I6" s="252" t="s">
        <v>446</v>
      </c>
      <c r="J6" s="250" t="s">
        <v>447</v>
      </c>
      <c r="K6" s="250" t="s">
        <v>448</v>
      </c>
      <c r="L6" s="773"/>
      <c r="M6" s="773"/>
      <c r="N6" s="250" t="s">
        <v>446</v>
      </c>
      <c r="O6" s="252" t="s">
        <v>447</v>
      </c>
      <c r="P6" s="251" t="s">
        <v>448</v>
      </c>
    </row>
    <row r="7" spans="2:16" ht="16.5" customHeight="1" thickTop="1">
      <c r="B7" s="253"/>
      <c r="C7" s="254"/>
      <c r="D7" s="255" t="s">
        <v>146</v>
      </c>
      <c r="E7" s="256"/>
      <c r="F7" s="257">
        <v>258754</v>
      </c>
      <c r="G7" s="257">
        <v>325925</v>
      </c>
      <c r="H7" s="257">
        <v>169340</v>
      </c>
      <c r="I7" s="257">
        <v>256644</v>
      </c>
      <c r="J7" s="257">
        <v>323519</v>
      </c>
      <c r="K7" s="257">
        <v>167624</v>
      </c>
      <c r="L7" s="257">
        <v>236509</v>
      </c>
      <c r="M7" s="257">
        <v>20135</v>
      </c>
      <c r="N7" s="257">
        <v>2110</v>
      </c>
      <c r="O7" s="257">
        <v>2406</v>
      </c>
      <c r="P7" s="257">
        <v>1716</v>
      </c>
    </row>
    <row r="8" spans="2:16" ht="16.5" customHeight="1">
      <c r="B8" s="258"/>
      <c r="C8" s="259"/>
      <c r="D8" s="260" t="s">
        <v>393</v>
      </c>
      <c r="E8" s="261"/>
      <c r="F8" s="262" t="s">
        <v>804</v>
      </c>
      <c r="G8" s="262" t="s">
        <v>804</v>
      </c>
      <c r="H8" s="262" t="s">
        <v>804</v>
      </c>
      <c r="I8" s="262" t="s">
        <v>804</v>
      </c>
      <c r="J8" s="262" t="s">
        <v>804</v>
      </c>
      <c r="K8" s="262" t="s">
        <v>804</v>
      </c>
      <c r="L8" s="262" t="s">
        <v>804</v>
      </c>
      <c r="M8" s="262" t="s">
        <v>804</v>
      </c>
      <c r="N8" s="262" t="s">
        <v>804</v>
      </c>
      <c r="O8" s="262" t="s">
        <v>804</v>
      </c>
      <c r="P8" s="262" t="s">
        <v>804</v>
      </c>
    </row>
    <row r="9" spans="2:16" ht="16.5" customHeight="1">
      <c r="B9" s="263"/>
      <c r="C9" s="264"/>
      <c r="D9" s="265" t="s">
        <v>154</v>
      </c>
      <c r="E9" s="266"/>
      <c r="F9" s="267">
        <v>340210</v>
      </c>
      <c r="G9" s="267">
        <v>365642</v>
      </c>
      <c r="H9" s="267">
        <v>205671</v>
      </c>
      <c r="I9" s="267">
        <v>339597</v>
      </c>
      <c r="J9" s="267">
        <v>364913</v>
      </c>
      <c r="K9" s="267">
        <v>205671</v>
      </c>
      <c r="L9" s="267">
        <v>319074</v>
      </c>
      <c r="M9" s="267">
        <v>20523</v>
      </c>
      <c r="N9" s="267">
        <v>613</v>
      </c>
      <c r="O9" s="267">
        <v>729</v>
      </c>
      <c r="P9" s="267">
        <v>0</v>
      </c>
    </row>
    <row r="10" spans="2:16" ht="16.5" customHeight="1">
      <c r="B10" s="263"/>
      <c r="C10" s="264"/>
      <c r="D10" s="265" t="s">
        <v>156</v>
      </c>
      <c r="E10" s="266"/>
      <c r="F10" s="267">
        <v>302584</v>
      </c>
      <c r="G10" s="267">
        <v>348497</v>
      </c>
      <c r="H10" s="267">
        <v>178585</v>
      </c>
      <c r="I10" s="267">
        <v>300012</v>
      </c>
      <c r="J10" s="267">
        <v>345703</v>
      </c>
      <c r="K10" s="267">
        <v>176611</v>
      </c>
      <c r="L10" s="267">
        <v>268933</v>
      </c>
      <c r="M10" s="267">
        <v>31079</v>
      </c>
      <c r="N10" s="267">
        <v>2572</v>
      </c>
      <c r="O10" s="267">
        <v>2794</v>
      </c>
      <c r="P10" s="267">
        <v>1974</v>
      </c>
    </row>
    <row r="11" spans="2:16" ht="16.5" customHeight="1">
      <c r="B11" s="263"/>
      <c r="C11" s="264"/>
      <c r="D11" s="265" t="s">
        <v>158</v>
      </c>
      <c r="E11" s="266"/>
      <c r="F11" s="267">
        <v>441699</v>
      </c>
      <c r="G11" s="267">
        <v>467202</v>
      </c>
      <c r="H11" s="267">
        <v>303467</v>
      </c>
      <c r="I11" s="267">
        <v>439134</v>
      </c>
      <c r="J11" s="267">
        <v>464164</v>
      </c>
      <c r="K11" s="267">
        <v>303467</v>
      </c>
      <c r="L11" s="267">
        <v>370058</v>
      </c>
      <c r="M11" s="267">
        <v>69076</v>
      </c>
      <c r="N11" s="267">
        <v>2565</v>
      </c>
      <c r="O11" s="267">
        <v>3038</v>
      </c>
      <c r="P11" s="267">
        <v>0</v>
      </c>
    </row>
    <row r="12" spans="2:16" ht="16.5" customHeight="1">
      <c r="B12" s="263"/>
      <c r="C12" s="264"/>
      <c r="D12" s="265" t="s">
        <v>161</v>
      </c>
      <c r="E12" s="266"/>
      <c r="F12" s="267">
        <v>291386</v>
      </c>
      <c r="G12" s="267">
        <v>348675</v>
      </c>
      <c r="H12" s="267">
        <v>220011</v>
      </c>
      <c r="I12" s="267">
        <v>288284</v>
      </c>
      <c r="J12" s="267">
        <v>345383</v>
      </c>
      <c r="K12" s="267">
        <v>217146</v>
      </c>
      <c r="L12" s="267">
        <v>261368</v>
      </c>
      <c r="M12" s="267">
        <v>26916</v>
      </c>
      <c r="N12" s="267">
        <v>3102</v>
      </c>
      <c r="O12" s="267">
        <v>3292</v>
      </c>
      <c r="P12" s="267">
        <v>2865</v>
      </c>
    </row>
    <row r="13" spans="2:16" ht="16.5" customHeight="1">
      <c r="B13" s="263"/>
      <c r="C13" s="264"/>
      <c r="D13" s="265" t="s">
        <v>394</v>
      </c>
      <c r="E13" s="266"/>
      <c r="F13" s="267">
        <v>269157</v>
      </c>
      <c r="G13" s="267">
        <v>293215</v>
      </c>
      <c r="H13" s="267">
        <v>164401</v>
      </c>
      <c r="I13" s="267">
        <v>269152</v>
      </c>
      <c r="J13" s="267">
        <v>293209</v>
      </c>
      <c r="K13" s="267">
        <v>164401</v>
      </c>
      <c r="L13" s="267">
        <v>236763</v>
      </c>
      <c r="M13" s="267">
        <v>32389</v>
      </c>
      <c r="N13" s="267">
        <v>5</v>
      </c>
      <c r="O13" s="267">
        <v>6</v>
      </c>
      <c r="P13" s="267">
        <v>0</v>
      </c>
    </row>
    <row r="14" spans="2:16" ht="16.5" customHeight="1">
      <c r="B14" s="263"/>
      <c r="C14" s="264"/>
      <c r="D14" s="265" t="s">
        <v>395</v>
      </c>
      <c r="E14" s="266"/>
      <c r="F14" s="267">
        <v>210169</v>
      </c>
      <c r="G14" s="267">
        <v>302683</v>
      </c>
      <c r="H14" s="267">
        <v>131765</v>
      </c>
      <c r="I14" s="267">
        <v>207172</v>
      </c>
      <c r="J14" s="267">
        <v>298305</v>
      </c>
      <c r="K14" s="267">
        <v>129939</v>
      </c>
      <c r="L14" s="267">
        <v>196867</v>
      </c>
      <c r="M14" s="267">
        <v>10305</v>
      </c>
      <c r="N14" s="267">
        <v>2997</v>
      </c>
      <c r="O14" s="267">
        <v>4378</v>
      </c>
      <c r="P14" s="267">
        <v>1826</v>
      </c>
    </row>
    <row r="15" spans="2:16" ht="16.5" customHeight="1">
      <c r="B15" s="263"/>
      <c r="C15" s="264"/>
      <c r="D15" s="265" t="s">
        <v>396</v>
      </c>
      <c r="E15" s="266"/>
      <c r="F15" s="267">
        <v>407818</v>
      </c>
      <c r="G15" s="267">
        <v>505129</v>
      </c>
      <c r="H15" s="267">
        <v>293700</v>
      </c>
      <c r="I15" s="267">
        <v>394820</v>
      </c>
      <c r="J15" s="267">
        <v>499601</v>
      </c>
      <c r="K15" s="267">
        <v>271942</v>
      </c>
      <c r="L15" s="267">
        <v>365510</v>
      </c>
      <c r="M15" s="267">
        <v>29310</v>
      </c>
      <c r="N15" s="267">
        <v>12998</v>
      </c>
      <c r="O15" s="267">
        <v>5528</v>
      </c>
      <c r="P15" s="267">
        <v>21758</v>
      </c>
    </row>
    <row r="16" spans="2:16" ht="16.5" customHeight="1">
      <c r="B16" s="263"/>
      <c r="C16" s="264"/>
      <c r="D16" s="265" t="s">
        <v>397</v>
      </c>
      <c r="E16" s="266"/>
      <c r="F16" s="267">
        <v>251706</v>
      </c>
      <c r="G16" s="267">
        <v>312161</v>
      </c>
      <c r="H16" s="267">
        <v>165720</v>
      </c>
      <c r="I16" s="267">
        <v>250495</v>
      </c>
      <c r="J16" s="267">
        <v>311473</v>
      </c>
      <c r="K16" s="267">
        <v>163764</v>
      </c>
      <c r="L16" s="267">
        <v>233360</v>
      </c>
      <c r="M16" s="267">
        <v>17135</v>
      </c>
      <c r="N16" s="267">
        <v>1211</v>
      </c>
      <c r="O16" s="267">
        <v>688</v>
      </c>
      <c r="P16" s="267">
        <v>1956</v>
      </c>
    </row>
    <row r="17" spans="2:16" ht="16.5" customHeight="1">
      <c r="B17" s="263"/>
      <c r="C17" s="264"/>
      <c r="D17" s="265" t="s">
        <v>398</v>
      </c>
      <c r="E17" s="266"/>
      <c r="F17" s="267">
        <v>333154</v>
      </c>
      <c r="G17" s="267">
        <v>378804</v>
      </c>
      <c r="H17" s="267">
        <v>193500</v>
      </c>
      <c r="I17" s="267">
        <v>329900</v>
      </c>
      <c r="J17" s="267">
        <v>374790</v>
      </c>
      <c r="K17" s="267">
        <v>192571</v>
      </c>
      <c r="L17" s="267">
        <v>298934</v>
      </c>
      <c r="M17" s="267">
        <v>30966</v>
      </c>
      <c r="N17" s="267">
        <v>3254</v>
      </c>
      <c r="O17" s="267">
        <v>4014</v>
      </c>
      <c r="P17" s="267">
        <v>929</v>
      </c>
    </row>
    <row r="18" spans="2:16" ht="16.5" customHeight="1">
      <c r="B18" s="263"/>
      <c r="C18" s="264"/>
      <c r="D18" s="265" t="s">
        <v>399</v>
      </c>
      <c r="E18" s="266"/>
      <c r="F18" s="267">
        <v>112745</v>
      </c>
      <c r="G18" s="267">
        <v>155008</v>
      </c>
      <c r="H18" s="267">
        <v>87070</v>
      </c>
      <c r="I18" s="267">
        <v>112410</v>
      </c>
      <c r="J18" s="267">
        <v>154689</v>
      </c>
      <c r="K18" s="267">
        <v>86725</v>
      </c>
      <c r="L18" s="267">
        <v>107807</v>
      </c>
      <c r="M18" s="267">
        <v>4603</v>
      </c>
      <c r="N18" s="267">
        <v>335</v>
      </c>
      <c r="O18" s="267">
        <v>319</v>
      </c>
      <c r="P18" s="267">
        <v>345</v>
      </c>
    </row>
    <row r="19" spans="2:16" ht="16.5" customHeight="1">
      <c r="B19" s="263"/>
      <c r="C19" s="264"/>
      <c r="D19" s="265" t="s">
        <v>400</v>
      </c>
      <c r="E19" s="266"/>
      <c r="F19" s="267">
        <v>215742</v>
      </c>
      <c r="G19" s="267">
        <v>296831</v>
      </c>
      <c r="H19" s="267">
        <v>155909</v>
      </c>
      <c r="I19" s="267">
        <v>215014</v>
      </c>
      <c r="J19" s="267">
        <v>295894</v>
      </c>
      <c r="K19" s="267">
        <v>155336</v>
      </c>
      <c r="L19" s="267">
        <v>204582</v>
      </c>
      <c r="M19" s="267">
        <v>10432</v>
      </c>
      <c r="N19" s="267">
        <v>728</v>
      </c>
      <c r="O19" s="267">
        <v>937</v>
      </c>
      <c r="P19" s="267">
        <v>573</v>
      </c>
    </row>
    <row r="20" spans="2:16" ht="16.5" customHeight="1">
      <c r="B20" s="263"/>
      <c r="C20" s="264"/>
      <c r="D20" s="265" t="s">
        <v>401</v>
      </c>
      <c r="E20" s="266"/>
      <c r="F20" s="267">
        <v>281025</v>
      </c>
      <c r="G20" s="267">
        <v>334771</v>
      </c>
      <c r="H20" s="267">
        <v>228300</v>
      </c>
      <c r="I20" s="267">
        <v>280396</v>
      </c>
      <c r="J20" s="267">
        <v>333807</v>
      </c>
      <c r="K20" s="267">
        <v>228000</v>
      </c>
      <c r="L20" s="267">
        <v>276183</v>
      </c>
      <c r="M20" s="267">
        <v>4213</v>
      </c>
      <c r="N20" s="267">
        <v>629</v>
      </c>
      <c r="O20" s="267">
        <v>964</v>
      </c>
      <c r="P20" s="267">
        <v>300</v>
      </c>
    </row>
    <row r="21" spans="2:16" ht="16.5" customHeight="1">
      <c r="B21" s="263"/>
      <c r="C21" s="264"/>
      <c r="D21" s="265" t="s">
        <v>402</v>
      </c>
      <c r="E21" s="266"/>
      <c r="F21" s="267">
        <v>247928</v>
      </c>
      <c r="G21" s="267">
        <v>349857</v>
      </c>
      <c r="H21" s="267">
        <v>217813</v>
      </c>
      <c r="I21" s="267">
        <v>247264</v>
      </c>
      <c r="J21" s="267">
        <v>349292</v>
      </c>
      <c r="K21" s="267">
        <v>217120</v>
      </c>
      <c r="L21" s="267">
        <v>231374</v>
      </c>
      <c r="M21" s="267">
        <v>15890</v>
      </c>
      <c r="N21" s="267">
        <v>664</v>
      </c>
      <c r="O21" s="267">
        <v>565</v>
      </c>
      <c r="P21" s="267">
        <v>693</v>
      </c>
    </row>
    <row r="22" spans="2:16" ht="16.5" customHeight="1">
      <c r="B22" s="263"/>
      <c r="C22" s="264"/>
      <c r="D22" s="265" t="s">
        <v>188</v>
      </c>
      <c r="E22" s="266"/>
      <c r="F22" s="267">
        <v>284418</v>
      </c>
      <c r="G22" s="267">
        <v>357604</v>
      </c>
      <c r="H22" s="267">
        <v>190930</v>
      </c>
      <c r="I22" s="267">
        <v>284149</v>
      </c>
      <c r="J22" s="267">
        <v>357155</v>
      </c>
      <c r="K22" s="267">
        <v>190891</v>
      </c>
      <c r="L22" s="267">
        <v>275446</v>
      </c>
      <c r="M22" s="267">
        <v>8703</v>
      </c>
      <c r="N22" s="267">
        <v>269</v>
      </c>
      <c r="O22" s="267">
        <v>449</v>
      </c>
      <c r="P22" s="267">
        <v>39</v>
      </c>
    </row>
    <row r="23" spans="2:16" ht="16.5" customHeight="1">
      <c r="B23" s="263"/>
      <c r="C23" s="264"/>
      <c r="D23" s="265" t="s">
        <v>403</v>
      </c>
      <c r="E23" s="266"/>
      <c r="F23" s="267">
        <v>204027</v>
      </c>
      <c r="G23" s="267">
        <v>261206</v>
      </c>
      <c r="H23" s="267">
        <v>124862</v>
      </c>
      <c r="I23" s="267">
        <v>200704</v>
      </c>
      <c r="J23" s="267">
        <v>256740</v>
      </c>
      <c r="K23" s="267">
        <v>123121</v>
      </c>
      <c r="L23" s="267">
        <v>186079</v>
      </c>
      <c r="M23" s="267">
        <v>14625</v>
      </c>
      <c r="N23" s="267">
        <v>3323</v>
      </c>
      <c r="O23" s="267">
        <v>4466</v>
      </c>
      <c r="P23" s="267">
        <v>1741</v>
      </c>
    </row>
    <row r="24" spans="2:16" ht="16.5" customHeight="1">
      <c r="B24" s="258"/>
      <c r="C24" s="259"/>
      <c r="D24" s="260" t="s">
        <v>404</v>
      </c>
      <c r="E24" s="261"/>
      <c r="F24" s="268">
        <v>223117</v>
      </c>
      <c r="G24" s="268">
        <v>291636</v>
      </c>
      <c r="H24" s="268">
        <v>143835</v>
      </c>
      <c r="I24" s="268">
        <v>221950</v>
      </c>
      <c r="J24" s="268">
        <v>290113</v>
      </c>
      <c r="K24" s="268">
        <v>143080</v>
      </c>
      <c r="L24" s="268">
        <v>203840</v>
      </c>
      <c r="M24" s="268">
        <v>18110</v>
      </c>
      <c r="N24" s="268">
        <v>1167</v>
      </c>
      <c r="O24" s="268">
        <v>1523</v>
      </c>
      <c r="P24" s="268">
        <v>755</v>
      </c>
    </row>
    <row r="25" spans="2:16" ht="16.5" customHeight="1">
      <c r="B25" s="269"/>
      <c r="C25" s="270"/>
      <c r="D25" s="271" t="s">
        <v>196</v>
      </c>
      <c r="E25" s="272"/>
      <c r="F25" s="273">
        <v>214008</v>
      </c>
      <c r="G25" s="273">
        <v>321467</v>
      </c>
      <c r="H25" s="273">
        <v>127716</v>
      </c>
      <c r="I25" s="273">
        <v>212938</v>
      </c>
      <c r="J25" s="273">
        <v>319301</v>
      </c>
      <c r="K25" s="273">
        <v>127526</v>
      </c>
      <c r="L25" s="273">
        <v>197752</v>
      </c>
      <c r="M25" s="273">
        <v>15186</v>
      </c>
      <c r="N25" s="273">
        <v>1070</v>
      </c>
      <c r="O25" s="273">
        <v>2166</v>
      </c>
      <c r="P25" s="273">
        <v>190</v>
      </c>
    </row>
    <row r="26" spans="2:16" ht="16.5" customHeight="1">
      <c r="B26" s="274"/>
      <c r="C26" s="275"/>
      <c r="D26" s="276" t="s">
        <v>405</v>
      </c>
      <c r="E26" s="277"/>
      <c r="F26" s="278">
        <v>249140</v>
      </c>
      <c r="G26" s="278">
        <v>292655</v>
      </c>
      <c r="H26" s="278">
        <v>152154</v>
      </c>
      <c r="I26" s="278">
        <v>233176</v>
      </c>
      <c r="J26" s="278">
        <v>273437</v>
      </c>
      <c r="K26" s="278">
        <v>143443</v>
      </c>
      <c r="L26" s="278">
        <v>225158</v>
      </c>
      <c r="M26" s="278">
        <v>8018</v>
      </c>
      <c r="N26" s="278">
        <v>15964</v>
      </c>
      <c r="O26" s="278">
        <v>19218</v>
      </c>
      <c r="P26" s="278">
        <v>8711</v>
      </c>
    </row>
    <row r="27" spans="2:16" ht="16.5" customHeight="1">
      <c r="B27" s="263"/>
      <c r="C27" s="264"/>
      <c r="D27" s="265" t="s">
        <v>406</v>
      </c>
      <c r="E27" s="266"/>
      <c r="F27" s="267">
        <v>255173</v>
      </c>
      <c r="G27" s="267">
        <v>279839</v>
      </c>
      <c r="H27" s="267">
        <v>174227</v>
      </c>
      <c r="I27" s="267">
        <v>247683</v>
      </c>
      <c r="J27" s="267">
        <v>270620</v>
      </c>
      <c r="K27" s="267">
        <v>172409</v>
      </c>
      <c r="L27" s="267">
        <v>231078</v>
      </c>
      <c r="M27" s="267">
        <v>16605</v>
      </c>
      <c r="N27" s="267">
        <v>7490</v>
      </c>
      <c r="O27" s="267">
        <v>9219</v>
      </c>
      <c r="P27" s="267">
        <v>1818</v>
      </c>
    </row>
    <row r="28" spans="2:16" ht="16.5" customHeight="1">
      <c r="B28" s="263"/>
      <c r="C28" s="264"/>
      <c r="D28" s="265" t="s">
        <v>407</v>
      </c>
      <c r="E28" s="266"/>
      <c r="F28" s="267">
        <v>271332</v>
      </c>
      <c r="G28" s="267">
        <v>310068</v>
      </c>
      <c r="H28" s="267">
        <v>167738</v>
      </c>
      <c r="I28" s="267">
        <v>271266</v>
      </c>
      <c r="J28" s="267">
        <v>309978</v>
      </c>
      <c r="K28" s="267">
        <v>167738</v>
      </c>
      <c r="L28" s="267">
        <v>242980</v>
      </c>
      <c r="M28" s="267">
        <v>28286</v>
      </c>
      <c r="N28" s="267">
        <v>66</v>
      </c>
      <c r="O28" s="267">
        <v>90</v>
      </c>
      <c r="P28" s="267">
        <v>0</v>
      </c>
    </row>
    <row r="29" spans="2:16" ht="16.5" customHeight="1">
      <c r="B29" s="263"/>
      <c r="C29" s="264"/>
      <c r="D29" s="265" t="s">
        <v>208</v>
      </c>
      <c r="E29" s="266"/>
      <c r="F29" s="267">
        <v>273352</v>
      </c>
      <c r="G29" s="267">
        <v>308586</v>
      </c>
      <c r="H29" s="267">
        <v>188192</v>
      </c>
      <c r="I29" s="267">
        <v>272916</v>
      </c>
      <c r="J29" s="267">
        <v>308165</v>
      </c>
      <c r="K29" s="267">
        <v>187720</v>
      </c>
      <c r="L29" s="267">
        <v>232979</v>
      </c>
      <c r="M29" s="267">
        <v>39937</v>
      </c>
      <c r="N29" s="267">
        <v>436</v>
      </c>
      <c r="O29" s="267">
        <v>421</v>
      </c>
      <c r="P29" s="267">
        <v>472</v>
      </c>
    </row>
    <row r="30" spans="2:16" ht="16.5" customHeight="1">
      <c r="B30" s="263"/>
      <c r="C30" s="264"/>
      <c r="D30" s="265" t="s">
        <v>408</v>
      </c>
      <c r="E30" s="266"/>
      <c r="F30" s="267">
        <v>308587</v>
      </c>
      <c r="G30" s="267">
        <v>344829</v>
      </c>
      <c r="H30" s="267">
        <v>214133</v>
      </c>
      <c r="I30" s="267">
        <v>308472</v>
      </c>
      <c r="J30" s="267">
        <v>344717</v>
      </c>
      <c r="K30" s="267">
        <v>214010</v>
      </c>
      <c r="L30" s="267">
        <v>275012</v>
      </c>
      <c r="M30" s="267">
        <v>33460</v>
      </c>
      <c r="N30" s="267">
        <v>115</v>
      </c>
      <c r="O30" s="267">
        <v>112</v>
      </c>
      <c r="P30" s="267">
        <v>123</v>
      </c>
    </row>
    <row r="31" spans="2:16" ht="16.5" customHeight="1">
      <c r="B31" s="263"/>
      <c r="C31" s="264"/>
      <c r="D31" s="265" t="s">
        <v>409</v>
      </c>
      <c r="E31" s="266"/>
      <c r="F31" s="267">
        <v>229651</v>
      </c>
      <c r="G31" s="267">
        <v>303537</v>
      </c>
      <c r="H31" s="267">
        <v>132539</v>
      </c>
      <c r="I31" s="267">
        <v>229651</v>
      </c>
      <c r="J31" s="267">
        <v>303537</v>
      </c>
      <c r="K31" s="267">
        <v>132539</v>
      </c>
      <c r="L31" s="267">
        <v>205172</v>
      </c>
      <c r="M31" s="267">
        <v>24479</v>
      </c>
      <c r="N31" s="267">
        <v>0</v>
      </c>
      <c r="O31" s="267">
        <v>0</v>
      </c>
      <c r="P31" s="267">
        <v>0</v>
      </c>
    </row>
    <row r="32" spans="2:16" ht="16.5" customHeight="1">
      <c r="B32" s="263"/>
      <c r="C32" s="264"/>
      <c r="D32" s="265" t="s">
        <v>410</v>
      </c>
      <c r="E32" s="266"/>
      <c r="F32" s="267">
        <v>336508</v>
      </c>
      <c r="G32" s="267">
        <v>358722</v>
      </c>
      <c r="H32" s="267">
        <v>205661</v>
      </c>
      <c r="I32" s="267">
        <v>336340</v>
      </c>
      <c r="J32" s="267">
        <v>358526</v>
      </c>
      <c r="K32" s="267">
        <v>205661</v>
      </c>
      <c r="L32" s="267">
        <v>296814</v>
      </c>
      <c r="M32" s="267">
        <v>39526</v>
      </c>
      <c r="N32" s="267">
        <v>168</v>
      </c>
      <c r="O32" s="267">
        <v>196</v>
      </c>
      <c r="P32" s="267">
        <v>0</v>
      </c>
    </row>
    <row r="33" spans="2:16" ht="16.5" customHeight="1">
      <c r="B33" s="263"/>
      <c r="C33" s="264"/>
      <c r="D33" s="265" t="s">
        <v>411</v>
      </c>
      <c r="E33" s="266"/>
      <c r="F33" s="267">
        <v>291470</v>
      </c>
      <c r="G33" s="267">
        <v>311224</v>
      </c>
      <c r="H33" s="267">
        <v>193577</v>
      </c>
      <c r="I33" s="267">
        <v>289549</v>
      </c>
      <c r="J33" s="267">
        <v>309435</v>
      </c>
      <c r="K33" s="267">
        <v>191000</v>
      </c>
      <c r="L33" s="267">
        <v>264649</v>
      </c>
      <c r="M33" s="267">
        <v>24900</v>
      </c>
      <c r="N33" s="267">
        <v>1921</v>
      </c>
      <c r="O33" s="267">
        <v>1789</v>
      </c>
      <c r="P33" s="267">
        <v>2577</v>
      </c>
    </row>
    <row r="34" spans="2:16" ht="16.5" customHeight="1">
      <c r="B34" s="263"/>
      <c r="C34" s="264"/>
      <c r="D34" s="265" t="s">
        <v>222</v>
      </c>
      <c r="E34" s="266"/>
      <c r="F34" s="267">
        <v>322139</v>
      </c>
      <c r="G34" s="267">
        <v>338962</v>
      </c>
      <c r="H34" s="267">
        <v>178941</v>
      </c>
      <c r="I34" s="267">
        <v>322139</v>
      </c>
      <c r="J34" s="267">
        <v>338962</v>
      </c>
      <c r="K34" s="267">
        <v>178941</v>
      </c>
      <c r="L34" s="267">
        <v>290995</v>
      </c>
      <c r="M34" s="267">
        <v>31144</v>
      </c>
      <c r="N34" s="267">
        <v>0</v>
      </c>
      <c r="O34" s="267">
        <v>0</v>
      </c>
      <c r="P34" s="267">
        <v>0</v>
      </c>
    </row>
    <row r="35" spans="2:16" ht="16.5" customHeight="1">
      <c r="B35" s="263"/>
      <c r="C35" s="264"/>
      <c r="D35" s="265" t="s">
        <v>225</v>
      </c>
      <c r="E35" s="266"/>
      <c r="F35" s="267">
        <v>290107</v>
      </c>
      <c r="G35" s="267">
        <v>314984</v>
      </c>
      <c r="H35" s="267">
        <v>183216</v>
      </c>
      <c r="I35" s="267">
        <v>290107</v>
      </c>
      <c r="J35" s="267">
        <v>314984</v>
      </c>
      <c r="K35" s="267">
        <v>183216</v>
      </c>
      <c r="L35" s="267">
        <v>258426</v>
      </c>
      <c r="M35" s="267">
        <v>31681</v>
      </c>
      <c r="N35" s="267">
        <v>0</v>
      </c>
      <c r="O35" s="267">
        <v>0</v>
      </c>
      <c r="P35" s="267">
        <v>0</v>
      </c>
    </row>
    <row r="36" spans="2:16" ht="16.5" customHeight="1">
      <c r="B36" s="263"/>
      <c r="C36" s="264"/>
      <c r="D36" s="265" t="s">
        <v>228</v>
      </c>
      <c r="E36" s="266"/>
      <c r="F36" s="267">
        <v>281506</v>
      </c>
      <c r="G36" s="267">
        <v>311924</v>
      </c>
      <c r="H36" s="267">
        <v>175619</v>
      </c>
      <c r="I36" s="267">
        <v>278544</v>
      </c>
      <c r="J36" s="267">
        <v>309125</v>
      </c>
      <c r="K36" s="267">
        <v>172089</v>
      </c>
      <c r="L36" s="267">
        <v>254202</v>
      </c>
      <c r="M36" s="267">
        <v>24342</v>
      </c>
      <c r="N36" s="267">
        <v>2962</v>
      </c>
      <c r="O36" s="267">
        <v>2799</v>
      </c>
      <c r="P36" s="267">
        <v>3530</v>
      </c>
    </row>
    <row r="37" spans="2:16" ht="16.5" customHeight="1">
      <c r="B37" s="263"/>
      <c r="C37" s="264"/>
      <c r="D37" s="265" t="s">
        <v>412</v>
      </c>
      <c r="E37" s="266"/>
      <c r="F37" s="267">
        <v>311999</v>
      </c>
      <c r="G37" s="267">
        <v>337317</v>
      </c>
      <c r="H37" s="267">
        <v>227636</v>
      </c>
      <c r="I37" s="267">
        <v>311999</v>
      </c>
      <c r="J37" s="267">
        <v>337317</v>
      </c>
      <c r="K37" s="267">
        <v>227636</v>
      </c>
      <c r="L37" s="267">
        <v>285329</v>
      </c>
      <c r="M37" s="267">
        <v>26670</v>
      </c>
      <c r="N37" s="267">
        <v>0</v>
      </c>
      <c r="O37" s="267">
        <v>0</v>
      </c>
      <c r="P37" s="267">
        <v>0</v>
      </c>
    </row>
    <row r="38" spans="2:16" ht="16.5" customHeight="1">
      <c r="B38" s="263"/>
      <c r="C38" s="264"/>
      <c r="D38" s="265" t="s">
        <v>413</v>
      </c>
      <c r="E38" s="266"/>
      <c r="F38" s="267">
        <v>353679</v>
      </c>
      <c r="G38" s="267">
        <v>386788</v>
      </c>
      <c r="H38" s="267">
        <v>202192</v>
      </c>
      <c r="I38" s="267">
        <v>342381</v>
      </c>
      <c r="J38" s="267">
        <v>373930</v>
      </c>
      <c r="K38" s="267">
        <v>198035</v>
      </c>
      <c r="L38" s="267">
        <v>312804</v>
      </c>
      <c r="M38" s="267">
        <v>29577</v>
      </c>
      <c r="N38" s="267">
        <v>11298</v>
      </c>
      <c r="O38" s="267">
        <v>12858</v>
      </c>
      <c r="P38" s="267">
        <v>4157</v>
      </c>
    </row>
    <row r="39" spans="2:16" ht="16.5" customHeight="1">
      <c r="B39" s="263"/>
      <c r="C39" s="264"/>
      <c r="D39" s="265" t="s">
        <v>414</v>
      </c>
      <c r="E39" s="266"/>
      <c r="F39" s="267">
        <v>365261</v>
      </c>
      <c r="G39" s="267">
        <v>424740</v>
      </c>
      <c r="H39" s="267">
        <v>197464</v>
      </c>
      <c r="I39" s="267">
        <v>361852</v>
      </c>
      <c r="J39" s="267">
        <v>420239</v>
      </c>
      <c r="K39" s="267">
        <v>197136</v>
      </c>
      <c r="L39" s="267">
        <v>333522</v>
      </c>
      <c r="M39" s="267">
        <v>28330</v>
      </c>
      <c r="N39" s="267">
        <v>3409</v>
      </c>
      <c r="O39" s="267">
        <v>4501</v>
      </c>
      <c r="P39" s="267">
        <v>328</v>
      </c>
    </row>
    <row r="40" spans="2:16" ht="16.5" customHeight="1">
      <c r="B40" s="263"/>
      <c r="C40" s="264"/>
      <c r="D40" s="265" t="s">
        <v>415</v>
      </c>
      <c r="E40" s="266"/>
      <c r="F40" s="267">
        <v>260357</v>
      </c>
      <c r="G40" s="267">
        <v>359682</v>
      </c>
      <c r="H40" s="267">
        <v>139196</v>
      </c>
      <c r="I40" s="267">
        <v>260206</v>
      </c>
      <c r="J40" s="267">
        <v>359682</v>
      </c>
      <c r="K40" s="267">
        <v>138860</v>
      </c>
      <c r="L40" s="267">
        <v>238806</v>
      </c>
      <c r="M40" s="267">
        <v>21400</v>
      </c>
      <c r="N40" s="267">
        <v>151</v>
      </c>
      <c r="O40" s="267">
        <v>0</v>
      </c>
      <c r="P40" s="267">
        <v>336</v>
      </c>
    </row>
    <row r="41" spans="2:16" ht="16.5" customHeight="1">
      <c r="B41" s="263"/>
      <c r="C41" s="264"/>
      <c r="D41" s="265" t="s">
        <v>416</v>
      </c>
      <c r="E41" s="266"/>
      <c r="F41" s="267">
        <v>304849</v>
      </c>
      <c r="G41" s="267">
        <v>354111</v>
      </c>
      <c r="H41" s="267">
        <v>189210</v>
      </c>
      <c r="I41" s="267">
        <v>293594</v>
      </c>
      <c r="J41" s="267">
        <v>343580</v>
      </c>
      <c r="K41" s="267">
        <v>176254</v>
      </c>
      <c r="L41" s="267">
        <v>268583</v>
      </c>
      <c r="M41" s="267">
        <v>25011</v>
      </c>
      <c r="N41" s="267">
        <v>11255</v>
      </c>
      <c r="O41" s="267">
        <v>10531</v>
      </c>
      <c r="P41" s="267">
        <v>12956</v>
      </c>
    </row>
    <row r="42" spans="2:16" ht="16.5" customHeight="1">
      <c r="B42" s="263"/>
      <c r="C42" s="264"/>
      <c r="D42" s="265" t="s">
        <v>417</v>
      </c>
      <c r="E42" s="266"/>
      <c r="F42" s="267">
        <v>389429</v>
      </c>
      <c r="G42" s="267">
        <v>435292</v>
      </c>
      <c r="H42" s="267">
        <v>258254</v>
      </c>
      <c r="I42" s="267">
        <v>389429</v>
      </c>
      <c r="J42" s="267">
        <v>435292</v>
      </c>
      <c r="K42" s="267">
        <v>258254</v>
      </c>
      <c r="L42" s="267">
        <v>342890</v>
      </c>
      <c r="M42" s="267">
        <v>46539</v>
      </c>
      <c r="N42" s="267">
        <v>0</v>
      </c>
      <c r="O42" s="267">
        <v>0</v>
      </c>
      <c r="P42" s="267">
        <v>0</v>
      </c>
    </row>
    <row r="43" spans="2:16" ht="16.5" customHeight="1">
      <c r="B43" s="263"/>
      <c r="C43" s="264"/>
      <c r="D43" s="265" t="s">
        <v>418</v>
      </c>
      <c r="E43" s="266"/>
      <c r="F43" s="267">
        <v>349630</v>
      </c>
      <c r="G43" s="267">
        <v>371358</v>
      </c>
      <c r="H43" s="267">
        <v>225471</v>
      </c>
      <c r="I43" s="267">
        <v>349349</v>
      </c>
      <c r="J43" s="267">
        <v>371037</v>
      </c>
      <c r="K43" s="267">
        <v>225413</v>
      </c>
      <c r="L43" s="267">
        <v>303868</v>
      </c>
      <c r="M43" s="267">
        <v>45481</v>
      </c>
      <c r="N43" s="267">
        <v>281</v>
      </c>
      <c r="O43" s="267">
        <v>321</v>
      </c>
      <c r="P43" s="267">
        <v>58</v>
      </c>
    </row>
    <row r="44" spans="2:16" ht="16.5" customHeight="1">
      <c r="B44" s="263"/>
      <c r="C44" s="264"/>
      <c r="D44" s="265" t="s">
        <v>419</v>
      </c>
      <c r="E44" s="266"/>
      <c r="F44" s="267">
        <v>315584</v>
      </c>
      <c r="G44" s="267">
        <v>366178</v>
      </c>
      <c r="H44" s="267">
        <v>196893</v>
      </c>
      <c r="I44" s="267">
        <v>315304</v>
      </c>
      <c r="J44" s="267">
        <v>366178</v>
      </c>
      <c r="K44" s="267">
        <v>195957</v>
      </c>
      <c r="L44" s="267">
        <v>283594</v>
      </c>
      <c r="M44" s="267">
        <v>31710</v>
      </c>
      <c r="N44" s="267">
        <v>280</v>
      </c>
      <c r="O44" s="267">
        <v>0</v>
      </c>
      <c r="P44" s="267">
        <v>936</v>
      </c>
    </row>
    <row r="45" spans="2:16" ht="16.5" customHeight="1">
      <c r="B45" s="263"/>
      <c r="C45" s="264"/>
      <c r="D45" s="265" t="s">
        <v>420</v>
      </c>
      <c r="E45" s="266"/>
      <c r="F45" s="279" t="s">
        <v>804</v>
      </c>
      <c r="G45" s="279" t="s">
        <v>804</v>
      </c>
      <c r="H45" s="279" t="s">
        <v>804</v>
      </c>
      <c r="I45" s="279" t="s">
        <v>804</v>
      </c>
      <c r="J45" s="279" t="s">
        <v>804</v>
      </c>
      <c r="K45" s="279" t="s">
        <v>804</v>
      </c>
      <c r="L45" s="279" t="s">
        <v>804</v>
      </c>
      <c r="M45" s="279" t="s">
        <v>804</v>
      </c>
      <c r="N45" s="279" t="s">
        <v>804</v>
      </c>
      <c r="O45" s="279" t="s">
        <v>804</v>
      </c>
      <c r="P45" s="279" t="s">
        <v>804</v>
      </c>
    </row>
    <row r="46" spans="2:16" ht="16.5" customHeight="1">
      <c r="B46" s="263"/>
      <c r="C46" s="264"/>
      <c r="D46" s="265" t="s">
        <v>421</v>
      </c>
      <c r="E46" s="266"/>
      <c r="F46" s="279" t="s">
        <v>804</v>
      </c>
      <c r="G46" s="279" t="s">
        <v>804</v>
      </c>
      <c r="H46" s="279" t="s">
        <v>804</v>
      </c>
      <c r="I46" s="279" t="s">
        <v>804</v>
      </c>
      <c r="J46" s="279" t="s">
        <v>804</v>
      </c>
      <c r="K46" s="279" t="s">
        <v>804</v>
      </c>
      <c r="L46" s="279" t="s">
        <v>804</v>
      </c>
      <c r="M46" s="279" t="s">
        <v>804</v>
      </c>
      <c r="N46" s="279" t="s">
        <v>804</v>
      </c>
      <c r="O46" s="279" t="s">
        <v>804</v>
      </c>
      <c r="P46" s="279" t="s">
        <v>804</v>
      </c>
    </row>
    <row r="47" spans="2:16" ht="16.5" customHeight="1">
      <c r="B47" s="263"/>
      <c r="C47" s="264"/>
      <c r="D47" s="265" t="s">
        <v>422</v>
      </c>
      <c r="E47" s="266"/>
      <c r="F47" s="279" t="s">
        <v>804</v>
      </c>
      <c r="G47" s="279" t="s">
        <v>804</v>
      </c>
      <c r="H47" s="279" t="s">
        <v>804</v>
      </c>
      <c r="I47" s="279" t="s">
        <v>804</v>
      </c>
      <c r="J47" s="279" t="s">
        <v>804</v>
      </c>
      <c r="K47" s="279" t="s">
        <v>804</v>
      </c>
      <c r="L47" s="279" t="s">
        <v>804</v>
      </c>
      <c r="M47" s="279" t="s">
        <v>804</v>
      </c>
      <c r="N47" s="279" t="s">
        <v>804</v>
      </c>
      <c r="O47" s="279" t="s">
        <v>804</v>
      </c>
      <c r="P47" s="279" t="s">
        <v>804</v>
      </c>
    </row>
    <row r="48" spans="2:16" ht="16.5" customHeight="1">
      <c r="B48" s="258"/>
      <c r="C48" s="259"/>
      <c r="D48" s="260" t="s">
        <v>423</v>
      </c>
      <c r="E48" s="261"/>
      <c r="F48" s="268">
        <v>311472</v>
      </c>
      <c r="G48" s="268">
        <v>373465</v>
      </c>
      <c r="H48" s="268">
        <v>183712</v>
      </c>
      <c r="I48" s="268">
        <v>308810</v>
      </c>
      <c r="J48" s="268">
        <v>370285</v>
      </c>
      <c r="K48" s="268">
        <v>182118</v>
      </c>
      <c r="L48" s="268">
        <v>291052</v>
      </c>
      <c r="M48" s="268">
        <v>17758</v>
      </c>
      <c r="N48" s="268">
        <v>2662</v>
      </c>
      <c r="O48" s="268">
        <v>3180</v>
      </c>
      <c r="P48" s="268">
        <v>1594</v>
      </c>
    </row>
    <row r="49" spans="2:16" ht="16.5" customHeight="1">
      <c r="B49" s="280"/>
      <c r="C49" s="281"/>
      <c r="D49" s="282" t="s">
        <v>424</v>
      </c>
      <c r="E49" s="283"/>
      <c r="F49" s="284">
        <v>167491</v>
      </c>
      <c r="G49" s="284">
        <v>248175</v>
      </c>
      <c r="H49" s="284">
        <v>120446</v>
      </c>
      <c r="I49" s="284">
        <v>164353</v>
      </c>
      <c r="J49" s="284">
        <v>242873</v>
      </c>
      <c r="K49" s="284">
        <v>118570</v>
      </c>
      <c r="L49" s="284">
        <v>157187</v>
      </c>
      <c r="M49" s="284">
        <v>7166</v>
      </c>
      <c r="N49" s="284">
        <v>3138</v>
      </c>
      <c r="O49" s="284">
        <v>5302</v>
      </c>
      <c r="P49" s="284">
        <v>1876</v>
      </c>
    </row>
    <row r="50" spans="2:16" ht="16.5" customHeight="1">
      <c r="B50" s="274"/>
      <c r="C50" s="275"/>
      <c r="D50" s="276" t="s">
        <v>256</v>
      </c>
      <c r="E50" s="277"/>
      <c r="F50" s="278">
        <v>174331</v>
      </c>
      <c r="G50" s="278">
        <v>243817</v>
      </c>
      <c r="H50" s="278">
        <v>118502</v>
      </c>
      <c r="I50" s="278">
        <v>173529</v>
      </c>
      <c r="J50" s="278">
        <v>242789</v>
      </c>
      <c r="K50" s="278">
        <v>117882</v>
      </c>
      <c r="L50" s="278">
        <v>165701</v>
      </c>
      <c r="M50" s="278">
        <v>7828</v>
      </c>
      <c r="N50" s="278">
        <v>802</v>
      </c>
      <c r="O50" s="278">
        <v>1028</v>
      </c>
      <c r="P50" s="278">
        <v>620</v>
      </c>
    </row>
    <row r="51" spans="2:16" ht="16.5" customHeight="1">
      <c r="B51" s="263"/>
      <c r="C51" s="264"/>
      <c r="D51" s="265" t="s">
        <v>425</v>
      </c>
      <c r="E51" s="266"/>
      <c r="F51" s="267">
        <v>93016</v>
      </c>
      <c r="G51" s="267">
        <v>119432</v>
      </c>
      <c r="H51" s="267">
        <v>78396</v>
      </c>
      <c r="I51" s="267">
        <v>92830</v>
      </c>
      <c r="J51" s="267">
        <v>119397</v>
      </c>
      <c r="K51" s="267">
        <v>78127</v>
      </c>
      <c r="L51" s="267">
        <v>89261</v>
      </c>
      <c r="M51" s="267">
        <v>3569</v>
      </c>
      <c r="N51" s="267">
        <v>186</v>
      </c>
      <c r="O51" s="267">
        <v>35</v>
      </c>
      <c r="P51" s="267">
        <v>269</v>
      </c>
    </row>
    <row r="52" spans="2:16" ht="16.5" customHeight="1">
      <c r="B52" s="258"/>
      <c r="C52" s="259"/>
      <c r="D52" s="260" t="s">
        <v>258</v>
      </c>
      <c r="E52" s="261"/>
      <c r="F52" s="268">
        <v>302507</v>
      </c>
      <c r="G52" s="268">
        <v>463784</v>
      </c>
      <c r="H52" s="268">
        <v>257779</v>
      </c>
      <c r="I52" s="268">
        <v>302459</v>
      </c>
      <c r="J52" s="268">
        <v>463745</v>
      </c>
      <c r="K52" s="268">
        <v>257728</v>
      </c>
      <c r="L52" s="268">
        <v>276456</v>
      </c>
      <c r="M52" s="268">
        <v>26003</v>
      </c>
      <c r="N52" s="268">
        <v>48</v>
      </c>
      <c r="O52" s="268">
        <v>39</v>
      </c>
      <c r="P52" s="268">
        <v>51</v>
      </c>
    </row>
    <row r="53" spans="2:16" ht="16.5" customHeight="1">
      <c r="B53" s="280"/>
      <c r="C53" s="281"/>
      <c r="D53" s="282" t="s">
        <v>426</v>
      </c>
      <c r="E53" s="283"/>
      <c r="F53" s="284">
        <v>204744</v>
      </c>
      <c r="G53" s="284">
        <v>267181</v>
      </c>
      <c r="H53" s="284">
        <v>185378</v>
      </c>
      <c r="I53" s="284">
        <v>203593</v>
      </c>
      <c r="J53" s="284">
        <v>266235</v>
      </c>
      <c r="K53" s="284">
        <v>184164</v>
      </c>
      <c r="L53" s="284">
        <v>195705</v>
      </c>
      <c r="M53" s="284">
        <v>7888</v>
      </c>
      <c r="N53" s="284">
        <v>1151</v>
      </c>
      <c r="O53" s="284">
        <v>946</v>
      </c>
      <c r="P53" s="284">
        <v>1214</v>
      </c>
    </row>
    <row r="54" spans="2:16" ht="16.5" customHeight="1">
      <c r="B54" s="274"/>
      <c r="C54" s="275"/>
      <c r="D54" s="276" t="s">
        <v>427</v>
      </c>
      <c r="E54" s="277"/>
      <c r="F54" s="278">
        <v>196417</v>
      </c>
      <c r="G54" s="278">
        <v>225166</v>
      </c>
      <c r="H54" s="278">
        <v>148760</v>
      </c>
      <c r="I54" s="278">
        <v>190365</v>
      </c>
      <c r="J54" s="278">
        <v>216684</v>
      </c>
      <c r="K54" s="278">
        <v>146736</v>
      </c>
      <c r="L54" s="278">
        <v>165781</v>
      </c>
      <c r="M54" s="278">
        <v>24584</v>
      </c>
      <c r="N54" s="278">
        <v>6052</v>
      </c>
      <c r="O54" s="278">
        <v>8482</v>
      </c>
      <c r="P54" s="278">
        <v>2024</v>
      </c>
    </row>
    <row r="55" spans="2:16" ht="16.5" customHeight="1">
      <c r="B55" s="263"/>
      <c r="C55" s="264"/>
      <c r="D55" s="265" t="s">
        <v>428</v>
      </c>
      <c r="E55" s="266"/>
      <c r="F55" s="267">
        <v>173492</v>
      </c>
      <c r="G55" s="267">
        <v>249200</v>
      </c>
      <c r="H55" s="267">
        <v>108721</v>
      </c>
      <c r="I55" s="267">
        <v>173240</v>
      </c>
      <c r="J55" s="267">
        <v>249173</v>
      </c>
      <c r="K55" s="267">
        <v>108276</v>
      </c>
      <c r="L55" s="267">
        <v>162511</v>
      </c>
      <c r="M55" s="267">
        <v>10729</v>
      </c>
      <c r="N55" s="267">
        <v>252</v>
      </c>
      <c r="O55" s="267">
        <v>27</v>
      </c>
      <c r="P55" s="267">
        <v>445</v>
      </c>
    </row>
    <row r="56" spans="2:16" ht="16.5" customHeight="1">
      <c r="B56" s="263"/>
      <c r="C56" s="264"/>
      <c r="D56" s="265" t="s">
        <v>429</v>
      </c>
      <c r="E56" s="266"/>
      <c r="F56" s="267">
        <v>281965</v>
      </c>
      <c r="G56" s="267">
        <v>305083</v>
      </c>
      <c r="H56" s="267">
        <v>182398</v>
      </c>
      <c r="I56" s="267">
        <v>274362</v>
      </c>
      <c r="J56" s="267">
        <v>297963</v>
      </c>
      <c r="K56" s="267">
        <v>172714</v>
      </c>
      <c r="L56" s="267">
        <v>260918</v>
      </c>
      <c r="M56" s="267">
        <v>13444</v>
      </c>
      <c r="N56" s="267">
        <v>7603</v>
      </c>
      <c r="O56" s="267">
        <v>7120</v>
      </c>
      <c r="P56" s="267">
        <v>9684</v>
      </c>
    </row>
    <row r="57" spans="2:16" ht="10.5" customHeight="1">
      <c r="B57" s="258"/>
      <c r="C57" s="285"/>
      <c r="D57" s="286" t="s">
        <v>430</v>
      </c>
      <c r="E57" s="261"/>
      <c r="F57" s="287" t="s">
        <v>804</v>
      </c>
      <c r="G57" s="287" t="s">
        <v>804</v>
      </c>
      <c r="H57" s="287" t="s">
        <v>804</v>
      </c>
      <c r="I57" s="287" t="s">
        <v>804</v>
      </c>
      <c r="J57" s="287" t="s">
        <v>804</v>
      </c>
      <c r="K57" s="287" t="s">
        <v>804</v>
      </c>
      <c r="L57" s="287" t="s">
        <v>804</v>
      </c>
      <c r="M57" s="287" t="s">
        <v>804</v>
      </c>
      <c r="N57" s="287" t="s">
        <v>804</v>
      </c>
      <c r="O57" s="287" t="s">
        <v>804</v>
      </c>
      <c r="P57" s="287" t="s">
        <v>804</v>
      </c>
    </row>
    <row r="58" spans="2:16" ht="10.5" customHeight="1">
      <c r="B58" s="263"/>
      <c r="C58" s="288"/>
      <c r="D58" s="289" t="s">
        <v>431</v>
      </c>
      <c r="E58" s="266"/>
      <c r="F58" s="279" t="s">
        <v>804</v>
      </c>
      <c r="G58" s="279" t="s">
        <v>804</v>
      </c>
      <c r="H58" s="279" t="s">
        <v>804</v>
      </c>
      <c r="I58" s="279" t="s">
        <v>804</v>
      </c>
      <c r="J58" s="279" t="s">
        <v>804</v>
      </c>
      <c r="K58" s="279" t="s">
        <v>804</v>
      </c>
      <c r="L58" s="279" t="s">
        <v>804</v>
      </c>
      <c r="M58" s="279" t="s">
        <v>804</v>
      </c>
      <c r="N58" s="279" t="s">
        <v>804</v>
      </c>
      <c r="O58" s="279" t="s">
        <v>804</v>
      </c>
      <c r="P58" s="279" t="s">
        <v>804</v>
      </c>
    </row>
    <row r="59" spans="2:16" ht="10.5" customHeight="1">
      <c r="B59" s="263"/>
      <c r="C59" s="288"/>
      <c r="D59" s="289" t="s">
        <v>432</v>
      </c>
      <c r="E59" s="266"/>
      <c r="F59" s="279" t="s">
        <v>804</v>
      </c>
      <c r="G59" s="279" t="s">
        <v>804</v>
      </c>
      <c r="H59" s="279" t="s">
        <v>804</v>
      </c>
      <c r="I59" s="279" t="s">
        <v>804</v>
      </c>
      <c r="J59" s="279" t="s">
        <v>804</v>
      </c>
      <c r="K59" s="279" t="s">
        <v>804</v>
      </c>
      <c r="L59" s="279" t="s">
        <v>804</v>
      </c>
      <c r="M59" s="279" t="s">
        <v>804</v>
      </c>
      <c r="N59" s="279" t="s">
        <v>804</v>
      </c>
      <c r="O59" s="279" t="s">
        <v>804</v>
      </c>
      <c r="P59" s="279" t="s">
        <v>804</v>
      </c>
    </row>
    <row r="60" spans="2:16" ht="10.5" customHeight="1">
      <c r="B60" s="263"/>
      <c r="C60" s="288"/>
      <c r="D60" s="289" t="s">
        <v>433</v>
      </c>
      <c r="E60" s="266"/>
      <c r="F60" s="279" t="s">
        <v>804</v>
      </c>
      <c r="G60" s="279" t="s">
        <v>804</v>
      </c>
      <c r="H60" s="279" t="s">
        <v>804</v>
      </c>
      <c r="I60" s="279" t="s">
        <v>804</v>
      </c>
      <c r="J60" s="279" t="s">
        <v>804</v>
      </c>
      <c r="K60" s="279" t="s">
        <v>804</v>
      </c>
      <c r="L60" s="279" t="s">
        <v>804</v>
      </c>
      <c r="M60" s="279" t="s">
        <v>804</v>
      </c>
      <c r="N60" s="279" t="s">
        <v>804</v>
      </c>
      <c r="O60" s="279" t="s">
        <v>804</v>
      </c>
      <c r="P60" s="279" t="s">
        <v>804</v>
      </c>
    </row>
    <row r="61" spans="2:16" ht="10.5" customHeight="1">
      <c r="B61" s="280"/>
      <c r="C61" s="290"/>
      <c r="D61" s="291" t="s">
        <v>434</v>
      </c>
      <c r="E61" s="283"/>
      <c r="F61" s="279" t="s">
        <v>804</v>
      </c>
      <c r="G61" s="279" t="s">
        <v>804</v>
      </c>
      <c r="H61" s="279" t="s">
        <v>804</v>
      </c>
      <c r="I61" s="279" t="s">
        <v>804</v>
      </c>
      <c r="J61" s="279" t="s">
        <v>804</v>
      </c>
      <c r="K61" s="279" t="s">
        <v>804</v>
      </c>
      <c r="L61" s="279" t="s">
        <v>804</v>
      </c>
      <c r="M61" s="279" t="s">
        <v>804</v>
      </c>
      <c r="N61" s="279" t="s">
        <v>804</v>
      </c>
      <c r="O61" s="279" t="s">
        <v>804</v>
      </c>
      <c r="P61" s="279" t="s">
        <v>804</v>
      </c>
    </row>
    <row r="62" spans="2:16" ht="10.5" customHeight="1">
      <c r="B62" s="258"/>
      <c r="C62" s="285"/>
      <c r="D62" s="286" t="s">
        <v>435</v>
      </c>
      <c r="E62" s="261"/>
      <c r="F62" s="287" t="s">
        <v>804</v>
      </c>
      <c r="G62" s="287" t="s">
        <v>804</v>
      </c>
      <c r="H62" s="287" t="s">
        <v>804</v>
      </c>
      <c r="I62" s="287" t="s">
        <v>804</v>
      </c>
      <c r="J62" s="287" t="s">
        <v>804</v>
      </c>
      <c r="K62" s="287" t="s">
        <v>804</v>
      </c>
      <c r="L62" s="287" t="s">
        <v>804</v>
      </c>
      <c r="M62" s="287" t="s">
        <v>804</v>
      </c>
      <c r="N62" s="287" t="s">
        <v>804</v>
      </c>
      <c r="O62" s="287" t="s">
        <v>804</v>
      </c>
      <c r="P62" s="287" t="s">
        <v>804</v>
      </c>
    </row>
    <row r="63" spans="2:16" ht="10.5" customHeight="1">
      <c r="B63" s="280"/>
      <c r="C63" s="290"/>
      <c r="D63" s="291" t="s">
        <v>436</v>
      </c>
      <c r="E63" s="283"/>
      <c r="F63" s="292" t="s">
        <v>804</v>
      </c>
      <c r="G63" s="292" t="s">
        <v>804</v>
      </c>
      <c r="H63" s="292" t="s">
        <v>804</v>
      </c>
      <c r="I63" s="292" t="s">
        <v>804</v>
      </c>
      <c r="J63" s="292" t="s">
        <v>804</v>
      </c>
      <c r="K63" s="292" t="s">
        <v>804</v>
      </c>
      <c r="L63" s="292" t="s">
        <v>804</v>
      </c>
      <c r="M63" s="292" t="s">
        <v>804</v>
      </c>
      <c r="N63" s="292" t="s">
        <v>804</v>
      </c>
      <c r="O63" s="292" t="s">
        <v>804</v>
      </c>
      <c r="P63" s="292" t="s">
        <v>804</v>
      </c>
    </row>
    <row r="64" spans="2:16" ht="18.75">
      <c r="B64" s="235" t="s">
        <v>803</v>
      </c>
      <c r="C64" s="236"/>
      <c r="D64" s="237"/>
      <c r="E64" s="236"/>
      <c r="F64" s="236"/>
      <c r="G64" s="236"/>
      <c r="H64" s="236"/>
      <c r="I64" s="236" t="s">
        <v>641</v>
      </c>
      <c r="J64" s="236"/>
      <c r="K64" s="236"/>
      <c r="L64" s="236"/>
      <c r="M64" s="236"/>
      <c r="N64" s="236"/>
      <c r="O64" s="236"/>
      <c r="P64" s="236"/>
    </row>
    <row r="65" spans="2:16" ht="14.25" customHeight="1">
      <c r="B65" s="239" t="s">
        <v>438</v>
      </c>
      <c r="C65" s="240"/>
      <c r="D65" s="240"/>
      <c r="E65" s="240"/>
      <c r="F65" s="240"/>
      <c r="G65" s="241"/>
      <c r="H65" s="241"/>
      <c r="I65" s="241"/>
      <c r="J65" s="241"/>
      <c r="K65" s="241"/>
      <c r="L65" s="241"/>
      <c r="M65" s="241"/>
      <c r="N65" s="241"/>
      <c r="O65" s="241"/>
      <c r="P65" s="241"/>
    </row>
    <row r="66" spans="2:15" ht="6" customHeight="1">
      <c r="B66" s="241"/>
      <c r="C66" s="241"/>
      <c r="E66" s="241"/>
      <c r="F66" s="241"/>
      <c r="G66" s="241"/>
      <c r="H66" s="241"/>
      <c r="I66" s="241"/>
      <c r="J66" s="241"/>
      <c r="K66" s="241"/>
      <c r="L66" s="241"/>
      <c r="M66" s="241"/>
      <c r="N66" s="241"/>
      <c r="O66" s="241"/>
    </row>
    <row r="67" spans="2:16" ht="18" customHeight="1">
      <c r="B67" s="241"/>
      <c r="C67" s="241"/>
      <c r="D67" s="243" t="s">
        <v>449</v>
      </c>
      <c r="E67" s="241"/>
      <c r="F67" s="243"/>
      <c r="G67" s="241"/>
      <c r="H67" s="241"/>
      <c r="I67" s="241"/>
      <c r="J67" s="241"/>
      <c r="K67" s="241"/>
      <c r="L67" s="241"/>
      <c r="M67" s="241"/>
      <c r="N67" s="241"/>
      <c r="O67" s="241"/>
      <c r="P67" s="244" t="s">
        <v>642</v>
      </c>
    </row>
    <row r="68" spans="2:16" s="249" customFormat="1" ht="18" customHeight="1">
      <c r="B68" s="245"/>
      <c r="C68" s="246"/>
      <c r="D68" s="247"/>
      <c r="E68" s="248"/>
      <c r="F68" s="769" t="s">
        <v>345</v>
      </c>
      <c r="G68" s="770"/>
      <c r="H68" s="771"/>
      <c r="I68" s="769" t="s">
        <v>643</v>
      </c>
      <c r="J68" s="770"/>
      <c r="K68" s="771"/>
      <c r="L68" s="772" t="s">
        <v>644</v>
      </c>
      <c r="M68" s="772" t="s">
        <v>645</v>
      </c>
      <c r="N68" s="769" t="s">
        <v>646</v>
      </c>
      <c r="O68" s="770"/>
      <c r="P68" s="771"/>
    </row>
    <row r="69" spans="2:16" s="249" customFormat="1" ht="18" customHeight="1" thickBot="1">
      <c r="B69" s="767" t="s">
        <v>445</v>
      </c>
      <c r="C69" s="768"/>
      <c r="D69" s="768"/>
      <c r="E69" s="251"/>
      <c r="F69" s="251" t="s">
        <v>647</v>
      </c>
      <c r="G69" s="250" t="s">
        <v>648</v>
      </c>
      <c r="H69" s="250" t="s">
        <v>649</v>
      </c>
      <c r="I69" s="252" t="s">
        <v>647</v>
      </c>
      <c r="J69" s="250" t="s">
        <v>648</v>
      </c>
      <c r="K69" s="250" t="s">
        <v>649</v>
      </c>
      <c r="L69" s="773"/>
      <c r="M69" s="773"/>
      <c r="N69" s="250" t="s">
        <v>647</v>
      </c>
      <c r="O69" s="252" t="s">
        <v>648</v>
      </c>
      <c r="P69" s="251" t="s">
        <v>649</v>
      </c>
    </row>
    <row r="70" spans="2:16" ht="16.5" customHeight="1" thickTop="1">
      <c r="B70" s="253"/>
      <c r="C70" s="254"/>
      <c r="D70" s="255" t="s">
        <v>146</v>
      </c>
      <c r="E70" s="256"/>
      <c r="F70" s="257">
        <v>275587</v>
      </c>
      <c r="G70" s="257">
        <v>339395</v>
      </c>
      <c r="H70" s="257">
        <v>181101</v>
      </c>
      <c r="I70" s="257">
        <v>273626</v>
      </c>
      <c r="J70" s="257">
        <v>336920</v>
      </c>
      <c r="K70" s="257">
        <v>179902</v>
      </c>
      <c r="L70" s="257">
        <v>249238</v>
      </c>
      <c r="M70" s="257">
        <v>24388</v>
      </c>
      <c r="N70" s="257">
        <v>1961</v>
      </c>
      <c r="O70" s="257">
        <v>2475</v>
      </c>
      <c r="P70" s="257">
        <v>1199</v>
      </c>
    </row>
    <row r="71" spans="2:16" ht="16.5" customHeight="1">
      <c r="B71" s="258"/>
      <c r="C71" s="259"/>
      <c r="D71" s="260" t="s">
        <v>393</v>
      </c>
      <c r="E71" s="261"/>
      <c r="F71" s="262" t="s">
        <v>804</v>
      </c>
      <c r="G71" s="262" t="s">
        <v>804</v>
      </c>
      <c r="H71" s="262" t="s">
        <v>804</v>
      </c>
      <c r="I71" s="262" t="s">
        <v>804</v>
      </c>
      <c r="J71" s="262" t="s">
        <v>804</v>
      </c>
      <c r="K71" s="262" t="s">
        <v>804</v>
      </c>
      <c r="L71" s="262" t="s">
        <v>804</v>
      </c>
      <c r="M71" s="262" t="s">
        <v>804</v>
      </c>
      <c r="N71" s="262" t="s">
        <v>804</v>
      </c>
      <c r="O71" s="262" t="s">
        <v>804</v>
      </c>
      <c r="P71" s="262" t="s">
        <v>804</v>
      </c>
    </row>
    <row r="72" spans="2:16" ht="16.5" customHeight="1">
      <c r="B72" s="263"/>
      <c r="C72" s="264"/>
      <c r="D72" s="265" t="s">
        <v>154</v>
      </c>
      <c r="E72" s="266"/>
      <c r="F72" s="267">
        <v>408288</v>
      </c>
      <c r="G72" s="267">
        <v>425341</v>
      </c>
      <c r="H72" s="267">
        <v>267944</v>
      </c>
      <c r="I72" s="267">
        <v>408288</v>
      </c>
      <c r="J72" s="267">
        <v>425341</v>
      </c>
      <c r="K72" s="267">
        <v>267944</v>
      </c>
      <c r="L72" s="267">
        <v>378528</v>
      </c>
      <c r="M72" s="267">
        <v>29760</v>
      </c>
      <c r="N72" s="267">
        <v>0</v>
      </c>
      <c r="O72" s="267">
        <v>0</v>
      </c>
      <c r="P72" s="267">
        <v>0</v>
      </c>
    </row>
    <row r="73" spans="2:16" ht="16.5" customHeight="1">
      <c r="B73" s="263"/>
      <c r="C73" s="264"/>
      <c r="D73" s="265" t="s">
        <v>156</v>
      </c>
      <c r="E73" s="266"/>
      <c r="F73" s="267">
        <v>322260</v>
      </c>
      <c r="G73" s="267">
        <v>361097</v>
      </c>
      <c r="H73" s="267">
        <v>198151</v>
      </c>
      <c r="I73" s="267">
        <v>319213</v>
      </c>
      <c r="J73" s="267">
        <v>357702</v>
      </c>
      <c r="K73" s="267">
        <v>196216</v>
      </c>
      <c r="L73" s="267">
        <v>283524</v>
      </c>
      <c r="M73" s="267">
        <v>35689</v>
      </c>
      <c r="N73" s="267">
        <v>3047</v>
      </c>
      <c r="O73" s="267">
        <v>3395</v>
      </c>
      <c r="P73" s="267">
        <v>1935</v>
      </c>
    </row>
    <row r="74" spans="2:16" ht="16.5" customHeight="1">
      <c r="B74" s="263"/>
      <c r="C74" s="264"/>
      <c r="D74" s="265" t="s">
        <v>158</v>
      </c>
      <c r="E74" s="266"/>
      <c r="F74" s="267">
        <v>441699</v>
      </c>
      <c r="G74" s="267">
        <v>467202</v>
      </c>
      <c r="H74" s="267">
        <v>303467</v>
      </c>
      <c r="I74" s="267">
        <v>439134</v>
      </c>
      <c r="J74" s="267">
        <v>464164</v>
      </c>
      <c r="K74" s="267">
        <v>303467</v>
      </c>
      <c r="L74" s="267">
        <v>370058</v>
      </c>
      <c r="M74" s="267">
        <v>69076</v>
      </c>
      <c r="N74" s="267">
        <v>2565</v>
      </c>
      <c r="O74" s="267">
        <v>3038</v>
      </c>
      <c r="P74" s="267">
        <v>0</v>
      </c>
    </row>
    <row r="75" spans="2:16" ht="16.5" customHeight="1">
      <c r="B75" s="263"/>
      <c r="C75" s="264"/>
      <c r="D75" s="265" t="s">
        <v>161</v>
      </c>
      <c r="E75" s="266"/>
      <c r="F75" s="267">
        <v>294361</v>
      </c>
      <c r="G75" s="267">
        <v>354873</v>
      </c>
      <c r="H75" s="267">
        <v>195987</v>
      </c>
      <c r="I75" s="267">
        <v>291633</v>
      </c>
      <c r="J75" s="267">
        <v>351927</v>
      </c>
      <c r="K75" s="267">
        <v>193612</v>
      </c>
      <c r="L75" s="267">
        <v>270860</v>
      </c>
      <c r="M75" s="267">
        <v>20773</v>
      </c>
      <c r="N75" s="267">
        <v>2728</v>
      </c>
      <c r="O75" s="267">
        <v>2946</v>
      </c>
      <c r="P75" s="267">
        <v>2375</v>
      </c>
    </row>
    <row r="76" spans="2:16" ht="16.5" customHeight="1">
      <c r="B76" s="263"/>
      <c r="C76" s="264"/>
      <c r="D76" s="265" t="s">
        <v>394</v>
      </c>
      <c r="E76" s="266"/>
      <c r="F76" s="267">
        <v>274814</v>
      </c>
      <c r="G76" s="267">
        <v>299646</v>
      </c>
      <c r="H76" s="267">
        <v>167607</v>
      </c>
      <c r="I76" s="267">
        <v>274808</v>
      </c>
      <c r="J76" s="267">
        <v>299638</v>
      </c>
      <c r="K76" s="267">
        <v>167607</v>
      </c>
      <c r="L76" s="267">
        <v>244712</v>
      </c>
      <c r="M76" s="267">
        <v>30096</v>
      </c>
      <c r="N76" s="267">
        <v>6</v>
      </c>
      <c r="O76" s="267">
        <v>8</v>
      </c>
      <c r="P76" s="267">
        <v>0</v>
      </c>
    </row>
    <row r="77" spans="2:16" ht="16.5" customHeight="1">
      <c r="B77" s="263"/>
      <c r="C77" s="264"/>
      <c r="D77" s="265" t="s">
        <v>395</v>
      </c>
      <c r="E77" s="266"/>
      <c r="F77" s="267">
        <v>202423</v>
      </c>
      <c r="G77" s="267">
        <v>314843</v>
      </c>
      <c r="H77" s="267">
        <v>131767</v>
      </c>
      <c r="I77" s="267">
        <v>200069</v>
      </c>
      <c r="J77" s="267">
        <v>310862</v>
      </c>
      <c r="K77" s="267">
        <v>130436</v>
      </c>
      <c r="L77" s="267">
        <v>189172</v>
      </c>
      <c r="M77" s="267">
        <v>10897</v>
      </c>
      <c r="N77" s="267">
        <v>2354</v>
      </c>
      <c r="O77" s="267">
        <v>3981</v>
      </c>
      <c r="P77" s="267">
        <v>1331</v>
      </c>
    </row>
    <row r="78" spans="2:16" ht="16.5" customHeight="1">
      <c r="B78" s="263"/>
      <c r="C78" s="264"/>
      <c r="D78" s="265" t="s">
        <v>396</v>
      </c>
      <c r="E78" s="266"/>
      <c r="F78" s="267">
        <v>423486</v>
      </c>
      <c r="G78" s="267">
        <v>558366</v>
      </c>
      <c r="H78" s="267">
        <v>282640</v>
      </c>
      <c r="I78" s="267">
        <v>414117</v>
      </c>
      <c r="J78" s="267">
        <v>552754</v>
      </c>
      <c r="K78" s="267">
        <v>269347</v>
      </c>
      <c r="L78" s="267">
        <v>380482</v>
      </c>
      <c r="M78" s="267">
        <v>33635</v>
      </c>
      <c r="N78" s="267">
        <v>9369</v>
      </c>
      <c r="O78" s="267">
        <v>5612</v>
      </c>
      <c r="P78" s="267">
        <v>13293</v>
      </c>
    </row>
    <row r="79" spans="2:16" ht="16.5" customHeight="1">
      <c r="B79" s="263"/>
      <c r="C79" s="264"/>
      <c r="D79" s="265" t="s">
        <v>397</v>
      </c>
      <c r="E79" s="266"/>
      <c r="F79" s="267">
        <v>191842</v>
      </c>
      <c r="G79" s="267">
        <v>250191</v>
      </c>
      <c r="H79" s="267">
        <v>132802</v>
      </c>
      <c r="I79" s="267">
        <v>191842</v>
      </c>
      <c r="J79" s="267">
        <v>250191</v>
      </c>
      <c r="K79" s="267">
        <v>132802</v>
      </c>
      <c r="L79" s="267">
        <v>182278</v>
      </c>
      <c r="M79" s="267">
        <v>9564</v>
      </c>
      <c r="N79" s="267">
        <v>0</v>
      </c>
      <c r="O79" s="267">
        <v>0</v>
      </c>
      <c r="P79" s="267">
        <v>0</v>
      </c>
    </row>
    <row r="80" spans="2:16" ht="16.5" customHeight="1">
      <c r="B80" s="263"/>
      <c r="C80" s="264"/>
      <c r="D80" s="265" t="s">
        <v>398</v>
      </c>
      <c r="E80" s="266"/>
      <c r="F80" s="267">
        <v>358093</v>
      </c>
      <c r="G80" s="267">
        <v>386569</v>
      </c>
      <c r="H80" s="267">
        <v>216288</v>
      </c>
      <c r="I80" s="267">
        <v>352491</v>
      </c>
      <c r="J80" s="267">
        <v>380316</v>
      </c>
      <c r="K80" s="267">
        <v>213932</v>
      </c>
      <c r="L80" s="267">
        <v>314288</v>
      </c>
      <c r="M80" s="267">
        <v>38203</v>
      </c>
      <c r="N80" s="267">
        <v>5602</v>
      </c>
      <c r="O80" s="267">
        <v>6253</v>
      </c>
      <c r="P80" s="267">
        <v>2356</v>
      </c>
    </row>
    <row r="81" spans="2:16" ht="16.5" customHeight="1">
      <c r="B81" s="263"/>
      <c r="C81" s="264"/>
      <c r="D81" s="265" t="s">
        <v>399</v>
      </c>
      <c r="E81" s="266"/>
      <c r="F81" s="267">
        <v>132373</v>
      </c>
      <c r="G81" s="267">
        <v>183816</v>
      </c>
      <c r="H81" s="267">
        <v>97791</v>
      </c>
      <c r="I81" s="267">
        <v>131881</v>
      </c>
      <c r="J81" s="267">
        <v>183110</v>
      </c>
      <c r="K81" s="267">
        <v>97442</v>
      </c>
      <c r="L81" s="267">
        <v>126597</v>
      </c>
      <c r="M81" s="267">
        <v>5284</v>
      </c>
      <c r="N81" s="267">
        <v>492</v>
      </c>
      <c r="O81" s="267">
        <v>706</v>
      </c>
      <c r="P81" s="267">
        <v>349</v>
      </c>
    </row>
    <row r="82" spans="2:16" ht="16.5" customHeight="1">
      <c r="B82" s="263"/>
      <c r="C82" s="264"/>
      <c r="D82" s="265" t="s">
        <v>400</v>
      </c>
      <c r="E82" s="266"/>
      <c r="F82" s="267">
        <v>200745</v>
      </c>
      <c r="G82" s="267">
        <v>265479</v>
      </c>
      <c r="H82" s="267">
        <v>155045</v>
      </c>
      <c r="I82" s="267">
        <v>200730</v>
      </c>
      <c r="J82" s="267">
        <v>265469</v>
      </c>
      <c r="K82" s="267">
        <v>155027</v>
      </c>
      <c r="L82" s="267">
        <v>192328</v>
      </c>
      <c r="M82" s="267">
        <v>8402</v>
      </c>
      <c r="N82" s="267">
        <v>15</v>
      </c>
      <c r="O82" s="267">
        <v>10</v>
      </c>
      <c r="P82" s="267">
        <v>18</v>
      </c>
    </row>
    <row r="83" spans="2:16" ht="16.5" customHeight="1">
      <c r="B83" s="263"/>
      <c r="C83" s="264"/>
      <c r="D83" s="265" t="s">
        <v>401</v>
      </c>
      <c r="E83" s="266"/>
      <c r="F83" s="267">
        <v>283678</v>
      </c>
      <c r="G83" s="267">
        <v>326466</v>
      </c>
      <c r="H83" s="267">
        <v>225601</v>
      </c>
      <c r="I83" s="267">
        <v>283311</v>
      </c>
      <c r="J83" s="267">
        <v>325829</v>
      </c>
      <c r="K83" s="267">
        <v>225601</v>
      </c>
      <c r="L83" s="267">
        <v>278238</v>
      </c>
      <c r="M83" s="267">
        <v>5073</v>
      </c>
      <c r="N83" s="267">
        <v>367</v>
      </c>
      <c r="O83" s="267">
        <v>637</v>
      </c>
      <c r="P83" s="267">
        <v>0</v>
      </c>
    </row>
    <row r="84" spans="2:16" ht="16.5" customHeight="1">
      <c r="B84" s="263"/>
      <c r="C84" s="264"/>
      <c r="D84" s="265" t="s">
        <v>402</v>
      </c>
      <c r="E84" s="266"/>
      <c r="F84" s="267">
        <v>272543</v>
      </c>
      <c r="G84" s="267">
        <v>370949</v>
      </c>
      <c r="H84" s="267">
        <v>236195</v>
      </c>
      <c r="I84" s="267">
        <v>272087</v>
      </c>
      <c r="J84" s="267">
        <v>370268</v>
      </c>
      <c r="K84" s="267">
        <v>235822</v>
      </c>
      <c r="L84" s="267">
        <v>252716</v>
      </c>
      <c r="M84" s="267">
        <v>19371</v>
      </c>
      <c r="N84" s="267">
        <v>456</v>
      </c>
      <c r="O84" s="267">
        <v>681</v>
      </c>
      <c r="P84" s="267">
        <v>373</v>
      </c>
    </row>
    <row r="85" spans="2:16" ht="16.5" customHeight="1">
      <c r="B85" s="263"/>
      <c r="C85" s="264"/>
      <c r="D85" s="265" t="s">
        <v>188</v>
      </c>
      <c r="E85" s="266"/>
      <c r="F85" s="267">
        <v>289685</v>
      </c>
      <c r="G85" s="267">
        <v>334972</v>
      </c>
      <c r="H85" s="267">
        <v>197585</v>
      </c>
      <c r="I85" s="267">
        <v>288935</v>
      </c>
      <c r="J85" s="267">
        <v>333923</v>
      </c>
      <c r="K85" s="267">
        <v>197441</v>
      </c>
      <c r="L85" s="267">
        <v>281810</v>
      </c>
      <c r="M85" s="267">
        <v>7125</v>
      </c>
      <c r="N85" s="267">
        <v>750</v>
      </c>
      <c r="O85" s="267">
        <v>1049</v>
      </c>
      <c r="P85" s="267">
        <v>144</v>
      </c>
    </row>
    <row r="86" spans="2:16" ht="16.5" customHeight="1">
      <c r="B86" s="280"/>
      <c r="C86" s="281"/>
      <c r="D86" s="282" t="s">
        <v>403</v>
      </c>
      <c r="E86" s="283"/>
      <c r="F86" s="284">
        <v>158704</v>
      </c>
      <c r="G86" s="284">
        <v>206649</v>
      </c>
      <c r="H86" s="284">
        <v>111720</v>
      </c>
      <c r="I86" s="284">
        <v>157938</v>
      </c>
      <c r="J86" s="284">
        <v>205600</v>
      </c>
      <c r="K86" s="284">
        <v>111231</v>
      </c>
      <c r="L86" s="284">
        <v>144545</v>
      </c>
      <c r="M86" s="284">
        <v>13393</v>
      </c>
      <c r="N86" s="284">
        <v>766</v>
      </c>
      <c r="O86" s="284">
        <v>1049</v>
      </c>
      <c r="P86" s="284">
        <v>489</v>
      </c>
    </row>
    <row r="87" spans="2:16" ht="16.5" customHeight="1">
      <c r="B87" s="274"/>
      <c r="C87" s="275"/>
      <c r="D87" s="276" t="s">
        <v>404</v>
      </c>
      <c r="E87" s="277"/>
      <c r="F87" s="278">
        <v>242462</v>
      </c>
      <c r="G87" s="278">
        <v>309033</v>
      </c>
      <c r="H87" s="278">
        <v>156459</v>
      </c>
      <c r="I87" s="278">
        <v>240763</v>
      </c>
      <c r="J87" s="278">
        <v>306923</v>
      </c>
      <c r="K87" s="278">
        <v>155291</v>
      </c>
      <c r="L87" s="278">
        <v>216954</v>
      </c>
      <c r="M87" s="278">
        <v>23809</v>
      </c>
      <c r="N87" s="278">
        <v>1699</v>
      </c>
      <c r="O87" s="278">
        <v>2110</v>
      </c>
      <c r="P87" s="278">
        <v>1168</v>
      </c>
    </row>
    <row r="88" spans="2:16" ht="16.5" customHeight="1">
      <c r="B88" s="269"/>
      <c r="C88" s="270"/>
      <c r="D88" s="271" t="s">
        <v>196</v>
      </c>
      <c r="E88" s="272"/>
      <c r="F88" s="478">
        <v>287421</v>
      </c>
      <c r="G88" s="273">
        <v>323051</v>
      </c>
      <c r="H88" s="273">
        <v>184774</v>
      </c>
      <c r="I88" s="273">
        <v>284953</v>
      </c>
      <c r="J88" s="273">
        <v>320054</v>
      </c>
      <c r="K88" s="273">
        <v>183830</v>
      </c>
      <c r="L88" s="273">
        <v>256508</v>
      </c>
      <c r="M88" s="273">
        <v>28445</v>
      </c>
      <c r="N88" s="273">
        <v>2468</v>
      </c>
      <c r="O88" s="273">
        <v>2997</v>
      </c>
      <c r="P88" s="273">
        <v>944</v>
      </c>
    </row>
    <row r="89" spans="2:16" ht="16.5" customHeight="1">
      <c r="B89" s="274"/>
      <c r="C89" s="275"/>
      <c r="D89" s="276" t="s">
        <v>405</v>
      </c>
      <c r="E89" s="277"/>
      <c r="F89" s="479">
        <v>308528</v>
      </c>
      <c r="G89" s="479">
        <v>350293</v>
      </c>
      <c r="H89" s="479">
        <v>201703</v>
      </c>
      <c r="I89" s="479">
        <v>274098</v>
      </c>
      <c r="J89" s="479">
        <v>310495</v>
      </c>
      <c r="K89" s="479">
        <v>181001</v>
      </c>
      <c r="L89" s="479">
        <v>262464</v>
      </c>
      <c r="M89" s="479">
        <v>11634</v>
      </c>
      <c r="N89" s="479">
        <v>34430</v>
      </c>
      <c r="O89" s="479">
        <v>39798</v>
      </c>
      <c r="P89" s="479">
        <v>20702</v>
      </c>
    </row>
    <row r="90" spans="2:16" ht="16.5" customHeight="1">
      <c r="B90" s="263"/>
      <c r="C90" s="264"/>
      <c r="D90" s="265" t="s">
        <v>406</v>
      </c>
      <c r="E90" s="266"/>
      <c r="F90" s="267">
        <v>258862</v>
      </c>
      <c r="G90" s="267">
        <v>285188</v>
      </c>
      <c r="H90" s="267">
        <v>183923</v>
      </c>
      <c r="I90" s="267">
        <v>248395</v>
      </c>
      <c r="J90" s="267">
        <v>271859</v>
      </c>
      <c r="K90" s="267">
        <v>181602</v>
      </c>
      <c r="L90" s="267">
        <v>229666</v>
      </c>
      <c r="M90" s="267">
        <v>18729</v>
      </c>
      <c r="N90" s="267">
        <v>10467</v>
      </c>
      <c r="O90" s="267">
        <v>13329</v>
      </c>
      <c r="P90" s="267">
        <v>2321</v>
      </c>
    </row>
    <row r="91" spans="2:16" ht="16.5" customHeight="1">
      <c r="B91" s="263"/>
      <c r="C91" s="264"/>
      <c r="D91" s="265" t="s">
        <v>407</v>
      </c>
      <c r="E91" s="266"/>
      <c r="F91" s="267">
        <v>282314</v>
      </c>
      <c r="G91" s="267">
        <v>319673</v>
      </c>
      <c r="H91" s="267">
        <v>171921</v>
      </c>
      <c r="I91" s="267">
        <v>282232</v>
      </c>
      <c r="J91" s="267">
        <v>319564</v>
      </c>
      <c r="K91" s="267">
        <v>171921</v>
      </c>
      <c r="L91" s="267">
        <v>249682</v>
      </c>
      <c r="M91" s="267">
        <v>32550</v>
      </c>
      <c r="N91" s="267">
        <v>82</v>
      </c>
      <c r="O91" s="267">
        <v>109</v>
      </c>
      <c r="P91" s="267">
        <v>0</v>
      </c>
    </row>
    <row r="92" spans="2:16" ht="16.5" customHeight="1">
      <c r="B92" s="263"/>
      <c r="C92" s="264"/>
      <c r="D92" s="265" t="s">
        <v>208</v>
      </c>
      <c r="E92" s="266"/>
      <c r="F92" s="267">
        <v>275036</v>
      </c>
      <c r="G92" s="267">
        <v>298425</v>
      </c>
      <c r="H92" s="267">
        <v>186081</v>
      </c>
      <c r="I92" s="267">
        <v>274385</v>
      </c>
      <c r="J92" s="267">
        <v>297859</v>
      </c>
      <c r="K92" s="267">
        <v>185106</v>
      </c>
      <c r="L92" s="267">
        <v>228121</v>
      </c>
      <c r="M92" s="267">
        <v>46264</v>
      </c>
      <c r="N92" s="267">
        <v>651</v>
      </c>
      <c r="O92" s="267">
        <v>566</v>
      </c>
      <c r="P92" s="267">
        <v>975</v>
      </c>
    </row>
    <row r="93" spans="2:16" ht="16.5" customHeight="1">
      <c r="B93" s="263"/>
      <c r="C93" s="264"/>
      <c r="D93" s="265" t="s">
        <v>408</v>
      </c>
      <c r="E93" s="266"/>
      <c r="F93" s="267">
        <v>314197</v>
      </c>
      <c r="G93" s="267">
        <v>351980</v>
      </c>
      <c r="H93" s="267">
        <v>217408</v>
      </c>
      <c r="I93" s="267">
        <v>314069</v>
      </c>
      <c r="J93" s="267">
        <v>351855</v>
      </c>
      <c r="K93" s="267">
        <v>217274</v>
      </c>
      <c r="L93" s="267">
        <v>278539</v>
      </c>
      <c r="M93" s="267">
        <v>35530</v>
      </c>
      <c r="N93" s="267">
        <v>128</v>
      </c>
      <c r="O93" s="267">
        <v>125</v>
      </c>
      <c r="P93" s="267">
        <v>134</v>
      </c>
    </row>
    <row r="94" spans="2:16" ht="16.5" customHeight="1">
      <c r="B94" s="263"/>
      <c r="C94" s="264"/>
      <c r="D94" s="265" t="s">
        <v>409</v>
      </c>
      <c r="E94" s="266"/>
      <c r="F94" s="267">
        <v>264370</v>
      </c>
      <c r="G94" s="267">
        <v>318672</v>
      </c>
      <c r="H94" s="267">
        <v>169435</v>
      </c>
      <c r="I94" s="267">
        <v>264370</v>
      </c>
      <c r="J94" s="267">
        <v>318672</v>
      </c>
      <c r="K94" s="267">
        <v>169435</v>
      </c>
      <c r="L94" s="267">
        <v>230337</v>
      </c>
      <c r="M94" s="267">
        <v>34033</v>
      </c>
      <c r="N94" s="267">
        <v>0</v>
      </c>
      <c r="O94" s="267">
        <v>0</v>
      </c>
      <c r="P94" s="267">
        <v>0</v>
      </c>
    </row>
    <row r="95" spans="2:16" ht="16.5" customHeight="1">
      <c r="B95" s="263"/>
      <c r="C95" s="264"/>
      <c r="D95" s="265" t="s">
        <v>410</v>
      </c>
      <c r="E95" s="266"/>
      <c r="F95" s="267">
        <v>336508</v>
      </c>
      <c r="G95" s="267">
        <v>358722</v>
      </c>
      <c r="H95" s="267">
        <v>205661</v>
      </c>
      <c r="I95" s="267">
        <v>336340</v>
      </c>
      <c r="J95" s="267">
        <v>358526</v>
      </c>
      <c r="K95" s="267">
        <v>205661</v>
      </c>
      <c r="L95" s="267">
        <v>296814</v>
      </c>
      <c r="M95" s="267">
        <v>39526</v>
      </c>
      <c r="N95" s="267">
        <v>168</v>
      </c>
      <c r="O95" s="267">
        <v>196</v>
      </c>
      <c r="P95" s="267">
        <v>0</v>
      </c>
    </row>
    <row r="96" spans="2:16" ht="16.5" customHeight="1">
      <c r="B96" s="263"/>
      <c r="C96" s="264"/>
      <c r="D96" s="265" t="s">
        <v>411</v>
      </c>
      <c r="E96" s="266"/>
      <c r="F96" s="267">
        <v>297421</v>
      </c>
      <c r="G96" s="267">
        <v>310226</v>
      </c>
      <c r="H96" s="267">
        <v>204400</v>
      </c>
      <c r="I96" s="267">
        <v>293625</v>
      </c>
      <c r="J96" s="267">
        <v>306880</v>
      </c>
      <c r="K96" s="267">
        <v>197334</v>
      </c>
      <c r="L96" s="267">
        <v>256884</v>
      </c>
      <c r="M96" s="267">
        <v>36741</v>
      </c>
      <c r="N96" s="267">
        <v>3796</v>
      </c>
      <c r="O96" s="267">
        <v>3346</v>
      </c>
      <c r="P96" s="267">
        <v>7066</v>
      </c>
    </row>
    <row r="97" spans="2:16" ht="16.5" customHeight="1">
      <c r="B97" s="263"/>
      <c r="C97" s="264"/>
      <c r="D97" s="265" t="s">
        <v>222</v>
      </c>
      <c r="E97" s="266"/>
      <c r="F97" s="267">
        <v>337132</v>
      </c>
      <c r="G97" s="267">
        <v>352917</v>
      </c>
      <c r="H97" s="267">
        <v>179228</v>
      </c>
      <c r="I97" s="267">
        <v>337132</v>
      </c>
      <c r="J97" s="267">
        <v>352917</v>
      </c>
      <c r="K97" s="267">
        <v>179228</v>
      </c>
      <c r="L97" s="267">
        <v>300974</v>
      </c>
      <c r="M97" s="267">
        <v>36158</v>
      </c>
      <c r="N97" s="267">
        <v>0</v>
      </c>
      <c r="O97" s="267">
        <v>0</v>
      </c>
      <c r="P97" s="267">
        <v>0</v>
      </c>
    </row>
    <row r="98" spans="2:16" ht="16.5" customHeight="1">
      <c r="B98" s="263"/>
      <c r="C98" s="264"/>
      <c r="D98" s="265" t="s">
        <v>225</v>
      </c>
      <c r="E98" s="266"/>
      <c r="F98" s="267">
        <v>299073</v>
      </c>
      <c r="G98" s="267">
        <v>322462</v>
      </c>
      <c r="H98" s="267">
        <v>185978</v>
      </c>
      <c r="I98" s="267">
        <v>299073</v>
      </c>
      <c r="J98" s="267">
        <v>322462</v>
      </c>
      <c r="K98" s="267">
        <v>185978</v>
      </c>
      <c r="L98" s="267">
        <v>266292</v>
      </c>
      <c r="M98" s="267">
        <v>32781</v>
      </c>
      <c r="N98" s="267">
        <v>0</v>
      </c>
      <c r="O98" s="267">
        <v>0</v>
      </c>
      <c r="P98" s="267">
        <v>0</v>
      </c>
    </row>
    <row r="99" spans="2:16" ht="16.5" customHeight="1">
      <c r="B99" s="263"/>
      <c r="C99" s="264"/>
      <c r="D99" s="265" t="s">
        <v>228</v>
      </c>
      <c r="E99" s="266"/>
      <c r="F99" s="267">
        <v>316944</v>
      </c>
      <c r="G99" s="267">
        <v>337949</v>
      </c>
      <c r="H99" s="267">
        <v>207249</v>
      </c>
      <c r="I99" s="267">
        <v>310875</v>
      </c>
      <c r="J99" s="267">
        <v>332642</v>
      </c>
      <c r="K99" s="267">
        <v>197206</v>
      </c>
      <c r="L99" s="267">
        <v>274533</v>
      </c>
      <c r="M99" s="267">
        <v>36342</v>
      </c>
      <c r="N99" s="267">
        <v>6069</v>
      </c>
      <c r="O99" s="267">
        <v>5307</v>
      </c>
      <c r="P99" s="267">
        <v>10043</v>
      </c>
    </row>
    <row r="100" spans="2:16" ht="16.5" customHeight="1">
      <c r="B100" s="263"/>
      <c r="C100" s="264"/>
      <c r="D100" s="265" t="s">
        <v>412</v>
      </c>
      <c r="E100" s="266"/>
      <c r="F100" s="267">
        <v>325892</v>
      </c>
      <c r="G100" s="267">
        <v>351320</v>
      </c>
      <c r="H100" s="267">
        <v>243761</v>
      </c>
      <c r="I100" s="267">
        <v>325892</v>
      </c>
      <c r="J100" s="267">
        <v>351320</v>
      </c>
      <c r="K100" s="267">
        <v>243761</v>
      </c>
      <c r="L100" s="267">
        <v>299023</v>
      </c>
      <c r="M100" s="267">
        <v>26869</v>
      </c>
      <c r="N100" s="267">
        <v>0</v>
      </c>
      <c r="O100" s="267">
        <v>0</v>
      </c>
      <c r="P100" s="267">
        <v>0</v>
      </c>
    </row>
    <row r="101" spans="2:16" ht="16.5" customHeight="1">
      <c r="B101" s="263"/>
      <c r="C101" s="264"/>
      <c r="D101" s="265" t="s">
        <v>413</v>
      </c>
      <c r="E101" s="266"/>
      <c r="F101" s="267">
        <v>364195</v>
      </c>
      <c r="G101" s="267">
        <v>399204</v>
      </c>
      <c r="H101" s="267">
        <v>200372</v>
      </c>
      <c r="I101" s="267">
        <v>348909</v>
      </c>
      <c r="J101" s="267">
        <v>381876</v>
      </c>
      <c r="K101" s="267">
        <v>194643</v>
      </c>
      <c r="L101" s="267">
        <v>315167</v>
      </c>
      <c r="M101" s="267">
        <v>33742</v>
      </c>
      <c r="N101" s="267">
        <v>15286</v>
      </c>
      <c r="O101" s="267">
        <v>17328</v>
      </c>
      <c r="P101" s="267">
        <v>5729</v>
      </c>
    </row>
    <row r="102" spans="2:16" ht="16.5" customHeight="1">
      <c r="B102" s="263"/>
      <c r="C102" s="264"/>
      <c r="D102" s="265" t="s">
        <v>414</v>
      </c>
      <c r="E102" s="266"/>
      <c r="F102" s="267">
        <v>380818</v>
      </c>
      <c r="G102" s="267">
        <v>441750</v>
      </c>
      <c r="H102" s="267">
        <v>203372</v>
      </c>
      <c r="I102" s="267">
        <v>376776</v>
      </c>
      <c r="J102" s="267">
        <v>436457</v>
      </c>
      <c r="K102" s="267">
        <v>202974</v>
      </c>
      <c r="L102" s="267">
        <v>346214</v>
      </c>
      <c r="M102" s="267">
        <v>30562</v>
      </c>
      <c r="N102" s="267">
        <v>4042</v>
      </c>
      <c r="O102" s="267">
        <v>5293</v>
      </c>
      <c r="P102" s="267">
        <v>398</v>
      </c>
    </row>
    <row r="103" spans="2:16" ht="16.5" customHeight="1">
      <c r="B103" s="263"/>
      <c r="C103" s="264"/>
      <c r="D103" s="265" t="s">
        <v>415</v>
      </c>
      <c r="E103" s="266"/>
      <c r="F103" s="267">
        <v>301310</v>
      </c>
      <c r="G103" s="267">
        <v>382216</v>
      </c>
      <c r="H103" s="267">
        <v>165780</v>
      </c>
      <c r="I103" s="267">
        <v>301119</v>
      </c>
      <c r="J103" s="267">
        <v>382216</v>
      </c>
      <c r="K103" s="267">
        <v>165269</v>
      </c>
      <c r="L103" s="267">
        <v>274563</v>
      </c>
      <c r="M103" s="267">
        <v>26556</v>
      </c>
      <c r="N103" s="267">
        <v>191</v>
      </c>
      <c r="O103" s="267">
        <v>0</v>
      </c>
      <c r="P103" s="267">
        <v>511</v>
      </c>
    </row>
    <row r="104" spans="2:16" ht="16.5" customHeight="1">
      <c r="B104" s="263"/>
      <c r="C104" s="264"/>
      <c r="D104" s="265" t="s">
        <v>416</v>
      </c>
      <c r="E104" s="266"/>
      <c r="F104" s="267">
        <v>332487</v>
      </c>
      <c r="G104" s="267">
        <v>369353</v>
      </c>
      <c r="H104" s="267">
        <v>222098</v>
      </c>
      <c r="I104" s="267">
        <v>321505</v>
      </c>
      <c r="J104" s="267">
        <v>357812</v>
      </c>
      <c r="K104" s="267">
        <v>212790</v>
      </c>
      <c r="L104" s="267">
        <v>294191</v>
      </c>
      <c r="M104" s="267">
        <v>27314</v>
      </c>
      <c r="N104" s="267">
        <v>10982</v>
      </c>
      <c r="O104" s="267">
        <v>11541</v>
      </c>
      <c r="P104" s="267">
        <v>9308</v>
      </c>
    </row>
    <row r="105" spans="2:16" ht="16.5" customHeight="1">
      <c r="B105" s="263"/>
      <c r="C105" s="264"/>
      <c r="D105" s="265" t="s">
        <v>417</v>
      </c>
      <c r="E105" s="266"/>
      <c r="F105" s="267">
        <v>395946</v>
      </c>
      <c r="G105" s="267">
        <v>440899</v>
      </c>
      <c r="H105" s="267">
        <v>265536</v>
      </c>
      <c r="I105" s="267">
        <v>395946</v>
      </c>
      <c r="J105" s="267">
        <v>440899</v>
      </c>
      <c r="K105" s="267">
        <v>265536</v>
      </c>
      <c r="L105" s="267">
        <v>347838</v>
      </c>
      <c r="M105" s="267">
        <v>48108</v>
      </c>
      <c r="N105" s="267">
        <v>0</v>
      </c>
      <c r="O105" s="267">
        <v>0</v>
      </c>
      <c r="P105" s="267">
        <v>0</v>
      </c>
    </row>
    <row r="106" spans="2:16" ht="16.5" customHeight="1">
      <c r="B106" s="263"/>
      <c r="C106" s="264"/>
      <c r="D106" s="265" t="s">
        <v>418</v>
      </c>
      <c r="E106" s="266"/>
      <c r="F106" s="267">
        <v>352463</v>
      </c>
      <c r="G106" s="267">
        <v>374006</v>
      </c>
      <c r="H106" s="267">
        <v>225243</v>
      </c>
      <c r="I106" s="267">
        <v>352155</v>
      </c>
      <c r="J106" s="267">
        <v>373657</v>
      </c>
      <c r="K106" s="267">
        <v>225178</v>
      </c>
      <c r="L106" s="267">
        <v>305384</v>
      </c>
      <c r="M106" s="267">
        <v>46771</v>
      </c>
      <c r="N106" s="267">
        <v>308</v>
      </c>
      <c r="O106" s="267">
        <v>349</v>
      </c>
      <c r="P106" s="267">
        <v>65</v>
      </c>
    </row>
    <row r="107" spans="2:16" ht="16.5" customHeight="1">
      <c r="B107" s="263"/>
      <c r="C107" s="264"/>
      <c r="D107" s="265" t="s">
        <v>419</v>
      </c>
      <c r="E107" s="266"/>
      <c r="F107" s="267">
        <v>318361</v>
      </c>
      <c r="G107" s="267">
        <v>375088</v>
      </c>
      <c r="H107" s="267">
        <v>202220</v>
      </c>
      <c r="I107" s="267">
        <v>318361</v>
      </c>
      <c r="J107" s="267">
        <v>375088</v>
      </c>
      <c r="K107" s="267">
        <v>202220</v>
      </c>
      <c r="L107" s="267">
        <v>290283</v>
      </c>
      <c r="M107" s="267">
        <v>28078</v>
      </c>
      <c r="N107" s="267">
        <v>0</v>
      </c>
      <c r="O107" s="267">
        <v>0</v>
      </c>
      <c r="P107" s="267">
        <v>0</v>
      </c>
    </row>
    <row r="108" spans="2:16" ht="16.5" customHeight="1">
      <c r="B108" s="263"/>
      <c r="C108" s="264"/>
      <c r="D108" s="265" t="s">
        <v>420</v>
      </c>
      <c r="E108" s="266"/>
      <c r="F108" s="279" t="s">
        <v>804</v>
      </c>
      <c r="G108" s="279" t="s">
        <v>804</v>
      </c>
      <c r="H108" s="279" t="s">
        <v>804</v>
      </c>
      <c r="I108" s="279" t="s">
        <v>804</v>
      </c>
      <c r="J108" s="279" t="s">
        <v>804</v>
      </c>
      <c r="K108" s="279" t="s">
        <v>804</v>
      </c>
      <c r="L108" s="279" t="s">
        <v>804</v>
      </c>
      <c r="M108" s="279" t="s">
        <v>804</v>
      </c>
      <c r="N108" s="279" t="s">
        <v>804</v>
      </c>
      <c r="O108" s="279" t="s">
        <v>804</v>
      </c>
      <c r="P108" s="279" t="s">
        <v>804</v>
      </c>
    </row>
    <row r="109" spans="2:16" ht="16.5" customHeight="1">
      <c r="B109" s="263"/>
      <c r="C109" s="264"/>
      <c r="D109" s="265" t="s">
        <v>421</v>
      </c>
      <c r="E109" s="266"/>
      <c r="F109" s="279" t="s">
        <v>804</v>
      </c>
      <c r="G109" s="279" t="s">
        <v>804</v>
      </c>
      <c r="H109" s="279" t="s">
        <v>804</v>
      </c>
      <c r="I109" s="279" t="s">
        <v>804</v>
      </c>
      <c r="J109" s="279" t="s">
        <v>804</v>
      </c>
      <c r="K109" s="279" t="s">
        <v>804</v>
      </c>
      <c r="L109" s="279" t="s">
        <v>804</v>
      </c>
      <c r="M109" s="279" t="s">
        <v>804</v>
      </c>
      <c r="N109" s="279" t="s">
        <v>804</v>
      </c>
      <c r="O109" s="279" t="s">
        <v>804</v>
      </c>
      <c r="P109" s="279" t="s">
        <v>804</v>
      </c>
    </row>
    <row r="110" spans="2:16" ht="16.5" customHeight="1">
      <c r="B110" s="263"/>
      <c r="C110" s="264"/>
      <c r="D110" s="265" t="s">
        <v>422</v>
      </c>
      <c r="E110" s="266"/>
      <c r="F110" s="279" t="s">
        <v>804</v>
      </c>
      <c r="G110" s="279" t="s">
        <v>804</v>
      </c>
      <c r="H110" s="279" t="s">
        <v>804</v>
      </c>
      <c r="I110" s="279" t="s">
        <v>804</v>
      </c>
      <c r="J110" s="279" t="s">
        <v>804</v>
      </c>
      <c r="K110" s="279" t="s">
        <v>804</v>
      </c>
      <c r="L110" s="279" t="s">
        <v>804</v>
      </c>
      <c r="M110" s="279" t="s">
        <v>804</v>
      </c>
      <c r="N110" s="279" t="s">
        <v>804</v>
      </c>
      <c r="O110" s="279" t="s">
        <v>804</v>
      </c>
      <c r="P110" s="279" t="s">
        <v>804</v>
      </c>
    </row>
    <row r="111" spans="2:16" ht="16.5" customHeight="1">
      <c r="B111" s="258"/>
      <c r="C111" s="259"/>
      <c r="D111" s="260" t="s">
        <v>423</v>
      </c>
      <c r="E111" s="261"/>
      <c r="F111" s="268">
        <v>322582</v>
      </c>
      <c r="G111" s="268">
        <v>390271</v>
      </c>
      <c r="H111" s="268">
        <v>180783</v>
      </c>
      <c r="I111" s="268">
        <v>317629</v>
      </c>
      <c r="J111" s="268">
        <v>384016</v>
      </c>
      <c r="K111" s="268">
        <v>178558</v>
      </c>
      <c r="L111" s="268">
        <v>293857</v>
      </c>
      <c r="M111" s="268">
        <v>23772</v>
      </c>
      <c r="N111" s="268">
        <v>4953</v>
      </c>
      <c r="O111" s="268">
        <v>6255</v>
      </c>
      <c r="P111" s="268">
        <v>2225</v>
      </c>
    </row>
    <row r="112" spans="2:16" ht="16.5" customHeight="1">
      <c r="B112" s="280"/>
      <c r="C112" s="281"/>
      <c r="D112" s="282" t="s">
        <v>424</v>
      </c>
      <c r="E112" s="283"/>
      <c r="F112" s="284">
        <v>158451</v>
      </c>
      <c r="G112" s="284">
        <v>247990</v>
      </c>
      <c r="H112" s="284">
        <v>123723</v>
      </c>
      <c r="I112" s="284">
        <v>157049</v>
      </c>
      <c r="J112" s="284">
        <v>246025</v>
      </c>
      <c r="K112" s="284">
        <v>122539</v>
      </c>
      <c r="L112" s="284">
        <v>150863</v>
      </c>
      <c r="M112" s="284">
        <v>6186</v>
      </c>
      <c r="N112" s="284">
        <v>1402</v>
      </c>
      <c r="O112" s="284">
        <v>1965</v>
      </c>
      <c r="P112" s="284">
        <v>1184</v>
      </c>
    </row>
    <row r="113" spans="2:16" ht="16.5" customHeight="1">
      <c r="B113" s="274"/>
      <c r="C113" s="275"/>
      <c r="D113" s="276" t="s">
        <v>256</v>
      </c>
      <c r="E113" s="277"/>
      <c r="F113" s="278">
        <v>203318</v>
      </c>
      <c r="G113" s="278">
        <v>255859</v>
      </c>
      <c r="H113" s="278">
        <v>145083</v>
      </c>
      <c r="I113" s="278">
        <v>202062</v>
      </c>
      <c r="J113" s="278">
        <v>254494</v>
      </c>
      <c r="K113" s="278">
        <v>143948</v>
      </c>
      <c r="L113" s="278">
        <v>195175</v>
      </c>
      <c r="M113" s="278">
        <v>6887</v>
      </c>
      <c r="N113" s="278">
        <v>1256</v>
      </c>
      <c r="O113" s="278">
        <v>1365</v>
      </c>
      <c r="P113" s="278">
        <v>1135</v>
      </c>
    </row>
    <row r="114" spans="2:16" ht="16.5" customHeight="1">
      <c r="B114" s="263"/>
      <c r="C114" s="264"/>
      <c r="D114" s="265" t="s">
        <v>425</v>
      </c>
      <c r="E114" s="266"/>
      <c r="F114" s="267">
        <v>91714</v>
      </c>
      <c r="G114" s="267">
        <v>118264</v>
      </c>
      <c r="H114" s="267">
        <v>78570</v>
      </c>
      <c r="I114" s="267">
        <v>91659</v>
      </c>
      <c r="J114" s="267">
        <v>118157</v>
      </c>
      <c r="K114" s="267">
        <v>78541</v>
      </c>
      <c r="L114" s="267">
        <v>87293</v>
      </c>
      <c r="M114" s="267">
        <v>4366</v>
      </c>
      <c r="N114" s="267">
        <v>55</v>
      </c>
      <c r="O114" s="267">
        <v>107</v>
      </c>
      <c r="P114" s="267">
        <v>29</v>
      </c>
    </row>
    <row r="115" spans="2:16" ht="16.5" customHeight="1">
      <c r="B115" s="258"/>
      <c r="C115" s="259"/>
      <c r="D115" s="260" t="s">
        <v>258</v>
      </c>
      <c r="E115" s="261"/>
      <c r="F115" s="268">
        <v>342351</v>
      </c>
      <c r="G115" s="268">
        <v>478644</v>
      </c>
      <c r="H115" s="268">
        <v>290284</v>
      </c>
      <c r="I115" s="268">
        <v>342322</v>
      </c>
      <c r="J115" s="268">
        <v>478601</v>
      </c>
      <c r="K115" s="268">
        <v>290260</v>
      </c>
      <c r="L115" s="268">
        <v>309006</v>
      </c>
      <c r="M115" s="268">
        <v>33316</v>
      </c>
      <c r="N115" s="268">
        <v>29</v>
      </c>
      <c r="O115" s="268">
        <v>43</v>
      </c>
      <c r="P115" s="268">
        <v>24</v>
      </c>
    </row>
    <row r="116" spans="2:16" ht="16.5" customHeight="1">
      <c r="B116" s="280"/>
      <c r="C116" s="281"/>
      <c r="D116" s="282" t="s">
        <v>426</v>
      </c>
      <c r="E116" s="283"/>
      <c r="F116" s="284">
        <v>215173</v>
      </c>
      <c r="G116" s="284">
        <v>278360</v>
      </c>
      <c r="H116" s="284">
        <v>192481</v>
      </c>
      <c r="I116" s="284">
        <v>214366</v>
      </c>
      <c r="J116" s="284">
        <v>277130</v>
      </c>
      <c r="K116" s="284">
        <v>191826</v>
      </c>
      <c r="L116" s="284">
        <v>206456</v>
      </c>
      <c r="M116" s="284">
        <v>7910</v>
      </c>
      <c r="N116" s="284">
        <v>807</v>
      </c>
      <c r="O116" s="284">
        <v>1230</v>
      </c>
      <c r="P116" s="284">
        <v>655</v>
      </c>
    </row>
    <row r="117" spans="2:16" ht="16.5" customHeight="1">
      <c r="B117" s="274"/>
      <c r="C117" s="275"/>
      <c r="D117" s="276" t="s">
        <v>427</v>
      </c>
      <c r="E117" s="277"/>
      <c r="F117" s="278">
        <v>164267</v>
      </c>
      <c r="G117" s="278">
        <v>184403</v>
      </c>
      <c r="H117" s="278">
        <v>137452</v>
      </c>
      <c r="I117" s="278">
        <v>164094</v>
      </c>
      <c r="J117" s="278">
        <v>184332</v>
      </c>
      <c r="K117" s="278">
        <v>137144</v>
      </c>
      <c r="L117" s="278">
        <v>142807</v>
      </c>
      <c r="M117" s="278">
        <v>21287</v>
      </c>
      <c r="N117" s="278">
        <v>173</v>
      </c>
      <c r="O117" s="278">
        <v>71</v>
      </c>
      <c r="P117" s="278">
        <v>308</v>
      </c>
    </row>
    <row r="118" spans="2:16" ht="16.5" customHeight="1">
      <c r="B118" s="263"/>
      <c r="C118" s="264"/>
      <c r="D118" s="265" t="s">
        <v>428</v>
      </c>
      <c r="E118" s="266"/>
      <c r="F118" s="267">
        <v>137286</v>
      </c>
      <c r="G118" s="267">
        <v>191008</v>
      </c>
      <c r="H118" s="267">
        <v>101024</v>
      </c>
      <c r="I118" s="267">
        <v>136954</v>
      </c>
      <c r="J118" s="267">
        <v>190967</v>
      </c>
      <c r="K118" s="267">
        <v>100495</v>
      </c>
      <c r="L118" s="267">
        <v>127423</v>
      </c>
      <c r="M118" s="267">
        <v>9531</v>
      </c>
      <c r="N118" s="267">
        <v>332</v>
      </c>
      <c r="O118" s="267">
        <v>41</v>
      </c>
      <c r="P118" s="267">
        <v>529</v>
      </c>
    </row>
    <row r="119" spans="2:16" ht="16.5" customHeight="1">
      <c r="B119" s="263"/>
      <c r="C119" s="264"/>
      <c r="D119" s="265" t="s">
        <v>429</v>
      </c>
      <c r="E119" s="266"/>
      <c r="F119" s="267">
        <v>262608</v>
      </c>
      <c r="G119" s="267">
        <v>288861</v>
      </c>
      <c r="H119" s="267">
        <v>150883</v>
      </c>
      <c r="I119" s="267">
        <v>257962</v>
      </c>
      <c r="J119" s="267">
        <v>283318</v>
      </c>
      <c r="K119" s="267">
        <v>150056</v>
      </c>
      <c r="L119" s="267">
        <v>243124</v>
      </c>
      <c r="M119" s="267">
        <v>14838</v>
      </c>
      <c r="N119" s="267">
        <v>4646</v>
      </c>
      <c r="O119" s="267">
        <v>5543</v>
      </c>
      <c r="P119" s="267">
        <v>827</v>
      </c>
    </row>
    <row r="120" spans="2:16" ht="10.5" customHeight="1">
      <c r="B120" s="258"/>
      <c r="C120" s="259"/>
      <c r="D120" s="286" t="s">
        <v>430</v>
      </c>
      <c r="E120" s="261"/>
      <c r="F120" s="287" t="s">
        <v>804</v>
      </c>
      <c r="G120" s="287" t="s">
        <v>804</v>
      </c>
      <c r="H120" s="287" t="s">
        <v>804</v>
      </c>
      <c r="I120" s="287" t="s">
        <v>804</v>
      </c>
      <c r="J120" s="287" t="s">
        <v>804</v>
      </c>
      <c r="K120" s="287" t="s">
        <v>804</v>
      </c>
      <c r="L120" s="287" t="s">
        <v>804</v>
      </c>
      <c r="M120" s="287" t="s">
        <v>804</v>
      </c>
      <c r="N120" s="287" t="s">
        <v>804</v>
      </c>
      <c r="O120" s="287" t="s">
        <v>804</v>
      </c>
      <c r="P120" s="287" t="s">
        <v>804</v>
      </c>
    </row>
    <row r="121" spans="2:16" ht="10.5" customHeight="1">
      <c r="B121" s="263"/>
      <c r="C121" s="264"/>
      <c r="D121" s="289" t="s">
        <v>431</v>
      </c>
      <c r="E121" s="266"/>
      <c r="F121" s="279" t="s">
        <v>804</v>
      </c>
      <c r="G121" s="279" t="s">
        <v>804</v>
      </c>
      <c r="H121" s="279" t="s">
        <v>804</v>
      </c>
      <c r="I121" s="279" t="s">
        <v>804</v>
      </c>
      <c r="J121" s="279" t="s">
        <v>804</v>
      </c>
      <c r="K121" s="279" t="s">
        <v>804</v>
      </c>
      <c r="L121" s="279" t="s">
        <v>804</v>
      </c>
      <c r="M121" s="279" t="s">
        <v>804</v>
      </c>
      <c r="N121" s="279" t="s">
        <v>804</v>
      </c>
      <c r="O121" s="279" t="s">
        <v>804</v>
      </c>
      <c r="P121" s="279" t="s">
        <v>804</v>
      </c>
    </row>
    <row r="122" spans="2:16" ht="10.5" customHeight="1">
      <c r="B122" s="263"/>
      <c r="C122" s="264"/>
      <c r="D122" s="289" t="s">
        <v>432</v>
      </c>
      <c r="E122" s="266"/>
      <c r="F122" s="279" t="s">
        <v>804</v>
      </c>
      <c r="G122" s="279" t="s">
        <v>804</v>
      </c>
      <c r="H122" s="279" t="s">
        <v>804</v>
      </c>
      <c r="I122" s="279" t="s">
        <v>804</v>
      </c>
      <c r="J122" s="279" t="s">
        <v>804</v>
      </c>
      <c r="K122" s="279" t="s">
        <v>804</v>
      </c>
      <c r="L122" s="279" t="s">
        <v>804</v>
      </c>
      <c r="M122" s="279" t="s">
        <v>804</v>
      </c>
      <c r="N122" s="279" t="s">
        <v>804</v>
      </c>
      <c r="O122" s="279" t="s">
        <v>804</v>
      </c>
      <c r="P122" s="279" t="s">
        <v>804</v>
      </c>
    </row>
    <row r="123" spans="2:16" ht="10.5" customHeight="1">
      <c r="B123" s="263"/>
      <c r="C123" s="264"/>
      <c r="D123" s="289" t="s">
        <v>433</v>
      </c>
      <c r="E123" s="266"/>
      <c r="F123" s="279" t="s">
        <v>804</v>
      </c>
      <c r="G123" s="279" t="s">
        <v>804</v>
      </c>
      <c r="H123" s="279" t="s">
        <v>804</v>
      </c>
      <c r="I123" s="279" t="s">
        <v>804</v>
      </c>
      <c r="J123" s="279" t="s">
        <v>804</v>
      </c>
      <c r="K123" s="279" t="s">
        <v>804</v>
      </c>
      <c r="L123" s="279" t="s">
        <v>804</v>
      </c>
      <c r="M123" s="279" t="s">
        <v>804</v>
      </c>
      <c r="N123" s="279" t="s">
        <v>804</v>
      </c>
      <c r="O123" s="279" t="s">
        <v>804</v>
      </c>
      <c r="P123" s="279" t="s">
        <v>804</v>
      </c>
    </row>
    <row r="124" spans="2:16" ht="10.5" customHeight="1">
      <c r="B124" s="280"/>
      <c r="C124" s="281"/>
      <c r="D124" s="291" t="s">
        <v>434</v>
      </c>
      <c r="E124" s="283"/>
      <c r="F124" s="279" t="s">
        <v>804</v>
      </c>
      <c r="G124" s="279" t="s">
        <v>804</v>
      </c>
      <c r="H124" s="279" t="s">
        <v>804</v>
      </c>
      <c r="I124" s="279" t="s">
        <v>804</v>
      </c>
      <c r="J124" s="279" t="s">
        <v>804</v>
      </c>
      <c r="K124" s="279" t="s">
        <v>804</v>
      </c>
      <c r="L124" s="279" t="s">
        <v>804</v>
      </c>
      <c r="M124" s="279" t="s">
        <v>804</v>
      </c>
      <c r="N124" s="279" t="s">
        <v>804</v>
      </c>
      <c r="O124" s="279" t="s">
        <v>804</v>
      </c>
      <c r="P124" s="279" t="s">
        <v>804</v>
      </c>
    </row>
    <row r="125" spans="2:16" ht="10.5" customHeight="1">
      <c r="B125" s="258"/>
      <c r="C125" s="259"/>
      <c r="D125" s="286" t="s">
        <v>435</v>
      </c>
      <c r="E125" s="261"/>
      <c r="F125" s="287" t="s">
        <v>804</v>
      </c>
      <c r="G125" s="287" t="s">
        <v>804</v>
      </c>
      <c r="H125" s="287" t="s">
        <v>804</v>
      </c>
      <c r="I125" s="287" t="s">
        <v>804</v>
      </c>
      <c r="J125" s="287" t="s">
        <v>804</v>
      </c>
      <c r="K125" s="287" t="s">
        <v>804</v>
      </c>
      <c r="L125" s="287" t="s">
        <v>804</v>
      </c>
      <c r="M125" s="287" t="s">
        <v>804</v>
      </c>
      <c r="N125" s="287" t="s">
        <v>804</v>
      </c>
      <c r="O125" s="287" t="s">
        <v>804</v>
      </c>
      <c r="P125" s="287" t="s">
        <v>804</v>
      </c>
    </row>
    <row r="126" spans="2:16" ht="10.5" customHeight="1">
      <c r="B126" s="280"/>
      <c r="C126" s="281"/>
      <c r="D126" s="291" t="s">
        <v>436</v>
      </c>
      <c r="E126" s="283"/>
      <c r="F126" s="292" t="s">
        <v>804</v>
      </c>
      <c r="G126" s="292" t="s">
        <v>804</v>
      </c>
      <c r="H126" s="292" t="s">
        <v>804</v>
      </c>
      <c r="I126" s="292" t="s">
        <v>804</v>
      </c>
      <c r="J126" s="292" t="s">
        <v>804</v>
      </c>
      <c r="K126" s="292" t="s">
        <v>804</v>
      </c>
      <c r="L126" s="292" t="s">
        <v>804</v>
      </c>
      <c r="M126" s="292" t="s">
        <v>804</v>
      </c>
      <c r="N126" s="292" t="s">
        <v>804</v>
      </c>
      <c r="O126" s="292" t="s">
        <v>804</v>
      </c>
      <c r="P126" s="292" t="s">
        <v>804</v>
      </c>
    </row>
  </sheetData>
  <sheetProtection/>
  <mergeCells count="12">
    <mergeCell ref="N68:P68"/>
    <mergeCell ref="B69:D69"/>
    <mergeCell ref="B6:D6"/>
    <mergeCell ref="N5:P5"/>
    <mergeCell ref="F68:H68"/>
    <mergeCell ref="I68:K68"/>
    <mergeCell ref="F5:H5"/>
    <mergeCell ref="I5:K5"/>
    <mergeCell ref="L5:L6"/>
    <mergeCell ref="M5:M6"/>
    <mergeCell ref="L68:L69"/>
    <mergeCell ref="M68:M69"/>
  </mergeCells>
  <dataValidations count="1">
    <dataValidation type="whole" allowBlank="1" showInputMessage="1" showErrorMessage="1" errorTitle="入力エラー" error="入力した値に誤りがあります" sqref="A34:A56 A7:A25 B7:E63 F57:P63 F7:IV56 B70:IV126 A99:A126 A70:A91">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sheetPr codeName="Sheet1">
    <tabColor indexed="8"/>
  </sheetPr>
  <dimension ref="B2:T50"/>
  <sheetViews>
    <sheetView showGridLines="0" zoomScale="88" zoomScaleNormal="88" workbookViewId="0" topLeftCell="A1">
      <selection activeCell="A1" sqref="A1"/>
    </sheetView>
  </sheetViews>
  <sheetFormatPr defaultColWidth="8.796875" defaultRowHeight="14.25"/>
  <cols>
    <col min="1" max="1" width="2.59765625" style="105" customWidth="1"/>
    <col min="2" max="2" width="2.8984375" style="105" customWidth="1"/>
    <col min="3" max="3" width="2.59765625" style="105" customWidth="1"/>
    <col min="4" max="4" width="3.19921875" style="105" customWidth="1"/>
    <col min="5" max="5" width="4.3984375" style="105" customWidth="1"/>
    <col min="6" max="6" width="31.8984375" style="105" customWidth="1"/>
    <col min="7" max="11" width="7.59765625" style="105" customWidth="1"/>
    <col min="12" max="12" width="8.59765625" style="105" customWidth="1"/>
    <col min="13" max="13" width="2.59765625" style="105" customWidth="1"/>
    <col min="14" max="14" width="1.203125" style="105" customWidth="1"/>
    <col min="15" max="15" width="2.59765625" style="449" customWidth="1"/>
    <col min="16" max="17" width="2.59765625" style="105" customWidth="1"/>
    <col min="18" max="20" width="0" style="105" hidden="1" customWidth="1"/>
    <col min="21" max="16384" width="9" style="105" customWidth="1"/>
  </cols>
  <sheetData>
    <row r="2" spans="2:15" s="103" customFormat="1" ht="24.75" customHeight="1">
      <c r="B2" s="640" t="s">
        <v>541</v>
      </c>
      <c r="C2" s="640"/>
      <c r="D2" s="640"/>
      <c r="E2" s="640"/>
      <c r="F2" s="640"/>
      <c r="G2" s="640"/>
      <c r="H2" s="640"/>
      <c r="I2" s="640"/>
      <c r="J2" s="640"/>
      <c r="K2" s="640"/>
      <c r="L2" s="640"/>
      <c r="M2" s="640"/>
      <c r="N2" s="640"/>
      <c r="O2" s="640"/>
    </row>
    <row r="3" spans="2:15" s="103" customFormat="1" ht="15" customHeight="1">
      <c r="B3" s="101"/>
      <c r="C3" s="101"/>
      <c r="D3" s="101"/>
      <c r="E3" s="101"/>
      <c r="F3" s="102"/>
      <c r="G3" s="102"/>
      <c r="H3" s="102"/>
      <c r="I3" s="102"/>
      <c r="J3" s="102"/>
      <c r="K3" s="102"/>
      <c r="L3" s="102"/>
      <c r="M3" s="101"/>
      <c r="N3" s="101"/>
      <c r="O3" s="108"/>
    </row>
    <row r="4" spans="2:15" ht="14.25" customHeight="1">
      <c r="B4" s="101"/>
      <c r="C4" s="104"/>
      <c r="D4" s="104"/>
      <c r="E4" s="104"/>
      <c r="F4" s="104"/>
      <c r="G4" s="104"/>
      <c r="H4" s="104"/>
      <c r="I4" s="104"/>
      <c r="J4" s="104"/>
      <c r="K4" s="104"/>
      <c r="L4" s="104"/>
      <c r="M4" s="104"/>
      <c r="N4" s="104"/>
      <c r="O4" s="108"/>
    </row>
    <row r="5" spans="2:20" ht="18.75" customHeight="1">
      <c r="B5" s="104" t="s">
        <v>372</v>
      </c>
      <c r="C5" s="104"/>
      <c r="D5" s="104"/>
      <c r="E5" s="104"/>
      <c r="F5" s="104"/>
      <c r="G5" s="106"/>
      <c r="H5" s="104"/>
      <c r="I5" s="104"/>
      <c r="J5" s="104"/>
      <c r="K5" s="104"/>
      <c r="L5" s="104"/>
      <c r="M5" s="107" t="str">
        <f>REPT("-",R5-LEN(E5))</f>
        <v>--------------------------------------------------------------------</v>
      </c>
      <c r="N5" s="107"/>
      <c r="O5" s="459" t="str">
        <f>HYPERLINK("#"&amp;T5&amp;"!A1","1")</f>
        <v>1</v>
      </c>
      <c r="R5" s="105">
        <v>68</v>
      </c>
      <c r="T5" s="112" t="s">
        <v>338</v>
      </c>
    </row>
    <row r="6" spans="2:20" ht="18.75" customHeight="1">
      <c r="B6" s="104" t="s">
        <v>103</v>
      </c>
      <c r="C6" s="104"/>
      <c r="D6" s="104"/>
      <c r="E6" s="104"/>
      <c r="F6" s="104"/>
      <c r="G6" s="106"/>
      <c r="H6" s="104"/>
      <c r="I6" s="104"/>
      <c r="J6" s="104"/>
      <c r="K6" s="104"/>
      <c r="L6" s="104"/>
      <c r="M6" s="107" t="str">
        <f>REPT("-",R6-LEN(E6))</f>
        <v>--------------------------------------------------</v>
      </c>
      <c r="N6" s="107"/>
      <c r="O6" s="459" t="str">
        <f>HYPERLINK("#"&amp;T6&amp;"!A1","3")</f>
        <v>3</v>
      </c>
      <c r="R6" s="105">
        <v>50</v>
      </c>
      <c r="T6" s="112" t="s">
        <v>339</v>
      </c>
    </row>
    <row r="7" spans="2:15" ht="18.75" customHeight="1">
      <c r="B7" s="104"/>
      <c r="C7" s="104"/>
      <c r="D7" s="104"/>
      <c r="E7" s="104"/>
      <c r="F7" s="104"/>
      <c r="G7" s="108"/>
      <c r="H7" s="104"/>
      <c r="I7" s="104"/>
      <c r="J7" s="104"/>
      <c r="K7" s="104"/>
      <c r="L7" s="104"/>
      <c r="M7" s="104"/>
      <c r="N7" s="104"/>
      <c r="O7" s="460"/>
    </row>
    <row r="8" spans="2:15" ht="18.75" customHeight="1">
      <c r="B8" s="112" t="s">
        <v>542</v>
      </c>
      <c r="C8" s="104"/>
      <c r="D8" s="104"/>
      <c r="E8" s="104"/>
      <c r="F8" s="104"/>
      <c r="G8" s="108"/>
      <c r="H8" s="104"/>
      <c r="I8" s="104"/>
      <c r="J8" s="104"/>
      <c r="K8" s="104"/>
      <c r="L8" s="104"/>
      <c r="M8" s="104"/>
      <c r="N8" s="104"/>
      <c r="O8" s="460"/>
    </row>
    <row r="9" spans="2:15" ht="18.75" customHeight="1">
      <c r="B9" s="104"/>
      <c r="C9" s="104" t="s">
        <v>373</v>
      </c>
      <c r="D9" s="104"/>
      <c r="E9" s="104"/>
      <c r="F9" s="104"/>
      <c r="G9" s="108"/>
      <c r="H9" s="104"/>
      <c r="I9" s="104"/>
      <c r="J9" s="104"/>
      <c r="K9" s="104"/>
      <c r="L9" s="104"/>
      <c r="M9" s="104"/>
      <c r="N9" s="104"/>
      <c r="O9" s="460"/>
    </row>
    <row r="10" spans="2:20" ht="18.75" customHeight="1">
      <c r="B10" s="104"/>
      <c r="C10" s="104"/>
      <c r="D10" s="104">
        <v>1</v>
      </c>
      <c r="E10" s="104" t="s">
        <v>104</v>
      </c>
      <c r="F10" s="104"/>
      <c r="G10" s="106"/>
      <c r="H10" s="104"/>
      <c r="I10" s="104"/>
      <c r="J10" s="104"/>
      <c r="K10" s="104"/>
      <c r="L10" s="104"/>
      <c r="M10" s="107" t="str">
        <f>REPT("-",R10-LEN(E10))</f>
        <v>---------------------------------------------------------------------</v>
      </c>
      <c r="N10" s="107"/>
      <c r="O10" s="459" t="str">
        <f>HYPERLINK("#"&amp;T10&amp;"!A1","4")</f>
        <v>4</v>
      </c>
      <c r="R10" s="105">
        <v>74</v>
      </c>
      <c r="T10" s="112" t="s">
        <v>119</v>
      </c>
    </row>
    <row r="11" spans="2:20" ht="18.75" customHeight="1">
      <c r="B11" s="104"/>
      <c r="C11" s="104"/>
      <c r="D11" s="104">
        <v>2</v>
      </c>
      <c r="E11" s="104" t="s">
        <v>105</v>
      </c>
      <c r="F11" s="104"/>
      <c r="G11" s="106"/>
      <c r="H11" s="104"/>
      <c r="I11" s="104"/>
      <c r="J11" s="104"/>
      <c r="K11" s="104"/>
      <c r="L11" s="104"/>
      <c r="M11" s="107" t="str">
        <f>REPT("-",R11-LEN(E11))</f>
        <v>-------------------------------------------------------------------</v>
      </c>
      <c r="N11" s="107"/>
      <c r="O11" s="459" t="str">
        <f>HYPERLINK("#"&amp;T11&amp;"!A1","5")</f>
        <v>5</v>
      </c>
      <c r="R11" s="105">
        <v>74</v>
      </c>
      <c r="T11" s="112" t="s">
        <v>120</v>
      </c>
    </row>
    <row r="12" spans="2:20" ht="18.75" customHeight="1">
      <c r="B12" s="104"/>
      <c r="C12" s="104"/>
      <c r="D12" s="104">
        <v>3</v>
      </c>
      <c r="E12" s="104" t="s">
        <v>106</v>
      </c>
      <c r="F12" s="104"/>
      <c r="G12" s="106"/>
      <c r="H12" s="104"/>
      <c r="I12" s="104"/>
      <c r="J12" s="104"/>
      <c r="K12" s="104"/>
      <c r="L12" s="104"/>
      <c r="M12" s="107" t="str">
        <f>REPT("-",R12-LEN(E12))</f>
        <v>---------------------------------------------------------------------</v>
      </c>
      <c r="N12" s="107"/>
      <c r="O12" s="459" t="str">
        <f>HYPERLINK("#"&amp;T12&amp;"!A1","5")</f>
        <v>5</v>
      </c>
      <c r="R12" s="105">
        <v>74</v>
      </c>
      <c r="T12" s="112" t="s">
        <v>120</v>
      </c>
    </row>
    <row r="13" spans="2:15" ht="18.75" customHeight="1">
      <c r="B13" s="104"/>
      <c r="C13" s="104" t="s">
        <v>107</v>
      </c>
      <c r="D13" s="104"/>
      <c r="E13" s="104"/>
      <c r="F13" s="104"/>
      <c r="G13" s="108"/>
      <c r="H13" s="104"/>
      <c r="I13" s="104"/>
      <c r="J13" s="104"/>
      <c r="K13" s="104"/>
      <c r="L13" s="104"/>
      <c r="M13" s="104"/>
      <c r="N13" s="104"/>
      <c r="O13" s="460"/>
    </row>
    <row r="14" spans="2:20" ht="18.75" customHeight="1">
      <c r="B14" s="104"/>
      <c r="C14" s="104"/>
      <c r="D14" s="104">
        <v>1</v>
      </c>
      <c r="E14" s="104" t="s">
        <v>104</v>
      </c>
      <c r="F14" s="104"/>
      <c r="G14" s="106"/>
      <c r="H14" s="104"/>
      <c r="I14" s="104"/>
      <c r="J14" s="104"/>
      <c r="K14" s="104"/>
      <c r="L14" s="104"/>
      <c r="M14" s="107" t="str">
        <f>REPT("-",R14-LEN(E14))</f>
        <v>---------------------------------------------------------------------</v>
      </c>
      <c r="N14" s="107"/>
      <c r="O14" s="459" t="str">
        <f>HYPERLINK("#"&amp;T14&amp;"!A1","6")</f>
        <v>6</v>
      </c>
      <c r="R14" s="105">
        <v>74</v>
      </c>
      <c r="T14" s="112" t="s">
        <v>340</v>
      </c>
    </row>
    <row r="15" spans="2:20" ht="18.75" customHeight="1">
      <c r="B15" s="104"/>
      <c r="C15" s="104"/>
      <c r="D15" s="104">
        <v>2</v>
      </c>
      <c r="E15" s="104" t="s">
        <v>105</v>
      </c>
      <c r="F15" s="104"/>
      <c r="G15" s="106"/>
      <c r="H15" s="104"/>
      <c r="I15" s="104"/>
      <c r="J15" s="104"/>
      <c r="K15" s="104"/>
      <c r="L15" s="104"/>
      <c r="M15" s="107" t="str">
        <f>REPT("-",R15-LEN(E15))</f>
        <v>-------------------------------------------------------------------</v>
      </c>
      <c r="N15" s="107"/>
      <c r="O15" s="459" t="str">
        <f>HYPERLINK("#"&amp;T15&amp;"!A1","7")</f>
        <v>7</v>
      </c>
      <c r="R15" s="105">
        <v>74</v>
      </c>
      <c r="T15" s="112" t="s">
        <v>341</v>
      </c>
    </row>
    <row r="16" spans="2:20" ht="18.75" customHeight="1">
      <c r="B16" s="104"/>
      <c r="C16" s="104"/>
      <c r="D16" s="104">
        <v>3</v>
      </c>
      <c r="E16" s="104" t="s">
        <v>106</v>
      </c>
      <c r="F16" s="104"/>
      <c r="G16" s="106"/>
      <c r="H16" s="104"/>
      <c r="I16" s="104"/>
      <c r="J16" s="104"/>
      <c r="K16" s="104"/>
      <c r="L16" s="104"/>
      <c r="M16" s="107" t="str">
        <f>REPT("-",R16-LEN(E16))</f>
        <v>---------------------------------------------------------------------</v>
      </c>
      <c r="N16" s="107"/>
      <c r="O16" s="459" t="str">
        <f>HYPERLINK("#"&amp;T16&amp;"!A1","7")</f>
        <v>7</v>
      </c>
      <c r="R16" s="105">
        <v>74</v>
      </c>
      <c r="T16" s="112" t="s">
        <v>341</v>
      </c>
    </row>
    <row r="17" spans="2:15" ht="18.75" customHeight="1">
      <c r="B17" s="104"/>
      <c r="C17" s="104"/>
      <c r="D17" s="104"/>
      <c r="E17" s="104"/>
      <c r="F17" s="104"/>
      <c r="G17" s="104"/>
      <c r="H17" s="104"/>
      <c r="I17" s="104"/>
      <c r="J17" s="104"/>
      <c r="K17" s="104"/>
      <c r="L17" s="104"/>
      <c r="M17" s="104"/>
      <c r="N17" s="104"/>
      <c r="O17" s="460"/>
    </row>
    <row r="18" spans="2:15" ht="18.75" customHeight="1">
      <c r="B18" s="112" t="s">
        <v>543</v>
      </c>
      <c r="C18" s="104"/>
      <c r="D18" s="104"/>
      <c r="E18" s="104"/>
      <c r="F18" s="104"/>
      <c r="G18" s="104"/>
      <c r="H18" s="104"/>
      <c r="I18" s="104"/>
      <c r="J18" s="104"/>
      <c r="K18" s="104"/>
      <c r="L18" s="104"/>
      <c r="M18" s="104"/>
      <c r="N18" s="104"/>
      <c r="O18" s="460"/>
    </row>
    <row r="19" spans="2:15" ht="18.75" customHeight="1">
      <c r="B19" s="104"/>
      <c r="C19" s="104" t="s">
        <v>108</v>
      </c>
      <c r="D19" s="104"/>
      <c r="E19" s="104"/>
      <c r="F19" s="234"/>
      <c r="G19" s="104"/>
      <c r="H19" s="104"/>
      <c r="I19" s="104"/>
      <c r="J19" s="104"/>
      <c r="K19" s="104"/>
      <c r="L19" s="104"/>
      <c r="M19" s="104"/>
      <c r="N19" s="104"/>
      <c r="O19" s="460"/>
    </row>
    <row r="20" spans="2:20" ht="18.75" customHeight="1">
      <c r="B20" s="104"/>
      <c r="C20" s="104"/>
      <c r="D20" s="109" t="s">
        <v>374</v>
      </c>
      <c r="E20" s="233" t="s">
        <v>382</v>
      </c>
      <c r="F20" s="104"/>
      <c r="G20" s="233"/>
      <c r="H20" s="104"/>
      <c r="I20" s="104"/>
      <c r="J20" s="104"/>
      <c r="K20" s="104"/>
      <c r="L20" s="104"/>
      <c r="M20" s="107" t="str">
        <f aca="true" t="shared" si="0" ref="M20:M29">REPT("-",R20-LEN(E20))</f>
        <v>---------------------------</v>
      </c>
      <c r="N20" s="107"/>
      <c r="O20" s="459" t="str">
        <f>HYPERLINK("#"&amp;T20&amp;"!A1","8")</f>
        <v>8</v>
      </c>
      <c r="R20" s="105">
        <v>58</v>
      </c>
      <c r="T20" s="112" t="s">
        <v>362</v>
      </c>
    </row>
    <row r="21" spans="2:20" ht="18.75" customHeight="1">
      <c r="B21" s="104"/>
      <c r="C21" s="104"/>
      <c r="D21" s="109" t="s">
        <v>374</v>
      </c>
      <c r="E21" s="104" t="s">
        <v>371</v>
      </c>
      <c r="F21" s="104"/>
      <c r="G21" s="104"/>
      <c r="H21" s="104"/>
      <c r="I21" s="104"/>
      <c r="J21" s="104"/>
      <c r="K21" s="104"/>
      <c r="L21" s="104"/>
      <c r="M21" s="107" t="str">
        <f t="shared" si="0"/>
        <v>---------------------------</v>
      </c>
      <c r="N21" s="107"/>
      <c r="O21" s="459" t="str">
        <f>HYPERLINK("#"&amp;T21&amp;"!A1","9")</f>
        <v>9</v>
      </c>
      <c r="R21" s="105">
        <v>58</v>
      </c>
      <c r="T21" s="112" t="s">
        <v>365</v>
      </c>
    </row>
    <row r="22" spans="2:20" ht="18.75" customHeight="1">
      <c r="B22" s="104"/>
      <c r="C22" s="104"/>
      <c r="D22" s="109" t="s">
        <v>374</v>
      </c>
      <c r="E22" s="104" t="s">
        <v>381</v>
      </c>
      <c r="F22" s="104"/>
      <c r="G22" s="104"/>
      <c r="H22" s="104"/>
      <c r="I22" s="104"/>
      <c r="J22" s="104"/>
      <c r="K22" s="104"/>
      <c r="L22" s="104"/>
      <c r="M22" s="107" t="str">
        <f t="shared" si="0"/>
        <v>-------------------------------</v>
      </c>
      <c r="N22" s="107"/>
      <c r="O22" s="459" t="str">
        <f>HYPERLINK("#"&amp;T22&amp;"!A1","10")</f>
        <v>10</v>
      </c>
      <c r="R22" s="105">
        <v>60</v>
      </c>
      <c r="T22" s="112" t="s">
        <v>363</v>
      </c>
    </row>
    <row r="23" spans="2:20" ht="18.75" customHeight="1">
      <c r="B23" s="104"/>
      <c r="C23" s="104"/>
      <c r="D23" s="109" t="s">
        <v>374</v>
      </c>
      <c r="E23" s="104" t="s">
        <v>555</v>
      </c>
      <c r="F23" s="104"/>
      <c r="G23" s="104"/>
      <c r="H23" s="104"/>
      <c r="I23" s="104"/>
      <c r="J23" s="104"/>
      <c r="K23" s="104"/>
      <c r="L23" s="104"/>
      <c r="M23" s="107" t="str">
        <f>REPT("-",R23-LEN(E23))</f>
        <v>-------------------------------</v>
      </c>
      <c r="N23" s="107"/>
      <c r="O23" s="484" t="str">
        <f>HYPERLINK("#"&amp;T23&amp;"!A1","11")</f>
        <v>11</v>
      </c>
      <c r="R23" s="105">
        <v>60</v>
      </c>
      <c r="T23" s="112" t="s">
        <v>557</v>
      </c>
    </row>
    <row r="24" spans="2:20" ht="18.75" customHeight="1">
      <c r="B24" s="104"/>
      <c r="C24" s="104"/>
      <c r="D24" s="109" t="s">
        <v>374</v>
      </c>
      <c r="E24" s="104" t="s">
        <v>91</v>
      </c>
      <c r="F24" s="104"/>
      <c r="G24" s="104"/>
      <c r="H24" s="104"/>
      <c r="I24" s="104"/>
      <c r="J24" s="104"/>
      <c r="K24" s="104"/>
      <c r="L24" s="104"/>
      <c r="M24" s="107" t="str">
        <f t="shared" si="0"/>
        <v>----------------------------</v>
      </c>
      <c r="N24" s="107"/>
      <c r="O24" s="484" t="str">
        <f>HYPERLINK("#"&amp;T24&amp;"!A1","12")</f>
        <v>12</v>
      </c>
      <c r="R24" s="105">
        <v>58</v>
      </c>
      <c r="T24" s="112" t="s">
        <v>364</v>
      </c>
    </row>
    <row r="25" spans="2:20" ht="18.75" customHeight="1">
      <c r="B25" s="104"/>
      <c r="C25" s="104"/>
      <c r="D25" s="109" t="s">
        <v>374</v>
      </c>
      <c r="E25" s="104" t="s">
        <v>92</v>
      </c>
      <c r="F25" s="104"/>
      <c r="G25" s="104"/>
      <c r="H25" s="104"/>
      <c r="I25" s="104"/>
      <c r="J25" s="104"/>
      <c r="K25" s="104"/>
      <c r="L25" s="104"/>
      <c r="M25" s="107" t="str">
        <f t="shared" si="0"/>
        <v>--------------------------</v>
      </c>
      <c r="N25" s="107"/>
      <c r="O25" s="484" t="str">
        <f>HYPERLINK("#"&amp;T25&amp;"!A1","13")</f>
        <v>13</v>
      </c>
      <c r="R25" s="105">
        <v>57</v>
      </c>
      <c r="T25" s="112" t="s">
        <v>366</v>
      </c>
    </row>
    <row r="26" spans="2:20" ht="18.75" customHeight="1">
      <c r="B26" s="104"/>
      <c r="C26" s="104"/>
      <c r="D26" s="109" t="s">
        <v>374</v>
      </c>
      <c r="E26" s="104" t="s">
        <v>556</v>
      </c>
      <c r="F26" s="104"/>
      <c r="G26" s="104"/>
      <c r="H26" s="104"/>
      <c r="I26" s="104"/>
      <c r="J26" s="104"/>
      <c r="K26" s="104"/>
      <c r="L26" s="104"/>
      <c r="M26" s="107" t="str">
        <f>REPT("-",R26-LEN(E26))</f>
        <v>-------------------------</v>
      </c>
      <c r="N26" s="107"/>
      <c r="O26" s="484" t="str">
        <f>HYPERLINK("#"&amp;T26&amp;"!A1","14")</f>
        <v>14</v>
      </c>
      <c r="R26" s="105">
        <v>57</v>
      </c>
      <c r="T26" s="112" t="s">
        <v>453</v>
      </c>
    </row>
    <row r="27" spans="2:20" ht="18.75" customHeight="1">
      <c r="B27" s="104"/>
      <c r="C27" s="104"/>
      <c r="D27" s="109" t="s">
        <v>374</v>
      </c>
      <c r="E27" s="104" t="s">
        <v>93</v>
      </c>
      <c r="F27" s="104"/>
      <c r="G27" s="104"/>
      <c r="H27" s="104"/>
      <c r="I27" s="104"/>
      <c r="J27" s="104"/>
      <c r="K27" s="104"/>
      <c r="L27" s="104"/>
      <c r="M27" s="107" t="str">
        <f t="shared" si="0"/>
        <v>-------------------------</v>
      </c>
      <c r="N27" s="107"/>
      <c r="O27" s="484" t="str">
        <f>HYPERLINK("#"&amp;T27&amp;"!A1","15")</f>
        <v>15</v>
      </c>
      <c r="R27" s="105">
        <v>57</v>
      </c>
      <c r="T27" s="112" t="s">
        <v>367</v>
      </c>
    </row>
    <row r="28" spans="2:20" ht="18.75" customHeight="1">
      <c r="B28" s="104"/>
      <c r="C28" s="104"/>
      <c r="D28" s="109" t="s">
        <v>374</v>
      </c>
      <c r="E28" s="104" t="s">
        <v>370</v>
      </c>
      <c r="F28" s="104"/>
      <c r="G28" s="104"/>
      <c r="H28" s="104"/>
      <c r="I28" s="104"/>
      <c r="J28" s="104"/>
      <c r="K28" s="104"/>
      <c r="L28" s="104"/>
      <c r="M28" s="107" t="str">
        <f t="shared" si="0"/>
        <v>---------------------------------------</v>
      </c>
      <c r="N28" s="107"/>
      <c r="O28" s="484" t="str">
        <f>HYPERLINK("#"&amp;T28&amp;"!A1","16")</f>
        <v>16</v>
      </c>
      <c r="R28" s="105">
        <v>62</v>
      </c>
      <c r="T28" s="112" t="s">
        <v>368</v>
      </c>
    </row>
    <row r="29" spans="2:20" ht="18.75" customHeight="1">
      <c r="B29" s="104"/>
      <c r="C29" s="104"/>
      <c r="D29" s="109" t="s">
        <v>374</v>
      </c>
      <c r="E29" s="104" t="s">
        <v>94</v>
      </c>
      <c r="F29" s="104"/>
      <c r="G29" s="104"/>
      <c r="H29" s="104"/>
      <c r="I29" s="104"/>
      <c r="J29" s="104"/>
      <c r="K29" s="104"/>
      <c r="L29" s="104"/>
      <c r="M29" s="107" t="str">
        <f t="shared" si="0"/>
        <v>-----------------------------------------------</v>
      </c>
      <c r="N29" s="107"/>
      <c r="O29" s="484" t="str">
        <f>HYPERLINK("#"&amp;T29&amp;"!A1","17")</f>
        <v>17</v>
      </c>
      <c r="R29" s="105">
        <v>66</v>
      </c>
      <c r="T29" s="112" t="s">
        <v>369</v>
      </c>
    </row>
    <row r="30" spans="2:15" ht="18.75" customHeight="1">
      <c r="B30" s="104"/>
      <c r="C30" s="104"/>
      <c r="D30" s="107"/>
      <c r="E30" s="107"/>
      <c r="F30" s="104"/>
      <c r="G30" s="104"/>
      <c r="H30" s="104"/>
      <c r="I30" s="104"/>
      <c r="J30" s="104"/>
      <c r="K30" s="104"/>
      <c r="L30" s="104"/>
      <c r="M30" s="104"/>
      <c r="N30" s="104"/>
      <c r="O30" s="460"/>
    </row>
    <row r="31" spans="2:15" ht="18.75" customHeight="1">
      <c r="B31" s="104"/>
      <c r="C31" s="104" t="s">
        <v>109</v>
      </c>
      <c r="D31" s="104"/>
      <c r="E31" s="104"/>
      <c r="F31" s="104"/>
      <c r="G31" s="104"/>
      <c r="H31" s="104"/>
      <c r="I31" s="104"/>
      <c r="J31" s="104"/>
      <c r="K31" s="104"/>
      <c r="L31" s="104"/>
      <c r="M31" s="104"/>
      <c r="N31" s="104"/>
      <c r="O31" s="460"/>
    </row>
    <row r="32" spans="2:20" ht="18.75" customHeight="1">
      <c r="B32" s="104"/>
      <c r="C32" s="104"/>
      <c r="D32" s="104" t="s">
        <v>110</v>
      </c>
      <c r="E32" s="104"/>
      <c r="F32" s="104" t="s">
        <v>383</v>
      </c>
      <c r="G32" s="104"/>
      <c r="H32" s="104"/>
      <c r="I32" s="104"/>
      <c r="J32" s="104"/>
      <c r="K32" s="104"/>
      <c r="L32" s="104"/>
      <c r="M32" s="107" t="str">
        <f>REPT("-",R32-LEN(F32))</f>
        <v>------------------</v>
      </c>
      <c r="N32" s="110"/>
      <c r="O32" s="484" t="str">
        <f>HYPERLINK("#"&amp;T32&amp;"!A1","18")</f>
        <v>18</v>
      </c>
      <c r="R32" s="105">
        <v>50</v>
      </c>
      <c r="T32" s="112" t="s">
        <v>531</v>
      </c>
    </row>
    <row r="33" spans="2:20" ht="18.75" customHeight="1">
      <c r="B33" s="104"/>
      <c r="C33" s="104"/>
      <c r="D33" s="104" t="s">
        <v>111</v>
      </c>
      <c r="E33" s="104"/>
      <c r="F33" s="104" t="s">
        <v>387</v>
      </c>
      <c r="G33" s="104"/>
      <c r="H33" s="104"/>
      <c r="I33" s="104"/>
      <c r="J33" s="104"/>
      <c r="K33" s="104"/>
      <c r="L33" s="104"/>
      <c r="M33" s="107" t="str">
        <f aca="true" t="shared" si="1" ref="M33:M45">REPT("-",R33-LEN(F33))</f>
        <v>-----------------</v>
      </c>
      <c r="N33" s="111"/>
      <c r="O33" s="484" t="str">
        <f>HYPERLINK("#"&amp;T33&amp;"!A1","19")</f>
        <v>19</v>
      </c>
      <c r="R33" s="105">
        <v>50</v>
      </c>
      <c r="T33" s="112" t="s">
        <v>531</v>
      </c>
    </row>
    <row r="34" spans="2:20" ht="18.75" customHeight="1">
      <c r="B34" s="104"/>
      <c r="C34" s="104" t="s">
        <v>95</v>
      </c>
      <c r="D34" s="104" t="s">
        <v>112</v>
      </c>
      <c r="E34" s="104"/>
      <c r="F34" s="104" t="s">
        <v>384</v>
      </c>
      <c r="G34" s="104"/>
      <c r="H34" s="104"/>
      <c r="I34" s="104"/>
      <c r="J34" s="104"/>
      <c r="K34" s="104"/>
      <c r="L34" s="104"/>
      <c r="M34" s="107" t="str">
        <f t="shared" si="1"/>
        <v>-------</v>
      </c>
      <c r="N34" s="111"/>
      <c r="O34" s="484" t="str">
        <f>HYPERLINK("#"&amp;T34&amp;"!A1","20")</f>
        <v>20</v>
      </c>
      <c r="R34" s="105">
        <v>45</v>
      </c>
      <c r="T34" s="112" t="s">
        <v>532</v>
      </c>
    </row>
    <row r="35" spans="2:20" ht="18.75" customHeight="1">
      <c r="B35" s="104"/>
      <c r="C35" s="104" t="s">
        <v>96</v>
      </c>
      <c r="D35" s="104" t="s">
        <v>111</v>
      </c>
      <c r="E35" s="104"/>
      <c r="F35" s="104" t="s">
        <v>388</v>
      </c>
      <c r="G35" s="104"/>
      <c r="H35" s="104"/>
      <c r="I35" s="104"/>
      <c r="J35" s="104"/>
      <c r="K35" s="104"/>
      <c r="L35" s="104"/>
      <c r="M35" s="107" t="str">
        <f t="shared" si="1"/>
        <v>------</v>
      </c>
      <c r="N35" s="111"/>
      <c r="O35" s="484" t="str">
        <f>HYPERLINK("#"&amp;T35&amp;"!A1","21")</f>
        <v>21</v>
      </c>
      <c r="R35" s="105">
        <v>45</v>
      </c>
      <c r="T35" s="112" t="s">
        <v>532</v>
      </c>
    </row>
    <row r="36" spans="2:20" ht="18.75" customHeight="1">
      <c r="B36" s="104"/>
      <c r="C36" s="104" t="s">
        <v>97</v>
      </c>
      <c r="D36" s="104" t="s">
        <v>375</v>
      </c>
      <c r="E36" s="104"/>
      <c r="F36" s="104" t="s">
        <v>385</v>
      </c>
      <c r="G36" s="104"/>
      <c r="H36" s="104"/>
      <c r="I36" s="104"/>
      <c r="J36" s="104"/>
      <c r="K36" s="104"/>
      <c r="L36" s="104"/>
      <c r="M36" s="107" t="str">
        <f t="shared" si="1"/>
        <v>---------------</v>
      </c>
      <c r="N36" s="111"/>
      <c r="O36" s="484" t="str">
        <f>HYPERLINK("#"&amp;T36&amp;"!A1","22")</f>
        <v>22</v>
      </c>
      <c r="R36" s="105">
        <v>50</v>
      </c>
      <c r="T36" s="112" t="s">
        <v>533</v>
      </c>
    </row>
    <row r="37" spans="2:20" ht="18.75" customHeight="1">
      <c r="B37" s="104"/>
      <c r="C37" s="104" t="s">
        <v>98</v>
      </c>
      <c r="D37" s="104" t="s">
        <v>111</v>
      </c>
      <c r="E37" s="104"/>
      <c r="F37" s="104" t="s">
        <v>389</v>
      </c>
      <c r="G37" s="104"/>
      <c r="H37" s="104"/>
      <c r="I37" s="104"/>
      <c r="J37" s="104"/>
      <c r="K37" s="104"/>
      <c r="L37" s="104"/>
      <c r="M37" s="107" t="str">
        <f t="shared" si="1"/>
        <v>--------------</v>
      </c>
      <c r="N37" s="111"/>
      <c r="O37" s="484" t="str">
        <f>HYPERLINK("#"&amp;T37&amp;"!A1","23")</f>
        <v>23</v>
      </c>
      <c r="R37" s="105">
        <v>50</v>
      </c>
      <c r="T37" s="112" t="s">
        <v>533</v>
      </c>
    </row>
    <row r="38" spans="2:20" ht="18.75" customHeight="1">
      <c r="B38" s="104"/>
      <c r="C38" s="104" t="s">
        <v>99</v>
      </c>
      <c r="D38" s="104" t="s">
        <v>376</v>
      </c>
      <c r="E38" s="104"/>
      <c r="F38" s="104" t="s">
        <v>113</v>
      </c>
      <c r="G38" s="104"/>
      <c r="H38" s="104"/>
      <c r="I38" s="104"/>
      <c r="J38" s="104"/>
      <c r="K38" s="104"/>
      <c r="L38" s="104"/>
      <c r="M38" s="107" t="str">
        <f t="shared" si="1"/>
        <v>---------------------------</v>
      </c>
      <c r="N38" s="111"/>
      <c r="O38" s="484" t="str">
        <f>HYPERLINK("#"&amp;T38&amp;"!A1","24")</f>
        <v>24</v>
      </c>
      <c r="R38" s="105">
        <v>52</v>
      </c>
      <c r="T38" s="112" t="s">
        <v>534</v>
      </c>
    </row>
    <row r="39" spans="2:20" ht="18.75" customHeight="1">
      <c r="B39" s="104"/>
      <c r="C39" s="104" t="s">
        <v>100</v>
      </c>
      <c r="D39" s="104" t="s">
        <v>101</v>
      </c>
      <c r="E39" s="104"/>
      <c r="F39" s="104" t="s">
        <v>114</v>
      </c>
      <c r="G39" s="104"/>
      <c r="H39" s="104"/>
      <c r="I39" s="104"/>
      <c r="J39" s="104"/>
      <c r="K39" s="104"/>
      <c r="L39" s="104"/>
      <c r="M39" s="107" t="str">
        <f t="shared" si="1"/>
        <v>-------------------</v>
      </c>
      <c r="N39" s="111"/>
      <c r="O39" s="484" t="str">
        <f>HYPERLINK("#"&amp;T39&amp;"!A1","25")</f>
        <v>25</v>
      </c>
      <c r="R39" s="105">
        <v>50</v>
      </c>
      <c r="T39" s="112" t="s">
        <v>535</v>
      </c>
    </row>
    <row r="40" spans="2:20" ht="18.75" customHeight="1">
      <c r="B40" s="104"/>
      <c r="C40" s="104"/>
      <c r="D40" s="104" t="s">
        <v>377</v>
      </c>
      <c r="E40" s="104"/>
      <c r="F40" s="104" t="s">
        <v>386</v>
      </c>
      <c r="G40" s="104"/>
      <c r="H40" s="104"/>
      <c r="I40" s="104"/>
      <c r="J40" s="104"/>
      <c r="K40" s="104"/>
      <c r="L40" s="104"/>
      <c r="M40" s="107" t="str">
        <f t="shared" si="1"/>
        <v>-------------</v>
      </c>
      <c r="N40" s="111"/>
      <c r="O40" s="484" t="str">
        <f>HYPERLINK("#"&amp;T40&amp;"!A1","26")</f>
        <v>26</v>
      </c>
      <c r="R40" s="105">
        <v>48</v>
      </c>
      <c r="T40" s="112" t="s">
        <v>536</v>
      </c>
    </row>
    <row r="41" spans="2:20" ht="18.75" customHeight="1">
      <c r="B41" s="104"/>
      <c r="C41" s="104"/>
      <c r="D41" s="104" t="s">
        <v>378</v>
      </c>
      <c r="E41" s="104"/>
      <c r="F41" s="104" t="s">
        <v>390</v>
      </c>
      <c r="G41" s="104"/>
      <c r="H41" s="104"/>
      <c r="I41" s="104"/>
      <c r="J41" s="104"/>
      <c r="K41" s="104"/>
      <c r="L41" s="104"/>
      <c r="M41" s="107" t="str">
        <f t="shared" si="1"/>
        <v>------------</v>
      </c>
      <c r="N41" s="111"/>
      <c r="O41" s="484" t="str">
        <f>HYPERLINK("#"&amp;T41&amp;"!A1","27")</f>
        <v>27</v>
      </c>
      <c r="R41" s="105">
        <v>48</v>
      </c>
      <c r="T41" s="112" t="s">
        <v>536</v>
      </c>
    </row>
    <row r="42" spans="2:20" ht="18.75" customHeight="1">
      <c r="B42" s="104"/>
      <c r="C42" s="104"/>
      <c r="D42" s="104" t="s">
        <v>379</v>
      </c>
      <c r="E42" s="104"/>
      <c r="F42" s="104" t="s">
        <v>392</v>
      </c>
      <c r="G42" s="104"/>
      <c r="H42" s="104"/>
      <c r="I42" s="104"/>
      <c r="J42" s="104"/>
      <c r="K42" s="104"/>
      <c r="L42" s="104"/>
      <c r="M42" s="107" t="str">
        <f t="shared" si="1"/>
        <v>---</v>
      </c>
      <c r="N42" s="111"/>
      <c r="O42" s="484" t="str">
        <f>HYPERLINK("#"&amp;T42&amp;"!A1","28")</f>
        <v>28</v>
      </c>
      <c r="R42" s="105">
        <v>45</v>
      </c>
      <c r="T42" s="112" t="s">
        <v>537</v>
      </c>
    </row>
    <row r="43" spans="2:20" ht="18.75" customHeight="1">
      <c r="B43" s="104"/>
      <c r="C43" s="104"/>
      <c r="D43" s="104" t="s">
        <v>378</v>
      </c>
      <c r="E43" s="104"/>
      <c r="F43" s="104" t="s">
        <v>391</v>
      </c>
      <c r="G43" s="104"/>
      <c r="H43" s="104"/>
      <c r="I43" s="104"/>
      <c r="J43" s="104"/>
      <c r="K43" s="104"/>
      <c r="L43" s="104"/>
      <c r="M43" s="107" t="str">
        <f t="shared" si="1"/>
        <v>--</v>
      </c>
      <c r="N43" s="111"/>
      <c r="O43" s="484" t="str">
        <f>HYPERLINK("#"&amp;T43&amp;"!A1","29")</f>
        <v>29</v>
      </c>
      <c r="R43" s="105">
        <v>44</v>
      </c>
      <c r="T43" s="112" t="s">
        <v>537</v>
      </c>
    </row>
    <row r="44" spans="2:20" ht="18.75" customHeight="1">
      <c r="B44" s="104" t="s">
        <v>102</v>
      </c>
      <c r="C44" s="104"/>
      <c r="D44" s="104" t="s">
        <v>380</v>
      </c>
      <c r="E44" s="104"/>
      <c r="F44" s="104" t="s">
        <v>544</v>
      </c>
      <c r="G44" s="104"/>
      <c r="H44" s="104"/>
      <c r="I44" s="104"/>
      <c r="J44" s="104"/>
      <c r="K44" s="104"/>
      <c r="L44" s="104"/>
      <c r="M44" s="107" t="str">
        <f t="shared" si="1"/>
        <v>-------------------------------</v>
      </c>
      <c r="N44" s="111"/>
      <c r="O44" s="484" t="str">
        <f>HYPERLINK("#"&amp;T44&amp;"!A1","30")</f>
        <v>30</v>
      </c>
      <c r="R44" s="105">
        <v>56</v>
      </c>
      <c r="T44" s="112" t="s">
        <v>538</v>
      </c>
    </row>
    <row r="45" spans="2:20" ht="18.75" customHeight="1">
      <c r="B45" s="104"/>
      <c r="C45" s="104"/>
      <c r="D45" s="104" t="s">
        <v>378</v>
      </c>
      <c r="E45" s="104"/>
      <c r="F45" s="104" t="s">
        <v>545</v>
      </c>
      <c r="G45" s="104"/>
      <c r="H45" s="104"/>
      <c r="I45" s="104"/>
      <c r="J45" s="104"/>
      <c r="K45" s="104"/>
      <c r="L45" s="104"/>
      <c r="M45" s="107" t="str">
        <f t="shared" si="1"/>
        <v>-------------------------------</v>
      </c>
      <c r="N45" s="111"/>
      <c r="O45" s="484" t="str">
        <f>HYPERLINK("#"&amp;T45&amp;"!A1","31")</f>
        <v>31</v>
      </c>
      <c r="R45" s="105">
        <v>57</v>
      </c>
      <c r="T45" s="112" t="s">
        <v>538</v>
      </c>
    </row>
    <row r="46" spans="2:15" ht="18.75" customHeight="1">
      <c r="B46" s="112" t="s">
        <v>115</v>
      </c>
      <c r="C46" s="104"/>
      <c r="D46" s="104"/>
      <c r="E46" s="104"/>
      <c r="F46" s="104"/>
      <c r="G46" s="104"/>
      <c r="H46" s="104"/>
      <c r="I46" s="104"/>
      <c r="J46" s="104"/>
      <c r="K46" s="104"/>
      <c r="L46" s="104"/>
      <c r="M46" s="104"/>
      <c r="N46" s="104"/>
      <c r="O46" s="460"/>
    </row>
    <row r="47" spans="2:15" ht="18.75" customHeight="1">
      <c r="B47" s="104"/>
      <c r="C47" s="104" t="s">
        <v>116</v>
      </c>
      <c r="D47" s="104"/>
      <c r="E47" s="104"/>
      <c r="F47" s="104"/>
      <c r="G47" s="104"/>
      <c r="H47" s="104"/>
      <c r="I47" s="104"/>
      <c r="J47" s="104"/>
      <c r="K47" s="104"/>
      <c r="L47" s="104"/>
      <c r="M47" s="104"/>
      <c r="N47" s="104"/>
      <c r="O47" s="460"/>
    </row>
    <row r="48" spans="2:20" ht="18.75" customHeight="1">
      <c r="B48" s="104"/>
      <c r="C48" s="104"/>
      <c r="D48" s="104">
        <v>1</v>
      </c>
      <c r="E48" s="104" t="s">
        <v>117</v>
      </c>
      <c r="F48" s="104"/>
      <c r="G48" s="106"/>
      <c r="H48" s="104"/>
      <c r="I48" s="104"/>
      <c r="J48" s="104"/>
      <c r="K48" s="104"/>
      <c r="L48" s="104"/>
      <c r="M48" s="107" t="str">
        <f>REPT("-",R48-LEN(E48))</f>
        <v>----------------------------------------------------------------</v>
      </c>
      <c r="N48" s="104"/>
      <c r="O48" s="484" t="str">
        <f>HYPERLINK("#"&amp;T48&amp;"!A1","32")</f>
        <v>32</v>
      </c>
      <c r="R48" s="105">
        <v>73</v>
      </c>
      <c r="T48" s="112" t="s">
        <v>539</v>
      </c>
    </row>
    <row r="49" spans="2:20" ht="18.75" customHeight="1">
      <c r="B49" s="104"/>
      <c r="C49" s="104"/>
      <c r="D49" s="104">
        <v>2</v>
      </c>
      <c r="E49" s="104" t="s">
        <v>118</v>
      </c>
      <c r="F49" s="104"/>
      <c r="G49" s="106"/>
      <c r="H49" s="104"/>
      <c r="I49" s="104"/>
      <c r="J49" s="104"/>
      <c r="K49" s="104"/>
      <c r="L49" s="104"/>
      <c r="M49" s="107" t="str">
        <f>REPT("-",R49-LEN(E49))</f>
        <v>---------------------------------------------------------------</v>
      </c>
      <c r="N49" s="104"/>
      <c r="O49" s="484" t="str">
        <f>HYPERLINK("#"&amp;T49&amp;"!A1","34")</f>
        <v>34</v>
      </c>
      <c r="R49" s="105">
        <v>73</v>
      </c>
      <c r="T49" s="112" t="s">
        <v>540</v>
      </c>
    </row>
    <row r="50" spans="2:15" ht="18.75" customHeight="1">
      <c r="B50" s="104"/>
      <c r="C50" s="104"/>
      <c r="D50" s="104"/>
      <c r="E50" s="104"/>
      <c r="F50" s="104"/>
      <c r="G50" s="104"/>
      <c r="H50" s="104"/>
      <c r="I50" s="104"/>
      <c r="J50" s="104"/>
      <c r="K50" s="104"/>
      <c r="L50" s="104"/>
      <c r="M50" s="104"/>
      <c r="N50" s="104"/>
      <c r="O50" s="108"/>
    </row>
    <row r="51" ht="18.75" customHeight="1"/>
  </sheetData>
  <sheetProtection password="CC23" sheet="1" objects="1" scenarios="1"/>
  <mergeCells count="1">
    <mergeCell ref="B2:O2"/>
  </mergeCells>
  <printOptions/>
  <pageMargins left="0.5511811023622047" right="0.5511811023622047" top="0.4724409448818898" bottom="0.5118110236220472" header="0.31496062992125984" footer="0.4330708661417323"/>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codeName="Sheet19">
    <tabColor indexed="53"/>
  </sheetPr>
  <dimension ref="B1:Q128"/>
  <sheetViews>
    <sheetView zoomScale="80" zoomScaleNormal="80" zoomScaleSheetLayoutView="85" workbookViewId="0" topLeftCell="A1">
      <selection activeCell="A1" sqref="A1"/>
    </sheetView>
  </sheetViews>
  <sheetFormatPr defaultColWidth="8.796875" defaultRowHeight="14.25"/>
  <cols>
    <col min="1" max="1" width="9" style="238" customWidth="1"/>
    <col min="2" max="2" width="2.3984375" style="238" customWidth="1"/>
    <col min="3" max="3" width="0.59375" style="238" customWidth="1"/>
    <col min="4" max="4" width="38.59765625" style="242" customWidth="1"/>
    <col min="5" max="5" width="0.8984375" style="238" customWidth="1"/>
    <col min="6" max="6" width="14.59765625" style="238" customWidth="1"/>
    <col min="7" max="7" width="15" style="238" customWidth="1"/>
    <col min="8" max="17" width="14.59765625" style="238" customWidth="1"/>
    <col min="18" max="16384" width="9" style="238" customWidth="1"/>
  </cols>
  <sheetData>
    <row r="1" spans="2:17" ht="18.75">
      <c r="B1" s="235" t="s">
        <v>803</v>
      </c>
      <c r="C1" s="236"/>
      <c r="D1" s="237"/>
      <c r="E1" s="236"/>
      <c r="F1" s="236"/>
      <c r="G1" s="236"/>
      <c r="H1" s="236"/>
      <c r="I1" s="236" t="s">
        <v>450</v>
      </c>
      <c r="J1" s="236"/>
      <c r="K1" s="236"/>
      <c r="L1" s="236"/>
      <c r="M1" s="236"/>
      <c r="N1" s="236"/>
      <c r="O1" s="236"/>
      <c r="P1" s="236"/>
      <c r="Q1" s="236"/>
    </row>
    <row r="2" spans="2:17" ht="14.25" customHeight="1">
      <c r="B2" s="239" t="s">
        <v>438</v>
      </c>
      <c r="C2" s="240"/>
      <c r="D2" s="240"/>
      <c r="E2" s="240"/>
      <c r="F2" s="240"/>
      <c r="G2" s="241"/>
      <c r="H2" s="241"/>
      <c r="I2" s="241"/>
      <c r="J2" s="241"/>
      <c r="K2" s="241"/>
      <c r="L2" s="241"/>
      <c r="M2" s="241"/>
      <c r="N2" s="241"/>
      <c r="O2" s="241"/>
      <c r="P2" s="241"/>
      <c r="Q2" s="241"/>
    </row>
    <row r="3" spans="2:17" ht="6" customHeight="1">
      <c r="B3" s="241"/>
      <c r="C3" s="241"/>
      <c r="E3" s="241"/>
      <c r="F3" s="241"/>
      <c r="G3" s="241"/>
      <c r="H3" s="241"/>
      <c r="I3" s="241"/>
      <c r="J3" s="241"/>
      <c r="K3" s="241"/>
      <c r="L3" s="241"/>
      <c r="M3" s="241"/>
      <c r="N3" s="241"/>
      <c r="O3" s="241"/>
      <c r="P3" s="241"/>
      <c r="Q3" s="241"/>
    </row>
    <row r="4" spans="2:17" ht="18" customHeight="1">
      <c r="B4" s="241"/>
      <c r="C4" s="241"/>
      <c r="D4" s="243" t="s">
        <v>439</v>
      </c>
      <c r="E4" s="241"/>
      <c r="G4" s="241"/>
      <c r="H4" s="241"/>
      <c r="I4" s="241"/>
      <c r="J4" s="241"/>
      <c r="K4" s="241"/>
      <c r="L4" s="241"/>
      <c r="M4" s="241"/>
      <c r="N4" s="241"/>
      <c r="O4" s="241"/>
      <c r="P4" s="241"/>
      <c r="Q4" s="241"/>
    </row>
    <row r="5" spans="2:17" s="249" customFormat="1" ht="18" customHeight="1">
      <c r="B5" s="245"/>
      <c r="C5" s="246"/>
      <c r="D5" s="247"/>
      <c r="E5" s="248"/>
      <c r="F5" s="774" t="s">
        <v>451</v>
      </c>
      <c r="G5" s="779"/>
      <c r="H5" s="779"/>
      <c r="I5" s="774" t="s">
        <v>452</v>
      </c>
      <c r="J5" s="775"/>
      <c r="K5" s="775"/>
      <c r="L5" s="774" t="s">
        <v>453</v>
      </c>
      <c r="M5" s="775"/>
      <c r="N5" s="775"/>
      <c r="O5" s="769" t="s">
        <v>367</v>
      </c>
      <c r="P5" s="776"/>
      <c r="Q5" s="777"/>
    </row>
    <row r="6" spans="2:17" s="249" customFormat="1" ht="18" customHeight="1" thickBot="1">
      <c r="B6" s="767" t="s">
        <v>445</v>
      </c>
      <c r="C6" s="778"/>
      <c r="D6" s="778"/>
      <c r="E6" s="251"/>
      <c r="F6" s="251" t="s">
        <v>446</v>
      </c>
      <c r="G6" s="250" t="s">
        <v>447</v>
      </c>
      <c r="H6" s="250" t="s">
        <v>448</v>
      </c>
      <c r="I6" s="252" t="s">
        <v>446</v>
      </c>
      <c r="J6" s="250" t="s">
        <v>447</v>
      </c>
      <c r="K6" s="250" t="s">
        <v>448</v>
      </c>
      <c r="L6" s="252" t="s">
        <v>446</v>
      </c>
      <c r="M6" s="250" t="s">
        <v>447</v>
      </c>
      <c r="N6" s="250" t="s">
        <v>448</v>
      </c>
      <c r="O6" s="250" t="s">
        <v>446</v>
      </c>
      <c r="P6" s="252" t="s">
        <v>447</v>
      </c>
      <c r="Q6" s="250" t="s">
        <v>448</v>
      </c>
    </row>
    <row r="7" spans="2:17" s="249" customFormat="1" ht="9.75" customHeight="1" thickTop="1">
      <c r="B7" s="294"/>
      <c r="C7" s="295"/>
      <c r="D7" s="296"/>
      <c r="E7" s="297"/>
      <c r="F7" s="298" t="s">
        <v>454</v>
      </c>
      <c r="G7" s="299" t="s">
        <v>454</v>
      </c>
      <c r="H7" s="299" t="s">
        <v>454</v>
      </c>
      <c r="I7" s="300" t="s">
        <v>455</v>
      </c>
      <c r="J7" s="300" t="s">
        <v>455</v>
      </c>
      <c r="K7" s="300" t="s">
        <v>455</v>
      </c>
      <c r="L7" s="300" t="s">
        <v>455</v>
      </c>
      <c r="M7" s="300" t="s">
        <v>455</v>
      </c>
      <c r="N7" s="300" t="s">
        <v>455</v>
      </c>
      <c r="O7" s="300" t="s">
        <v>455</v>
      </c>
      <c r="P7" s="300" t="s">
        <v>455</v>
      </c>
      <c r="Q7" s="300" t="s">
        <v>455</v>
      </c>
    </row>
    <row r="8" spans="2:17" ht="16.5" customHeight="1">
      <c r="B8" s="301"/>
      <c r="C8" s="302"/>
      <c r="D8" s="303" t="s">
        <v>146</v>
      </c>
      <c r="E8" s="277"/>
      <c r="F8" s="304">
        <v>19.1</v>
      </c>
      <c r="G8" s="304">
        <v>19.8</v>
      </c>
      <c r="H8" s="304">
        <v>18.1</v>
      </c>
      <c r="I8" s="304">
        <v>147.7</v>
      </c>
      <c r="J8" s="304">
        <v>163.8</v>
      </c>
      <c r="K8" s="304">
        <v>126.3</v>
      </c>
      <c r="L8" s="304">
        <v>136.9</v>
      </c>
      <c r="M8" s="304">
        <v>148.7</v>
      </c>
      <c r="N8" s="304">
        <v>121.1</v>
      </c>
      <c r="O8" s="304">
        <v>10.8</v>
      </c>
      <c r="P8" s="304">
        <v>15.1</v>
      </c>
      <c r="Q8" s="304">
        <v>5.2</v>
      </c>
    </row>
    <row r="9" spans="2:17" ht="16.5" customHeight="1">
      <c r="B9" s="258"/>
      <c r="C9" s="259"/>
      <c r="D9" s="260" t="s">
        <v>393</v>
      </c>
      <c r="E9" s="261"/>
      <c r="F9" s="305" t="s">
        <v>804</v>
      </c>
      <c r="G9" s="305" t="s">
        <v>804</v>
      </c>
      <c r="H9" s="305" t="s">
        <v>804</v>
      </c>
      <c r="I9" s="305" t="s">
        <v>804</v>
      </c>
      <c r="J9" s="305" t="s">
        <v>804</v>
      </c>
      <c r="K9" s="305" t="s">
        <v>804</v>
      </c>
      <c r="L9" s="305" t="s">
        <v>804</v>
      </c>
      <c r="M9" s="305" t="s">
        <v>804</v>
      </c>
      <c r="N9" s="305" t="s">
        <v>804</v>
      </c>
      <c r="O9" s="305" t="s">
        <v>804</v>
      </c>
      <c r="P9" s="305" t="s">
        <v>804</v>
      </c>
      <c r="Q9" s="305" t="s">
        <v>804</v>
      </c>
    </row>
    <row r="10" spans="2:17" ht="16.5" customHeight="1">
      <c r="B10" s="263"/>
      <c r="C10" s="264"/>
      <c r="D10" s="265" t="s">
        <v>154</v>
      </c>
      <c r="E10" s="266"/>
      <c r="F10" s="306">
        <v>21.8</v>
      </c>
      <c r="G10" s="306">
        <v>22.1</v>
      </c>
      <c r="H10" s="306">
        <v>20.2</v>
      </c>
      <c r="I10" s="306">
        <v>177.8</v>
      </c>
      <c r="J10" s="306">
        <v>183.3</v>
      </c>
      <c r="K10" s="306">
        <v>148.9</v>
      </c>
      <c r="L10" s="306">
        <v>164.9</v>
      </c>
      <c r="M10" s="306">
        <v>168.8</v>
      </c>
      <c r="N10" s="306">
        <v>144.1</v>
      </c>
      <c r="O10" s="306">
        <v>12.9</v>
      </c>
      <c r="P10" s="306">
        <v>14.5</v>
      </c>
      <c r="Q10" s="306">
        <v>4.8</v>
      </c>
    </row>
    <row r="11" spans="2:17" ht="16.5" customHeight="1">
      <c r="B11" s="263"/>
      <c r="C11" s="264"/>
      <c r="D11" s="265" t="s">
        <v>156</v>
      </c>
      <c r="E11" s="266"/>
      <c r="F11" s="306">
        <v>19.5</v>
      </c>
      <c r="G11" s="306">
        <v>19.7</v>
      </c>
      <c r="H11" s="306">
        <v>18.9</v>
      </c>
      <c r="I11" s="306">
        <v>161.1</v>
      </c>
      <c r="J11" s="306">
        <v>168.3</v>
      </c>
      <c r="K11" s="306">
        <v>141.6</v>
      </c>
      <c r="L11" s="306">
        <v>147.2</v>
      </c>
      <c r="M11" s="306">
        <v>151.4</v>
      </c>
      <c r="N11" s="306">
        <v>135.7</v>
      </c>
      <c r="O11" s="306">
        <v>13.9</v>
      </c>
      <c r="P11" s="306">
        <v>16.9</v>
      </c>
      <c r="Q11" s="306">
        <v>5.9</v>
      </c>
    </row>
    <row r="12" spans="2:17" ht="16.5" customHeight="1">
      <c r="B12" s="263"/>
      <c r="C12" s="264"/>
      <c r="D12" s="265" t="s">
        <v>158</v>
      </c>
      <c r="E12" s="266"/>
      <c r="F12" s="306">
        <v>19</v>
      </c>
      <c r="G12" s="306">
        <v>19</v>
      </c>
      <c r="H12" s="306">
        <v>19.1</v>
      </c>
      <c r="I12" s="306">
        <v>157.2</v>
      </c>
      <c r="J12" s="306">
        <v>159.3</v>
      </c>
      <c r="K12" s="306">
        <v>145.5</v>
      </c>
      <c r="L12" s="306">
        <v>139.1</v>
      </c>
      <c r="M12" s="306">
        <v>139.7</v>
      </c>
      <c r="N12" s="306">
        <v>135.9</v>
      </c>
      <c r="O12" s="306">
        <v>18.1</v>
      </c>
      <c r="P12" s="306">
        <v>19.6</v>
      </c>
      <c r="Q12" s="306">
        <v>9.6</v>
      </c>
    </row>
    <row r="13" spans="2:17" ht="16.5" customHeight="1">
      <c r="B13" s="263"/>
      <c r="C13" s="264"/>
      <c r="D13" s="265" t="s">
        <v>161</v>
      </c>
      <c r="E13" s="266"/>
      <c r="F13" s="306">
        <v>19.4</v>
      </c>
      <c r="G13" s="306">
        <v>19.8</v>
      </c>
      <c r="H13" s="306">
        <v>19.1</v>
      </c>
      <c r="I13" s="306">
        <v>164.3</v>
      </c>
      <c r="J13" s="306">
        <v>174.1</v>
      </c>
      <c r="K13" s="306">
        <v>152.3</v>
      </c>
      <c r="L13" s="306">
        <v>147.9</v>
      </c>
      <c r="M13" s="306">
        <v>153.7</v>
      </c>
      <c r="N13" s="306">
        <v>140.8</v>
      </c>
      <c r="O13" s="306">
        <v>16.4</v>
      </c>
      <c r="P13" s="306">
        <v>20.4</v>
      </c>
      <c r="Q13" s="306">
        <v>11.5</v>
      </c>
    </row>
    <row r="14" spans="2:17" ht="16.5" customHeight="1">
      <c r="B14" s="263"/>
      <c r="C14" s="264"/>
      <c r="D14" s="265" t="s">
        <v>394</v>
      </c>
      <c r="E14" s="266"/>
      <c r="F14" s="306">
        <v>20.7</v>
      </c>
      <c r="G14" s="306">
        <v>20.8</v>
      </c>
      <c r="H14" s="306">
        <v>20.2</v>
      </c>
      <c r="I14" s="306">
        <v>172.7</v>
      </c>
      <c r="J14" s="306">
        <v>178</v>
      </c>
      <c r="K14" s="306">
        <v>149.2</v>
      </c>
      <c r="L14" s="306">
        <v>152.3</v>
      </c>
      <c r="M14" s="306">
        <v>155.3</v>
      </c>
      <c r="N14" s="306">
        <v>138.8</v>
      </c>
      <c r="O14" s="306">
        <v>20.4</v>
      </c>
      <c r="P14" s="306">
        <v>22.7</v>
      </c>
      <c r="Q14" s="306">
        <v>10.4</v>
      </c>
    </row>
    <row r="15" spans="2:17" ht="16.5" customHeight="1">
      <c r="B15" s="263"/>
      <c r="C15" s="264"/>
      <c r="D15" s="265" t="s">
        <v>395</v>
      </c>
      <c r="E15" s="266"/>
      <c r="F15" s="306">
        <v>19.6</v>
      </c>
      <c r="G15" s="306">
        <v>20.7</v>
      </c>
      <c r="H15" s="306">
        <v>18.7</v>
      </c>
      <c r="I15" s="306">
        <v>139.7</v>
      </c>
      <c r="J15" s="306">
        <v>163.1</v>
      </c>
      <c r="K15" s="306">
        <v>119.8</v>
      </c>
      <c r="L15" s="306">
        <v>132.7</v>
      </c>
      <c r="M15" s="306">
        <v>151.9</v>
      </c>
      <c r="N15" s="306">
        <v>116.4</v>
      </c>
      <c r="O15" s="306">
        <v>7</v>
      </c>
      <c r="P15" s="306">
        <v>11.2</v>
      </c>
      <c r="Q15" s="306">
        <v>3.4</v>
      </c>
    </row>
    <row r="16" spans="2:17" ht="16.5" customHeight="1">
      <c r="B16" s="263"/>
      <c r="C16" s="264"/>
      <c r="D16" s="265" t="s">
        <v>396</v>
      </c>
      <c r="E16" s="266"/>
      <c r="F16" s="306">
        <v>18.9</v>
      </c>
      <c r="G16" s="306">
        <v>19.2</v>
      </c>
      <c r="H16" s="306">
        <v>18.5</v>
      </c>
      <c r="I16" s="306">
        <v>157.6</v>
      </c>
      <c r="J16" s="306">
        <v>168.6</v>
      </c>
      <c r="K16" s="306">
        <v>144.8</v>
      </c>
      <c r="L16" s="306">
        <v>144.1</v>
      </c>
      <c r="M16" s="306">
        <v>151</v>
      </c>
      <c r="N16" s="306">
        <v>136.1</v>
      </c>
      <c r="O16" s="306">
        <v>13.5</v>
      </c>
      <c r="P16" s="306">
        <v>17.6</v>
      </c>
      <c r="Q16" s="306">
        <v>8.7</v>
      </c>
    </row>
    <row r="17" spans="2:17" ht="16.5" customHeight="1">
      <c r="B17" s="263"/>
      <c r="C17" s="264"/>
      <c r="D17" s="265" t="s">
        <v>397</v>
      </c>
      <c r="E17" s="266"/>
      <c r="F17" s="306">
        <v>19.2</v>
      </c>
      <c r="G17" s="306">
        <v>19.9</v>
      </c>
      <c r="H17" s="306">
        <v>18.2</v>
      </c>
      <c r="I17" s="306">
        <v>148.4</v>
      </c>
      <c r="J17" s="306">
        <v>163.1</v>
      </c>
      <c r="K17" s="306">
        <v>127.3</v>
      </c>
      <c r="L17" s="306">
        <v>135.9</v>
      </c>
      <c r="M17" s="306">
        <v>147.1</v>
      </c>
      <c r="N17" s="306">
        <v>119.9</v>
      </c>
      <c r="O17" s="306">
        <v>12.5</v>
      </c>
      <c r="P17" s="306">
        <v>16</v>
      </c>
      <c r="Q17" s="306">
        <v>7.4</v>
      </c>
    </row>
    <row r="18" spans="2:17" ht="16.5" customHeight="1">
      <c r="B18" s="263"/>
      <c r="C18" s="264"/>
      <c r="D18" s="265" t="s">
        <v>398</v>
      </c>
      <c r="E18" s="266"/>
      <c r="F18" s="306">
        <v>19.9</v>
      </c>
      <c r="G18" s="306">
        <v>19.9</v>
      </c>
      <c r="H18" s="306">
        <v>20.1</v>
      </c>
      <c r="I18" s="306">
        <v>172.1</v>
      </c>
      <c r="J18" s="306">
        <v>178.5</v>
      </c>
      <c r="K18" s="306">
        <v>153</v>
      </c>
      <c r="L18" s="306">
        <v>150.9</v>
      </c>
      <c r="M18" s="306">
        <v>153.7</v>
      </c>
      <c r="N18" s="306">
        <v>142.6</v>
      </c>
      <c r="O18" s="306">
        <v>21.2</v>
      </c>
      <c r="P18" s="306">
        <v>24.8</v>
      </c>
      <c r="Q18" s="306">
        <v>10.4</v>
      </c>
    </row>
    <row r="19" spans="2:17" ht="16.5" customHeight="1">
      <c r="B19" s="263"/>
      <c r="C19" s="264"/>
      <c r="D19" s="265" t="s">
        <v>399</v>
      </c>
      <c r="E19" s="266"/>
      <c r="F19" s="306">
        <v>16.7</v>
      </c>
      <c r="G19" s="306">
        <v>17.7</v>
      </c>
      <c r="H19" s="306">
        <v>16.2</v>
      </c>
      <c r="I19" s="306">
        <v>101.8</v>
      </c>
      <c r="J19" s="306">
        <v>124</v>
      </c>
      <c r="K19" s="306">
        <v>88.4</v>
      </c>
      <c r="L19" s="306">
        <v>97.3</v>
      </c>
      <c r="M19" s="306">
        <v>116.8</v>
      </c>
      <c r="N19" s="306">
        <v>85.5</v>
      </c>
      <c r="O19" s="306">
        <v>4.5</v>
      </c>
      <c r="P19" s="306">
        <v>7.2</v>
      </c>
      <c r="Q19" s="306">
        <v>2.9</v>
      </c>
    </row>
    <row r="20" spans="2:17" ht="16.5" customHeight="1">
      <c r="B20" s="263"/>
      <c r="C20" s="264"/>
      <c r="D20" s="265" t="s">
        <v>400</v>
      </c>
      <c r="E20" s="266"/>
      <c r="F20" s="306">
        <v>19.1</v>
      </c>
      <c r="G20" s="306">
        <v>21</v>
      </c>
      <c r="H20" s="306">
        <v>17.6</v>
      </c>
      <c r="I20" s="306">
        <v>142.1</v>
      </c>
      <c r="J20" s="306">
        <v>167</v>
      </c>
      <c r="K20" s="306">
        <v>123.9</v>
      </c>
      <c r="L20" s="306">
        <v>136.2</v>
      </c>
      <c r="M20" s="306">
        <v>159</v>
      </c>
      <c r="N20" s="306">
        <v>119.5</v>
      </c>
      <c r="O20" s="306">
        <v>5.9</v>
      </c>
      <c r="P20" s="306">
        <v>8</v>
      </c>
      <c r="Q20" s="306">
        <v>4.4</v>
      </c>
    </row>
    <row r="21" spans="2:17" ht="16.5" customHeight="1">
      <c r="B21" s="263"/>
      <c r="C21" s="264"/>
      <c r="D21" s="265" t="s">
        <v>401</v>
      </c>
      <c r="E21" s="266"/>
      <c r="F21" s="306">
        <v>15.9</v>
      </c>
      <c r="G21" s="306">
        <v>16.7</v>
      </c>
      <c r="H21" s="306">
        <v>15.2</v>
      </c>
      <c r="I21" s="306">
        <v>123.6</v>
      </c>
      <c r="J21" s="306">
        <v>131.4</v>
      </c>
      <c r="K21" s="306">
        <v>115.9</v>
      </c>
      <c r="L21" s="306">
        <v>113.4</v>
      </c>
      <c r="M21" s="306">
        <v>120.2</v>
      </c>
      <c r="N21" s="306">
        <v>106.8</v>
      </c>
      <c r="O21" s="306">
        <v>10.2</v>
      </c>
      <c r="P21" s="306">
        <v>11.2</v>
      </c>
      <c r="Q21" s="306">
        <v>9.1</v>
      </c>
    </row>
    <row r="22" spans="2:17" ht="16.5" customHeight="1">
      <c r="B22" s="263"/>
      <c r="C22" s="264"/>
      <c r="D22" s="265" t="s">
        <v>402</v>
      </c>
      <c r="E22" s="266"/>
      <c r="F22" s="306">
        <v>18.3</v>
      </c>
      <c r="G22" s="306">
        <v>18.9</v>
      </c>
      <c r="H22" s="306">
        <v>18.2</v>
      </c>
      <c r="I22" s="306">
        <v>138.3</v>
      </c>
      <c r="J22" s="306">
        <v>147</v>
      </c>
      <c r="K22" s="306">
        <v>135.8</v>
      </c>
      <c r="L22" s="306">
        <v>133.4</v>
      </c>
      <c r="M22" s="306">
        <v>140.6</v>
      </c>
      <c r="N22" s="306">
        <v>131.3</v>
      </c>
      <c r="O22" s="306">
        <v>4.9</v>
      </c>
      <c r="P22" s="306">
        <v>6.4</v>
      </c>
      <c r="Q22" s="306">
        <v>4.5</v>
      </c>
    </row>
    <row r="23" spans="2:17" ht="16.5" customHeight="1">
      <c r="B23" s="263"/>
      <c r="C23" s="264"/>
      <c r="D23" s="265" t="s">
        <v>188</v>
      </c>
      <c r="E23" s="266"/>
      <c r="F23" s="306">
        <v>18</v>
      </c>
      <c r="G23" s="306">
        <v>18.4</v>
      </c>
      <c r="H23" s="306">
        <v>17.5</v>
      </c>
      <c r="I23" s="306">
        <v>142.8</v>
      </c>
      <c r="J23" s="306">
        <v>148.7</v>
      </c>
      <c r="K23" s="306">
        <v>135.5</v>
      </c>
      <c r="L23" s="306">
        <v>137.8</v>
      </c>
      <c r="M23" s="306">
        <v>142</v>
      </c>
      <c r="N23" s="306">
        <v>132.6</v>
      </c>
      <c r="O23" s="306">
        <v>5</v>
      </c>
      <c r="P23" s="306">
        <v>6.7</v>
      </c>
      <c r="Q23" s="306">
        <v>2.9</v>
      </c>
    </row>
    <row r="24" spans="2:17" ht="16.5" customHeight="1">
      <c r="B24" s="263"/>
      <c r="C24" s="264"/>
      <c r="D24" s="265" t="s">
        <v>403</v>
      </c>
      <c r="E24" s="266"/>
      <c r="F24" s="306">
        <v>19</v>
      </c>
      <c r="G24" s="306">
        <v>19.9</v>
      </c>
      <c r="H24" s="306">
        <v>17.8</v>
      </c>
      <c r="I24" s="306">
        <v>137.5</v>
      </c>
      <c r="J24" s="306">
        <v>155.3</v>
      </c>
      <c r="K24" s="306">
        <v>113</v>
      </c>
      <c r="L24" s="306">
        <v>127.6</v>
      </c>
      <c r="M24" s="306">
        <v>142.1</v>
      </c>
      <c r="N24" s="306">
        <v>107.6</v>
      </c>
      <c r="O24" s="306">
        <v>9.9</v>
      </c>
      <c r="P24" s="306">
        <v>13.2</v>
      </c>
      <c r="Q24" s="306">
        <v>5.4</v>
      </c>
    </row>
    <row r="25" spans="2:17" ht="16.5" customHeight="1">
      <c r="B25" s="258"/>
      <c r="C25" s="259"/>
      <c r="D25" s="260" t="s">
        <v>404</v>
      </c>
      <c r="E25" s="261"/>
      <c r="F25" s="307">
        <v>19.8</v>
      </c>
      <c r="G25" s="307">
        <v>20.7</v>
      </c>
      <c r="H25" s="307">
        <v>18.8</v>
      </c>
      <c r="I25" s="307">
        <v>153.6</v>
      </c>
      <c r="J25" s="307">
        <v>169.1</v>
      </c>
      <c r="K25" s="307">
        <v>135.6</v>
      </c>
      <c r="L25" s="307">
        <v>143.1</v>
      </c>
      <c r="M25" s="307">
        <v>154.1</v>
      </c>
      <c r="N25" s="307">
        <v>130.3</v>
      </c>
      <c r="O25" s="307">
        <v>10.5</v>
      </c>
      <c r="P25" s="307">
        <v>15</v>
      </c>
      <c r="Q25" s="307">
        <v>5.3</v>
      </c>
    </row>
    <row r="26" spans="2:17" ht="16.5" customHeight="1">
      <c r="B26" s="269"/>
      <c r="C26" s="270"/>
      <c r="D26" s="271" t="s">
        <v>196</v>
      </c>
      <c r="E26" s="272"/>
      <c r="F26" s="308">
        <v>19.3</v>
      </c>
      <c r="G26" s="308">
        <v>20.9</v>
      </c>
      <c r="H26" s="308">
        <v>18</v>
      </c>
      <c r="I26" s="308">
        <v>151.8</v>
      </c>
      <c r="J26" s="308">
        <v>166.7</v>
      </c>
      <c r="K26" s="308">
        <v>139.8</v>
      </c>
      <c r="L26" s="308">
        <v>142.9</v>
      </c>
      <c r="M26" s="308">
        <v>154.4</v>
      </c>
      <c r="N26" s="308">
        <v>133.6</v>
      </c>
      <c r="O26" s="308">
        <v>8.9</v>
      </c>
      <c r="P26" s="308">
        <v>12.3</v>
      </c>
      <c r="Q26" s="308">
        <v>6.2</v>
      </c>
    </row>
    <row r="27" spans="2:17" ht="16.5" customHeight="1">
      <c r="B27" s="274"/>
      <c r="C27" s="275"/>
      <c r="D27" s="276" t="s">
        <v>405</v>
      </c>
      <c r="E27" s="277"/>
      <c r="F27" s="304">
        <v>20.6</v>
      </c>
      <c r="G27" s="304">
        <v>21.4</v>
      </c>
      <c r="H27" s="304">
        <v>18.8</v>
      </c>
      <c r="I27" s="304">
        <v>163.8</v>
      </c>
      <c r="J27" s="304">
        <v>175.3</v>
      </c>
      <c r="K27" s="304">
        <v>138.3</v>
      </c>
      <c r="L27" s="304">
        <v>159.1</v>
      </c>
      <c r="M27" s="304">
        <v>169.8</v>
      </c>
      <c r="N27" s="304">
        <v>135.3</v>
      </c>
      <c r="O27" s="304">
        <v>4.7</v>
      </c>
      <c r="P27" s="304">
        <v>5.5</v>
      </c>
      <c r="Q27" s="304">
        <v>3</v>
      </c>
    </row>
    <row r="28" spans="2:17" ht="16.5" customHeight="1">
      <c r="B28" s="263"/>
      <c r="C28" s="264"/>
      <c r="D28" s="265" t="s">
        <v>406</v>
      </c>
      <c r="E28" s="266"/>
      <c r="F28" s="306">
        <v>20.2</v>
      </c>
      <c r="G28" s="306">
        <v>20.6</v>
      </c>
      <c r="H28" s="306">
        <v>18.9</v>
      </c>
      <c r="I28" s="306">
        <v>168</v>
      </c>
      <c r="J28" s="306">
        <v>173.9</v>
      </c>
      <c r="K28" s="306">
        <v>148.7</v>
      </c>
      <c r="L28" s="306">
        <v>156.2</v>
      </c>
      <c r="M28" s="306">
        <v>160.7</v>
      </c>
      <c r="N28" s="306">
        <v>141.4</v>
      </c>
      <c r="O28" s="306">
        <v>11.8</v>
      </c>
      <c r="P28" s="306">
        <v>13.2</v>
      </c>
      <c r="Q28" s="306">
        <v>7.3</v>
      </c>
    </row>
    <row r="29" spans="2:17" ht="16.5" customHeight="1">
      <c r="B29" s="263"/>
      <c r="C29" s="264"/>
      <c r="D29" s="265" t="s">
        <v>407</v>
      </c>
      <c r="E29" s="266"/>
      <c r="F29" s="306">
        <v>20.1</v>
      </c>
      <c r="G29" s="306">
        <v>20.3</v>
      </c>
      <c r="H29" s="306">
        <v>19.4</v>
      </c>
      <c r="I29" s="306">
        <v>156.4</v>
      </c>
      <c r="J29" s="306">
        <v>161.7</v>
      </c>
      <c r="K29" s="306">
        <v>142.4</v>
      </c>
      <c r="L29" s="306">
        <v>146.9</v>
      </c>
      <c r="M29" s="306">
        <v>149.7</v>
      </c>
      <c r="N29" s="306">
        <v>139.5</v>
      </c>
      <c r="O29" s="306">
        <v>9.5</v>
      </c>
      <c r="P29" s="306">
        <v>12</v>
      </c>
      <c r="Q29" s="306">
        <v>2.9</v>
      </c>
    </row>
    <row r="30" spans="2:17" ht="16.5" customHeight="1">
      <c r="B30" s="263"/>
      <c r="C30" s="264"/>
      <c r="D30" s="265" t="s">
        <v>208</v>
      </c>
      <c r="E30" s="266"/>
      <c r="F30" s="306">
        <v>20.5</v>
      </c>
      <c r="G30" s="306">
        <v>20.4</v>
      </c>
      <c r="H30" s="306">
        <v>20.8</v>
      </c>
      <c r="I30" s="306">
        <v>174.8</v>
      </c>
      <c r="J30" s="306">
        <v>180.2</v>
      </c>
      <c r="K30" s="306">
        <v>161.7</v>
      </c>
      <c r="L30" s="306">
        <v>156.1</v>
      </c>
      <c r="M30" s="306">
        <v>157.9</v>
      </c>
      <c r="N30" s="306">
        <v>151.7</v>
      </c>
      <c r="O30" s="306">
        <v>18.7</v>
      </c>
      <c r="P30" s="306">
        <v>22.3</v>
      </c>
      <c r="Q30" s="306">
        <v>10</v>
      </c>
    </row>
    <row r="31" spans="2:17" ht="16.5" customHeight="1">
      <c r="B31" s="263"/>
      <c r="C31" s="264"/>
      <c r="D31" s="265" t="s">
        <v>408</v>
      </c>
      <c r="E31" s="266"/>
      <c r="F31" s="306">
        <v>19.4</v>
      </c>
      <c r="G31" s="306">
        <v>19.9</v>
      </c>
      <c r="H31" s="306">
        <v>18.4</v>
      </c>
      <c r="I31" s="306">
        <v>159.4</v>
      </c>
      <c r="J31" s="306">
        <v>165.5</v>
      </c>
      <c r="K31" s="306">
        <v>143.5</v>
      </c>
      <c r="L31" s="306">
        <v>147.2</v>
      </c>
      <c r="M31" s="306">
        <v>151.2</v>
      </c>
      <c r="N31" s="306">
        <v>136.6</v>
      </c>
      <c r="O31" s="306">
        <v>12.2</v>
      </c>
      <c r="P31" s="306">
        <v>14.3</v>
      </c>
      <c r="Q31" s="306">
        <v>6.9</v>
      </c>
    </row>
    <row r="32" spans="2:17" ht="16.5" customHeight="1">
      <c r="B32" s="263"/>
      <c r="C32" s="264"/>
      <c r="D32" s="265" t="s">
        <v>409</v>
      </c>
      <c r="E32" s="266"/>
      <c r="F32" s="306">
        <v>19.8</v>
      </c>
      <c r="G32" s="306">
        <v>20.9</v>
      </c>
      <c r="H32" s="306">
        <v>18.3</v>
      </c>
      <c r="I32" s="306">
        <v>154.8</v>
      </c>
      <c r="J32" s="306">
        <v>177.3</v>
      </c>
      <c r="K32" s="306">
        <v>125.3</v>
      </c>
      <c r="L32" s="306">
        <v>140.2</v>
      </c>
      <c r="M32" s="306">
        <v>156.2</v>
      </c>
      <c r="N32" s="306">
        <v>119.2</v>
      </c>
      <c r="O32" s="306">
        <v>14.6</v>
      </c>
      <c r="P32" s="306">
        <v>21.1</v>
      </c>
      <c r="Q32" s="306">
        <v>6.1</v>
      </c>
    </row>
    <row r="33" spans="2:17" ht="16.5" customHeight="1">
      <c r="B33" s="263"/>
      <c r="C33" s="264"/>
      <c r="D33" s="265" t="s">
        <v>410</v>
      </c>
      <c r="E33" s="266"/>
      <c r="F33" s="306">
        <v>19.1</v>
      </c>
      <c r="G33" s="306">
        <v>19</v>
      </c>
      <c r="H33" s="306">
        <v>19.4</v>
      </c>
      <c r="I33" s="306">
        <v>165.4</v>
      </c>
      <c r="J33" s="306">
        <v>168.4</v>
      </c>
      <c r="K33" s="306">
        <v>148</v>
      </c>
      <c r="L33" s="306">
        <v>147.2</v>
      </c>
      <c r="M33" s="306">
        <v>148</v>
      </c>
      <c r="N33" s="306">
        <v>142.5</v>
      </c>
      <c r="O33" s="306">
        <v>18.2</v>
      </c>
      <c r="P33" s="306">
        <v>20.4</v>
      </c>
      <c r="Q33" s="306">
        <v>5.5</v>
      </c>
    </row>
    <row r="34" spans="2:17" ht="16.5" customHeight="1">
      <c r="B34" s="263"/>
      <c r="C34" s="264"/>
      <c r="D34" s="265" t="s">
        <v>411</v>
      </c>
      <c r="E34" s="266"/>
      <c r="F34" s="306">
        <v>19.7</v>
      </c>
      <c r="G34" s="306">
        <v>19.7</v>
      </c>
      <c r="H34" s="306">
        <v>19.9</v>
      </c>
      <c r="I34" s="306">
        <v>165.7</v>
      </c>
      <c r="J34" s="306">
        <v>167.4</v>
      </c>
      <c r="K34" s="306">
        <v>157.2</v>
      </c>
      <c r="L34" s="306">
        <v>152.9</v>
      </c>
      <c r="M34" s="306">
        <v>152.9</v>
      </c>
      <c r="N34" s="306">
        <v>153.1</v>
      </c>
      <c r="O34" s="306">
        <v>12.8</v>
      </c>
      <c r="P34" s="306">
        <v>14.5</v>
      </c>
      <c r="Q34" s="306">
        <v>4.1</v>
      </c>
    </row>
    <row r="35" spans="2:17" ht="16.5" customHeight="1">
      <c r="B35" s="263"/>
      <c r="C35" s="264"/>
      <c r="D35" s="265" t="s">
        <v>222</v>
      </c>
      <c r="E35" s="266"/>
      <c r="F35" s="306">
        <v>20.7</v>
      </c>
      <c r="G35" s="306">
        <v>20.7</v>
      </c>
      <c r="H35" s="306">
        <v>20.6</v>
      </c>
      <c r="I35" s="306">
        <v>178</v>
      </c>
      <c r="J35" s="306">
        <v>180.3</v>
      </c>
      <c r="K35" s="306">
        <v>159.7</v>
      </c>
      <c r="L35" s="306">
        <v>161.9</v>
      </c>
      <c r="M35" s="306">
        <v>162.8</v>
      </c>
      <c r="N35" s="306">
        <v>155</v>
      </c>
      <c r="O35" s="306">
        <v>16.1</v>
      </c>
      <c r="P35" s="306">
        <v>17.5</v>
      </c>
      <c r="Q35" s="306">
        <v>4.7</v>
      </c>
    </row>
    <row r="36" spans="2:17" ht="16.5" customHeight="1">
      <c r="B36" s="263"/>
      <c r="C36" s="264"/>
      <c r="D36" s="265" t="s">
        <v>225</v>
      </c>
      <c r="E36" s="266"/>
      <c r="F36" s="306">
        <v>19.1</v>
      </c>
      <c r="G36" s="306">
        <v>19.2</v>
      </c>
      <c r="H36" s="306">
        <v>18.6</v>
      </c>
      <c r="I36" s="306">
        <v>160.2</v>
      </c>
      <c r="J36" s="306">
        <v>162.9</v>
      </c>
      <c r="K36" s="306">
        <v>148.2</v>
      </c>
      <c r="L36" s="306">
        <v>149</v>
      </c>
      <c r="M36" s="306">
        <v>150.5</v>
      </c>
      <c r="N36" s="306">
        <v>142.3</v>
      </c>
      <c r="O36" s="306">
        <v>11.2</v>
      </c>
      <c r="P36" s="306">
        <v>12.4</v>
      </c>
      <c r="Q36" s="306">
        <v>5.9</v>
      </c>
    </row>
    <row r="37" spans="2:17" ht="16.5" customHeight="1">
      <c r="B37" s="263"/>
      <c r="C37" s="264"/>
      <c r="D37" s="265" t="s">
        <v>228</v>
      </c>
      <c r="E37" s="266"/>
      <c r="F37" s="306">
        <v>19.8</v>
      </c>
      <c r="G37" s="306">
        <v>19.9</v>
      </c>
      <c r="H37" s="306">
        <v>19.5</v>
      </c>
      <c r="I37" s="306">
        <v>159.6</v>
      </c>
      <c r="J37" s="306">
        <v>165.2</v>
      </c>
      <c r="K37" s="306">
        <v>139.9</v>
      </c>
      <c r="L37" s="306">
        <v>147</v>
      </c>
      <c r="M37" s="306">
        <v>150.5</v>
      </c>
      <c r="N37" s="306">
        <v>134.7</v>
      </c>
      <c r="O37" s="306">
        <v>12.6</v>
      </c>
      <c r="P37" s="306">
        <v>14.7</v>
      </c>
      <c r="Q37" s="306">
        <v>5.2</v>
      </c>
    </row>
    <row r="38" spans="2:17" ht="16.5" customHeight="1">
      <c r="B38" s="263"/>
      <c r="C38" s="264"/>
      <c r="D38" s="265" t="s">
        <v>412</v>
      </c>
      <c r="E38" s="266"/>
      <c r="F38" s="306">
        <v>20.3</v>
      </c>
      <c r="G38" s="306">
        <v>20.5</v>
      </c>
      <c r="H38" s="306">
        <v>19.6</v>
      </c>
      <c r="I38" s="306">
        <v>170.4</v>
      </c>
      <c r="J38" s="306">
        <v>172</v>
      </c>
      <c r="K38" s="306">
        <v>165.4</v>
      </c>
      <c r="L38" s="306">
        <v>157</v>
      </c>
      <c r="M38" s="306">
        <v>158.3</v>
      </c>
      <c r="N38" s="306">
        <v>152.8</v>
      </c>
      <c r="O38" s="306">
        <v>13.4</v>
      </c>
      <c r="P38" s="306">
        <v>13.7</v>
      </c>
      <c r="Q38" s="306">
        <v>12.6</v>
      </c>
    </row>
    <row r="39" spans="2:17" ht="16.5" customHeight="1">
      <c r="B39" s="263"/>
      <c r="C39" s="264"/>
      <c r="D39" s="265" t="s">
        <v>413</v>
      </c>
      <c r="E39" s="266"/>
      <c r="F39" s="306">
        <v>19.8</v>
      </c>
      <c r="G39" s="306">
        <v>20</v>
      </c>
      <c r="H39" s="306">
        <v>19.1</v>
      </c>
      <c r="I39" s="306">
        <v>168.5</v>
      </c>
      <c r="J39" s="306">
        <v>174.6</v>
      </c>
      <c r="K39" s="306">
        <v>140.6</v>
      </c>
      <c r="L39" s="306">
        <v>154.5</v>
      </c>
      <c r="M39" s="306">
        <v>158.2</v>
      </c>
      <c r="N39" s="306">
        <v>137.8</v>
      </c>
      <c r="O39" s="306">
        <v>14</v>
      </c>
      <c r="P39" s="306">
        <v>16.4</v>
      </c>
      <c r="Q39" s="306">
        <v>2.8</v>
      </c>
    </row>
    <row r="40" spans="2:17" ht="16.5" customHeight="1">
      <c r="B40" s="263"/>
      <c r="C40" s="264"/>
      <c r="D40" s="265" t="s">
        <v>414</v>
      </c>
      <c r="E40" s="266"/>
      <c r="F40" s="306">
        <v>19.9</v>
      </c>
      <c r="G40" s="306">
        <v>20</v>
      </c>
      <c r="H40" s="306">
        <v>19.6</v>
      </c>
      <c r="I40" s="306">
        <v>162.3</v>
      </c>
      <c r="J40" s="306">
        <v>173</v>
      </c>
      <c r="K40" s="306">
        <v>131.8</v>
      </c>
      <c r="L40" s="306">
        <v>147.3</v>
      </c>
      <c r="M40" s="306">
        <v>154.3</v>
      </c>
      <c r="N40" s="306">
        <v>127.3</v>
      </c>
      <c r="O40" s="306">
        <v>15</v>
      </c>
      <c r="P40" s="306">
        <v>18.7</v>
      </c>
      <c r="Q40" s="306">
        <v>4.5</v>
      </c>
    </row>
    <row r="41" spans="2:17" ht="16.5" customHeight="1">
      <c r="B41" s="263"/>
      <c r="C41" s="264"/>
      <c r="D41" s="265" t="s">
        <v>415</v>
      </c>
      <c r="E41" s="266"/>
      <c r="F41" s="306">
        <v>19.5</v>
      </c>
      <c r="G41" s="306">
        <v>19.8</v>
      </c>
      <c r="H41" s="306">
        <v>19</v>
      </c>
      <c r="I41" s="306">
        <v>153.9</v>
      </c>
      <c r="J41" s="306">
        <v>168.4</v>
      </c>
      <c r="K41" s="306">
        <v>136.3</v>
      </c>
      <c r="L41" s="306">
        <v>143.6</v>
      </c>
      <c r="M41" s="306">
        <v>153.1</v>
      </c>
      <c r="N41" s="306">
        <v>132</v>
      </c>
      <c r="O41" s="306">
        <v>10.3</v>
      </c>
      <c r="P41" s="306">
        <v>15.3</v>
      </c>
      <c r="Q41" s="306">
        <v>4.3</v>
      </c>
    </row>
    <row r="42" spans="2:17" ht="16.5" customHeight="1">
      <c r="B42" s="263"/>
      <c r="C42" s="264"/>
      <c r="D42" s="265" t="s">
        <v>416</v>
      </c>
      <c r="E42" s="266"/>
      <c r="F42" s="306">
        <v>18.6</v>
      </c>
      <c r="G42" s="306">
        <v>18.5</v>
      </c>
      <c r="H42" s="306">
        <v>18.9</v>
      </c>
      <c r="I42" s="306">
        <v>149.4</v>
      </c>
      <c r="J42" s="306">
        <v>155.7</v>
      </c>
      <c r="K42" s="306">
        <v>134.6</v>
      </c>
      <c r="L42" s="306">
        <v>136.9</v>
      </c>
      <c r="M42" s="306">
        <v>140.1</v>
      </c>
      <c r="N42" s="306">
        <v>129.5</v>
      </c>
      <c r="O42" s="306">
        <v>12.5</v>
      </c>
      <c r="P42" s="306">
        <v>15.6</v>
      </c>
      <c r="Q42" s="306">
        <v>5.1</v>
      </c>
    </row>
    <row r="43" spans="2:17" ht="16.5" customHeight="1">
      <c r="B43" s="263"/>
      <c r="C43" s="264"/>
      <c r="D43" s="265" t="s">
        <v>417</v>
      </c>
      <c r="E43" s="266"/>
      <c r="F43" s="306">
        <v>19.4</v>
      </c>
      <c r="G43" s="306">
        <v>19.6</v>
      </c>
      <c r="H43" s="306">
        <v>19</v>
      </c>
      <c r="I43" s="306">
        <v>168.9</v>
      </c>
      <c r="J43" s="306">
        <v>173</v>
      </c>
      <c r="K43" s="306">
        <v>157.4</v>
      </c>
      <c r="L43" s="306">
        <v>150.5</v>
      </c>
      <c r="M43" s="306">
        <v>152.2</v>
      </c>
      <c r="N43" s="306">
        <v>145.7</v>
      </c>
      <c r="O43" s="306">
        <v>18.4</v>
      </c>
      <c r="P43" s="306">
        <v>20.8</v>
      </c>
      <c r="Q43" s="306">
        <v>11.7</v>
      </c>
    </row>
    <row r="44" spans="2:17" ht="16.5" customHeight="1">
      <c r="B44" s="263"/>
      <c r="C44" s="264"/>
      <c r="D44" s="265" t="s">
        <v>418</v>
      </c>
      <c r="E44" s="266"/>
      <c r="F44" s="306">
        <v>19.1</v>
      </c>
      <c r="G44" s="306">
        <v>19.1</v>
      </c>
      <c r="H44" s="306">
        <v>18.9</v>
      </c>
      <c r="I44" s="306">
        <v>166.2</v>
      </c>
      <c r="J44" s="306">
        <v>168.3</v>
      </c>
      <c r="K44" s="306">
        <v>153.8</v>
      </c>
      <c r="L44" s="306">
        <v>148.5</v>
      </c>
      <c r="M44" s="306">
        <v>148.7</v>
      </c>
      <c r="N44" s="306">
        <v>147</v>
      </c>
      <c r="O44" s="306">
        <v>17.7</v>
      </c>
      <c r="P44" s="306">
        <v>19.6</v>
      </c>
      <c r="Q44" s="306">
        <v>6.8</v>
      </c>
    </row>
    <row r="45" spans="2:17" ht="16.5" customHeight="1">
      <c r="B45" s="263"/>
      <c r="C45" s="264"/>
      <c r="D45" s="265" t="s">
        <v>419</v>
      </c>
      <c r="E45" s="266"/>
      <c r="F45" s="306">
        <v>19.3</v>
      </c>
      <c r="G45" s="306">
        <v>19.5</v>
      </c>
      <c r="H45" s="306">
        <v>18.8</v>
      </c>
      <c r="I45" s="306">
        <v>160.3</v>
      </c>
      <c r="J45" s="306">
        <v>167.5</v>
      </c>
      <c r="K45" s="306">
        <v>143.7</v>
      </c>
      <c r="L45" s="306">
        <v>145.8</v>
      </c>
      <c r="M45" s="306">
        <v>149.5</v>
      </c>
      <c r="N45" s="306">
        <v>137.2</v>
      </c>
      <c r="O45" s="306">
        <v>14.5</v>
      </c>
      <c r="P45" s="306">
        <v>18</v>
      </c>
      <c r="Q45" s="306">
        <v>6.5</v>
      </c>
    </row>
    <row r="46" spans="2:17" ht="16.5" customHeight="1">
      <c r="B46" s="263"/>
      <c r="C46" s="264"/>
      <c r="D46" s="265" t="s">
        <v>420</v>
      </c>
      <c r="E46" s="266"/>
      <c r="F46" s="279" t="s">
        <v>804</v>
      </c>
      <c r="G46" s="279" t="s">
        <v>804</v>
      </c>
      <c r="H46" s="279" t="s">
        <v>804</v>
      </c>
      <c r="I46" s="279" t="s">
        <v>804</v>
      </c>
      <c r="J46" s="279" t="s">
        <v>804</v>
      </c>
      <c r="K46" s="279" t="s">
        <v>804</v>
      </c>
      <c r="L46" s="279" t="s">
        <v>804</v>
      </c>
      <c r="M46" s="279" t="s">
        <v>804</v>
      </c>
      <c r="N46" s="279" t="s">
        <v>804</v>
      </c>
      <c r="O46" s="279" t="s">
        <v>804</v>
      </c>
      <c r="P46" s="279" t="s">
        <v>804</v>
      </c>
      <c r="Q46" s="279" t="s">
        <v>804</v>
      </c>
    </row>
    <row r="47" spans="2:17" ht="16.5" customHeight="1">
      <c r="B47" s="263"/>
      <c r="C47" s="264"/>
      <c r="D47" s="265" t="s">
        <v>421</v>
      </c>
      <c r="E47" s="266"/>
      <c r="F47" s="279" t="s">
        <v>804</v>
      </c>
      <c r="G47" s="279" t="s">
        <v>804</v>
      </c>
      <c r="H47" s="279" t="s">
        <v>804</v>
      </c>
      <c r="I47" s="279" t="s">
        <v>804</v>
      </c>
      <c r="J47" s="279" t="s">
        <v>804</v>
      </c>
      <c r="K47" s="279" t="s">
        <v>804</v>
      </c>
      <c r="L47" s="279" t="s">
        <v>804</v>
      </c>
      <c r="M47" s="279" t="s">
        <v>804</v>
      </c>
      <c r="N47" s="279" t="s">
        <v>804</v>
      </c>
      <c r="O47" s="279" t="s">
        <v>804</v>
      </c>
      <c r="P47" s="279" t="s">
        <v>804</v>
      </c>
      <c r="Q47" s="279" t="s">
        <v>804</v>
      </c>
    </row>
    <row r="48" spans="2:17" ht="16.5" customHeight="1">
      <c r="B48" s="263"/>
      <c r="C48" s="264"/>
      <c r="D48" s="265" t="s">
        <v>422</v>
      </c>
      <c r="E48" s="266"/>
      <c r="F48" s="279" t="s">
        <v>804</v>
      </c>
      <c r="G48" s="279" t="s">
        <v>804</v>
      </c>
      <c r="H48" s="279" t="s">
        <v>804</v>
      </c>
      <c r="I48" s="279" t="s">
        <v>804</v>
      </c>
      <c r="J48" s="279" t="s">
        <v>804</v>
      </c>
      <c r="K48" s="279" t="s">
        <v>804</v>
      </c>
      <c r="L48" s="279" t="s">
        <v>804</v>
      </c>
      <c r="M48" s="279" t="s">
        <v>804</v>
      </c>
      <c r="N48" s="279" t="s">
        <v>804</v>
      </c>
      <c r="O48" s="279" t="s">
        <v>804</v>
      </c>
      <c r="P48" s="279" t="s">
        <v>804</v>
      </c>
      <c r="Q48" s="279" t="s">
        <v>804</v>
      </c>
    </row>
    <row r="49" spans="2:17" ht="16.5" customHeight="1">
      <c r="B49" s="258"/>
      <c r="C49" s="259"/>
      <c r="D49" s="260" t="s">
        <v>423</v>
      </c>
      <c r="E49" s="261"/>
      <c r="F49" s="307">
        <v>21.1</v>
      </c>
      <c r="G49" s="307">
        <v>21.6</v>
      </c>
      <c r="H49" s="307">
        <v>20.1</v>
      </c>
      <c r="I49" s="307">
        <v>165</v>
      </c>
      <c r="J49" s="307">
        <v>176.1</v>
      </c>
      <c r="K49" s="307">
        <v>141.9</v>
      </c>
      <c r="L49" s="307">
        <v>155.3</v>
      </c>
      <c r="M49" s="307">
        <v>163.8</v>
      </c>
      <c r="N49" s="307">
        <v>137.6</v>
      </c>
      <c r="O49" s="307">
        <v>9.7</v>
      </c>
      <c r="P49" s="307">
        <v>12.3</v>
      </c>
      <c r="Q49" s="307">
        <v>4.3</v>
      </c>
    </row>
    <row r="50" spans="2:17" ht="16.5" customHeight="1">
      <c r="B50" s="280"/>
      <c r="C50" s="281"/>
      <c r="D50" s="282" t="s">
        <v>424</v>
      </c>
      <c r="E50" s="283"/>
      <c r="F50" s="309">
        <v>18.9</v>
      </c>
      <c r="G50" s="309">
        <v>20</v>
      </c>
      <c r="H50" s="309">
        <v>18.4</v>
      </c>
      <c r="I50" s="309">
        <v>129.1</v>
      </c>
      <c r="J50" s="309">
        <v>153.1</v>
      </c>
      <c r="K50" s="309">
        <v>115</v>
      </c>
      <c r="L50" s="309">
        <v>123.2</v>
      </c>
      <c r="M50" s="309">
        <v>142.7</v>
      </c>
      <c r="N50" s="309">
        <v>111.8</v>
      </c>
      <c r="O50" s="309">
        <v>5.9</v>
      </c>
      <c r="P50" s="309">
        <v>10.4</v>
      </c>
      <c r="Q50" s="309">
        <v>3.2</v>
      </c>
    </row>
    <row r="51" spans="2:17" ht="16.5" customHeight="1">
      <c r="B51" s="274"/>
      <c r="C51" s="275"/>
      <c r="D51" s="276" t="s">
        <v>256</v>
      </c>
      <c r="E51" s="277"/>
      <c r="F51" s="304">
        <v>19.5</v>
      </c>
      <c r="G51" s="304">
        <v>22.1</v>
      </c>
      <c r="H51" s="304">
        <v>17.5</v>
      </c>
      <c r="I51" s="304">
        <v>143.5</v>
      </c>
      <c r="J51" s="304">
        <v>173.9</v>
      </c>
      <c r="K51" s="304">
        <v>119</v>
      </c>
      <c r="L51" s="304">
        <v>135.9</v>
      </c>
      <c r="M51" s="304">
        <v>163.4</v>
      </c>
      <c r="N51" s="304">
        <v>113.8</v>
      </c>
      <c r="O51" s="304">
        <v>7.6</v>
      </c>
      <c r="P51" s="304">
        <v>10.5</v>
      </c>
      <c r="Q51" s="304">
        <v>5.2</v>
      </c>
    </row>
    <row r="52" spans="2:17" ht="16.5" customHeight="1">
      <c r="B52" s="263"/>
      <c r="C52" s="264"/>
      <c r="D52" s="265" t="s">
        <v>425</v>
      </c>
      <c r="E52" s="266"/>
      <c r="F52" s="306">
        <v>15.9</v>
      </c>
      <c r="G52" s="306">
        <v>15.9</v>
      </c>
      <c r="H52" s="306">
        <v>15.8</v>
      </c>
      <c r="I52" s="306">
        <v>88.5</v>
      </c>
      <c r="J52" s="306">
        <v>104</v>
      </c>
      <c r="K52" s="306">
        <v>79.9</v>
      </c>
      <c r="L52" s="306">
        <v>85</v>
      </c>
      <c r="M52" s="306">
        <v>98.1</v>
      </c>
      <c r="N52" s="306">
        <v>77.7</v>
      </c>
      <c r="O52" s="306">
        <v>3.5</v>
      </c>
      <c r="P52" s="306">
        <v>5.9</v>
      </c>
      <c r="Q52" s="306">
        <v>2.2</v>
      </c>
    </row>
    <row r="53" spans="2:17" ht="16.5" customHeight="1">
      <c r="B53" s="258"/>
      <c r="C53" s="259"/>
      <c r="D53" s="260" t="s">
        <v>258</v>
      </c>
      <c r="E53" s="261"/>
      <c r="F53" s="307">
        <v>19.1</v>
      </c>
      <c r="G53" s="307">
        <v>18.1</v>
      </c>
      <c r="H53" s="307">
        <v>19.3</v>
      </c>
      <c r="I53" s="307">
        <v>144.8</v>
      </c>
      <c r="J53" s="307">
        <v>148.4</v>
      </c>
      <c r="K53" s="307">
        <v>143.8</v>
      </c>
      <c r="L53" s="307">
        <v>137.8</v>
      </c>
      <c r="M53" s="307">
        <v>138.7</v>
      </c>
      <c r="N53" s="307">
        <v>137.6</v>
      </c>
      <c r="O53" s="307">
        <v>7</v>
      </c>
      <c r="P53" s="307">
        <v>9.7</v>
      </c>
      <c r="Q53" s="307">
        <v>6.2</v>
      </c>
    </row>
    <row r="54" spans="2:17" ht="16.5" customHeight="1">
      <c r="B54" s="280"/>
      <c r="C54" s="281"/>
      <c r="D54" s="282" t="s">
        <v>426</v>
      </c>
      <c r="E54" s="283"/>
      <c r="F54" s="309">
        <v>17.7</v>
      </c>
      <c r="G54" s="309">
        <v>19.4</v>
      </c>
      <c r="H54" s="309">
        <v>17.2</v>
      </c>
      <c r="I54" s="309">
        <v>133.3</v>
      </c>
      <c r="J54" s="309">
        <v>146</v>
      </c>
      <c r="K54" s="309">
        <v>129.2</v>
      </c>
      <c r="L54" s="309">
        <v>129.9</v>
      </c>
      <c r="M54" s="309">
        <v>142</v>
      </c>
      <c r="N54" s="309">
        <v>126.1</v>
      </c>
      <c r="O54" s="309">
        <v>3.4</v>
      </c>
      <c r="P54" s="309">
        <v>4</v>
      </c>
      <c r="Q54" s="309">
        <v>3.1</v>
      </c>
    </row>
    <row r="55" spans="2:17" ht="16.5" customHeight="1">
      <c r="B55" s="274"/>
      <c r="C55" s="275"/>
      <c r="D55" s="276" t="s">
        <v>427</v>
      </c>
      <c r="E55" s="277"/>
      <c r="F55" s="304">
        <v>18.9</v>
      </c>
      <c r="G55" s="304">
        <v>19</v>
      </c>
      <c r="H55" s="304">
        <v>18.7</v>
      </c>
      <c r="I55" s="304">
        <v>138.3</v>
      </c>
      <c r="J55" s="304">
        <v>144.3</v>
      </c>
      <c r="K55" s="304">
        <v>128.6</v>
      </c>
      <c r="L55" s="304">
        <v>119.7</v>
      </c>
      <c r="M55" s="304">
        <v>121.5</v>
      </c>
      <c r="N55" s="304">
        <v>116.8</v>
      </c>
      <c r="O55" s="304">
        <v>18.6</v>
      </c>
      <c r="P55" s="304">
        <v>22.8</v>
      </c>
      <c r="Q55" s="304">
        <v>11.8</v>
      </c>
    </row>
    <row r="56" spans="2:17" ht="16.5" customHeight="1">
      <c r="B56" s="263"/>
      <c r="C56" s="264"/>
      <c r="D56" s="265" t="s">
        <v>428</v>
      </c>
      <c r="E56" s="266"/>
      <c r="F56" s="306">
        <v>18.3</v>
      </c>
      <c r="G56" s="306">
        <v>19.7</v>
      </c>
      <c r="H56" s="306">
        <v>17.1</v>
      </c>
      <c r="I56" s="306">
        <v>126.2</v>
      </c>
      <c r="J56" s="306">
        <v>152.6</v>
      </c>
      <c r="K56" s="306">
        <v>103.7</v>
      </c>
      <c r="L56" s="306">
        <v>119.3</v>
      </c>
      <c r="M56" s="306">
        <v>142.2</v>
      </c>
      <c r="N56" s="306">
        <v>99.8</v>
      </c>
      <c r="O56" s="306">
        <v>6.9</v>
      </c>
      <c r="P56" s="306">
        <v>10.4</v>
      </c>
      <c r="Q56" s="306">
        <v>3.9</v>
      </c>
    </row>
    <row r="57" spans="2:17" ht="16.5" customHeight="1">
      <c r="B57" s="263"/>
      <c r="C57" s="264"/>
      <c r="D57" s="265" t="s">
        <v>429</v>
      </c>
      <c r="E57" s="266"/>
      <c r="F57" s="306">
        <v>20.8</v>
      </c>
      <c r="G57" s="306">
        <v>21</v>
      </c>
      <c r="H57" s="306">
        <v>20.2</v>
      </c>
      <c r="I57" s="306">
        <v>162.8</v>
      </c>
      <c r="J57" s="306">
        <v>167.4</v>
      </c>
      <c r="K57" s="306">
        <v>143.1</v>
      </c>
      <c r="L57" s="306">
        <v>154.7</v>
      </c>
      <c r="M57" s="306">
        <v>158</v>
      </c>
      <c r="N57" s="306">
        <v>140.6</v>
      </c>
      <c r="O57" s="306">
        <v>8.1</v>
      </c>
      <c r="P57" s="306">
        <v>9.4</v>
      </c>
      <c r="Q57" s="306">
        <v>2.5</v>
      </c>
    </row>
    <row r="58" spans="2:17" ht="10.5" customHeight="1">
      <c r="B58" s="258"/>
      <c r="C58" s="259"/>
      <c r="D58" s="286" t="s">
        <v>430</v>
      </c>
      <c r="E58" s="261"/>
      <c r="F58" s="287" t="s">
        <v>804</v>
      </c>
      <c r="G58" s="287" t="s">
        <v>804</v>
      </c>
      <c r="H58" s="287" t="s">
        <v>804</v>
      </c>
      <c r="I58" s="287" t="s">
        <v>804</v>
      </c>
      <c r="J58" s="287" t="s">
        <v>804</v>
      </c>
      <c r="K58" s="287" t="s">
        <v>804</v>
      </c>
      <c r="L58" s="287" t="s">
        <v>804</v>
      </c>
      <c r="M58" s="287" t="s">
        <v>804</v>
      </c>
      <c r="N58" s="287" t="s">
        <v>804</v>
      </c>
      <c r="O58" s="287" t="s">
        <v>804</v>
      </c>
      <c r="P58" s="287" t="s">
        <v>804</v>
      </c>
      <c r="Q58" s="287" t="s">
        <v>804</v>
      </c>
    </row>
    <row r="59" spans="2:17" ht="10.5" customHeight="1">
      <c r="B59" s="263"/>
      <c r="C59" s="264"/>
      <c r="D59" s="289" t="s">
        <v>431</v>
      </c>
      <c r="E59" s="272"/>
      <c r="F59" s="279" t="s">
        <v>804</v>
      </c>
      <c r="G59" s="279" t="s">
        <v>804</v>
      </c>
      <c r="H59" s="279" t="s">
        <v>804</v>
      </c>
      <c r="I59" s="279" t="s">
        <v>804</v>
      </c>
      <c r="J59" s="279" t="s">
        <v>804</v>
      </c>
      <c r="K59" s="279" t="s">
        <v>804</v>
      </c>
      <c r="L59" s="279" t="s">
        <v>804</v>
      </c>
      <c r="M59" s="279" t="s">
        <v>804</v>
      </c>
      <c r="N59" s="279" t="s">
        <v>804</v>
      </c>
      <c r="O59" s="279" t="s">
        <v>804</v>
      </c>
      <c r="P59" s="279" t="s">
        <v>804</v>
      </c>
      <c r="Q59" s="279" t="s">
        <v>804</v>
      </c>
    </row>
    <row r="60" spans="2:17" ht="10.5" customHeight="1">
      <c r="B60" s="263"/>
      <c r="C60" s="264"/>
      <c r="D60" s="289" t="s">
        <v>432</v>
      </c>
      <c r="E60" s="272"/>
      <c r="F60" s="279" t="s">
        <v>804</v>
      </c>
      <c r="G60" s="279" t="s">
        <v>804</v>
      </c>
      <c r="H60" s="279" t="s">
        <v>804</v>
      </c>
      <c r="I60" s="279" t="s">
        <v>804</v>
      </c>
      <c r="J60" s="279" t="s">
        <v>804</v>
      </c>
      <c r="K60" s="279" t="s">
        <v>804</v>
      </c>
      <c r="L60" s="279" t="s">
        <v>804</v>
      </c>
      <c r="M60" s="279" t="s">
        <v>804</v>
      </c>
      <c r="N60" s="279" t="s">
        <v>804</v>
      </c>
      <c r="O60" s="279" t="s">
        <v>804</v>
      </c>
      <c r="P60" s="279" t="s">
        <v>804</v>
      </c>
      <c r="Q60" s="279" t="s">
        <v>804</v>
      </c>
    </row>
    <row r="61" spans="2:17" ht="10.5" customHeight="1">
      <c r="B61" s="263"/>
      <c r="C61" s="264"/>
      <c r="D61" s="289" t="s">
        <v>433</v>
      </c>
      <c r="E61" s="272"/>
      <c r="F61" s="279" t="s">
        <v>804</v>
      </c>
      <c r="G61" s="279" t="s">
        <v>804</v>
      </c>
      <c r="H61" s="279" t="s">
        <v>804</v>
      </c>
      <c r="I61" s="279" t="s">
        <v>804</v>
      </c>
      <c r="J61" s="279" t="s">
        <v>804</v>
      </c>
      <c r="K61" s="279" t="s">
        <v>804</v>
      </c>
      <c r="L61" s="279" t="s">
        <v>804</v>
      </c>
      <c r="M61" s="279" t="s">
        <v>804</v>
      </c>
      <c r="N61" s="279" t="s">
        <v>804</v>
      </c>
      <c r="O61" s="279" t="s">
        <v>804</v>
      </c>
      <c r="P61" s="279" t="s">
        <v>804</v>
      </c>
      <c r="Q61" s="279" t="s">
        <v>804</v>
      </c>
    </row>
    <row r="62" spans="2:17" ht="10.5" customHeight="1">
      <c r="B62" s="280"/>
      <c r="C62" s="281"/>
      <c r="D62" s="291" t="s">
        <v>434</v>
      </c>
      <c r="E62" s="283"/>
      <c r="F62" s="279" t="s">
        <v>804</v>
      </c>
      <c r="G62" s="279" t="s">
        <v>804</v>
      </c>
      <c r="H62" s="279" t="s">
        <v>804</v>
      </c>
      <c r="I62" s="279" t="s">
        <v>804</v>
      </c>
      <c r="J62" s="279" t="s">
        <v>804</v>
      </c>
      <c r="K62" s="279" t="s">
        <v>804</v>
      </c>
      <c r="L62" s="279" t="s">
        <v>804</v>
      </c>
      <c r="M62" s="279" t="s">
        <v>804</v>
      </c>
      <c r="N62" s="279" t="s">
        <v>804</v>
      </c>
      <c r="O62" s="279" t="s">
        <v>804</v>
      </c>
      <c r="P62" s="279" t="s">
        <v>804</v>
      </c>
      <c r="Q62" s="279" t="s">
        <v>804</v>
      </c>
    </row>
    <row r="63" spans="2:17" ht="10.5" customHeight="1">
      <c r="B63" s="258"/>
      <c r="C63" s="259"/>
      <c r="D63" s="286" t="s">
        <v>435</v>
      </c>
      <c r="E63" s="261"/>
      <c r="F63" s="287" t="s">
        <v>804</v>
      </c>
      <c r="G63" s="287" t="s">
        <v>804</v>
      </c>
      <c r="H63" s="287" t="s">
        <v>804</v>
      </c>
      <c r="I63" s="287" t="s">
        <v>804</v>
      </c>
      <c r="J63" s="287" t="s">
        <v>804</v>
      </c>
      <c r="K63" s="287" t="s">
        <v>804</v>
      </c>
      <c r="L63" s="287" t="s">
        <v>804</v>
      </c>
      <c r="M63" s="287" t="s">
        <v>804</v>
      </c>
      <c r="N63" s="287" t="s">
        <v>804</v>
      </c>
      <c r="O63" s="287" t="s">
        <v>804</v>
      </c>
      <c r="P63" s="287" t="s">
        <v>804</v>
      </c>
      <c r="Q63" s="287" t="s">
        <v>804</v>
      </c>
    </row>
    <row r="64" spans="2:17" ht="10.5" customHeight="1">
      <c r="B64" s="280"/>
      <c r="C64" s="281"/>
      <c r="D64" s="291" t="s">
        <v>436</v>
      </c>
      <c r="E64" s="283"/>
      <c r="F64" s="292" t="s">
        <v>804</v>
      </c>
      <c r="G64" s="292" t="s">
        <v>804</v>
      </c>
      <c r="H64" s="292" t="s">
        <v>804</v>
      </c>
      <c r="I64" s="292" t="s">
        <v>804</v>
      </c>
      <c r="J64" s="292" t="s">
        <v>804</v>
      </c>
      <c r="K64" s="292" t="s">
        <v>804</v>
      </c>
      <c r="L64" s="292" t="s">
        <v>804</v>
      </c>
      <c r="M64" s="292" t="s">
        <v>804</v>
      </c>
      <c r="N64" s="292" t="s">
        <v>804</v>
      </c>
      <c r="O64" s="292" t="s">
        <v>804</v>
      </c>
      <c r="P64" s="292" t="s">
        <v>804</v>
      </c>
      <c r="Q64" s="292" t="s">
        <v>804</v>
      </c>
    </row>
    <row r="65" spans="2:17" ht="18.75">
      <c r="B65" s="235" t="s">
        <v>803</v>
      </c>
      <c r="C65" s="236"/>
      <c r="D65" s="237"/>
      <c r="E65" s="236"/>
      <c r="F65" s="236"/>
      <c r="G65" s="236"/>
      <c r="H65" s="236"/>
      <c r="I65" s="236" t="s">
        <v>650</v>
      </c>
      <c r="J65" s="236"/>
      <c r="K65" s="236"/>
      <c r="L65" s="236"/>
      <c r="M65" s="236"/>
      <c r="N65" s="236"/>
      <c r="O65" s="236"/>
      <c r="P65" s="236"/>
      <c r="Q65" s="236"/>
    </row>
    <row r="66" spans="2:17" ht="14.25" customHeight="1">
      <c r="B66" s="239" t="s">
        <v>438</v>
      </c>
      <c r="C66" s="240"/>
      <c r="D66" s="240"/>
      <c r="E66" s="240"/>
      <c r="F66" s="240"/>
      <c r="G66" s="241"/>
      <c r="H66" s="241"/>
      <c r="I66" s="241"/>
      <c r="J66" s="241"/>
      <c r="K66" s="241"/>
      <c r="L66" s="241"/>
      <c r="M66" s="241"/>
      <c r="N66" s="241"/>
      <c r="O66" s="241"/>
      <c r="P66" s="241"/>
      <c r="Q66" s="241"/>
    </row>
    <row r="67" spans="2:17" ht="6" customHeight="1">
      <c r="B67" s="241"/>
      <c r="C67" s="241"/>
      <c r="E67" s="241"/>
      <c r="F67" s="241"/>
      <c r="G67" s="241"/>
      <c r="H67" s="241"/>
      <c r="I67" s="241"/>
      <c r="J67" s="241"/>
      <c r="K67" s="241"/>
      <c r="L67" s="241"/>
      <c r="M67" s="241"/>
      <c r="N67" s="241"/>
      <c r="O67" s="241"/>
      <c r="P67" s="241"/>
      <c r="Q67" s="241"/>
    </row>
    <row r="68" spans="2:17" ht="18" customHeight="1">
      <c r="B68" s="241"/>
      <c r="C68" s="241"/>
      <c r="D68" s="243" t="s">
        <v>449</v>
      </c>
      <c r="E68" s="241"/>
      <c r="G68" s="241"/>
      <c r="H68" s="241"/>
      <c r="I68" s="241"/>
      <c r="J68" s="241"/>
      <c r="K68" s="241"/>
      <c r="L68" s="241"/>
      <c r="M68" s="241"/>
      <c r="N68" s="241"/>
      <c r="O68" s="241"/>
      <c r="P68" s="241"/>
      <c r="Q68" s="241"/>
    </row>
    <row r="69" spans="2:17" s="249" customFormat="1" ht="18" customHeight="1">
      <c r="B69" s="245"/>
      <c r="C69" s="246"/>
      <c r="D69" s="247"/>
      <c r="E69" s="248"/>
      <c r="F69" s="774" t="s">
        <v>651</v>
      </c>
      <c r="G69" s="779"/>
      <c r="H69" s="779"/>
      <c r="I69" s="774" t="s">
        <v>346</v>
      </c>
      <c r="J69" s="775"/>
      <c r="K69" s="775"/>
      <c r="L69" s="774" t="s">
        <v>652</v>
      </c>
      <c r="M69" s="775"/>
      <c r="N69" s="775"/>
      <c r="O69" s="769" t="s">
        <v>347</v>
      </c>
      <c r="P69" s="776"/>
      <c r="Q69" s="777"/>
    </row>
    <row r="70" spans="2:17" s="249" customFormat="1" ht="18" customHeight="1" thickBot="1">
      <c r="B70" s="767" t="s">
        <v>445</v>
      </c>
      <c r="C70" s="778"/>
      <c r="D70" s="778"/>
      <c r="E70" s="251"/>
      <c r="F70" s="251" t="s">
        <v>647</v>
      </c>
      <c r="G70" s="250" t="s">
        <v>648</v>
      </c>
      <c r="H70" s="250" t="s">
        <v>649</v>
      </c>
      <c r="I70" s="252" t="s">
        <v>647</v>
      </c>
      <c r="J70" s="250" t="s">
        <v>648</v>
      </c>
      <c r="K70" s="250" t="s">
        <v>649</v>
      </c>
      <c r="L70" s="252" t="s">
        <v>647</v>
      </c>
      <c r="M70" s="250" t="s">
        <v>648</v>
      </c>
      <c r="N70" s="250" t="s">
        <v>649</v>
      </c>
      <c r="O70" s="250" t="s">
        <v>647</v>
      </c>
      <c r="P70" s="252" t="s">
        <v>648</v>
      </c>
      <c r="Q70" s="251" t="s">
        <v>649</v>
      </c>
    </row>
    <row r="71" spans="2:17" s="249" customFormat="1" ht="9.75" customHeight="1" thickTop="1">
      <c r="B71" s="294"/>
      <c r="C71" s="295"/>
      <c r="D71" s="296"/>
      <c r="E71" s="297"/>
      <c r="F71" s="298" t="s">
        <v>636</v>
      </c>
      <c r="G71" s="299" t="s">
        <v>636</v>
      </c>
      <c r="H71" s="299" t="s">
        <v>636</v>
      </c>
      <c r="I71" s="300" t="s">
        <v>637</v>
      </c>
      <c r="J71" s="300" t="s">
        <v>637</v>
      </c>
      <c r="K71" s="300" t="s">
        <v>637</v>
      </c>
      <c r="L71" s="300" t="s">
        <v>637</v>
      </c>
      <c r="M71" s="300" t="s">
        <v>637</v>
      </c>
      <c r="N71" s="300" t="s">
        <v>637</v>
      </c>
      <c r="O71" s="300" t="s">
        <v>637</v>
      </c>
      <c r="P71" s="300" t="s">
        <v>637</v>
      </c>
      <c r="Q71" s="300" t="s">
        <v>637</v>
      </c>
    </row>
    <row r="72" spans="2:17" ht="16.5" customHeight="1">
      <c r="B72" s="301"/>
      <c r="C72" s="302"/>
      <c r="D72" s="303" t="s">
        <v>146</v>
      </c>
      <c r="E72" s="277"/>
      <c r="F72" s="304">
        <v>18.8</v>
      </c>
      <c r="G72" s="304">
        <v>19.4</v>
      </c>
      <c r="H72" s="304">
        <v>18.1</v>
      </c>
      <c r="I72" s="304">
        <v>147.8</v>
      </c>
      <c r="J72" s="304">
        <v>160.9</v>
      </c>
      <c r="K72" s="304">
        <v>128.2</v>
      </c>
      <c r="L72" s="304">
        <v>136.2</v>
      </c>
      <c r="M72" s="304">
        <v>145.6</v>
      </c>
      <c r="N72" s="304">
        <v>122.1</v>
      </c>
      <c r="O72" s="304">
        <v>11.6</v>
      </c>
      <c r="P72" s="304">
        <v>15.3</v>
      </c>
      <c r="Q72" s="304">
        <v>6.1</v>
      </c>
    </row>
    <row r="73" spans="2:17" ht="16.5" customHeight="1">
      <c r="B73" s="258"/>
      <c r="C73" s="259"/>
      <c r="D73" s="260" t="s">
        <v>393</v>
      </c>
      <c r="E73" s="261"/>
      <c r="F73" s="305" t="s">
        <v>804</v>
      </c>
      <c r="G73" s="305" t="s">
        <v>804</v>
      </c>
      <c r="H73" s="305" t="s">
        <v>804</v>
      </c>
      <c r="I73" s="305" t="s">
        <v>804</v>
      </c>
      <c r="J73" s="305" t="s">
        <v>804</v>
      </c>
      <c r="K73" s="305" t="s">
        <v>804</v>
      </c>
      <c r="L73" s="305" t="s">
        <v>804</v>
      </c>
      <c r="M73" s="305" t="s">
        <v>804</v>
      </c>
      <c r="N73" s="305" t="s">
        <v>804</v>
      </c>
      <c r="O73" s="305" t="s">
        <v>804</v>
      </c>
      <c r="P73" s="305" t="s">
        <v>804</v>
      </c>
      <c r="Q73" s="305" t="s">
        <v>804</v>
      </c>
    </row>
    <row r="74" spans="2:17" ht="16.5" customHeight="1">
      <c r="B74" s="263"/>
      <c r="C74" s="264"/>
      <c r="D74" s="265" t="s">
        <v>154</v>
      </c>
      <c r="E74" s="266"/>
      <c r="F74" s="306">
        <v>21.6</v>
      </c>
      <c r="G74" s="306">
        <v>21.9</v>
      </c>
      <c r="H74" s="306">
        <v>19.2</v>
      </c>
      <c r="I74" s="306">
        <v>183.2</v>
      </c>
      <c r="J74" s="306">
        <v>186.5</v>
      </c>
      <c r="K74" s="306">
        <v>155.6</v>
      </c>
      <c r="L74" s="306">
        <v>169.3</v>
      </c>
      <c r="M74" s="306">
        <v>172.1</v>
      </c>
      <c r="N74" s="306">
        <v>145.6</v>
      </c>
      <c r="O74" s="306">
        <v>13.9</v>
      </c>
      <c r="P74" s="306">
        <v>14.4</v>
      </c>
      <c r="Q74" s="306">
        <v>10</v>
      </c>
    </row>
    <row r="75" spans="2:17" ht="16.5" customHeight="1">
      <c r="B75" s="263"/>
      <c r="C75" s="264"/>
      <c r="D75" s="265" t="s">
        <v>156</v>
      </c>
      <c r="E75" s="266"/>
      <c r="F75" s="306">
        <v>19.2</v>
      </c>
      <c r="G75" s="306">
        <v>19.3</v>
      </c>
      <c r="H75" s="306">
        <v>18.9</v>
      </c>
      <c r="I75" s="306">
        <v>162.1</v>
      </c>
      <c r="J75" s="306">
        <v>166.8</v>
      </c>
      <c r="K75" s="306">
        <v>147.4</v>
      </c>
      <c r="L75" s="306">
        <v>146.9</v>
      </c>
      <c r="M75" s="306">
        <v>149.1</v>
      </c>
      <c r="N75" s="306">
        <v>140.1</v>
      </c>
      <c r="O75" s="306">
        <v>15.2</v>
      </c>
      <c r="P75" s="306">
        <v>17.7</v>
      </c>
      <c r="Q75" s="306">
        <v>7.3</v>
      </c>
    </row>
    <row r="76" spans="2:17" ht="16.5" customHeight="1">
      <c r="B76" s="263"/>
      <c r="C76" s="264"/>
      <c r="D76" s="265" t="s">
        <v>158</v>
      </c>
      <c r="E76" s="266"/>
      <c r="F76" s="306">
        <v>19</v>
      </c>
      <c r="G76" s="306">
        <v>19</v>
      </c>
      <c r="H76" s="306">
        <v>19.1</v>
      </c>
      <c r="I76" s="306">
        <v>157.2</v>
      </c>
      <c r="J76" s="306">
        <v>159.3</v>
      </c>
      <c r="K76" s="306">
        <v>145.5</v>
      </c>
      <c r="L76" s="306">
        <v>139.1</v>
      </c>
      <c r="M76" s="306">
        <v>139.7</v>
      </c>
      <c r="N76" s="306">
        <v>135.9</v>
      </c>
      <c r="O76" s="306">
        <v>18.1</v>
      </c>
      <c r="P76" s="306">
        <v>19.6</v>
      </c>
      <c r="Q76" s="306">
        <v>9.6</v>
      </c>
    </row>
    <row r="77" spans="2:17" ht="16.5" customHeight="1">
      <c r="B77" s="263"/>
      <c r="C77" s="264"/>
      <c r="D77" s="265" t="s">
        <v>161</v>
      </c>
      <c r="E77" s="266"/>
      <c r="F77" s="306">
        <v>19.4</v>
      </c>
      <c r="G77" s="306">
        <v>20</v>
      </c>
      <c r="H77" s="306">
        <v>18.3</v>
      </c>
      <c r="I77" s="306">
        <v>160</v>
      </c>
      <c r="J77" s="306">
        <v>174.4</v>
      </c>
      <c r="K77" s="306">
        <v>136.7</v>
      </c>
      <c r="L77" s="306">
        <v>146.2</v>
      </c>
      <c r="M77" s="306">
        <v>156.2</v>
      </c>
      <c r="N77" s="306">
        <v>130</v>
      </c>
      <c r="O77" s="306">
        <v>13.8</v>
      </c>
      <c r="P77" s="306">
        <v>18.2</v>
      </c>
      <c r="Q77" s="306">
        <v>6.7</v>
      </c>
    </row>
    <row r="78" spans="2:17" ht="16.5" customHeight="1">
      <c r="B78" s="263"/>
      <c r="C78" s="264"/>
      <c r="D78" s="265" t="s">
        <v>394</v>
      </c>
      <c r="E78" s="266"/>
      <c r="F78" s="306">
        <v>20.5</v>
      </c>
      <c r="G78" s="306">
        <v>20.6</v>
      </c>
      <c r="H78" s="306">
        <v>20</v>
      </c>
      <c r="I78" s="306">
        <v>165.5</v>
      </c>
      <c r="J78" s="306">
        <v>170.3</v>
      </c>
      <c r="K78" s="306">
        <v>144.6</v>
      </c>
      <c r="L78" s="306">
        <v>149.1</v>
      </c>
      <c r="M78" s="306">
        <v>152.3</v>
      </c>
      <c r="N78" s="306">
        <v>135</v>
      </c>
      <c r="O78" s="306">
        <v>16.4</v>
      </c>
      <c r="P78" s="306">
        <v>18</v>
      </c>
      <c r="Q78" s="306">
        <v>9.6</v>
      </c>
    </row>
    <row r="79" spans="2:17" ht="16.5" customHeight="1">
      <c r="B79" s="263"/>
      <c r="C79" s="264"/>
      <c r="D79" s="265" t="s">
        <v>395</v>
      </c>
      <c r="E79" s="266"/>
      <c r="F79" s="306">
        <v>19.6</v>
      </c>
      <c r="G79" s="306">
        <v>20.7</v>
      </c>
      <c r="H79" s="306">
        <v>18.9</v>
      </c>
      <c r="I79" s="306">
        <v>134</v>
      </c>
      <c r="J79" s="306">
        <v>160.4</v>
      </c>
      <c r="K79" s="306">
        <v>117.5</v>
      </c>
      <c r="L79" s="306">
        <v>127.2</v>
      </c>
      <c r="M79" s="306">
        <v>148.5</v>
      </c>
      <c r="N79" s="306">
        <v>113.8</v>
      </c>
      <c r="O79" s="306">
        <v>6.8</v>
      </c>
      <c r="P79" s="306">
        <v>11.9</v>
      </c>
      <c r="Q79" s="306">
        <v>3.7</v>
      </c>
    </row>
    <row r="80" spans="2:17" ht="16.5" customHeight="1">
      <c r="B80" s="263"/>
      <c r="C80" s="264"/>
      <c r="D80" s="265" t="s">
        <v>396</v>
      </c>
      <c r="E80" s="266"/>
      <c r="F80" s="306">
        <v>18.9</v>
      </c>
      <c r="G80" s="306">
        <v>19</v>
      </c>
      <c r="H80" s="306">
        <v>18.7</v>
      </c>
      <c r="I80" s="306">
        <v>151.9</v>
      </c>
      <c r="J80" s="306">
        <v>160.1</v>
      </c>
      <c r="K80" s="306">
        <v>143.4</v>
      </c>
      <c r="L80" s="306">
        <v>138.3</v>
      </c>
      <c r="M80" s="306">
        <v>142.2</v>
      </c>
      <c r="N80" s="306">
        <v>134.3</v>
      </c>
      <c r="O80" s="306">
        <v>13.6</v>
      </c>
      <c r="P80" s="306">
        <v>17.9</v>
      </c>
      <c r="Q80" s="306">
        <v>9.1</v>
      </c>
    </row>
    <row r="81" spans="2:17" ht="16.5" customHeight="1">
      <c r="B81" s="263"/>
      <c r="C81" s="264"/>
      <c r="D81" s="265" t="s">
        <v>397</v>
      </c>
      <c r="E81" s="266"/>
      <c r="F81" s="306">
        <v>18.2</v>
      </c>
      <c r="G81" s="306">
        <v>19.1</v>
      </c>
      <c r="H81" s="306">
        <v>17.4</v>
      </c>
      <c r="I81" s="306">
        <v>134.3</v>
      </c>
      <c r="J81" s="306">
        <v>152</v>
      </c>
      <c r="K81" s="306">
        <v>116.5</v>
      </c>
      <c r="L81" s="306">
        <v>125.1</v>
      </c>
      <c r="M81" s="306">
        <v>142.2</v>
      </c>
      <c r="N81" s="306">
        <v>107.8</v>
      </c>
      <c r="O81" s="306">
        <v>9.2</v>
      </c>
      <c r="P81" s="306">
        <v>9.8</v>
      </c>
      <c r="Q81" s="306">
        <v>8.7</v>
      </c>
    </row>
    <row r="82" spans="2:17" ht="16.5" customHeight="1">
      <c r="B82" s="263"/>
      <c r="C82" s="264"/>
      <c r="D82" s="265" t="s">
        <v>398</v>
      </c>
      <c r="E82" s="266"/>
      <c r="F82" s="306">
        <v>18.7</v>
      </c>
      <c r="G82" s="306">
        <v>18.5</v>
      </c>
      <c r="H82" s="306">
        <v>19.3</v>
      </c>
      <c r="I82" s="306">
        <v>166</v>
      </c>
      <c r="J82" s="306">
        <v>168.2</v>
      </c>
      <c r="K82" s="306">
        <v>154.7</v>
      </c>
      <c r="L82" s="306">
        <v>146.5</v>
      </c>
      <c r="M82" s="306">
        <v>146.5</v>
      </c>
      <c r="N82" s="306">
        <v>146.4</v>
      </c>
      <c r="O82" s="306">
        <v>19.5</v>
      </c>
      <c r="P82" s="306">
        <v>21.7</v>
      </c>
      <c r="Q82" s="306">
        <v>8.3</v>
      </c>
    </row>
    <row r="83" spans="2:17" ht="16.5" customHeight="1">
      <c r="B83" s="263"/>
      <c r="C83" s="264"/>
      <c r="D83" s="265" t="s">
        <v>399</v>
      </c>
      <c r="E83" s="266"/>
      <c r="F83" s="306">
        <v>17.6</v>
      </c>
      <c r="G83" s="306">
        <v>18.7</v>
      </c>
      <c r="H83" s="306">
        <v>16.8</v>
      </c>
      <c r="I83" s="306">
        <v>111.1</v>
      </c>
      <c r="J83" s="306">
        <v>133.9</v>
      </c>
      <c r="K83" s="306">
        <v>95.7</v>
      </c>
      <c r="L83" s="306">
        <v>104.9</v>
      </c>
      <c r="M83" s="306">
        <v>125.8</v>
      </c>
      <c r="N83" s="306">
        <v>90.9</v>
      </c>
      <c r="O83" s="306">
        <v>6.2</v>
      </c>
      <c r="P83" s="306">
        <v>8.1</v>
      </c>
      <c r="Q83" s="306">
        <v>4.8</v>
      </c>
    </row>
    <row r="84" spans="2:17" ht="16.5" customHeight="1">
      <c r="B84" s="263"/>
      <c r="C84" s="264"/>
      <c r="D84" s="265" t="s">
        <v>400</v>
      </c>
      <c r="E84" s="266"/>
      <c r="F84" s="306">
        <v>19.9</v>
      </c>
      <c r="G84" s="306">
        <v>21.6</v>
      </c>
      <c r="H84" s="306">
        <v>18.8</v>
      </c>
      <c r="I84" s="306">
        <v>144.3</v>
      </c>
      <c r="J84" s="306">
        <v>163.9</v>
      </c>
      <c r="K84" s="306">
        <v>130.4</v>
      </c>
      <c r="L84" s="306">
        <v>139.9</v>
      </c>
      <c r="M84" s="306">
        <v>158</v>
      </c>
      <c r="N84" s="306">
        <v>127.1</v>
      </c>
      <c r="O84" s="306">
        <v>4.4</v>
      </c>
      <c r="P84" s="306">
        <v>5.9</v>
      </c>
      <c r="Q84" s="306">
        <v>3.3</v>
      </c>
    </row>
    <row r="85" spans="2:17" ht="16.5" customHeight="1">
      <c r="B85" s="263"/>
      <c r="C85" s="264"/>
      <c r="D85" s="265" t="s">
        <v>401</v>
      </c>
      <c r="E85" s="266"/>
      <c r="F85" s="306">
        <v>14.4</v>
      </c>
      <c r="G85" s="306">
        <v>15.8</v>
      </c>
      <c r="H85" s="306">
        <v>12.6</v>
      </c>
      <c r="I85" s="306">
        <v>111.6</v>
      </c>
      <c r="J85" s="306">
        <v>122.8</v>
      </c>
      <c r="K85" s="306">
        <v>96.4</v>
      </c>
      <c r="L85" s="306">
        <v>102.6</v>
      </c>
      <c r="M85" s="306">
        <v>115</v>
      </c>
      <c r="N85" s="306">
        <v>85.9</v>
      </c>
      <c r="O85" s="306">
        <v>9</v>
      </c>
      <c r="P85" s="306">
        <v>7.8</v>
      </c>
      <c r="Q85" s="306">
        <v>10.5</v>
      </c>
    </row>
    <row r="86" spans="2:17" ht="16.5" customHeight="1">
      <c r="B86" s="263"/>
      <c r="C86" s="264"/>
      <c r="D86" s="265" t="s">
        <v>402</v>
      </c>
      <c r="E86" s="266"/>
      <c r="F86" s="306">
        <v>18.3</v>
      </c>
      <c r="G86" s="306">
        <v>18.8</v>
      </c>
      <c r="H86" s="306">
        <v>18.1</v>
      </c>
      <c r="I86" s="306">
        <v>140.4</v>
      </c>
      <c r="J86" s="306">
        <v>147.3</v>
      </c>
      <c r="K86" s="306">
        <v>137.8</v>
      </c>
      <c r="L86" s="306">
        <v>134.7</v>
      </c>
      <c r="M86" s="306">
        <v>140.3</v>
      </c>
      <c r="N86" s="306">
        <v>132.6</v>
      </c>
      <c r="O86" s="306">
        <v>5.7</v>
      </c>
      <c r="P86" s="306">
        <v>7</v>
      </c>
      <c r="Q86" s="306">
        <v>5.2</v>
      </c>
    </row>
    <row r="87" spans="2:17" ht="16.5" customHeight="1">
      <c r="B87" s="263"/>
      <c r="C87" s="264"/>
      <c r="D87" s="265" t="s">
        <v>188</v>
      </c>
      <c r="E87" s="266"/>
      <c r="F87" s="306">
        <v>18.4</v>
      </c>
      <c r="G87" s="306">
        <v>18.3</v>
      </c>
      <c r="H87" s="306">
        <v>18.5</v>
      </c>
      <c r="I87" s="306">
        <v>144.2</v>
      </c>
      <c r="J87" s="306">
        <v>146</v>
      </c>
      <c r="K87" s="306">
        <v>140.5</v>
      </c>
      <c r="L87" s="306">
        <v>140.1</v>
      </c>
      <c r="M87" s="306">
        <v>141.3</v>
      </c>
      <c r="N87" s="306">
        <v>137.7</v>
      </c>
      <c r="O87" s="306">
        <v>4.1</v>
      </c>
      <c r="P87" s="306">
        <v>4.7</v>
      </c>
      <c r="Q87" s="306">
        <v>2.8</v>
      </c>
    </row>
    <row r="88" spans="2:17" ht="16.5" customHeight="1">
      <c r="B88" s="263"/>
      <c r="C88" s="264"/>
      <c r="D88" s="265" t="s">
        <v>403</v>
      </c>
      <c r="E88" s="266"/>
      <c r="F88" s="306">
        <v>18.2</v>
      </c>
      <c r="G88" s="306">
        <v>18.8</v>
      </c>
      <c r="H88" s="306">
        <v>17.6</v>
      </c>
      <c r="I88" s="306">
        <v>124.4</v>
      </c>
      <c r="J88" s="306">
        <v>141.9</v>
      </c>
      <c r="K88" s="306">
        <v>107.3</v>
      </c>
      <c r="L88" s="306">
        <v>114.4</v>
      </c>
      <c r="M88" s="306">
        <v>128.2</v>
      </c>
      <c r="N88" s="306">
        <v>100.9</v>
      </c>
      <c r="O88" s="306">
        <v>10</v>
      </c>
      <c r="P88" s="306">
        <v>13.7</v>
      </c>
      <c r="Q88" s="306">
        <v>6.4</v>
      </c>
    </row>
    <row r="89" spans="2:17" ht="16.5" customHeight="1">
      <c r="B89" s="258"/>
      <c r="C89" s="259"/>
      <c r="D89" s="260" t="s">
        <v>404</v>
      </c>
      <c r="E89" s="261"/>
      <c r="F89" s="307">
        <v>20</v>
      </c>
      <c r="G89" s="307">
        <v>20.6</v>
      </c>
      <c r="H89" s="307">
        <v>19.3</v>
      </c>
      <c r="I89" s="307">
        <v>159</v>
      </c>
      <c r="J89" s="307">
        <v>173.9</v>
      </c>
      <c r="K89" s="307">
        <v>139.8</v>
      </c>
      <c r="L89" s="307">
        <v>145.9</v>
      </c>
      <c r="M89" s="307">
        <v>156.3</v>
      </c>
      <c r="N89" s="307">
        <v>132.6</v>
      </c>
      <c r="O89" s="307">
        <v>13.1</v>
      </c>
      <c r="P89" s="307">
        <v>17.6</v>
      </c>
      <c r="Q89" s="307">
        <v>7.2</v>
      </c>
    </row>
    <row r="90" spans="2:17" ht="16.5" customHeight="1">
      <c r="B90" s="269"/>
      <c r="C90" s="270"/>
      <c r="D90" s="271" t="s">
        <v>196</v>
      </c>
      <c r="E90" s="272"/>
      <c r="F90" s="308">
        <v>20.4</v>
      </c>
      <c r="G90" s="308">
        <v>20.6</v>
      </c>
      <c r="H90" s="308">
        <v>19.6</v>
      </c>
      <c r="I90" s="308">
        <v>164.5</v>
      </c>
      <c r="J90" s="308">
        <v>167.4</v>
      </c>
      <c r="K90" s="308">
        <v>156.6</v>
      </c>
      <c r="L90" s="308">
        <v>150.6</v>
      </c>
      <c r="M90" s="308">
        <v>151.4</v>
      </c>
      <c r="N90" s="308">
        <v>148.6</v>
      </c>
      <c r="O90" s="308">
        <v>13.9</v>
      </c>
      <c r="P90" s="308">
        <v>16</v>
      </c>
      <c r="Q90" s="308">
        <v>8</v>
      </c>
    </row>
    <row r="91" spans="2:17" ht="16.5" customHeight="1">
      <c r="B91" s="274"/>
      <c r="C91" s="275"/>
      <c r="D91" s="276" t="s">
        <v>405</v>
      </c>
      <c r="E91" s="277"/>
      <c r="F91" s="480">
        <v>21.2</v>
      </c>
      <c r="G91" s="480">
        <v>21.5</v>
      </c>
      <c r="H91" s="480">
        <v>20.6</v>
      </c>
      <c r="I91" s="480">
        <v>177.5</v>
      </c>
      <c r="J91" s="480">
        <v>181.3</v>
      </c>
      <c r="K91" s="480">
        <v>167.6</v>
      </c>
      <c r="L91" s="480">
        <v>170.5</v>
      </c>
      <c r="M91" s="480">
        <v>172.7</v>
      </c>
      <c r="N91" s="480">
        <v>164.9</v>
      </c>
      <c r="O91" s="480">
        <v>7</v>
      </c>
      <c r="P91" s="480">
        <v>8.6</v>
      </c>
      <c r="Q91" s="480">
        <v>2.7</v>
      </c>
    </row>
    <row r="92" spans="2:17" ht="16.5" customHeight="1">
      <c r="B92" s="263"/>
      <c r="C92" s="264"/>
      <c r="D92" s="265" t="s">
        <v>406</v>
      </c>
      <c r="E92" s="266"/>
      <c r="F92" s="306">
        <v>19.6</v>
      </c>
      <c r="G92" s="306">
        <v>19.9</v>
      </c>
      <c r="H92" s="306">
        <v>18.8</v>
      </c>
      <c r="I92" s="306">
        <v>166.9</v>
      </c>
      <c r="J92" s="306">
        <v>170.1</v>
      </c>
      <c r="K92" s="306">
        <v>157.8</v>
      </c>
      <c r="L92" s="306">
        <v>155.6</v>
      </c>
      <c r="M92" s="306">
        <v>157.9</v>
      </c>
      <c r="N92" s="306">
        <v>149.1</v>
      </c>
      <c r="O92" s="306">
        <v>11.3</v>
      </c>
      <c r="P92" s="306">
        <v>12.2</v>
      </c>
      <c r="Q92" s="306">
        <v>8.7</v>
      </c>
    </row>
    <row r="93" spans="2:17" ht="16.5" customHeight="1">
      <c r="B93" s="263"/>
      <c r="C93" s="264"/>
      <c r="D93" s="265" t="s">
        <v>407</v>
      </c>
      <c r="E93" s="266"/>
      <c r="F93" s="306">
        <v>19.7</v>
      </c>
      <c r="G93" s="306">
        <v>19.9</v>
      </c>
      <c r="H93" s="306">
        <v>19.1</v>
      </c>
      <c r="I93" s="306">
        <v>152.3</v>
      </c>
      <c r="J93" s="306">
        <v>156.3</v>
      </c>
      <c r="K93" s="306">
        <v>140.2</v>
      </c>
      <c r="L93" s="306">
        <v>142.7</v>
      </c>
      <c r="M93" s="306">
        <v>144.5</v>
      </c>
      <c r="N93" s="306">
        <v>137.3</v>
      </c>
      <c r="O93" s="306">
        <v>9.6</v>
      </c>
      <c r="P93" s="306">
        <v>11.8</v>
      </c>
      <c r="Q93" s="306">
        <v>2.9</v>
      </c>
    </row>
    <row r="94" spans="2:17" ht="16.5" customHeight="1">
      <c r="B94" s="263"/>
      <c r="C94" s="264"/>
      <c r="D94" s="265" t="s">
        <v>208</v>
      </c>
      <c r="E94" s="266"/>
      <c r="F94" s="306">
        <v>20.4</v>
      </c>
      <c r="G94" s="306">
        <v>20.1</v>
      </c>
      <c r="H94" s="306">
        <v>21.3</v>
      </c>
      <c r="I94" s="306">
        <v>176.5</v>
      </c>
      <c r="J94" s="306">
        <v>179.3</v>
      </c>
      <c r="K94" s="306">
        <v>165.9</v>
      </c>
      <c r="L94" s="306">
        <v>156.2</v>
      </c>
      <c r="M94" s="306">
        <v>155.9</v>
      </c>
      <c r="N94" s="306">
        <v>157.3</v>
      </c>
      <c r="O94" s="306">
        <v>20.3</v>
      </c>
      <c r="P94" s="306">
        <v>23.4</v>
      </c>
      <c r="Q94" s="306">
        <v>8.6</v>
      </c>
    </row>
    <row r="95" spans="2:17" ht="16.5" customHeight="1">
      <c r="B95" s="263"/>
      <c r="C95" s="264"/>
      <c r="D95" s="265" t="s">
        <v>408</v>
      </c>
      <c r="E95" s="266"/>
      <c r="F95" s="306">
        <v>19.1</v>
      </c>
      <c r="G95" s="306">
        <v>19.5</v>
      </c>
      <c r="H95" s="306">
        <v>18.2</v>
      </c>
      <c r="I95" s="306">
        <v>157</v>
      </c>
      <c r="J95" s="306">
        <v>162.7</v>
      </c>
      <c r="K95" s="306">
        <v>142.2</v>
      </c>
      <c r="L95" s="306">
        <v>144.4</v>
      </c>
      <c r="M95" s="306">
        <v>148</v>
      </c>
      <c r="N95" s="306">
        <v>135.1</v>
      </c>
      <c r="O95" s="306">
        <v>12.6</v>
      </c>
      <c r="P95" s="306">
        <v>14.7</v>
      </c>
      <c r="Q95" s="306">
        <v>7.1</v>
      </c>
    </row>
    <row r="96" spans="2:17" ht="16.5" customHeight="1">
      <c r="B96" s="263"/>
      <c r="C96" s="264"/>
      <c r="D96" s="265" t="s">
        <v>409</v>
      </c>
      <c r="E96" s="266"/>
      <c r="F96" s="306">
        <v>19.4</v>
      </c>
      <c r="G96" s="306">
        <v>19.7</v>
      </c>
      <c r="H96" s="306">
        <v>18.9</v>
      </c>
      <c r="I96" s="306">
        <v>167.4</v>
      </c>
      <c r="J96" s="306">
        <v>176.7</v>
      </c>
      <c r="K96" s="306">
        <v>151.2</v>
      </c>
      <c r="L96" s="306">
        <v>148.2</v>
      </c>
      <c r="M96" s="306">
        <v>152.7</v>
      </c>
      <c r="N96" s="306">
        <v>140.3</v>
      </c>
      <c r="O96" s="306">
        <v>19.2</v>
      </c>
      <c r="P96" s="306">
        <v>24</v>
      </c>
      <c r="Q96" s="306">
        <v>10.9</v>
      </c>
    </row>
    <row r="97" spans="2:17" ht="16.5" customHeight="1">
      <c r="B97" s="263"/>
      <c r="C97" s="264"/>
      <c r="D97" s="265" t="s">
        <v>410</v>
      </c>
      <c r="E97" s="266"/>
      <c r="F97" s="306">
        <v>19.1</v>
      </c>
      <c r="G97" s="306">
        <v>19</v>
      </c>
      <c r="H97" s="306">
        <v>19.4</v>
      </c>
      <c r="I97" s="306">
        <v>165.4</v>
      </c>
      <c r="J97" s="306">
        <v>168.4</v>
      </c>
      <c r="K97" s="306">
        <v>148</v>
      </c>
      <c r="L97" s="306">
        <v>147.2</v>
      </c>
      <c r="M97" s="306">
        <v>148</v>
      </c>
      <c r="N97" s="306">
        <v>142.5</v>
      </c>
      <c r="O97" s="306">
        <v>18.2</v>
      </c>
      <c r="P97" s="306">
        <v>20.4</v>
      </c>
      <c r="Q97" s="306">
        <v>5.5</v>
      </c>
    </row>
    <row r="98" spans="2:17" ht="16.5" customHeight="1">
      <c r="B98" s="263"/>
      <c r="C98" s="264"/>
      <c r="D98" s="265" t="s">
        <v>411</v>
      </c>
      <c r="E98" s="266"/>
      <c r="F98" s="306">
        <v>19.3</v>
      </c>
      <c r="G98" s="306">
        <v>19.4</v>
      </c>
      <c r="H98" s="306">
        <v>18.5</v>
      </c>
      <c r="I98" s="306">
        <v>167.6</v>
      </c>
      <c r="J98" s="306">
        <v>169.7</v>
      </c>
      <c r="K98" s="306">
        <v>152.2</v>
      </c>
      <c r="L98" s="306">
        <v>150.8</v>
      </c>
      <c r="M98" s="306">
        <v>151.7</v>
      </c>
      <c r="N98" s="306">
        <v>143.6</v>
      </c>
      <c r="O98" s="306">
        <v>16.8</v>
      </c>
      <c r="P98" s="306">
        <v>18</v>
      </c>
      <c r="Q98" s="306">
        <v>8.6</v>
      </c>
    </row>
    <row r="99" spans="2:17" ht="16.5" customHeight="1">
      <c r="B99" s="263"/>
      <c r="C99" s="264"/>
      <c r="D99" s="265" t="s">
        <v>222</v>
      </c>
      <c r="E99" s="266"/>
      <c r="F99" s="306">
        <v>20.6</v>
      </c>
      <c r="G99" s="306">
        <v>20.7</v>
      </c>
      <c r="H99" s="306">
        <v>19.5</v>
      </c>
      <c r="I99" s="306">
        <v>180</v>
      </c>
      <c r="J99" s="306">
        <v>183.1</v>
      </c>
      <c r="K99" s="306">
        <v>149.1</v>
      </c>
      <c r="L99" s="306">
        <v>161.2</v>
      </c>
      <c r="M99" s="306">
        <v>162.8</v>
      </c>
      <c r="N99" s="306">
        <v>144.9</v>
      </c>
      <c r="O99" s="306">
        <v>18.8</v>
      </c>
      <c r="P99" s="306">
        <v>20.3</v>
      </c>
      <c r="Q99" s="306">
        <v>4.2</v>
      </c>
    </row>
    <row r="100" spans="2:17" ht="16.5" customHeight="1">
      <c r="B100" s="263"/>
      <c r="C100" s="264"/>
      <c r="D100" s="265" t="s">
        <v>225</v>
      </c>
      <c r="E100" s="266"/>
      <c r="F100" s="306">
        <v>18.8</v>
      </c>
      <c r="G100" s="306">
        <v>18.9</v>
      </c>
      <c r="H100" s="306">
        <v>18.3</v>
      </c>
      <c r="I100" s="306">
        <v>158.9</v>
      </c>
      <c r="J100" s="306">
        <v>160.2</v>
      </c>
      <c r="K100" s="306">
        <v>153</v>
      </c>
      <c r="L100" s="306">
        <v>148</v>
      </c>
      <c r="M100" s="306">
        <v>148.5</v>
      </c>
      <c r="N100" s="306">
        <v>145.9</v>
      </c>
      <c r="O100" s="306">
        <v>10.9</v>
      </c>
      <c r="P100" s="306">
        <v>11.7</v>
      </c>
      <c r="Q100" s="306">
        <v>7.1</v>
      </c>
    </row>
    <row r="101" spans="2:17" ht="16.5" customHeight="1">
      <c r="B101" s="263"/>
      <c r="C101" s="264"/>
      <c r="D101" s="265" t="s">
        <v>228</v>
      </c>
      <c r="E101" s="266"/>
      <c r="F101" s="306">
        <v>18.8</v>
      </c>
      <c r="G101" s="306">
        <v>18.7</v>
      </c>
      <c r="H101" s="306">
        <v>19.2</v>
      </c>
      <c r="I101" s="306">
        <v>161</v>
      </c>
      <c r="J101" s="306">
        <v>162.4</v>
      </c>
      <c r="K101" s="306">
        <v>153.2</v>
      </c>
      <c r="L101" s="306">
        <v>142.9</v>
      </c>
      <c r="M101" s="306">
        <v>142.7</v>
      </c>
      <c r="N101" s="306">
        <v>143.8</v>
      </c>
      <c r="O101" s="306">
        <v>18.1</v>
      </c>
      <c r="P101" s="306">
        <v>19.7</v>
      </c>
      <c r="Q101" s="306">
        <v>9.4</v>
      </c>
    </row>
    <row r="102" spans="2:17" ht="16.5" customHeight="1">
      <c r="B102" s="263"/>
      <c r="C102" s="264"/>
      <c r="D102" s="265" t="s">
        <v>412</v>
      </c>
      <c r="E102" s="266"/>
      <c r="F102" s="306">
        <v>19.9</v>
      </c>
      <c r="G102" s="306">
        <v>20.1</v>
      </c>
      <c r="H102" s="306">
        <v>19.3</v>
      </c>
      <c r="I102" s="306">
        <v>168.8</v>
      </c>
      <c r="J102" s="306">
        <v>169.5</v>
      </c>
      <c r="K102" s="306">
        <v>166.3</v>
      </c>
      <c r="L102" s="306">
        <v>156.1</v>
      </c>
      <c r="M102" s="306">
        <v>157.1</v>
      </c>
      <c r="N102" s="306">
        <v>152.8</v>
      </c>
      <c r="O102" s="306">
        <v>12.7</v>
      </c>
      <c r="P102" s="306">
        <v>12.4</v>
      </c>
      <c r="Q102" s="306">
        <v>13.5</v>
      </c>
    </row>
    <row r="103" spans="2:17" ht="16.5" customHeight="1">
      <c r="B103" s="263"/>
      <c r="C103" s="264"/>
      <c r="D103" s="265" t="s">
        <v>413</v>
      </c>
      <c r="E103" s="266"/>
      <c r="F103" s="306">
        <v>19.1</v>
      </c>
      <c r="G103" s="306">
        <v>19.3</v>
      </c>
      <c r="H103" s="306">
        <v>18.2</v>
      </c>
      <c r="I103" s="306">
        <v>166.5</v>
      </c>
      <c r="J103" s="306">
        <v>173</v>
      </c>
      <c r="K103" s="306">
        <v>135.7</v>
      </c>
      <c r="L103" s="306">
        <v>150.8</v>
      </c>
      <c r="M103" s="306">
        <v>154.6</v>
      </c>
      <c r="N103" s="306">
        <v>132.7</v>
      </c>
      <c r="O103" s="306">
        <v>15.7</v>
      </c>
      <c r="P103" s="306">
        <v>18.4</v>
      </c>
      <c r="Q103" s="306">
        <v>3</v>
      </c>
    </row>
    <row r="104" spans="2:17" ht="16.5" customHeight="1">
      <c r="B104" s="263"/>
      <c r="C104" s="264"/>
      <c r="D104" s="265" t="s">
        <v>414</v>
      </c>
      <c r="E104" s="266"/>
      <c r="F104" s="306">
        <v>19.6</v>
      </c>
      <c r="G104" s="306">
        <v>19.6</v>
      </c>
      <c r="H104" s="306">
        <v>19.6</v>
      </c>
      <c r="I104" s="306">
        <v>161.1</v>
      </c>
      <c r="J104" s="306">
        <v>171.1</v>
      </c>
      <c r="K104" s="306">
        <v>131.9</v>
      </c>
      <c r="L104" s="306">
        <v>145.1</v>
      </c>
      <c r="M104" s="306">
        <v>151.4</v>
      </c>
      <c r="N104" s="306">
        <v>126.9</v>
      </c>
      <c r="O104" s="306">
        <v>16</v>
      </c>
      <c r="P104" s="306">
        <v>19.7</v>
      </c>
      <c r="Q104" s="306">
        <v>5</v>
      </c>
    </row>
    <row r="105" spans="2:17" ht="16.5" customHeight="1">
      <c r="B105" s="263"/>
      <c r="C105" s="264"/>
      <c r="D105" s="265" t="s">
        <v>415</v>
      </c>
      <c r="E105" s="266"/>
      <c r="F105" s="306">
        <v>19.5</v>
      </c>
      <c r="G105" s="306">
        <v>19.9</v>
      </c>
      <c r="H105" s="306">
        <v>18.7</v>
      </c>
      <c r="I105" s="306">
        <v>163.6</v>
      </c>
      <c r="J105" s="306">
        <v>171.9</v>
      </c>
      <c r="K105" s="306">
        <v>149.5</v>
      </c>
      <c r="L105" s="306">
        <v>151.1</v>
      </c>
      <c r="M105" s="306">
        <v>155.3</v>
      </c>
      <c r="N105" s="306">
        <v>143.9</v>
      </c>
      <c r="O105" s="306">
        <v>12.5</v>
      </c>
      <c r="P105" s="306">
        <v>16.6</v>
      </c>
      <c r="Q105" s="306">
        <v>5.6</v>
      </c>
    </row>
    <row r="106" spans="2:17" ht="16.5" customHeight="1">
      <c r="B106" s="263"/>
      <c r="C106" s="264"/>
      <c r="D106" s="265" t="s">
        <v>416</v>
      </c>
      <c r="E106" s="266"/>
      <c r="F106" s="306">
        <v>18.4</v>
      </c>
      <c r="G106" s="306">
        <v>18.4</v>
      </c>
      <c r="H106" s="306">
        <v>18.5</v>
      </c>
      <c r="I106" s="306">
        <v>153.7</v>
      </c>
      <c r="J106" s="306">
        <v>155.3</v>
      </c>
      <c r="K106" s="306">
        <v>149.1</v>
      </c>
      <c r="L106" s="306">
        <v>140.7</v>
      </c>
      <c r="M106" s="306">
        <v>140.2</v>
      </c>
      <c r="N106" s="306">
        <v>142.2</v>
      </c>
      <c r="O106" s="306">
        <v>13</v>
      </c>
      <c r="P106" s="306">
        <v>15.1</v>
      </c>
      <c r="Q106" s="306">
        <v>6.9</v>
      </c>
    </row>
    <row r="107" spans="2:17" ht="16.5" customHeight="1">
      <c r="B107" s="263"/>
      <c r="C107" s="264"/>
      <c r="D107" s="265" t="s">
        <v>417</v>
      </c>
      <c r="E107" s="266"/>
      <c r="F107" s="306">
        <v>19.5</v>
      </c>
      <c r="G107" s="306">
        <v>19.6</v>
      </c>
      <c r="H107" s="306">
        <v>19.1</v>
      </c>
      <c r="I107" s="306">
        <v>170.4</v>
      </c>
      <c r="J107" s="306">
        <v>173.8</v>
      </c>
      <c r="K107" s="306">
        <v>160.8</v>
      </c>
      <c r="L107" s="306">
        <v>151.5</v>
      </c>
      <c r="M107" s="306">
        <v>152.5</v>
      </c>
      <c r="N107" s="306">
        <v>148.6</v>
      </c>
      <c r="O107" s="306">
        <v>18.9</v>
      </c>
      <c r="P107" s="306">
        <v>21.3</v>
      </c>
      <c r="Q107" s="306">
        <v>12.2</v>
      </c>
    </row>
    <row r="108" spans="2:17" ht="16.5" customHeight="1">
      <c r="B108" s="263"/>
      <c r="C108" s="264"/>
      <c r="D108" s="265" t="s">
        <v>418</v>
      </c>
      <c r="E108" s="266"/>
      <c r="F108" s="306">
        <v>18.8</v>
      </c>
      <c r="G108" s="306">
        <v>18.8</v>
      </c>
      <c r="H108" s="306">
        <v>18.6</v>
      </c>
      <c r="I108" s="306">
        <v>164.1</v>
      </c>
      <c r="J108" s="306">
        <v>166.1</v>
      </c>
      <c r="K108" s="306">
        <v>152.4</v>
      </c>
      <c r="L108" s="306">
        <v>146.3</v>
      </c>
      <c r="M108" s="306">
        <v>146.5</v>
      </c>
      <c r="N108" s="306">
        <v>145.2</v>
      </c>
      <c r="O108" s="306">
        <v>17.8</v>
      </c>
      <c r="P108" s="306">
        <v>19.6</v>
      </c>
      <c r="Q108" s="306">
        <v>7.2</v>
      </c>
    </row>
    <row r="109" spans="2:17" ht="16.5" customHeight="1">
      <c r="B109" s="263"/>
      <c r="C109" s="264"/>
      <c r="D109" s="265" t="s">
        <v>419</v>
      </c>
      <c r="E109" s="266"/>
      <c r="F109" s="306">
        <v>18.7</v>
      </c>
      <c r="G109" s="306">
        <v>18.8</v>
      </c>
      <c r="H109" s="306">
        <v>18.5</v>
      </c>
      <c r="I109" s="306">
        <v>154.5</v>
      </c>
      <c r="J109" s="306">
        <v>159.8</v>
      </c>
      <c r="K109" s="306">
        <v>143.9</v>
      </c>
      <c r="L109" s="306">
        <v>142.7</v>
      </c>
      <c r="M109" s="306">
        <v>145.5</v>
      </c>
      <c r="N109" s="306">
        <v>137</v>
      </c>
      <c r="O109" s="306">
        <v>11.8</v>
      </c>
      <c r="P109" s="306">
        <v>14.3</v>
      </c>
      <c r="Q109" s="306">
        <v>6.9</v>
      </c>
    </row>
    <row r="110" spans="2:17" ht="16.5" customHeight="1">
      <c r="B110" s="263"/>
      <c r="C110" s="264"/>
      <c r="D110" s="265" t="s">
        <v>420</v>
      </c>
      <c r="E110" s="266"/>
      <c r="F110" s="279" t="s">
        <v>804</v>
      </c>
      <c r="G110" s="279" t="s">
        <v>804</v>
      </c>
      <c r="H110" s="279" t="s">
        <v>804</v>
      </c>
      <c r="I110" s="279" t="s">
        <v>804</v>
      </c>
      <c r="J110" s="279" t="s">
        <v>804</v>
      </c>
      <c r="K110" s="279" t="s">
        <v>804</v>
      </c>
      <c r="L110" s="279" t="s">
        <v>804</v>
      </c>
      <c r="M110" s="279" t="s">
        <v>804</v>
      </c>
      <c r="N110" s="279" t="s">
        <v>804</v>
      </c>
      <c r="O110" s="279" t="s">
        <v>804</v>
      </c>
      <c r="P110" s="279" t="s">
        <v>804</v>
      </c>
      <c r="Q110" s="279" t="s">
        <v>804</v>
      </c>
    </row>
    <row r="111" spans="2:17" ht="16.5" customHeight="1">
      <c r="B111" s="263"/>
      <c r="C111" s="264"/>
      <c r="D111" s="265" t="s">
        <v>421</v>
      </c>
      <c r="E111" s="266"/>
      <c r="F111" s="279" t="s">
        <v>804</v>
      </c>
      <c r="G111" s="279" t="s">
        <v>804</v>
      </c>
      <c r="H111" s="279" t="s">
        <v>804</v>
      </c>
      <c r="I111" s="279" t="s">
        <v>804</v>
      </c>
      <c r="J111" s="279" t="s">
        <v>804</v>
      </c>
      <c r="K111" s="279" t="s">
        <v>804</v>
      </c>
      <c r="L111" s="279" t="s">
        <v>804</v>
      </c>
      <c r="M111" s="279" t="s">
        <v>804</v>
      </c>
      <c r="N111" s="279" t="s">
        <v>804</v>
      </c>
      <c r="O111" s="279" t="s">
        <v>804</v>
      </c>
      <c r="P111" s="279" t="s">
        <v>804</v>
      </c>
      <c r="Q111" s="279" t="s">
        <v>804</v>
      </c>
    </row>
    <row r="112" spans="2:17" ht="16.5" customHeight="1">
      <c r="B112" s="263"/>
      <c r="C112" s="264"/>
      <c r="D112" s="265" t="s">
        <v>422</v>
      </c>
      <c r="E112" s="266"/>
      <c r="F112" s="279" t="s">
        <v>804</v>
      </c>
      <c r="G112" s="279" t="s">
        <v>804</v>
      </c>
      <c r="H112" s="279" t="s">
        <v>804</v>
      </c>
      <c r="I112" s="279" t="s">
        <v>804</v>
      </c>
      <c r="J112" s="279" t="s">
        <v>804</v>
      </c>
      <c r="K112" s="279" t="s">
        <v>804</v>
      </c>
      <c r="L112" s="279" t="s">
        <v>804</v>
      </c>
      <c r="M112" s="279" t="s">
        <v>804</v>
      </c>
      <c r="N112" s="279" t="s">
        <v>804</v>
      </c>
      <c r="O112" s="279" t="s">
        <v>804</v>
      </c>
      <c r="P112" s="279" t="s">
        <v>804</v>
      </c>
      <c r="Q112" s="279" t="s">
        <v>804</v>
      </c>
    </row>
    <row r="113" spans="2:17" ht="16.5" customHeight="1">
      <c r="B113" s="258"/>
      <c r="C113" s="259"/>
      <c r="D113" s="260" t="s">
        <v>423</v>
      </c>
      <c r="E113" s="261"/>
      <c r="F113" s="307">
        <v>20.7</v>
      </c>
      <c r="G113" s="307">
        <v>21.3</v>
      </c>
      <c r="H113" s="307">
        <v>19.4</v>
      </c>
      <c r="I113" s="307">
        <v>158.1</v>
      </c>
      <c r="J113" s="307">
        <v>173</v>
      </c>
      <c r="K113" s="307">
        <v>126.9</v>
      </c>
      <c r="L113" s="307">
        <v>146</v>
      </c>
      <c r="M113" s="307">
        <v>157.5</v>
      </c>
      <c r="N113" s="307">
        <v>121.8</v>
      </c>
      <c r="O113" s="307">
        <v>12.1</v>
      </c>
      <c r="P113" s="307">
        <v>15.5</v>
      </c>
      <c r="Q113" s="307">
        <v>5.1</v>
      </c>
    </row>
    <row r="114" spans="2:17" ht="16.5" customHeight="1">
      <c r="B114" s="280"/>
      <c r="C114" s="281"/>
      <c r="D114" s="282" t="s">
        <v>424</v>
      </c>
      <c r="E114" s="283"/>
      <c r="F114" s="309">
        <v>19.2</v>
      </c>
      <c r="G114" s="309">
        <v>20.1</v>
      </c>
      <c r="H114" s="309">
        <v>18.9</v>
      </c>
      <c r="I114" s="309">
        <v>125.2</v>
      </c>
      <c r="J114" s="309">
        <v>149.2</v>
      </c>
      <c r="K114" s="309">
        <v>116</v>
      </c>
      <c r="L114" s="309">
        <v>120.3</v>
      </c>
      <c r="M114" s="309">
        <v>140.5</v>
      </c>
      <c r="N114" s="309">
        <v>112.5</v>
      </c>
      <c r="O114" s="309">
        <v>4.9</v>
      </c>
      <c r="P114" s="309">
        <v>8.7</v>
      </c>
      <c r="Q114" s="309">
        <v>3.5</v>
      </c>
    </row>
    <row r="115" spans="2:17" ht="16.5" customHeight="1">
      <c r="B115" s="274"/>
      <c r="C115" s="275"/>
      <c r="D115" s="276" t="s">
        <v>256</v>
      </c>
      <c r="E115" s="277"/>
      <c r="F115" s="304">
        <v>20.9</v>
      </c>
      <c r="G115" s="304">
        <v>22.5</v>
      </c>
      <c r="H115" s="304">
        <v>19.1</v>
      </c>
      <c r="I115" s="304">
        <v>154</v>
      </c>
      <c r="J115" s="304">
        <v>172</v>
      </c>
      <c r="K115" s="304">
        <v>134.1</v>
      </c>
      <c r="L115" s="304">
        <v>146.6</v>
      </c>
      <c r="M115" s="304">
        <v>164.2</v>
      </c>
      <c r="N115" s="304">
        <v>127.1</v>
      </c>
      <c r="O115" s="304">
        <v>7.4</v>
      </c>
      <c r="P115" s="304">
        <v>7.8</v>
      </c>
      <c r="Q115" s="304">
        <v>7</v>
      </c>
    </row>
    <row r="116" spans="2:17" ht="16.5" customHeight="1">
      <c r="B116" s="263"/>
      <c r="C116" s="264"/>
      <c r="D116" s="265" t="s">
        <v>425</v>
      </c>
      <c r="E116" s="266"/>
      <c r="F116" s="306">
        <v>15.6</v>
      </c>
      <c r="G116" s="306">
        <v>15.2</v>
      </c>
      <c r="H116" s="306">
        <v>15.8</v>
      </c>
      <c r="I116" s="306">
        <v>86.4</v>
      </c>
      <c r="J116" s="306">
        <v>99.3</v>
      </c>
      <c r="K116" s="306">
        <v>80.2</v>
      </c>
      <c r="L116" s="306">
        <v>81</v>
      </c>
      <c r="M116" s="306">
        <v>90.9</v>
      </c>
      <c r="N116" s="306">
        <v>76.2</v>
      </c>
      <c r="O116" s="306">
        <v>5.4</v>
      </c>
      <c r="P116" s="306">
        <v>8.4</v>
      </c>
      <c r="Q116" s="306">
        <v>4</v>
      </c>
    </row>
    <row r="117" spans="2:17" ht="16.5" customHeight="1">
      <c r="B117" s="258"/>
      <c r="C117" s="259"/>
      <c r="D117" s="260" t="s">
        <v>258</v>
      </c>
      <c r="E117" s="261"/>
      <c r="F117" s="307">
        <v>18.9</v>
      </c>
      <c r="G117" s="307">
        <v>18.2</v>
      </c>
      <c r="H117" s="307">
        <v>19.2</v>
      </c>
      <c r="I117" s="307">
        <v>147.7</v>
      </c>
      <c r="J117" s="307">
        <v>148.6</v>
      </c>
      <c r="K117" s="307">
        <v>147.3</v>
      </c>
      <c r="L117" s="307">
        <v>139.7</v>
      </c>
      <c r="M117" s="307">
        <v>138.4</v>
      </c>
      <c r="N117" s="307">
        <v>140.1</v>
      </c>
      <c r="O117" s="307">
        <v>8</v>
      </c>
      <c r="P117" s="307">
        <v>10.2</v>
      </c>
      <c r="Q117" s="307">
        <v>7.2</v>
      </c>
    </row>
    <row r="118" spans="2:17" ht="16.5" customHeight="1">
      <c r="B118" s="280"/>
      <c r="C118" s="281"/>
      <c r="D118" s="282" t="s">
        <v>426</v>
      </c>
      <c r="E118" s="283"/>
      <c r="F118" s="309">
        <v>17.8</v>
      </c>
      <c r="G118" s="309">
        <v>19.4</v>
      </c>
      <c r="H118" s="309">
        <v>17.2</v>
      </c>
      <c r="I118" s="309">
        <v>134.4</v>
      </c>
      <c r="J118" s="309">
        <v>146.3</v>
      </c>
      <c r="K118" s="309">
        <v>130.1</v>
      </c>
      <c r="L118" s="309">
        <v>130.6</v>
      </c>
      <c r="M118" s="309">
        <v>142</v>
      </c>
      <c r="N118" s="309">
        <v>126.5</v>
      </c>
      <c r="O118" s="309">
        <v>3.8</v>
      </c>
      <c r="P118" s="309">
        <v>4.3</v>
      </c>
      <c r="Q118" s="309">
        <v>3.6</v>
      </c>
    </row>
    <row r="119" spans="2:17" ht="16.5" customHeight="1">
      <c r="B119" s="274"/>
      <c r="C119" s="275"/>
      <c r="D119" s="276" t="s">
        <v>427</v>
      </c>
      <c r="E119" s="277"/>
      <c r="F119" s="304">
        <v>19.2</v>
      </c>
      <c r="G119" s="304">
        <v>19.5</v>
      </c>
      <c r="H119" s="304">
        <v>18.8</v>
      </c>
      <c r="I119" s="304">
        <v>135.8</v>
      </c>
      <c r="J119" s="304">
        <v>142</v>
      </c>
      <c r="K119" s="304">
        <v>127.3</v>
      </c>
      <c r="L119" s="304">
        <v>117</v>
      </c>
      <c r="M119" s="304">
        <v>118.9</v>
      </c>
      <c r="N119" s="304">
        <v>114.3</v>
      </c>
      <c r="O119" s="304">
        <v>18.8</v>
      </c>
      <c r="P119" s="304">
        <v>23.1</v>
      </c>
      <c r="Q119" s="304">
        <v>13</v>
      </c>
    </row>
    <row r="120" spans="2:17" ht="16.5" customHeight="1">
      <c r="B120" s="263"/>
      <c r="C120" s="264"/>
      <c r="D120" s="265" t="s">
        <v>428</v>
      </c>
      <c r="E120" s="266"/>
      <c r="F120" s="306">
        <v>17.8</v>
      </c>
      <c r="G120" s="306">
        <v>18.5</v>
      </c>
      <c r="H120" s="306">
        <v>17.3</v>
      </c>
      <c r="I120" s="306">
        <v>115.7</v>
      </c>
      <c r="J120" s="306">
        <v>139.2</v>
      </c>
      <c r="K120" s="306">
        <v>99.8</v>
      </c>
      <c r="L120" s="306">
        <v>109.2</v>
      </c>
      <c r="M120" s="306">
        <v>129.5</v>
      </c>
      <c r="N120" s="306">
        <v>95.5</v>
      </c>
      <c r="O120" s="306">
        <v>6.5</v>
      </c>
      <c r="P120" s="306">
        <v>9.7</v>
      </c>
      <c r="Q120" s="306">
        <v>4.3</v>
      </c>
    </row>
    <row r="121" spans="2:17" ht="16.5" customHeight="1">
      <c r="B121" s="263"/>
      <c r="C121" s="264"/>
      <c r="D121" s="265" t="s">
        <v>429</v>
      </c>
      <c r="E121" s="266"/>
      <c r="F121" s="306">
        <v>18.3</v>
      </c>
      <c r="G121" s="306">
        <v>18.5</v>
      </c>
      <c r="H121" s="306">
        <v>17.4</v>
      </c>
      <c r="I121" s="306">
        <v>143.9</v>
      </c>
      <c r="J121" s="306">
        <v>148.7</v>
      </c>
      <c r="K121" s="306">
        <v>123.4</v>
      </c>
      <c r="L121" s="306">
        <v>136.4</v>
      </c>
      <c r="M121" s="306">
        <v>140.8</v>
      </c>
      <c r="N121" s="306">
        <v>117.7</v>
      </c>
      <c r="O121" s="306">
        <v>7.5</v>
      </c>
      <c r="P121" s="306">
        <v>7.9</v>
      </c>
      <c r="Q121" s="306">
        <v>5.7</v>
      </c>
    </row>
    <row r="122" spans="2:17" ht="10.5" customHeight="1">
      <c r="B122" s="258"/>
      <c r="C122" s="259"/>
      <c r="D122" s="286" t="s">
        <v>430</v>
      </c>
      <c r="E122" s="261"/>
      <c r="F122" s="287" t="s">
        <v>804</v>
      </c>
      <c r="G122" s="287" t="s">
        <v>804</v>
      </c>
      <c r="H122" s="287" t="s">
        <v>804</v>
      </c>
      <c r="I122" s="287" t="s">
        <v>804</v>
      </c>
      <c r="J122" s="287" t="s">
        <v>804</v>
      </c>
      <c r="K122" s="287" t="s">
        <v>804</v>
      </c>
      <c r="L122" s="287" t="s">
        <v>804</v>
      </c>
      <c r="M122" s="287" t="s">
        <v>804</v>
      </c>
      <c r="N122" s="287" t="s">
        <v>804</v>
      </c>
      <c r="O122" s="287" t="s">
        <v>804</v>
      </c>
      <c r="P122" s="287" t="s">
        <v>804</v>
      </c>
      <c r="Q122" s="287" t="s">
        <v>804</v>
      </c>
    </row>
    <row r="123" spans="2:17" ht="10.5" customHeight="1">
      <c r="B123" s="263"/>
      <c r="C123" s="264"/>
      <c r="D123" s="289" t="s">
        <v>431</v>
      </c>
      <c r="E123" s="272"/>
      <c r="F123" s="279" t="s">
        <v>804</v>
      </c>
      <c r="G123" s="279" t="s">
        <v>804</v>
      </c>
      <c r="H123" s="279" t="s">
        <v>804</v>
      </c>
      <c r="I123" s="279" t="s">
        <v>804</v>
      </c>
      <c r="J123" s="279" t="s">
        <v>804</v>
      </c>
      <c r="K123" s="279" t="s">
        <v>804</v>
      </c>
      <c r="L123" s="279" t="s">
        <v>804</v>
      </c>
      <c r="M123" s="279" t="s">
        <v>804</v>
      </c>
      <c r="N123" s="279" t="s">
        <v>804</v>
      </c>
      <c r="O123" s="279" t="s">
        <v>804</v>
      </c>
      <c r="P123" s="279" t="s">
        <v>804</v>
      </c>
      <c r="Q123" s="279" t="s">
        <v>804</v>
      </c>
    </row>
    <row r="124" spans="2:17" ht="10.5" customHeight="1">
      <c r="B124" s="263"/>
      <c r="C124" s="264"/>
      <c r="D124" s="289" t="s">
        <v>432</v>
      </c>
      <c r="E124" s="272"/>
      <c r="F124" s="279" t="s">
        <v>804</v>
      </c>
      <c r="G124" s="279" t="s">
        <v>804</v>
      </c>
      <c r="H124" s="279" t="s">
        <v>804</v>
      </c>
      <c r="I124" s="279" t="s">
        <v>804</v>
      </c>
      <c r="J124" s="279" t="s">
        <v>804</v>
      </c>
      <c r="K124" s="279" t="s">
        <v>804</v>
      </c>
      <c r="L124" s="279" t="s">
        <v>804</v>
      </c>
      <c r="M124" s="279" t="s">
        <v>804</v>
      </c>
      <c r="N124" s="279" t="s">
        <v>804</v>
      </c>
      <c r="O124" s="279" t="s">
        <v>804</v>
      </c>
      <c r="P124" s="279" t="s">
        <v>804</v>
      </c>
      <c r="Q124" s="279" t="s">
        <v>804</v>
      </c>
    </row>
    <row r="125" spans="2:17" ht="10.5" customHeight="1">
      <c r="B125" s="263"/>
      <c r="C125" s="264"/>
      <c r="D125" s="289" t="s">
        <v>433</v>
      </c>
      <c r="E125" s="272"/>
      <c r="F125" s="279" t="s">
        <v>804</v>
      </c>
      <c r="G125" s="279" t="s">
        <v>804</v>
      </c>
      <c r="H125" s="279" t="s">
        <v>804</v>
      </c>
      <c r="I125" s="279" t="s">
        <v>804</v>
      </c>
      <c r="J125" s="279" t="s">
        <v>804</v>
      </c>
      <c r="K125" s="279" t="s">
        <v>804</v>
      </c>
      <c r="L125" s="279" t="s">
        <v>804</v>
      </c>
      <c r="M125" s="279" t="s">
        <v>804</v>
      </c>
      <c r="N125" s="279" t="s">
        <v>804</v>
      </c>
      <c r="O125" s="279" t="s">
        <v>804</v>
      </c>
      <c r="P125" s="279" t="s">
        <v>804</v>
      </c>
      <c r="Q125" s="279" t="s">
        <v>804</v>
      </c>
    </row>
    <row r="126" spans="2:17" ht="10.5" customHeight="1">
      <c r="B126" s="280"/>
      <c r="C126" s="281"/>
      <c r="D126" s="291" t="s">
        <v>434</v>
      </c>
      <c r="E126" s="283"/>
      <c r="F126" s="279" t="s">
        <v>804</v>
      </c>
      <c r="G126" s="279" t="s">
        <v>804</v>
      </c>
      <c r="H126" s="279" t="s">
        <v>804</v>
      </c>
      <c r="I126" s="279" t="s">
        <v>804</v>
      </c>
      <c r="J126" s="279" t="s">
        <v>804</v>
      </c>
      <c r="K126" s="279" t="s">
        <v>804</v>
      </c>
      <c r="L126" s="279" t="s">
        <v>804</v>
      </c>
      <c r="M126" s="279" t="s">
        <v>804</v>
      </c>
      <c r="N126" s="279" t="s">
        <v>804</v>
      </c>
      <c r="O126" s="279" t="s">
        <v>804</v>
      </c>
      <c r="P126" s="279" t="s">
        <v>804</v>
      </c>
      <c r="Q126" s="279" t="s">
        <v>804</v>
      </c>
    </row>
    <row r="127" spans="2:17" ht="10.5" customHeight="1">
      <c r="B127" s="258"/>
      <c r="C127" s="259"/>
      <c r="D127" s="286" t="s">
        <v>435</v>
      </c>
      <c r="E127" s="261"/>
      <c r="F127" s="287" t="s">
        <v>804</v>
      </c>
      <c r="G127" s="287" t="s">
        <v>804</v>
      </c>
      <c r="H127" s="287" t="s">
        <v>804</v>
      </c>
      <c r="I127" s="287" t="s">
        <v>804</v>
      </c>
      <c r="J127" s="287" t="s">
        <v>804</v>
      </c>
      <c r="K127" s="287" t="s">
        <v>804</v>
      </c>
      <c r="L127" s="287" t="s">
        <v>804</v>
      </c>
      <c r="M127" s="287" t="s">
        <v>804</v>
      </c>
      <c r="N127" s="287" t="s">
        <v>804</v>
      </c>
      <c r="O127" s="287" t="s">
        <v>804</v>
      </c>
      <c r="P127" s="287" t="s">
        <v>804</v>
      </c>
      <c r="Q127" s="287" t="s">
        <v>804</v>
      </c>
    </row>
    <row r="128" spans="2:17" ht="10.5" customHeight="1">
      <c r="B128" s="280"/>
      <c r="C128" s="281"/>
      <c r="D128" s="291" t="s">
        <v>436</v>
      </c>
      <c r="E128" s="283"/>
      <c r="F128" s="292" t="s">
        <v>804</v>
      </c>
      <c r="G128" s="292" t="s">
        <v>804</v>
      </c>
      <c r="H128" s="292" t="s">
        <v>804</v>
      </c>
      <c r="I128" s="292" t="s">
        <v>804</v>
      </c>
      <c r="J128" s="292" t="s">
        <v>804</v>
      </c>
      <c r="K128" s="292" t="s">
        <v>804</v>
      </c>
      <c r="L128" s="292" t="s">
        <v>804</v>
      </c>
      <c r="M128" s="292" t="s">
        <v>804</v>
      </c>
      <c r="N128" s="292" t="s">
        <v>804</v>
      </c>
      <c r="O128" s="292" t="s">
        <v>804</v>
      </c>
      <c r="P128" s="292" t="s">
        <v>804</v>
      </c>
      <c r="Q128" s="292" t="s">
        <v>804</v>
      </c>
    </row>
  </sheetData>
  <sheetProtection/>
  <mergeCells count="10">
    <mergeCell ref="L5:N5"/>
    <mergeCell ref="O5:Q5"/>
    <mergeCell ref="B6:D6"/>
    <mergeCell ref="B70:D70"/>
    <mergeCell ref="F5:H5"/>
    <mergeCell ref="I5:K5"/>
    <mergeCell ref="F69:H69"/>
    <mergeCell ref="I69:K69"/>
    <mergeCell ref="L69:N69"/>
    <mergeCell ref="O69:Q69"/>
  </mergeCells>
  <dataValidations count="1">
    <dataValidation type="whole" allowBlank="1" showInputMessage="1" showErrorMessage="1" errorTitle="入力エラー" error="入力した値に誤りがあります" sqref="R8:IV57 A8:A28 B8:Q64 A72:A96 A101:A128 B72:IV128 A33:A57">
      <formula1>-999999999999</formula1>
      <formula2>999999999999</formula2>
    </dataValidation>
  </dataValidations>
  <printOptions horizontalCentered="1"/>
  <pageMargins left="0.3937007874015748" right="0.2362204724409449" top="0.5905511811023623" bottom="0.1968503937007874" header="0" footer="0"/>
  <pageSetup horizontalDpi="600" verticalDpi="600" orientation="landscape" paperSize="9" scale="56" r:id="rId2"/>
  <rowBreaks count="1" manualBreakCount="1">
    <brk id="64" max="255" man="1"/>
  </rowBreaks>
  <drawing r:id="rId1"/>
</worksheet>
</file>

<file path=xl/worksheets/sheet21.xml><?xml version="1.0" encoding="utf-8"?>
<worksheet xmlns="http://schemas.openxmlformats.org/spreadsheetml/2006/main" xmlns:r="http://schemas.openxmlformats.org/officeDocument/2006/relationships">
  <sheetPr codeName="Sheet20">
    <tabColor indexed="53"/>
  </sheetPr>
  <dimension ref="B1:T128"/>
  <sheetViews>
    <sheetView zoomScale="80" zoomScaleNormal="80" zoomScaleSheetLayoutView="85" workbookViewId="0" topLeftCell="A1">
      <selection activeCell="A1" sqref="A1"/>
    </sheetView>
  </sheetViews>
  <sheetFormatPr defaultColWidth="8.796875" defaultRowHeight="14.25"/>
  <cols>
    <col min="1" max="1" width="9" style="238" customWidth="1"/>
    <col min="2" max="2" width="1.4921875" style="238" customWidth="1"/>
    <col min="3" max="3" width="0.203125" style="238" customWidth="1"/>
    <col min="4" max="4" width="38.59765625" style="242" customWidth="1"/>
    <col min="5" max="5" width="0.203125" style="238" customWidth="1"/>
    <col min="6" max="17" width="12.69921875" style="238" customWidth="1"/>
    <col min="18" max="20" width="11.5" style="238" customWidth="1"/>
    <col min="21" max="16384" width="9" style="238" customWidth="1"/>
  </cols>
  <sheetData>
    <row r="1" spans="2:20" ht="18.75">
      <c r="B1" s="235" t="s">
        <v>803</v>
      </c>
      <c r="C1" s="236"/>
      <c r="D1" s="237"/>
      <c r="E1" s="236"/>
      <c r="F1" s="236"/>
      <c r="G1" s="236"/>
      <c r="H1" s="236"/>
      <c r="I1" s="236" t="s">
        <v>456</v>
      </c>
      <c r="J1" s="236"/>
      <c r="K1" s="236"/>
      <c r="L1" s="236"/>
      <c r="M1" s="236"/>
      <c r="N1" s="236"/>
      <c r="O1" s="236"/>
      <c r="P1" s="236"/>
      <c r="Q1" s="236"/>
      <c r="R1" s="236"/>
      <c r="S1" s="236"/>
      <c r="T1" s="236"/>
    </row>
    <row r="2" spans="2:20" ht="14.25" customHeight="1">
      <c r="B2" s="239" t="s">
        <v>438</v>
      </c>
      <c r="C2" s="240"/>
      <c r="D2" s="240"/>
      <c r="E2" s="240"/>
      <c r="F2" s="240"/>
      <c r="G2" s="241"/>
      <c r="H2" s="241"/>
      <c r="I2" s="241"/>
      <c r="J2" s="241"/>
      <c r="K2" s="241"/>
      <c r="L2" s="241"/>
      <c r="M2" s="241"/>
      <c r="N2" s="241"/>
      <c r="O2" s="241"/>
      <c r="P2" s="241"/>
      <c r="Q2" s="241"/>
      <c r="R2" s="241"/>
      <c r="S2" s="241"/>
      <c r="T2" s="241"/>
    </row>
    <row r="3" spans="2:20" ht="6" customHeight="1">
      <c r="B3" s="241"/>
      <c r="C3" s="241"/>
      <c r="E3" s="241"/>
      <c r="F3" s="241"/>
      <c r="G3" s="241"/>
      <c r="H3" s="241"/>
      <c r="I3" s="241"/>
      <c r="J3" s="241"/>
      <c r="K3" s="241"/>
      <c r="L3" s="241"/>
      <c r="M3" s="241"/>
      <c r="N3" s="241"/>
      <c r="O3" s="241"/>
      <c r="P3" s="241"/>
      <c r="Q3" s="241"/>
      <c r="R3" s="241"/>
      <c r="S3" s="241"/>
      <c r="T3" s="241"/>
    </row>
    <row r="4" spans="2:20" ht="18" customHeight="1">
      <c r="B4" s="241"/>
      <c r="C4" s="241"/>
      <c r="D4" s="243" t="s">
        <v>439</v>
      </c>
      <c r="E4" s="241"/>
      <c r="G4" s="241"/>
      <c r="H4" s="241"/>
      <c r="I4" s="241"/>
      <c r="J4" s="241"/>
      <c r="K4" s="241"/>
      <c r="L4" s="241"/>
      <c r="M4" s="241"/>
      <c r="N4" s="241"/>
      <c r="O4" s="241"/>
      <c r="P4" s="241"/>
      <c r="Q4" s="241"/>
      <c r="R4" s="241"/>
      <c r="S4" s="241"/>
      <c r="T4" s="241"/>
    </row>
    <row r="5" spans="2:20" s="249" customFormat="1" ht="18" customHeight="1">
      <c r="B5" s="245"/>
      <c r="C5" s="246"/>
      <c r="D5" s="247"/>
      <c r="E5" s="248"/>
      <c r="F5" s="774" t="s">
        <v>457</v>
      </c>
      <c r="G5" s="779"/>
      <c r="H5" s="779"/>
      <c r="I5" s="774" t="s">
        <v>458</v>
      </c>
      <c r="J5" s="775"/>
      <c r="K5" s="775"/>
      <c r="L5" s="774" t="s">
        <v>459</v>
      </c>
      <c r="M5" s="775"/>
      <c r="N5" s="775"/>
      <c r="O5" s="769" t="s">
        <v>460</v>
      </c>
      <c r="P5" s="776"/>
      <c r="Q5" s="776"/>
      <c r="R5" s="769" t="s">
        <v>461</v>
      </c>
      <c r="S5" s="776"/>
      <c r="T5" s="777"/>
    </row>
    <row r="6" spans="2:20" s="249" customFormat="1" ht="18" customHeight="1" thickBot="1">
      <c r="B6" s="767" t="s">
        <v>445</v>
      </c>
      <c r="C6" s="778"/>
      <c r="D6" s="778"/>
      <c r="E6" s="251"/>
      <c r="F6" s="251" t="s">
        <v>446</v>
      </c>
      <c r="G6" s="250" t="s">
        <v>447</v>
      </c>
      <c r="H6" s="250" t="s">
        <v>448</v>
      </c>
      <c r="I6" s="252" t="s">
        <v>446</v>
      </c>
      <c r="J6" s="250" t="s">
        <v>447</v>
      </c>
      <c r="K6" s="250" t="s">
        <v>448</v>
      </c>
      <c r="L6" s="252" t="s">
        <v>446</v>
      </c>
      <c r="M6" s="250" t="s">
        <v>447</v>
      </c>
      <c r="N6" s="250" t="s">
        <v>448</v>
      </c>
      <c r="O6" s="250" t="s">
        <v>446</v>
      </c>
      <c r="P6" s="252" t="s">
        <v>447</v>
      </c>
      <c r="Q6" s="250" t="s">
        <v>448</v>
      </c>
      <c r="R6" s="252" t="s">
        <v>446</v>
      </c>
      <c r="S6" s="252" t="s">
        <v>447</v>
      </c>
      <c r="T6" s="251" t="s">
        <v>448</v>
      </c>
    </row>
    <row r="7" spans="2:20" s="249" customFormat="1" ht="9.75" customHeight="1" thickTop="1">
      <c r="B7" s="294"/>
      <c r="C7" s="295"/>
      <c r="D7" s="296"/>
      <c r="E7" s="297"/>
      <c r="F7" s="299" t="s">
        <v>462</v>
      </c>
      <c r="G7" s="299" t="s">
        <v>462</v>
      </c>
      <c r="H7" s="299" t="s">
        <v>462</v>
      </c>
      <c r="I7" s="299" t="s">
        <v>462</v>
      </c>
      <c r="J7" s="299" t="s">
        <v>462</v>
      </c>
      <c r="K7" s="299" t="s">
        <v>462</v>
      </c>
      <c r="L7" s="299" t="s">
        <v>462</v>
      </c>
      <c r="M7" s="299" t="s">
        <v>462</v>
      </c>
      <c r="N7" s="299" t="s">
        <v>462</v>
      </c>
      <c r="O7" s="299" t="s">
        <v>462</v>
      </c>
      <c r="P7" s="299" t="s">
        <v>462</v>
      </c>
      <c r="Q7" s="299" t="s">
        <v>462</v>
      </c>
      <c r="R7" s="300" t="s">
        <v>463</v>
      </c>
      <c r="S7" s="300" t="s">
        <v>463</v>
      </c>
      <c r="T7" s="300" t="s">
        <v>463</v>
      </c>
    </row>
    <row r="8" spans="2:20" ht="16.5" customHeight="1">
      <c r="B8" s="274"/>
      <c r="C8" s="275"/>
      <c r="D8" s="303" t="s">
        <v>146</v>
      </c>
      <c r="E8" s="277"/>
      <c r="F8" s="278">
        <v>1395658</v>
      </c>
      <c r="G8" s="278">
        <v>798157</v>
      </c>
      <c r="H8" s="278">
        <v>597501</v>
      </c>
      <c r="I8" s="278">
        <v>20903</v>
      </c>
      <c r="J8" s="278">
        <v>8440</v>
      </c>
      <c r="K8" s="278">
        <v>12463</v>
      </c>
      <c r="L8" s="278">
        <v>22891</v>
      </c>
      <c r="M8" s="278">
        <v>11975</v>
      </c>
      <c r="N8" s="278">
        <v>10916</v>
      </c>
      <c r="O8" s="278">
        <v>1393670</v>
      </c>
      <c r="P8" s="278">
        <v>794622</v>
      </c>
      <c r="Q8" s="278">
        <v>599048</v>
      </c>
      <c r="R8" s="304">
        <v>27.7</v>
      </c>
      <c r="S8" s="304">
        <v>12.1</v>
      </c>
      <c r="T8" s="304">
        <v>48.4</v>
      </c>
    </row>
    <row r="9" spans="2:20" ht="16.5" customHeight="1">
      <c r="B9" s="258"/>
      <c r="C9" s="259"/>
      <c r="D9" s="260" t="s">
        <v>393</v>
      </c>
      <c r="E9" s="261"/>
      <c r="F9" s="262" t="s">
        <v>804</v>
      </c>
      <c r="G9" s="262" t="s">
        <v>804</v>
      </c>
      <c r="H9" s="262" t="s">
        <v>804</v>
      </c>
      <c r="I9" s="262" t="s">
        <v>804</v>
      </c>
      <c r="J9" s="262" t="s">
        <v>804</v>
      </c>
      <c r="K9" s="262" t="s">
        <v>804</v>
      </c>
      <c r="L9" s="262" t="s">
        <v>804</v>
      </c>
      <c r="M9" s="262" t="s">
        <v>804</v>
      </c>
      <c r="N9" s="262" t="s">
        <v>804</v>
      </c>
      <c r="O9" s="262" t="s">
        <v>804</v>
      </c>
      <c r="P9" s="262" t="s">
        <v>804</v>
      </c>
      <c r="Q9" s="262" t="s">
        <v>804</v>
      </c>
      <c r="R9" s="262" t="s">
        <v>804</v>
      </c>
      <c r="S9" s="262" t="s">
        <v>804</v>
      </c>
      <c r="T9" s="262" t="s">
        <v>804</v>
      </c>
    </row>
    <row r="10" spans="2:20" ht="16.5" customHeight="1">
      <c r="B10" s="263"/>
      <c r="C10" s="264"/>
      <c r="D10" s="265" t="s">
        <v>154</v>
      </c>
      <c r="E10" s="266"/>
      <c r="F10" s="267">
        <v>65490</v>
      </c>
      <c r="G10" s="267">
        <v>55062</v>
      </c>
      <c r="H10" s="267">
        <v>10428</v>
      </c>
      <c r="I10" s="267">
        <v>421</v>
      </c>
      <c r="J10" s="267">
        <v>314</v>
      </c>
      <c r="K10" s="267">
        <v>107</v>
      </c>
      <c r="L10" s="267">
        <v>317</v>
      </c>
      <c r="M10" s="267">
        <v>194</v>
      </c>
      <c r="N10" s="267">
        <v>123</v>
      </c>
      <c r="O10" s="267">
        <v>65594</v>
      </c>
      <c r="P10" s="267">
        <v>55182</v>
      </c>
      <c r="Q10" s="267">
        <v>10412</v>
      </c>
      <c r="R10" s="306">
        <v>6.3</v>
      </c>
      <c r="S10" s="306">
        <v>3.4</v>
      </c>
      <c r="T10" s="306">
        <v>22</v>
      </c>
    </row>
    <row r="11" spans="2:20" ht="16.5" customHeight="1">
      <c r="B11" s="263"/>
      <c r="C11" s="264"/>
      <c r="D11" s="265" t="s">
        <v>156</v>
      </c>
      <c r="E11" s="266"/>
      <c r="F11" s="267">
        <v>416238</v>
      </c>
      <c r="G11" s="267">
        <v>303798</v>
      </c>
      <c r="H11" s="267">
        <v>112440</v>
      </c>
      <c r="I11" s="267">
        <v>2706</v>
      </c>
      <c r="J11" s="267">
        <v>1787</v>
      </c>
      <c r="K11" s="267">
        <v>919</v>
      </c>
      <c r="L11" s="267">
        <v>4693</v>
      </c>
      <c r="M11" s="267">
        <v>3302</v>
      </c>
      <c r="N11" s="267">
        <v>1391</v>
      </c>
      <c r="O11" s="267">
        <v>414251</v>
      </c>
      <c r="P11" s="267">
        <v>302283</v>
      </c>
      <c r="Q11" s="267">
        <v>111968</v>
      </c>
      <c r="R11" s="306">
        <v>11.1</v>
      </c>
      <c r="S11" s="306">
        <v>3.5</v>
      </c>
      <c r="T11" s="306">
        <v>31.7</v>
      </c>
    </row>
    <row r="12" spans="2:20" ht="16.5" customHeight="1">
      <c r="B12" s="263"/>
      <c r="C12" s="264"/>
      <c r="D12" s="265" t="s">
        <v>158</v>
      </c>
      <c r="E12" s="266"/>
      <c r="F12" s="267">
        <v>6509</v>
      </c>
      <c r="G12" s="267">
        <v>5495</v>
      </c>
      <c r="H12" s="267">
        <v>1014</v>
      </c>
      <c r="I12" s="267">
        <v>0</v>
      </c>
      <c r="J12" s="267">
        <v>0</v>
      </c>
      <c r="K12" s="267">
        <v>0</v>
      </c>
      <c r="L12" s="267">
        <v>11</v>
      </c>
      <c r="M12" s="267">
        <v>9</v>
      </c>
      <c r="N12" s="267">
        <v>2</v>
      </c>
      <c r="O12" s="267">
        <v>6498</v>
      </c>
      <c r="P12" s="267">
        <v>5486</v>
      </c>
      <c r="Q12" s="267">
        <v>1012</v>
      </c>
      <c r="R12" s="306">
        <v>4</v>
      </c>
      <c r="S12" s="306">
        <v>2.3</v>
      </c>
      <c r="T12" s="306">
        <v>13.4</v>
      </c>
    </row>
    <row r="13" spans="2:20" ht="16.5" customHeight="1">
      <c r="B13" s="263"/>
      <c r="C13" s="264"/>
      <c r="D13" s="265" t="s">
        <v>161</v>
      </c>
      <c r="E13" s="266"/>
      <c r="F13" s="267">
        <v>19955</v>
      </c>
      <c r="G13" s="267">
        <v>11008</v>
      </c>
      <c r="H13" s="267">
        <v>8947</v>
      </c>
      <c r="I13" s="267">
        <v>146</v>
      </c>
      <c r="J13" s="267">
        <v>134</v>
      </c>
      <c r="K13" s="267">
        <v>12</v>
      </c>
      <c r="L13" s="267">
        <v>369</v>
      </c>
      <c r="M13" s="267">
        <v>134</v>
      </c>
      <c r="N13" s="267">
        <v>235</v>
      </c>
      <c r="O13" s="267">
        <v>19732</v>
      </c>
      <c r="P13" s="267">
        <v>11008</v>
      </c>
      <c r="Q13" s="267">
        <v>8724</v>
      </c>
      <c r="R13" s="306">
        <v>20.8</v>
      </c>
      <c r="S13" s="306">
        <v>3</v>
      </c>
      <c r="T13" s="306">
        <v>43.2</v>
      </c>
    </row>
    <row r="14" spans="2:20" ht="16.5" customHeight="1">
      <c r="B14" s="263"/>
      <c r="C14" s="264"/>
      <c r="D14" s="265" t="s">
        <v>394</v>
      </c>
      <c r="E14" s="266"/>
      <c r="F14" s="267">
        <v>92118</v>
      </c>
      <c r="G14" s="267">
        <v>74925</v>
      </c>
      <c r="H14" s="267">
        <v>17193</v>
      </c>
      <c r="I14" s="267">
        <v>1820</v>
      </c>
      <c r="J14" s="267">
        <v>1353</v>
      </c>
      <c r="K14" s="267">
        <v>467</v>
      </c>
      <c r="L14" s="267">
        <v>2021</v>
      </c>
      <c r="M14" s="267">
        <v>1539</v>
      </c>
      <c r="N14" s="267">
        <v>482</v>
      </c>
      <c r="O14" s="267">
        <v>91917</v>
      </c>
      <c r="P14" s="267">
        <v>74739</v>
      </c>
      <c r="Q14" s="267">
        <v>17178</v>
      </c>
      <c r="R14" s="306">
        <v>16.5</v>
      </c>
      <c r="S14" s="306">
        <v>9.1</v>
      </c>
      <c r="T14" s="306">
        <v>48.7</v>
      </c>
    </row>
    <row r="15" spans="2:20" ht="16.5" customHeight="1">
      <c r="B15" s="263"/>
      <c r="C15" s="264"/>
      <c r="D15" s="265" t="s">
        <v>395</v>
      </c>
      <c r="E15" s="266"/>
      <c r="F15" s="267">
        <v>221865</v>
      </c>
      <c r="G15" s="267">
        <v>101849</v>
      </c>
      <c r="H15" s="267">
        <v>120016</v>
      </c>
      <c r="I15" s="267">
        <v>3437</v>
      </c>
      <c r="J15" s="267">
        <v>1094</v>
      </c>
      <c r="K15" s="267">
        <v>2343</v>
      </c>
      <c r="L15" s="267">
        <v>3305</v>
      </c>
      <c r="M15" s="267">
        <v>1184</v>
      </c>
      <c r="N15" s="267">
        <v>2121</v>
      </c>
      <c r="O15" s="267">
        <v>221997</v>
      </c>
      <c r="P15" s="267">
        <v>101759</v>
      </c>
      <c r="Q15" s="267">
        <v>120238</v>
      </c>
      <c r="R15" s="306">
        <v>46.8</v>
      </c>
      <c r="S15" s="306">
        <v>20.8</v>
      </c>
      <c r="T15" s="306">
        <v>68.8</v>
      </c>
    </row>
    <row r="16" spans="2:20" ht="16.5" customHeight="1">
      <c r="B16" s="263"/>
      <c r="C16" s="264"/>
      <c r="D16" s="265" t="s">
        <v>396</v>
      </c>
      <c r="E16" s="266"/>
      <c r="F16" s="267">
        <v>34024</v>
      </c>
      <c r="G16" s="267">
        <v>18351</v>
      </c>
      <c r="H16" s="267">
        <v>15673</v>
      </c>
      <c r="I16" s="267">
        <v>66</v>
      </c>
      <c r="J16" s="267">
        <v>18</v>
      </c>
      <c r="K16" s="267">
        <v>48</v>
      </c>
      <c r="L16" s="267">
        <v>445</v>
      </c>
      <c r="M16" s="267">
        <v>196</v>
      </c>
      <c r="N16" s="267">
        <v>249</v>
      </c>
      <c r="O16" s="267">
        <v>33645</v>
      </c>
      <c r="P16" s="267">
        <v>18173</v>
      </c>
      <c r="Q16" s="267">
        <v>15472</v>
      </c>
      <c r="R16" s="306">
        <v>4.3</v>
      </c>
      <c r="S16" s="306">
        <v>0.6</v>
      </c>
      <c r="T16" s="306">
        <v>8.6</v>
      </c>
    </row>
    <row r="17" spans="2:20" ht="16.5" customHeight="1">
      <c r="B17" s="263"/>
      <c r="C17" s="264"/>
      <c r="D17" s="265" t="s">
        <v>397</v>
      </c>
      <c r="E17" s="266"/>
      <c r="F17" s="267">
        <v>17087</v>
      </c>
      <c r="G17" s="267">
        <v>10006</v>
      </c>
      <c r="H17" s="267">
        <v>7081</v>
      </c>
      <c r="I17" s="267">
        <v>65</v>
      </c>
      <c r="J17" s="267">
        <v>38</v>
      </c>
      <c r="K17" s="267">
        <v>27</v>
      </c>
      <c r="L17" s="267">
        <v>147</v>
      </c>
      <c r="M17" s="267">
        <v>32</v>
      </c>
      <c r="N17" s="267">
        <v>115</v>
      </c>
      <c r="O17" s="267">
        <v>17005</v>
      </c>
      <c r="P17" s="267">
        <v>10012</v>
      </c>
      <c r="Q17" s="267">
        <v>6993</v>
      </c>
      <c r="R17" s="306">
        <v>22.9</v>
      </c>
      <c r="S17" s="306">
        <v>13.9</v>
      </c>
      <c r="T17" s="306">
        <v>35.9</v>
      </c>
    </row>
    <row r="18" spans="2:20" ht="16.5" customHeight="1">
      <c r="B18" s="263"/>
      <c r="C18" s="264"/>
      <c r="D18" s="265" t="s">
        <v>398</v>
      </c>
      <c r="E18" s="266"/>
      <c r="F18" s="267">
        <v>34731</v>
      </c>
      <c r="G18" s="267">
        <v>26165</v>
      </c>
      <c r="H18" s="267">
        <v>8566</v>
      </c>
      <c r="I18" s="267">
        <v>236</v>
      </c>
      <c r="J18" s="267">
        <v>191</v>
      </c>
      <c r="K18" s="267">
        <v>45</v>
      </c>
      <c r="L18" s="267">
        <v>144</v>
      </c>
      <c r="M18" s="267">
        <v>102</v>
      </c>
      <c r="N18" s="267">
        <v>42</v>
      </c>
      <c r="O18" s="267">
        <v>34823</v>
      </c>
      <c r="P18" s="267">
        <v>26254</v>
      </c>
      <c r="Q18" s="267">
        <v>8569</v>
      </c>
      <c r="R18" s="306">
        <v>11.5</v>
      </c>
      <c r="S18" s="306">
        <v>5.6</v>
      </c>
      <c r="T18" s="306">
        <v>29.5</v>
      </c>
    </row>
    <row r="19" spans="2:20" ht="16.5" customHeight="1">
      <c r="B19" s="263"/>
      <c r="C19" s="264"/>
      <c r="D19" s="265" t="s">
        <v>399</v>
      </c>
      <c r="E19" s="266"/>
      <c r="F19" s="267">
        <v>113610</v>
      </c>
      <c r="G19" s="267">
        <v>43913</v>
      </c>
      <c r="H19" s="267">
        <v>69697</v>
      </c>
      <c r="I19" s="267">
        <v>5345</v>
      </c>
      <c r="J19" s="267">
        <v>1233</v>
      </c>
      <c r="K19" s="267">
        <v>4112</v>
      </c>
      <c r="L19" s="267">
        <v>4875</v>
      </c>
      <c r="M19" s="267">
        <v>3009</v>
      </c>
      <c r="N19" s="267">
        <v>1866</v>
      </c>
      <c r="O19" s="267">
        <v>114080</v>
      </c>
      <c r="P19" s="267">
        <v>42137</v>
      </c>
      <c r="Q19" s="267">
        <v>71943</v>
      </c>
      <c r="R19" s="306">
        <v>73.6</v>
      </c>
      <c r="S19" s="306">
        <v>55.8</v>
      </c>
      <c r="T19" s="306">
        <v>84</v>
      </c>
    </row>
    <row r="20" spans="2:20" ht="16.5" customHeight="1">
      <c r="B20" s="263"/>
      <c r="C20" s="264"/>
      <c r="D20" s="265" t="s">
        <v>400</v>
      </c>
      <c r="E20" s="266"/>
      <c r="F20" s="267">
        <v>40670</v>
      </c>
      <c r="G20" s="267">
        <v>17189</v>
      </c>
      <c r="H20" s="267">
        <v>23481</v>
      </c>
      <c r="I20" s="267">
        <v>746</v>
      </c>
      <c r="J20" s="267">
        <v>257</v>
      </c>
      <c r="K20" s="267">
        <v>489</v>
      </c>
      <c r="L20" s="267">
        <v>1185</v>
      </c>
      <c r="M20" s="267">
        <v>286</v>
      </c>
      <c r="N20" s="267">
        <v>899</v>
      </c>
      <c r="O20" s="267">
        <v>40231</v>
      </c>
      <c r="P20" s="267">
        <v>17160</v>
      </c>
      <c r="Q20" s="267">
        <v>23071</v>
      </c>
      <c r="R20" s="306">
        <v>38.5</v>
      </c>
      <c r="S20" s="306">
        <v>21.1</v>
      </c>
      <c r="T20" s="306">
        <v>51.4</v>
      </c>
    </row>
    <row r="21" spans="2:20" ht="16.5" customHeight="1">
      <c r="B21" s="263"/>
      <c r="C21" s="264"/>
      <c r="D21" s="265" t="s">
        <v>401</v>
      </c>
      <c r="E21" s="266"/>
      <c r="F21" s="267">
        <v>70216</v>
      </c>
      <c r="G21" s="267">
        <v>34713</v>
      </c>
      <c r="H21" s="267">
        <v>35503</v>
      </c>
      <c r="I21" s="267">
        <v>1279</v>
      </c>
      <c r="J21" s="267">
        <v>577</v>
      </c>
      <c r="K21" s="267">
        <v>702</v>
      </c>
      <c r="L21" s="267">
        <v>691</v>
      </c>
      <c r="M21" s="267">
        <v>170</v>
      </c>
      <c r="N21" s="267">
        <v>521</v>
      </c>
      <c r="O21" s="267">
        <v>70804</v>
      </c>
      <c r="P21" s="267">
        <v>35120</v>
      </c>
      <c r="Q21" s="267">
        <v>35684</v>
      </c>
      <c r="R21" s="306">
        <v>29.9</v>
      </c>
      <c r="S21" s="306">
        <v>19.1</v>
      </c>
      <c r="T21" s="306">
        <v>40.6</v>
      </c>
    </row>
    <row r="22" spans="2:20" ht="16.5" customHeight="1">
      <c r="B22" s="263"/>
      <c r="C22" s="264"/>
      <c r="D22" s="265" t="s">
        <v>402</v>
      </c>
      <c r="E22" s="266"/>
      <c r="F22" s="267">
        <v>161113</v>
      </c>
      <c r="G22" s="267">
        <v>36784</v>
      </c>
      <c r="H22" s="267">
        <v>124329</v>
      </c>
      <c r="I22" s="267">
        <v>2750</v>
      </c>
      <c r="J22" s="267">
        <v>366</v>
      </c>
      <c r="K22" s="267">
        <v>2384</v>
      </c>
      <c r="L22" s="267">
        <v>1479</v>
      </c>
      <c r="M22" s="267">
        <v>154</v>
      </c>
      <c r="N22" s="267">
        <v>1325</v>
      </c>
      <c r="O22" s="267">
        <v>162384</v>
      </c>
      <c r="P22" s="267">
        <v>36996</v>
      </c>
      <c r="Q22" s="267">
        <v>125388</v>
      </c>
      <c r="R22" s="306">
        <v>28.1</v>
      </c>
      <c r="S22" s="306">
        <v>16.4</v>
      </c>
      <c r="T22" s="306">
        <v>31.6</v>
      </c>
    </row>
    <row r="23" spans="2:20" ht="16.5" customHeight="1">
      <c r="B23" s="263"/>
      <c r="C23" s="264"/>
      <c r="D23" s="265" t="s">
        <v>188</v>
      </c>
      <c r="E23" s="266"/>
      <c r="F23" s="267">
        <v>12806</v>
      </c>
      <c r="G23" s="267">
        <v>7189</v>
      </c>
      <c r="H23" s="267">
        <v>5617</v>
      </c>
      <c r="I23" s="267">
        <v>33</v>
      </c>
      <c r="J23" s="267">
        <v>0</v>
      </c>
      <c r="K23" s="267">
        <v>33</v>
      </c>
      <c r="L23" s="267">
        <v>40</v>
      </c>
      <c r="M23" s="267">
        <v>16</v>
      </c>
      <c r="N23" s="267">
        <v>24</v>
      </c>
      <c r="O23" s="267">
        <v>12799</v>
      </c>
      <c r="P23" s="267">
        <v>7173</v>
      </c>
      <c r="Q23" s="267">
        <v>5626</v>
      </c>
      <c r="R23" s="306">
        <v>14.8</v>
      </c>
      <c r="S23" s="306">
        <v>1.4</v>
      </c>
      <c r="T23" s="306">
        <v>32</v>
      </c>
    </row>
    <row r="24" spans="2:20" ht="16.5" customHeight="1">
      <c r="B24" s="263"/>
      <c r="C24" s="264"/>
      <c r="D24" s="265" t="s">
        <v>403</v>
      </c>
      <c r="E24" s="266"/>
      <c r="F24" s="267">
        <v>89226</v>
      </c>
      <c r="G24" s="267">
        <v>51710</v>
      </c>
      <c r="H24" s="267">
        <v>37516</v>
      </c>
      <c r="I24" s="267">
        <v>1853</v>
      </c>
      <c r="J24" s="267">
        <v>1078</v>
      </c>
      <c r="K24" s="267">
        <v>775</v>
      </c>
      <c r="L24" s="267">
        <v>3169</v>
      </c>
      <c r="M24" s="267">
        <v>1648</v>
      </c>
      <c r="N24" s="267">
        <v>1521</v>
      </c>
      <c r="O24" s="267">
        <v>87910</v>
      </c>
      <c r="P24" s="267">
        <v>51140</v>
      </c>
      <c r="Q24" s="267">
        <v>36770</v>
      </c>
      <c r="R24" s="306">
        <v>39.4</v>
      </c>
      <c r="S24" s="306">
        <v>24</v>
      </c>
      <c r="T24" s="306">
        <v>60.8</v>
      </c>
    </row>
    <row r="25" spans="2:20" ht="16.5" customHeight="1">
      <c r="B25" s="258"/>
      <c r="C25" s="259"/>
      <c r="D25" s="260" t="s">
        <v>404</v>
      </c>
      <c r="E25" s="261"/>
      <c r="F25" s="268">
        <v>50737</v>
      </c>
      <c r="G25" s="268">
        <v>27114</v>
      </c>
      <c r="H25" s="268">
        <v>23623</v>
      </c>
      <c r="I25" s="268">
        <v>506</v>
      </c>
      <c r="J25" s="268">
        <v>300</v>
      </c>
      <c r="K25" s="268">
        <v>206</v>
      </c>
      <c r="L25" s="268">
        <v>876</v>
      </c>
      <c r="M25" s="268">
        <v>295</v>
      </c>
      <c r="N25" s="268">
        <v>581</v>
      </c>
      <c r="O25" s="268">
        <v>50367</v>
      </c>
      <c r="P25" s="268">
        <v>27119</v>
      </c>
      <c r="Q25" s="268">
        <v>23248</v>
      </c>
      <c r="R25" s="307">
        <v>28.5</v>
      </c>
      <c r="S25" s="307">
        <v>13.3</v>
      </c>
      <c r="T25" s="307">
        <v>46.2</v>
      </c>
    </row>
    <row r="26" spans="2:20" ht="16.5" customHeight="1">
      <c r="B26" s="269"/>
      <c r="C26" s="270"/>
      <c r="D26" s="271" t="s">
        <v>196</v>
      </c>
      <c r="E26" s="272"/>
      <c r="F26" s="273">
        <v>9361</v>
      </c>
      <c r="G26" s="273">
        <v>4175</v>
      </c>
      <c r="H26" s="273">
        <v>5186</v>
      </c>
      <c r="I26" s="273">
        <v>21</v>
      </c>
      <c r="J26" s="273">
        <v>11</v>
      </c>
      <c r="K26" s="273">
        <v>10</v>
      </c>
      <c r="L26" s="273">
        <v>42</v>
      </c>
      <c r="M26" s="273">
        <v>32</v>
      </c>
      <c r="N26" s="273">
        <v>10</v>
      </c>
      <c r="O26" s="273">
        <v>9340</v>
      </c>
      <c r="P26" s="273">
        <v>4154</v>
      </c>
      <c r="Q26" s="273">
        <v>5186</v>
      </c>
      <c r="R26" s="308">
        <v>22.7</v>
      </c>
      <c r="S26" s="308">
        <v>2.5</v>
      </c>
      <c r="T26" s="308">
        <v>38.9</v>
      </c>
    </row>
    <row r="27" spans="2:20" ht="16.5" customHeight="1">
      <c r="B27" s="274"/>
      <c r="C27" s="275"/>
      <c r="D27" s="276" t="s">
        <v>405</v>
      </c>
      <c r="E27" s="277"/>
      <c r="F27" s="278">
        <v>4583</v>
      </c>
      <c r="G27" s="278">
        <v>3157</v>
      </c>
      <c r="H27" s="278">
        <v>1426</v>
      </c>
      <c r="I27" s="278">
        <v>93</v>
      </c>
      <c r="J27" s="278">
        <v>75</v>
      </c>
      <c r="K27" s="278">
        <v>18</v>
      </c>
      <c r="L27" s="278">
        <v>28</v>
      </c>
      <c r="M27" s="278">
        <v>17</v>
      </c>
      <c r="N27" s="278">
        <v>11</v>
      </c>
      <c r="O27" s="278">
        <v>4648</v>
      </c>
      <c r="P27" s="278">
        <v>3215</v>
      </c>
      <c r="Q27" s="278">
        <v>1433</v>
      </c>
      <c r="R27" s="304">
        <v>3.9</v>
      </c>
      <c r="S27" s="304">
        <v>3</v>
      </c>
      <c r="T27" s="304">
        <v>5.9</v>
      </c>
    </row>
    <row r="28" spans="2:20" ht="16.5" customHeight="1">
      <c r="B28" s="263"/>
      <c r="C28" s="264"/>
      <c r="D28" s="265" t="s">
        <v>406</v>
      </c>
      <c r="E28" s="266"/>
      <c r="F28" s="267">
        <v>5947</v>
      </c>
      <c r="G28" s="267">
        <v>4558</v>
      </c>
      <c r="H28" s="267">
        <v>1389</v>
      </c>
      <c r="I28" s="267">
        <v>36</v>
      </c>
      <c r="J28" s="267">
        <v>17</v>
      </c>
      <c r="K28" s="267">
        <v>19</v>
      </c>
      <c r="L28" s="267">
        <v>65</v>
      </c>
      <c r="M28" s="267">
        <v>39</v>
      </c>
      <c r="N28" s="267">
        <v>26</v>
      </c>
      <c r="O28" s="267">
        <v>5918</v>
      </c>
      <c r="P28" s="267">
        <v>4536</v>
      </c>
      <c r="Q28" s="267">
        <v>1382</v>
      </c>
      <c r="R28" s="306">
        <v>11.9</v>
      </c>
      <c r="S28" s="306">
        <v>5.8</v>
      </c>
      <c r="T28" s="306">
        <v>32</v>
      </c>
    </row>
    <row r="29" spans="2:20" ht="16.5" customHeight="1">
      <c r="B29" s="263"/>
      <c r="C29" s="264"/>
      <c r="D29" s="265" t="s">
        <v>407</v>
      </c>
      <c r="E29" s="266"/>
      <c r="F29" s="267">
        <v>16667</v>
      </c>
      <c r="G29" s="267">
        <v>12110</v>
      </c>
      <c r="H29" s="267">
        <v>4557</v>
      </c>
      <c r="I29" s="267">
        <v>146</v>
      </c>
      <c r="J29" s="267">
        <v>123</v>
      </c>
      <c r="K29" s="267">
        <v>23</v>
      </c>
      <c r="L29" s="267">
        <v>183</v>
      </c>
      <c r="M29" s="267">
        <v>108</v>
      </c>
      <c r="N29" s="267">
        <v>75</v>
      </c>
      <c r="O29" s="267">
        <v>16630</v>
      </c>
      <c r="P29" s="267">
        <v>12125</v>
      </c>
      <c r="Q29" s="267">
        <v>4505</v>
      </c>
      <c r="R29" s="306">
        <v>8.5</v>
      </c>
      <c r="S29" s="306">
        <v>1.7</v>
      </c>
      <c r="T29" s="306">
        <v>26.9</v>
      </c>
    </row>
    <row r="30" spans="2:20" ht="16.5" customHeight="1">
      <c r="B30" s="263"/>
      <c r="C30" s="264"/>
      <c r="D30" s="265" t="s">
        <v>208</v>
      </c>
      <c r="E30" s="266"/>
      <c r="F30" s="267">
        <v>7655</v>
      </c>
      <c r="G30" s="267">
        <v>5440</v>
      </c>
      <c r="H30" s="267">
        <v>2215</v>
      </c>
      <c r="I30" s="267">
        <v>93</v>
      </c>
      <c r="J30" s="267">
        <v>25</v>
      </c>
      <c r="K30" s="267">
        <v>68</v>
      </c>
      <c r="L30" s="267">
        <v>95</v>
      </c>
      <c r="M30" s="267">
        <v>77</v>
      </c>
      <c r="N30" s="267">
        <v>18</v>
      </c>
      <c r="O30" s="267">
        <v>7653</v>
      </c>
      <c r="P30" s="267">
        <v>5388</v>
      </c>
      <c r="Q30" s="267">
        <v>2265</v>
      </c>
      <c r="R30" s="306">
        <v>11.2</v>
      </c>
      <c r="S30" s="306">
        <v>2.5</v>
      </c>
      <c r="T30" s="306">
        <v>31.7</v>
      </c>
    </row>
    <row r="31" spans="2:20" ht="16.5" customHeight="1">
      <c r="B31" s="263"/>
      <c r="C31" s="264"/>
      <c r="D31" s="265" t="s">
        <v>408</v>
      </c>
      <c r="E31" s="266"/>
      <c r="F31" s="267">
        <v>25658</v>
      </c>
      <c r="G31" s="267">
        <v>18572</v>
      </c>
      <c r="H31" s="267">
        <v>7086</v>
      </c>
      <c r="I31" s="267">
        <v>79</v>
      </c>
      <c r="J31" s="267">
        <v>37</v>
      </c>
      <c r="K31" s="267">
        <v>42</v>
      </c>
      <c r="L31" s="267">
        <v>179</v>
      </c>
      <c r="M31" s="267">
        <v>167</v>
      </c>
      <c r="N31" s="267">
        <v>12</v>
      </c>
      <c r="O31" s="267">
        <v>25558</v>
      </c>
      <c r="P31" s="267">
        <v>18442</v>
      </c>
      <c r="Q31" s="267">
        <v>7116</v>
      </c>
      <c r="R31" s="306">
        <v>5.4</v>
      </c>
      <c r="S31" s="306">
        <v>0.4</v>
      </c>
      <c r="T31" s="306">
        <v>18.1</v>
      </c>
    </row>
    <row r="32" spans="2:20" ht="16.5" customHeight="1">
      <c r="B32" s="263"/>
      <c r="C32" s="264"/>
      <c r="D32" s="265" t="s">
        <v>409</v>
      </c>
      <c r="E32" s="266"/>
      <c r="F32" s="267">
        <v>19701</v>
      </c>
      <c r="G32" s="267">
        <v>11191</v>
      </c>
      <c r="H32" s="267">
        <v>8510</v>
      </c>
      <c r="I32" s="267">
        <v>116</v>
      </c>
      <c r="J32" s="267">
        <v>83</v>
      </c>
      <c r="K32" s="267">
        <v>33</v>
      </c>
      <c r="L32" s="267">
        <v>299</v>
      </c>
      <c r="M32" s="267">
        <v>192</v>
      </c>
      <c r="N32" s="267">
        <v>107</v>
      </c>
      <c r="O32" s="267">
        <v>19518</v>
      </c>
      <c r="P32" s="267">
        <v>11082</v>
      </c>
      <c r="Q32" s="267">
        <v>8436</v>
      </c>
      <c r="R32" s="306">
        <v>26.2</v>
      </c>
      <c r="S32" s="306">
        <v>7.5</v>
      </c>
      <c r="T32" s="306">
        <v>50.7</v>
      </c>
    </row>
    <row r="33" spans="2:20" ht="16.5" customHeight="1">
      <c r="B33" s="263"/>
      <c r="C33" s="264"/>
      <c r="D33" s="265" t="s">
        <v>410</v>
      </c>
      <c r="E33" s="266"/>
      <c r="F33" s="267">
        <v>6617</v>
      </c>
      <c r="G33" s="267">
        <v>5661</v>
      </c>
      <c r="H33" s="267">
        <v>956</v>
      </c>
      <c r="I33" s="267">
        <v>69</v>
      </c>
      <c r="J33" s="267">
        <v>51</v>
      </c>
      <c r="K33" s="267">
        <v>18</v>
      </c>
      <c r="L33" s="267">
        <v>53</v>
      </c>
      <c r="M33" s="267">
        <v>46</v>
      </c>
      <c r="N33" s="267">
        <v>7</v>
      </c>
      <c r="O33" s="267">
        <v>6633</v>
      </c>
      <c r="P33" s="267">
        <v>5666</v>
      </c>
      <c r="Q33" s="267">
        <v>967</v>
      </c>
      <c r="R33" s="306">
        <v>3</v>
      </c>
      <c r="S33" s="306">
        <v>0.7</v>
      </c>
      <c r="T33" s="306">
        <v>16.2</v>
      </c>
    </row>
    <row r="34" spans="2:20" ht="16.5" customHeight="1">
      <c r="B34" s="263"/>
      <c r="C34" s="264"/>
      <c r="D34" s="265" t="s">
        <v>411</v>
      </c>
      <c r="E34" s="266"/>
      <c r="F34" s="267">
        <v>6502</v>
      </c>
      <c r="G34" s="267">
        <v>5405</v>
      </c>
      <c r="H34" s="267">
        <v>1097</v>
      </c>
      <c r="I34" s="267">
        <v>119</v>
      </c>
      <c r="J34" s="267">
        <v>103</v>
      </c>
      <c r="K34" s="267">
        <v>16</v>
      </c>
      <c r="L34" s="267">
        <v>74</v>
      </c>
      <c r="M34" s="267">
        <v>55</v>
      </c>
      <c r="N34" s="267">
        <v>19</v>
      </c>
      <c r="O34" s="267">
        <v>6547</v>
      </c>
      <c r="P34" s="267">
        <v>5453</v>
      </c>
      <c r="Q34" s="267">
        <v>1094</v>
      </c>
      <c r="R34" s="306">
        <v>9</v>
      </c>
      <c r="S34" s="306">
        <v>6.3</v>
      </c>
      <c r="T34" s="306">
        <v>22.3</v>
      </c>
    </row>
    <row r="35" spans="2:20" ht="16.5" customHeight="1">
      <c r="B35" s="263"/>
      <c r="C35" s="264"/>
      <c r="D35" s="265" t="s">
        <v>222</v>
      </c>
      <c r="E35" s="266"/>
      <c r="F35" s="267">
        <v>3583</v>
      </c>
      <c r="G35" s="267">
        <v>3208</v>
      </c>
      <c r="H35" s="267">
        <v>375</v>
      </c>
      <c r="I35" s="267">
        <v>0</v>
      </c>
      <c r="J35" s="267">
        <v>0</v>
      </c>
      <c r="K35" s="267">
        <v>0</v>
      </c>
      <c r="L35" s="267">
        <v>32</v>
      </c>
      <c r="M35" s="267">
        <v>32</v>
      </c>
      <c r="N35" s="267">
        <v>0</v>
      </c>
      <c r="O35" s="267">
        <v>3551</v>
      </c>
      <c r="P35" s="267">
        <v>3176</v>
      </c>
      <c r="Q35" s="267">
        <v>375</v>
      </c>
      <c r="R35" s="306">
        <v>1.7</v>
      </c>
      <c r="S35" s="306">
        <v>0.9</v>
      </c>
      <c r="T35" s="306">
        <v>8.5</v>
      </c>
    </row>
    <row r="36" spans="2:20" ht="16.5" customHeight="1">
      <c r="B36" s="263"/>
      <c r="C36" s="264"/>
      <c r="D36" s="265" t="s">
        <v>225</v>
      </c>
      <c r="E36" s="266"/>
      <c r="F36" s="267">
        <v>6611</v>
      </c>
      <c r="G36" s="267">
        <v>5353</v>
      </c>
      <c r="H36" s="267">
        <v>1258</v>
      </c>
      <c r="I36" s="267">
        <v>49</v>
      </c>
      <c r="J36" s="267">
        <v>45</v>
      </c>
      <c r="K36" s="267">
        <v>4</v>
      </c>
      <c r="L36" s="267">
        <v>45</v>
      </c>
      <c r="M36" s="267">
        <v>22</v>
      </c>
      <c r="N36" s="267">
        <v>23</v>
      </c>
      <c r="O36" s="267">
        <v>6615</v>
      </c>
      <c r="P36" s="267">
        <v>5376</v>
      </c>
      <c r="Q36" s="267">
        <v>1239</v>
      </c>
      <c r="R36" s="306">
        <v>5.4</v>
      </c>
      <c r="S36" s="306">
        <v>3.4</v>
      </c>
      <c r="T36" s="306">
        <v>14</v>
      </c>
    </row>
    <row r="37" spans="2:20" ht="16.5" customHeight="1">
      <c r="B37" s="263"/>
      <c r="C37" s="264"/>
      <c r="D37" s="265" t="s">
        <v>228</v>
      </c>
      <c r="E37" s="266"/>
      <c r="F37" s="267">
        <v>23216</v>
      </c>
      <c r="G37" s="267">
        <v>18029</v>
      </c>
      <c r="H37" s="267">
        <v>5187</v>
      </c>
      <c r="I37" s="267">
        <v>40</v>
      </c>
      <c r="J37" s="267">
        <v>24</v>
      </c>
      <c r="K37" s="267">
        <v>16</v>
      </c>
      <c r="L37" s="267">
        <v>146</v>
      </c>
      <c r="M37" s="267">
        <v>94</v>
      </c>
      <c r="N37" s="267">
        <v>52</v>
      </c>
      <c r="O37" s="267">
        <v>23110</v>
      </c>
      <c r="P37" s="267">
        <v>17959</v>
      </c>
      <c r="Q37" s="267">
        <v>5151</v>
      </c>
      <c r="R37" s="306">
        <v>13.3</v>
      </c>
      <c r="S37" s="306">
        <v>6.6</v>
      </c>
      <c r="T37" s="306">
        <v>36.6</v>
      </c>
    </row>
    <row r="38" spans="2:20" ht="16.5" customHeight="1">
      <c r="B38" s="263"/>
      <c r="C38" s="264"/>
      <c r="D38" s="265" t="s">
        <v>412</v>
      </c>
      <c r="E38" s="266"/>
      <c r="F38" s="267">
        <v>14989</v>
      </c>
      <c r="G38" s="267">
        <v>11533</v>
      </c>
      <c r="H38" s="267">
        <v>3456</v>
      </c>
      <c r="I38" s="267">
        <v>126</v>
      </c>
      <c r="J38" s="267">
        <v>116</v>
      </c>
      <c r="K38" s="267">
        <v>10</v>
      </c>
      <c r="L38" s="267">
        <v>138</v>
      </c>
      <c r="M38" s="267">
        <v>133</v>
      </c>
      <c r="N38" s="267">
        <v>5</v>
      </c>
      <c r="O38" s="267">
        <v>14977</v>
      </c>
      <c r="P38" s="267">
        <v>11516</v>
      </c>
      <c r="Q38" s="267">
        <v>3461</v>
      </c>
      <c r="R38" s="306">
        <v>5.1</v>
      </c>
      <c r="S38" s="306">
        <v>4.3</v>
      </c>
      <c r="T38" s="306">
        <v>8</v>
      </c>
    </row>
    <row r="39" spans="2:20" ht="16.5" customHeight="1">
      <c r="B39" s="263"/>
      <c r="C39" s="264"/>
      <c r="D39" s="265" t="s">
        <v>413</v>
      </c>
      <c r="E39" s="266"/>
      <c r="F39" s="267">
        <v>29207</v>
      </c>
      <c r="G39" s="267">
        <v>23975</v>
      </c>
      <c r="H39" s="267">
        <v>5232</v>
      </c>
      <c r="I39" s="267">
        <v>31</v>
      </c>
      <c r="J39" s="267">
        <v>26</v>
      </c>
      <c r="K39" s="267">
        <v>5</v>
      </c>
      <c r="L39" s="267">
        <v>105</v>
      </c>
      <c r="M39" s="267">
        <v>100</v>
      </c>
      <c r="N39" s="267">
        <v>5</v>
      </c>
      <c r="O39" s="267">
        <v>29133</v>
      </c>
      <c r="P39" s="267">
        <v>23901</v>
      </c>
      <c r="Q39" s="267">
        <v>5232</v>
      </c>
      <c r="R39" s="306">
        <v>7.8</v>
      </c>
      <c r="S39" s="306">
        <v>1.7</v>
      </c>
      <c r="T39" s="306">
        <v>35.3</v>
      </c>
    </row>
    <row r="40" spans="2:20" ht="16.5" customHeight="1">
      <c r="B40" s="263"/>
      <c r="C40" s="264"/>
      <c r="D40" s="265" t="s">
        <v>414</v>
      </c>
      <c r="E40" s="266"/>
      <c r="F40" s="267">
        <v>9847</v>
      </c>
      <c r="G40" s="267">
        <v>7247</v>
      </c>
      <c r="H40" s="267">
        <v>2600</v>
      </c>
      <c r="I40" s="267">
        <v>74</v>
      </c>
      <c r="J40" s="267">
        <v>72</v>
      </c>
      <c r="K40" s="267">
        <v>2</v>
      </c>
      <c r="L40" s="267">
        <v>116</v>
      </c>
      <c r="M40" s="267">
        <v>57</v>
      </c>
      <c r="N40" s="267">
        <v>59</v>
      </c>
      <c r="O40" s="267">
        <v>9805</v>
      </c>
      <c r="P40" s="267">
        <v>7262</v>
      </c>
      <c r="Q40" s="267">
        <v>2543</v>
      </c>
      <c r="R40" s="306">
        <v>11.1</v>
      </c>
      <c r="S40" s="306">
        <v>3.6</v>
      </c>
      <c r="T40" s="306">
        <v>32.5</v>
      </c>
    </row>
    <row r="41" spans="2:20" ht="16.5" customHeight="1">
      <c r="B41" s="263"/>
      <c r="C41" s="264"/>
      <c r="D41" s="265" t="s">
        <v>415</v>
      </c>
      <c r="E41" s="266"/>
      <c r="F41" s="267">
        <v>11967</v>
      </c>
      <c r="G41" s="267">
        <v>6572</v>
      </c>
      <c r="H41" s="267">
        <v>5395</v>
      </c>
      <c r="I41" s="267">
        <v>188</v>
      </c>
      <c r="J41" s="267">
        <v>96</v>
      </c>
      <c r="K41" s="267">
        <v>92</v>
      </c>
      <c r="L41" s="267">
        <v>141</v>
      </c>
      <c r="M41" s="267">
        <v>62</v>
      </c>
      <c r="N41" s="267">
        <v>79</v>
      </c>
      <c r="O41" s="267">
        <v>12014</v>
      </c>
      <c r="P41" s="267">
        <v>6606</v>
      </c>
      <c r="Q41" s="267">
        <v>5408</v>
      </c>
      <c r="R41" s="306">
        <v>23.3</v>
      </c>
      <c r="S41" s="306">
        <v>4.8</v>
      </c>
      <c r="T41" s="306">
        <v>46</v>
      </c>
    </row>
    <row r="42" spans="2:20" ht="16.5" customHeight="1">
      <c r="B42" s="263"/>
      <c r="C42" s="264"/>
      <c r="D42" s="265" t="s">
        <v>416</v>
      </c>
      <c r="E42" s="266"/>
      <c r="F42" s="267">
        <v>35084</v>
      </c>
      <c r="G42" s="267">
        <v>24710</v>
      </c>
      <c r="H42" s="267">
        <v>10374</v>
      </c>
      <c r="I42" s="267">
        <v>218</v>
      </c>
      <c r="J42" s="267">
        <v>51</v>
      </c>
      <c r="K42" s="267">
        <v>167</v>
      </c>
      <c r="L42" s="267">
        <v>460</v>
      </c>
      <c r="M42" s="267">
        <v>434</v>
      </c>
      <c r="N42" s="267">
        <v>26</v>
      </c>
      <c r="O42" s="267">
        <v>34842</v>
      </c>
      <c r="P42" s="267">
        <v>24327</v>
      </c>
      <c r="Q42" s="267">
        <v>10515</v>
      </c>
      <c r="R42" s="306">
        <v>12.3</v>
      </c>
      <c r="S42" s="306">
        <v>3.5</v>
      </c>
      <c r="T42" s="306">
        <v>32.6</v>
      </c>
    </row>
    <row r="43" spans="2:20" ht="16.5" customHeight="1">
      <c r="B43" s="263"/>
      <c r="C43" s="264"/>
      <c r="D43" s="265" t="s">
        <v>417</v>
      </c>
      <c r="E43" s="266"/>
      <c r="F43" s="267">
        <v>10684</v>
      </c>
      <c r="G43" s="267">
        <v>7931</v>
      </c>
      <c r="H43" s="267">
        <v>2753</v>
      </c>
      <c r="I43" s="267">
        <v>90</v>
      </c>
      <c r="J43" s="267">
        <v>63</v>
      </c>
      <c r="K43" s="267">
        <v>27</v>
      </c>
      <c r="L43" s="267">
        <v>308</v>
      </c>
      <c r="M43" s="267">
        <v>254</v>
      </c>
      <c r="N43" s="267">
        <v>54</v>
      </c>
      <c r="O43" s="267">
        <v>10466</v>
      </c>
      <c r="P43" s="267">
        <v>7740</v>
      </c>
      <c r="Q43" s="267">
        <v>2726</v>
      </c>
      <c r="R43" s="306">
        <v>2.8</v>
      </c>
      <c r="S43" s="306">
        <v>0.7</v>
      </c>
      <c r="T43" s="306">
        <v>8.6</v>
      </c>
    </row>
    <row r="44" spans="2:20" ht="16.5" customHeight="1">
      <c r="B44" s="263"/>
      <c r="C44" s="264"/>
      <c r="D44" s="265" t="s">
        <v>418</v>
      </c>
      <c r="E44" s="266"/>
      <c r="F44" s="267">
        <v>102541</v>
      </c>
      <c r="G44" s="267">
        <v>87268</v>
      </c>
      <c r="H44" s="267">
        <v>15273</v>
      </c>
      <c r="I44" s="267">
        <v>523</v>
      </c>
      <c r="J44" s="267">
        <v>430</v>
      </c>
      <c r="K44" s="267">
        <v>93</v>
      </c>
      <c r="L44" s="267">
        <v>1204</v>
      </c>
      <c r="M44" s="267">
        <v>1006</v>
      </c>
      <c r="N44" s="267">
        <v>198</v>
      </c>
      <c r="O44" s="267">
        <v>101860</v>
      </c>
      <c r="P44" s="267">
        <v>86692</v>
      </c>
      <c r="Q44" s="267">
        <v>15168</v>
      </c>
      <c r="R44" s="306">
        <v>2.5</v>
      </c>
      <c r="S44" s="306">
        <v>0.6</v>
      </c>
      <c r="T44" s="306">
        <v>13</v>
      </c>
    </row>
    <row r="45" spans="2:20" ht="16.5" customHeight="1">
      <c r="B45" s="263"/>
      <c r="C45" s="264"/>
      <c r="D45" s="265" t="s">
        <v>419</v>
      </c>
      <c r="E45" s="266"/>
      <c r="F45" s="267">
        <v>15081</v>
      </c>
      <c r="G45" s="267">
        <v>10589</v>
      </c>
      <c r="H45" s="267">
        <v>4492</v>
      </c>
      <c r="I45" s="267">
        <v>89</v>
      </c>
      <c r="J45" s="267">
        <v>39</v>
      </c>
      <c r="K45" s="267">
        <v>50</v>
      </c>
      <c r="L45" s="267">
        <v>104</v>
      </c>
      <c r="M45" s="267">
        <v>80</v>
      </c>
      <c r="N45" s="267">
        <v>24</v>
      </c>
      <c r="O45" s="267">
        <v>15066</v>
      </c>
      <c r="P45" s="267">
        <v>10548</v>
      </c>
      <c r="Q45" s="267">
        <v>4518</v>
      </c>
      <c r="R45" s="306">
        <v>11</v>
      </c>
      <c r="S45" s="306">
        <v>4.9</v>
      </c>
      <c r="T45" s="306">
        <v>25.3</v>
      </c>
    </row>
    <row r="46" spans="2:20" ht="16.5" customHeight="1">
      <c r="B46" s="263"/>
      <c r="C46" s="264"/>
      <c r="D46" s="265" t="s">
        <v>420</v>
      </c>
      <c r="E46" s="266"/>
      <c r="F46" s="279" t="s">
        <v>804</v>
      </c>
      <c r="G46" s="279" t="s">
        <v>804</v>
      </c>
      <c r="H46" s="279" t="s">
        <v>804</v>
      </c>
      <c r="I46" s="279" t="s">
        <v>804</v>
      </c>
      <c r="J46" s="279" t="s">
        <v>804</v>
      </c>
      <c r="K46" s="279" t="s">
        <v>804</v>
      </c>
      <c r="L46" s="279" t="s">
        <v>804</v>
      </c>
      <c r="M46" s="279" t="s">
        <v>804</v>
      </c>
      <c r="N46" s="279" t="s">
        <v>804</v>
      </c>
      <c r="O46" s="279" t="s">
        <v>804</v>
      </c>
      <c r="P46" s="279" t="s">
        <v>804</v>
      </c>
      <c r="Q46" s="279" t="s">
        <v>804</v>
      </c>
      <c r="R46" s="279" t="s">
        <v>804</v>
      </c>
      <c r="S46" s="279" t="s">
        <v>804</v>
      </c>
      <c r="T46" s="279" t="s">
        <v>804</v>
      </c>
    </row>
    <row r="47" spans="2:20" ht="16.5" customHeight="1">
      <c r="B47" s="263"/>
      <c r="C47" s="264"/>
      <c r="D47" s="265" t="s">
        <v>421</v>
      </c>
      <c r="E47" s="266"/>
      <c r="F47" s="279" t="s">
        <v>804</v>
      </c>
      <c r="G47" s="279" t="s">
        <v>804</v>
      </c>
      <c r="H47" s="279" t="s">
        <v>804</v>
      </c>
      <c r="I47" s="279" t="s">
        <v>804</v>
      </c>
      <c r="J47" s="279" t="s">
        <v>804</v>
      </c>
      <c r="K47" s="279" t="s">
        <v>804</v>
      </c>
      <c r="L47" s="279" t="s">
        <v>804</v>
      </c>
      <c r="M47" s="279" t="s">
        <v>804</v>
      </c>
      <c r="N47" s="279" t="s">
        <v>804</v>
      </c>
      <c r="O47" s="279" t="s">
        <v>804</v>
      </c>
      <c r="P47" s="279" t="s">
        <v>804</v>
      </c>
      <c r="Q47" s="279" t="s">
        <v>804</v>
      </c>
      <c r="R47" s="279" t="s">
        <v>804</v>
      </c>
      <c r="S47" s="279" t="s">
        <v>804</v>
      </c>
      <c r="T47" s="279" t="s">
        <v>804</v>
      </c>
    </row>
    <row r="48" spans="2:20" ht="16.5" customHeight="1">
      <c r="B48" s="263"/>
      <c r="C48" s="264"/>
      <c r="D48" s="265" t="s">
        <v>422</v>
      </c>
      <c r="E48" s="266"/>
      <c r="F48" s="279" t="s">
        <v>804</v>
      </c>
      <c r="G48" s="279" t="s">
        <v>804</v>
      </c>
      <c r="H48" s="279" t="s">
        <v>804</v>
      </c>
      <c r="I48" s="279" t="s">
        <v>804</v>
      </c>
      <c r="J48" s="279" t="s">
        <v>804</v>
      </c>
      <c r="K48" s="279" t="s">
        <v>804</v>
      </c>
      <c r="L48" s="279" t="s">
        <v>804</v>
      </c>
      <c r="M48" s="279" t="s">
        <v>804</v>
      </c>
      <c r="N48" s="279" t="s">
        <v>804</v>
      </c>
      <c r="O48" s="279" t="s">
        <v>804</v>
      </c>
      <c r="P48" s="279" t="s">
        <v>804</v>
      </c>
      <c r="Q48" s="279" t="s">
        <v>804</v>
      </c>
      <c r="R48" s="279" t="s">
        <v>804</v>
      </c>
      <c r="S48" s="279" t="s">
        <v>804</v>
      </c>
      <c r="T48" s="279" t="s">
        <v>804</v>
      </c>
    </row>
    <row r="49" spans="2:20" ht="16.5" customHeight="1">
      <c r="B49" s="258"/>
      <c r="C49" s="259"/>
      <c r="D49" s="260" t="s">
        <v>423</v>
      </c>
      <c r="E49" s="261"/>
      <c r="F49" s="268">
        <v>65840</v>
      </c>
      <c r="G49" s="268">
        <v>44328</v>
      </c>
      <c r="H49" s="268">
        <v>21512</v>
      </c>
      <c r="I49" s="268">
        <v>103</v>
      </c>
      <c r="J49" s="268">
        <v>2</v>
      </c>
      <c r="K49" s="268">
        <v>101</v>
      </c>
      <c r="L49" s="268">
        <v>218</v>
      </c>
      <c r="M49" s="268">
        <v>76</v>
      </c>
      <c r="N49" s="268">
        <v>142</v>
      </c>
      <c r="O49" s="268">
        <v>65725</v>
      </c>
      <c r="P49" s="268">
        <v>44254</v>
      </c>
      <c r="Q49" s="268">
        <v>21471</v>
      </c>
      <c r="R49" s="307">
        <v>14.1</v>
      </c>
      <c r="S49" s="307">
        <v>5.7</v>
      </c>
      <c r="T49" s="307">
        <v>31.2</v>
      </c>
    </row>
    <row r="50" spans="2:20" ht="16.5" customHeight="1">
      <c r="B50" s="280"/>
      <c r="C50" s="281"/>
      <c r="D50" s="282" t="s">
        <v>424</v>
      </c>
      <c r="E50" s="283"/>
      <c r="F50" s="284">
        <v>156025</v>
      </c>
      <c r="G50" s="284">
        <v>57521</v>
      </c>
      <c r="H50" s="284">
        <v>98504</v>
      </c>
      <c r="I50" s="284">
        <v>3334</v>
      </c>
      <c r="J50" s="284">
        <v>1092</v>
      </c>
      <c r="K50" s="284">
        <v>2242</v>
      </c>
      <c r="L50" s="284">
        <v>3087</v>
      </c>
      <c r="M50" s="284">
        <v>1108</v>
      </c>
      <c r="N50" s="284">
        <v>1979</v>
      </c>
      <c r="O50" s="284">
        <v>156272</v>
      </c>
      <c r="P50" s="284">
        <v>57505</v>
      </c>
      <c r="Q50" s="284">
        <v>98767</v>
      </c>
      <c r="R50" s="309">
        <v>60.6</v>
      </c>
      <c r="S50" s="309">
        <v>32.4</v>
      </c>
      <c r="T50" s="309">
        <v>77</v>
      </c>
    </row>
    <row r="51" spans="2:20" ht="16.5" customHeight="1">
      <c r="B51" s="274"/>
      <c r="C51" s="275"/>
      <c r="D51" s="276" t="s">
        <v>256</v>
      </c>
      <c r="E51" s="277"/>
      <c r="F51" s="278">
        <v>27413</v>
      </c>
      <c r="G51" s="278">
        <v>12223</v>
      </c>
      <c r="H51" s="278">
        <v>15190</v>
      </c>
      <c r="I51" s="278">
        <v>1313</v>
      </c>
      <c r="J51" s="278">
        <v>403</v>
      </c>
      <c r="K51" s="278">
        <v>910</v>
      </c>
      <c r="L51" s="278">
        <v>894</v>
      </c>
      <c r="M51" s="278">
        <v>237</v>
      </c>
      <c r="N51" s="278">
        <v>657</v>
      </c>
      <c r="O51" s="278">
        <v>27832</v>
      </c>
      <c r="P51" s="278">
        <v>12389</v>
      </c>
      <c r="Q51" s="278">
        <v>15443</v>
      </c>
      <c r="R51" s="304">
        <v>40.4</v>
      </c>
      <c r="S51" s="304">
        <v>15</v>
      </c>
      <c r="T51" s="304">
        <v>60.7</v>
      </c>
    </row>
    <row r="52" spans="2:20" ht="16.5" customHeight="1">
      <c r="B52" s="263"/>
      <c r="C52" s="264"/>
      <c r="D52" s="265" t="s">
        <v>425</v>
      </c>
      <c r="E52" s="266"/>
      <c r="F52" s="267">
        <v>86197</v>
      </c>
      <c r="G52" s="267">
        <v>31690</v>
      </c>
      <c r="H52" s="267">
        <v>54507</v>
      </c>
      <c r="I52" s="267">
        <v>4032</v>
      </c>
      <c r="J52" s="267">
        <v>830</v>
      </c>
      <c r="K52" s="267">
        <v>3202</v>
      </c>
      <c r="L52" s="267">
        <v>3981</v>
      </c>
      <c r="M52" s="267">
        <v>2772</v>
      </c>
      <c r="N52" s="267">
        <v>1209</v>
      </c>
      <c r="O52" s="267">
        <v>86248</v>
      </c>
      <c r="P52" s="267">
        <v>29748</v>
      </c>
      <c r="Q52" s="267">
        <v>56500</v>
      </c>
      <c r="R52" s="306">
        <v>84.3</v>
      </c>
      <c r="S52" s="306">
        <v>72.9</v>
      </c>
      <c r="T52" s="306">
        <v>90.4</v>
      </c>
    </row>
    <row r="53" spans="2:20" ht="16.5" customHeight="1">
      <c r="B53" s="258"/>
      <c r="C53" s="259"/>
      <c r="D53" s="260" t="s">
        <v>258</v>
      </c>
      <c r="E53" s="261"/>
      <c r="F53" s="268">
        <v>71298</v>
      </c>
      <c r="G53" s="268">
        <v>15501</v>
      </c>
      <c r="H53" s="268">
        <v>55797</v>
      </c>
      <c r="I53" s="268">
        <v>994</v>
      </c>
      <c r="J53" s="268">
        <v>121</v>
      </c>
      <c r="K53" s="268">
        <v>873</v>
      </c>
      <c r="L53" s="268">
        <v>695</v>
      </c>
      <c r="M53" s="268">
        <v>97</v>
      </c>
      <c r="N53" s="268">
        <v>598</v>
      </c>
      <c r="O53" s="268">
        <v>71597</v>
      </c>
      <c r="P53" s="268">
        <v>15525</v>
      </c>
      <c r="Q53" s="268">
        <v>56072</v>
      </c>
      <c r="R53" s="307">
        <v>20.6</v>
      </c>
      <c r="S53" s="307">
        <v>9.6</v>
      </c>
      <c r="T53" s="307">
        <v>23.6</v>
      </c>
    </row>
    <row r="54" spans="2:20" ht="16.5" customHeight="1">
      <c r="B54" s="280"/>
      <c r="C54" s="281"/>
      <c r="D54" s="282" t="s">
        <v>426</v>
      </c>
      <c r="E54" s="283"/>
      <c r="F54" s="284">
        <v>89815</v>
      </c>
      <c r="G54" s="284">
        <v>21283</v>
      </c>
      <c r="H54" s="284">
        <v>68532</v>
      </c>
      <c r="I54" s="284">
        <v>1756</v>
      </c>
      <c r="J54" s="284">
        <v>245</v>
      </c>
      <c r="K54" s="284">
        <v>1511</v>
      </c>
      <c r="L54" s="284">
        <v>784</v>
      </c>
      <c r="M54" s="284">
        <v>57</v>
      </c>
      <c r="N54" s="284">
        <v>727</v>
      </c>
      <c r="O54" s="284">
        <v>90787</v>
      </c>
      <c r="P54" s="284">
        <v>21471</v>
      </c>
      <c r="Q54" s="284">
        <v>69316</v>
      </c>
      <c r="R54" s="309">
        <v>34.1</v>
      </c>
      <c r="S54" s="309">
        <v>21.3</v>
      </c>
      <c r="T54" s="309">
        <v>38</v>
      </c>
    </row>
    <row r="55" spans="2:20" ht="16.5" customHeight="1">
      <c r="B55" s="274"/>
      <c r="C55" s="275"/>
      <c r="D55" s="276" t="s">
        <v>427</v>
      </c>
      <c r="E55" s="277"/>
      <c r="F55" s="278">
        <v>21140</v>
      </c>
      <c r="G55" s="278">
        <v>13234</v>
      </c>
      <c r="H55" s="278">
        <v>7906</v>
      </c>
      <c r="I55" s="278">
        <v>831</v>
      </c>
      <c r="J55" s="278">
        <v>404</v>
      </c>
      <c r="K55" s="278">
        <v>427</v>
      </c>
      <c r="L55" s="278">
        <v>1337</v>
      </c>
      <c r="M55" s="278">
        <v>816</v>
      </c>
      <c r="N55" s="278">
        <v>521</v>
      </c>
      <c r="O55" s="278">
        <v>20634</v>
      </c>
      <c r="P55" s="278">
        <v>12822</v>
      </c>
      <c r="Q55" s="278">
        <v>7812</v>
      </c>
      <c r="R55" s="304">
        <v>33.2</v>
      </c>
      <c r="S55" s="304">
        <v>29.4</v>
      </c>
      <c r="T55" s="304">
        <v>39.4</v>
      </c>
    </row>
    <row r="56" spans="2:20" ht="16.5" customHeight="1">
      <c r="B56" s="263"/>
      <c r="C56" s="264"/>
      <c r="D56" s="265" t="s">
        <v>428</v>
      </c>
      <c r="E56" s="266"/>
      <c r="F56" s="267">
        <v>47744</v>
      </c>
      <c r="G56" s="267">
        <v>21982</v>
      </c>
      <c r="H56" s="267">
        <v>25762</v>
      </c>
      <c r="I56" s="267">
        <v>508</v>
      </c>
      <c r="J56" s="267">
        <v>196</v>
      </c>
      <c r="K56" s="267">
        <v>312</v>
      </c>
      <c r="L56" s="267">
        <v>1668</v>
      </c>
      <c r="M56" s="267">
        <v>668</v>
      </c>
      <c r="N56" s="267">
        <v>1000</v>
      </c>
      <c r="O56" s="267">
        <v>46584</v>
      </c>
      <c r="P56" s="267">
        <v>21510</v>
      </c>
      <c r="Q56" s="267">
        <v>25074</v>
      </c>
      <c r="R56" s="306">
        <v>51.7</v>
      </c>
      <c r="S56" s="306">
        <v>28.5</v>
      </c>
      <c r="T56" s="306">
        <v>71.6</v>
      </c>
    </row>
    <row r="57" spans="2:20" ht="16.5" customHeight="1">
      <c r="B57" s="263"/>
      <c r="C57" s="264"/>
      <c r="D57" s="265" t="s">
        <v>429</v>
      </c>
      <c r="E57" s="266"/>
      <c r="F57" s="267">
        <v>20342</v>
      </c>
      <c r="G57" s="267">
        <v>16494</v>
      </c>
      <c r="H57" s="267">
        <v>3848</v>
      </c>
      <c r="I57" s="267">
        <v>514</v>
      </c>
      <c r="J57" s="267">
        <v>478</v>
      </c>
      <c r="K57" s="267">
        <v>36</v>
      </c>
      <c r="L57" s="267">
        <v>164</v>
      </c>
      <c r="M57" s="267">
        <v>164</v>
      </c>
      <c r="N57" s="267">
        <v>0</v>
      </c>
      <c r="O57" s="267">
        <v>20692</v>
      </c>
      <c r="P57" s="267">
        <v>16808</v>
      </c>
      <c r="Q57" s="267">
        <v>3884</v>
      </c>
      <c r="R57" s="306">
        <v>17.9</v>
      </c>
      <c r="S57" s="306">
        <v>14.1</v>
      </c>
      <c r="T57" s="306">
        <v>34.4</v>
      </c>
    </row>
    <row r="58" spans="2:20" ht="13.5">
      <c r="B58" s="258"/>
      <c r="C58" s="259"/>
      <c r="D58" s="286" t="s">
        <v>430</v>
      </c>
      <c r="E58" s="261"/>
      <c r="F58" s="287" t="s">
        <v>804</v>
      </c>
      <c r="G58" s="287" t="s">
        <v>804</v>
      </c>
      <c r="H58" s="287" t="s">
        <v>804</v>
      </c>
      <c r="I58" s="287" t="s">
        <v>804</v>
      </c>
      <c r="J58" s="287" t="s">
        <v>804</v>
      </c>
      <c r="K58" s="287" t="s">
        <v>804</v>
      </c>
      <c r="L58" s="287" t="s">
        <v>804</v>
      </c>
      <c r="M58" s="287" t="s">
        <v>804</v>
      </c>
      <c r="N58" s="287" t="s">
        <v>804</v>
      </c>
      <c r="O58" s="287" t="s">
        <v>804</v>
      </c>
      <c r="P58" s="287" t="s">
        <v>804</v>
      </c>
      <c r="Q58" s="287" t="s">
        <v>804</v>
      </c>
      <c r="R58" s="287" t="s">
        <v>804</v>
      </c>
      <c r="S58" s="287" t="s">
        <v>804</v>
      </c>
      <c r="T58" s="287" t="s">
        <v>804</v>
      </c>
    </row>
    <row r="59" spans="2:20" ht="13.5">
      <c r="B59" s="269"/>
      <c r="C59" s="264"/>
      <c r="D59" s="289" t="s">
        <v>431</v>
      </c>
      <c r="E59" s="266"/>
      <c r="F59" s="279" t="s">
        <v>804</v>
      </c>
      <c r="G59" s="279" t="s">
        <v>804</v>
      </c>
      <c r="H59" s="279" t="s">
        <v>804</v>
      </c>
      <c r="I59" s="279" t="s">
        <v>804</v>
      </c>
      <c r="J59" s="279" t="s">
        <v>804</v>
      </c>
      <c r="K59" s="279" t="s">
        <v>804</v>
      </c>
      <c r="L59" s="279" t="s">
        <v>804</v>
      </c>
      <c r="M59" s="279" t="s">
        <v>804</v>
      </c>
      <c r="N59" s="279" t="s">
        <v>804</v>
      </c>
      <c r="O59" s="279" t="s">
        <v>804</v>
      </c>
      <c r="P59" s="279" t="s">
        <v>804</v>
      </c>
      <c r="Q59" s="279" t="s">
        <v>804</v>
      </c>
      <c r="R59" s="279" t="s">
        <v>804</v>
      </c>
      <c r="S59" s="279" t="s">
        <v>804</v>
      </c>
      <c r="T59" s="279" t="s">
        <v>804</v>
      </c>
    </row>
    <row r="60" spans="2:20" ht="13.5">
      <c r="B60" s="269"/>
      <c r="C60" s="259"/>
      <c r="D60" s="289" t="s">
        <v>432</v>
      </c>
      <c r="E60" s="261"/>
      <c r="F60" s="279" t="s">
        <v>804</v>
      </c>
      <c r="G60" s="279" t="s">
        <v>804</v>
      </c>
      <c r="H60" s="279" t="s">
        <v>804</v>
      </c>
      <c r="I60" s="279" t="s">
        <v>804</v>
      </c>
      <c r="J60" s="279" t="s">
        <v>804</v>
      </c>
      <c r="K60" s="279" t="s">
        <v>804</v>
      </c>
      <c r="L60" s="279" t="s">
        <v>804</v>
      </c>
      <c r="M60" s="279" t="s">
        <v>804</v>
      </c>
      <c r="N60" s="279" t="s">
        <v>804</v>
      </c>
      <c r="O60" s="279" t="s">
        <v>804</v>
      </c>
      <c r="P60" s="279" t="s">
        <v>804</v>
      </c>
      <c r="Q60" s="279" t="s">
        <v>804</v>
      </c>
      <c r="R60" s="279" t="s">
        <v>804</v>
      </c>
      <c r="S60" s="279" t="s">
        <v>804</v>
      </c>
      <c r="T60" s="279" t="s">
        <v>804</v>
      </c>
    </row>
    <row r="61" spans="2:20" ht="13.5">
      <c r="B61" s="269"/>
      <c r="C61" s="264"/>
      <c r="D61" s="289" t="s">
        <v>433</v>
      </c>
      <c r="E61" s="266"/>
      <c r="F61" s="279" t="s">
        <v>804</v>
      </c>
      <c r="G61" s="279" t="s">
        <v>804</v>
      </c>
      <c r="H61" s="279" t="s">
        <v>804</v>
      </c>
      <c r="I61" s="279" t="s">
        <v>804</v>
      </c>
      <c r="J61" s="279" t="s">
        <v>804</v>
      </c>
      <c r="K61" s="279" t="s">
        <v>804</v>
      </c>
      <c r="L61" s="279" t="s">
        <v>804</v>
      </c>
      <c r="M61" s="279" t="s">
        <v>804</v>
      </c>
      <c r="N61" s="279" t="s">
        <v>804</v>
      </c>
      <c r="O61" s="279" t="s">
        <v>804</v>
      </c>
      <c r="P61" s="279" t="s">
        <v>804</v>
      </c>
      <c r="Q61" s="279" t="s">
        <v>804</v>
      </c>
      <c r="R61" s="279" t="s">
        <v>804</v>
      </c>
      <c r="S61" s="279" t="s">
        <v>804</v>
      </c>
      <c r="T61" s="279" t="s">
        <v>804</v>
      </c>
    </row>
    <row r="62" spans="2:20" ht="13.5">
      <c r="B62" s="280"/>
      <c r="C62" s="310"/>
      <c r="D62" s="291" t="s">
        <v>434</v>
      </c>
      <c r="E62" s="311"/>
      <c r="F62" s="279" t="s">
        <v>804</v>
      </c>
      <c r="G62" s="279" t="s">
        <v>804</v>
      </c>
      <c r="H62" s="279" t="s">
        <v>804</v>
      </c>
      <c r="I62" s="279" t="s">
        <v>804</v>
      </c>
      <c r="J62" s="279" t="s">
        <v>804</v>
      </c>
      <c r="K62" s="279" t="s">
        <v>804</v>
      </c>
      <c r="L62" s="279" t="s">
        <v>804</v>
      </c>
      <c r="M62" s="279" t="s">
        <v>804</v>
      </c>
      <c r="N62" s="279" t="s">
        <v>804</v>
      </c>
      <c r="O62" s="279" t="s">
        <v>804</v>
      </c>
      <c r="P62" s="279" t="s">
        <v>804</v>
      </c>
      <c r="Q62" s="279" t="s">
        <v>804</v>
      </c>
      <c r="R62" s="279" t="s">
        <v>804</v>
      </c>
      <c r="S62" s="279" t="s">
        <v>804</v>
      </c>
      <c r="T62" s="279" t="s">
        <v>804</v>
      </c>
    </row>
    <row r="63" spans="2:20" ht="13.5">
      <c r="B63" s="274"/>
      <c r="C63" s="275"/>
      <c r="D63" s="312" t="s">
        <v>435</v>
      </c>
      <c r="E63" s="277"/>
      <c r="F63" s="287" t="s">
        <v>804</v>
      </c>
      <c r="G63" s="287" t="s">
        <v>804</v>
      </c>
      <c r="H63" s="287" t="s">
        <v>804</v>
      </c>
      <c r="I63" s="287" t="s">
        <v>804</v>
      </c>
      <c r="J63" s="287" t="s">
        <v>804</v>
      </c>
      <c r="K63" s="287" t="s">
        <v>804</v>
      </c>
      <c r="L63" s="287" t="s">
        <v>804</v>
      </c>
      <c r="M63" s="287" t="s">
        <v>804</v>
      </c>
      <c r="N63" s="287" t="s">
        <v>804</v>
      </c>
      <c r="O63" s="287" t="s">
        <v>804</v>
      </c>
      <c r="P63" s="287" t="s">
        <v>804</v>
      </c>
      <c r="Q63" s="287" t="s">
        <v>804</v>
      </c>
      <c r="R63" s="287" t="s">
        <v>804</v>
      </c>
      <c r="S63" s="287" t="s">
        <v>804</v>
      </c>
      <c r="T63" s="287" t="s">
        <v>804</v>
      </c>
    </row>
    <row r="64" spans="2:20" ht="13.5">
      <c r="B64" s="280"/>
      <c r="C64" s="264"/>
      <c r="D64" s="291" t="s">
        <v>436</v>
      </c>
      <c r="E64" s="266"/>
      <c r="F64" s="292" t="s">
        <v>804</v>
      </c>
      <c r="G64" s="292" t="s">
        <v>804</v>
      </c>
      <c r="H64" s="292" t="s">
        <v>804</v>
      </c>
      <c r="I64" s="292" t="s">
        <v>804</v>
      </c>
      <c r="J64" s="292" t="s">
        <v>804</v>
      </c>
      <c r="K64" s="292" t="s">
        <v>804</v>
      </c>
      <c r="L64" s="292" t="s">
        <v>804</v>
      </c>
      <c r="M64" s="292" t="s">
        <v>804</v>
      </c>
      <c r="N64" s="292" t="s">
        <v>804</v>
      </c>
      <c r="O64" s="292" t="s">
        <v>804</v>
      </c>
      <c r="P64" s="292" t="s">
        <v>804</v>
      </c>
      <c r="Q64" s="292" t="s">
        <v>804</v>
      </c>
      <c r="R64" s="292" t="s">
        <v>804</v>
      </c>
      <c r="S64" s="292" t="s">
        <v>804</v>
      </c>
      <c r="T64" s="292" t="s">
        <v>804</v>
      </c>
    </row>
    <row r="65" spans="2:20" ht="18.75">
      <c r="B65" s="235" t="s">
        <v>803</v>
      </c>
      <c r="C65" s="236"/>
      <c r="D65" s="237"/>
      <c r="E65" s="236"/>
      <c r="F65" s="236"/>
      <c r="G65" s="236"/>
      <c r="H65" s="236"/>
      <c r="I65" s="236" t="s">
        <v>653</v>
      </c>
      <c r="J65" s="236"/>
      <c r="K65" s="236"/>
      <c r="L65" s="236"/>
      <c r="M65" s="236"/>
      <c r="N65" s="236"/>
      <c r="O65" s="236"/>
      <c r="P65" s="236"/>
      <c r="Q65" s="236"/>
      <c r="R65" s="236"/>
      <c r="S65" s="236"/>
      <c r="T65" s="236"/>
    </row>
    <row r="66" spans="2:20" ht="18.75" customHeight="1">
      <c r="B66" s="239" t="s">
        <v>438</v>
      </c>
      <c r="C66" s="240"/>
      <c r="D66" s="240"/>
      <c r="E66" s="240"/>
      <c r="F66" s="240"/>
      <c r="G66" s="241"/>
      <c r="H66" s="241"/>
      <c r="I66" s="241"/>
      <c r="J66" s="241"/>
      <c r="K66" s="241"/>
      <c r="L66" s="241"/>
      <c r="M66" s="241"/>
      <c r="N66" s="241"/>
      <c r="O66" s="241"/>
      <c r="P66" s="241"/>
      <c r="Q66" s="241"/>
      <c r="R66" s="241"/>
      <c r="S66" s="241"/>
      <c r="T66" s="241"/>
    </row>
    <row r="67" spans="2:20" ht="6" customHeight="1">
      <c r="B67" s="241"/>
      <c r="C67" s="241"/>
      <c r="E67" s="241"/>
      <c r="F67" s="241"/>
      <c r="G67" s="241"/>
      <c r="H67" s="241"/>
      <c r="I67" s="241"/>
      <c r="J67" s="241"/>
      <c r="K67" s="241"/>
      <c r="L67" s="241"/>
      <c r="M67" s="241"/>
      <c r="N67" s="241"/>
      <c r="O67" s="241"/>
      <c r="P67" s="241"/>
      <c r="Q67" s="241"/>
      <c r="R67" s="241"/>
      <c r="S67" s="241"/>
      <c r="T67" s="241"/>
    </row>
    <row r="68" spans="2:20" ht="18" customHeight="1">
      <c r="B68" s="241"/>
      <c r="C68" s="241"/>
      <c r="D68" s="243" t="s">
        <v>449</v>
      </c>
      <c r="E68" s="241"/>
      <c r="G68" s="241"/>
      <c r="H68" s="241"/>
      <c r="I68" s="241"/>
      <c r="J68" s="241"/>
      <c r="K68" s="241"/>
      <c r="L68" s="241"/>
      <c r="M68" s="241"/>
      <c r="N68" s="241"/>
      <c r="O68" s="241"/>
      <c r="P68" s="241"/>
      <c r="Q68" s="241"/>
      <c r="R68" s="241"/>
      <c r="S68" s="241"/>
      <c r="T68" s="241"/>
    </row>
    <row r="69" spans="2:20" s="249" customFormat="1" ht="18" customHeight="1">
      <c r="B69" s="245"/>
      <c r="C69" s="246"/>
      <c r="D69" s="247"/>
      <c r="E69" s="248"/>
      <c r="F69" s="774" t="s">
        <v>654</v>
      </c>
      <c r="G69" s="779"/>
      <c r="H69" s="779"/>
      <c r="I69" s="774" t="s">
        <v>655</v>
      </c>
      <c r="J69" s="775"/>
      <c r="K69" s="775"/>
      <c r="L69" s="774" t="s">
        <v>656</v>
      </c>
      <c r="M69" s="775"/>
      <c r="N69" s="775"/>
      <c r="O69" s="769" t="s">
        <v>657</v>
      </c>
      <c r="P69" s="776"/>
      <c r="Q69" s="776"/>
      <c r="R69" s="769" t="s">
        <v>658</v>
      </c>
      <c r="S69" s="776"/>
      <c r="T69" s="777"/>
    </row>
    <row r="70" spans="2:20" s="249" customFormat="1" ht="18" customHeight="1" thickBot="1">
      <c r="B70" s="767" t="s">
        <v>445</v>
      </c>
      <c r="C70" s="778"/>
      <c r="D70" s="778"/>
      <c r="E70" s="251"/>
      <c r="F70" s="251" t="s">
        <v>647</v>
      </c>
      <c r="G70" s="250" t="s">
        <v>648</v>
      </c>
      <c r="H70" s="250" t="s">
        <v>649</v>
      </c>
      <c r="I70" s="252" t="s">
        <v>647</v>
      </c>
      <c r="J70" s="250" t="s">
        <v>648</v>
      </c>
      <c r="K70" s="250" t="s">
        <v>649</v>
      </c>
      <c r="L70" s="252" t="s">
        <v>647</v>
      </c>
      <c r="M70" s="250" t="s">
        <v>648</v>
      </c>
      <c r="N70" s="250" t="s">
        <v>649</v>
      </c>
      <c r="O70" s="250" t="s">
        <v>647</v>
      </c>
      <c r="P70" s="252" t="s">
        <v>648</v>
      </c>
      <c r="Q70" s="293" t="s">
        <v>649</v>
      </c>
      <c r="R70" s="252" t="s">
        <v>647</v>
      </c>
      <c r="S70" s="252" t="s">
        <v>648</v>
      </c>
      <c r="T70" s="251" t="s">
        <v>649</v>
      </c>
    </row>
    <row r="71" spans="2:20" s="249" customFormat="1" ht="9.75" customHeight="1" thickTop="1">
      <c r="B71" s="294"/>
      <c r="C71" s="295"/>
      <c r="D71" s="296"/>
      <c r="E71" s="297"/>
      <c r="F71" s="299" t="s">
        <v>659</v>
      </c>
      <c r="G71" s="299" t="s">
        <v>659</v>
      </c>
      <c r="H71" s="299" t="s">
        <v>659</v>
      </c>
      <c r="I71" s="299" t="s">
        <v>659</v>
      </c>
      <c r="J71" s="299" t="s">
        <v>659</v>
      </c>
      <c r="K71" s="299" t="s">
        <v>659</v>
      </c>
      <c r="L71" s="299" t="s">
        <v>659</v>
      </c>
      <c r="M71" s="299" t="s">
        <v>659</v>
      </c>
      <c r="N71" s="299" t="s">
        <v>659</v>
      </c>
      <c r="O71" s="299" t="s">
        <v>659</v>
      </c>
      <c r="P71" s="299" t="s">
        <v>659</v>
      </c>
      <c r="Q71" s="299" t="s">
        <v>659</v>
      </c>
      <c r="R71" s="300" t="s">
        <v>638</v>
      </c>
      <c r="S71" s="300" t="s">
        <v>638</v>
      </c>
      <c r="T71" s="300" t="s">
        <v>638</v>
      </c>
    </row>
    <row r="72" spans="2:20" ht="16.5" customHeight="1">
      <c r="B72" s="274"/>
      <c r="C72" s="275"/>
      <c r="D72" s="303" t="s">
        <v>146</v>
      </c>
      <c r="E72" s="277"/>
      <c r="F72" s="278">
        <v>859144</v>
      </c>
      <c r="G72" s="278">
        <v>512875</v>
      </c>
      <c r="H72" s="278">
        <v>346269</v>
      </c>
      <c r="I72" s="278">
        <v>9578</v>
      </c>
      <c r="J72" s="278">
        <v>4723</v>
      </c>
      <c r="K72" s="278">
        <v>4855</v>
      </c>
      <c r="L72" s="278">
        <v>12165</v>
      </c>
      <c r="M72" s="278">
        <v>6366</v>
      </c>
      <c r="N72" s="278">
        <v>5799</v>
      </c>
      <c r="O72" s="278">
        <v>856557</v>
      </c>
      <c r="P72" s="278">
        <v>511232</v>
      </c>
      <c r="Q72" s="278">
        <v>345325</v>
      </c>
      <c r="R72" s="304">
        <v>24.5</v>
      </c>
      <c r="S72" s="304">
        <v>10.3</v>
      </c>
      <c r="T72" s="304">
        <v>45.4</v>
      </c>
    </row>
    <row r="73" spans="2:20" ht="16.5" customHeight="1">
      <c r="B73" s="258"/>
      <c r="C73" s="259"/>
      <c r="D73" s="260" t="s">
        <v>393</v>
      </c>
      <c r="E73" s="261"/>
      <c r="F73" s="262" t="s">
        <v>804</v>
      </c>
      <c r="G73" s="262" t="s">
        <v>804</v>
      </c>
      <c r="H73" s="262" t="s">
        <v>804</v>
      </c>
      <c r="I73" s="262" t="s">
        <v>804</v>
      </c>
      <c r="J73" s="262" t="s">
        <v>804</v>
      </c>
      <c r="K73" s="262" t="s">
        <v>804</v>
      </c>
      <c r="L73" s="262" t="s">
        <v>804</v>
      </c>
      <c r="M73" s="262" t="s">
        <v>804</v>
      </c>
      <c r="N73" s="262" t="s">
        <v>804</v>
      </c>
      <c r="O73" s="262" t="s">
        <v>804</v>
      </c>
      <c r="P73" s="262" t="s">
        <v>804</v>
      </c>
      <c r="Q73" s="262" t="s">
        <v>804</v>
      </c>
      <c r="R73" s="262" t="s">
        <v>804</v>
      </c>
      <c r="S73" s="262" t="s">
        <v>804</v>
      </c>
      <c r="T73" s="262" t="s">
        <v>804</v>
      </c>
    </row>
    <row r="74" spans="2:20" ht="16.5" customHeight="1">
      <c r="B74" s="263"/>
      <c r="C74" s="264"/>
      <c r="D74" s="265" t="s">
        <v>154</v>
      </c>
      <c r="E74" s="266"/>
      <c r="F74" s="267">
        <v>17727</v>
      </c>
      <c r="G74" s="267">
        <v>15809</v>
      </c>
      <c r="H74" s="267">
        <v>1918</v>
      </c>
      <c r="I74" s="267">
        <v>61</v>
      </c>
      <c r="J74" s="267">
        <v>61</v>
      </c>
      <c r="K74" s="267">
        <v>0</v>
      </c>
      <c r="L74" s="267">
        <v>109</v>
      </c>
      <c r="M74" s="267">
        <v>109</v>
      </c>
      <c r="N74" s="267">
        <v>0</v>
      </c>
      <c r="O74" s="267">
        <v>17679</v>
      </c>
      <c r="P74" s="267">
        <v>15761</v>
      </c>
      <c r="Q74" s="267">
        <v>1918</v>
      </c>
      <c r="R74" s="306">
        <v>1.1</v>
      </c>
      <c r="S74" s="306">
        <v>0.1</v>
      </c>
      <c r="T74" s="306">
        <v>8.9</v>
      </c>
    </row>
    <row r="75" spans="2:20" ht="16.5" customHeight="1">
      <c r="B75" s="263"/>
      <c r="C75" s="264"/>
      <c r="D75" s="265" t="s">
        <v>156</v>
      </c>
      <c r="E75" s="266"/>
      <c r="F75" s="267">
        <v>325810</v>
      </c>
      <c r="G75" s="267">
        <v>248091</v>
      </c>
      <c r="H75" s="267">
        <v>77719</v>
      </c>
      <c r="I75" s="267">
        <v>1581</v>
      </c>
      <c r="J75" s="267">
        <v>1050</v>
      </c>
      <c r="K75" s="267">
        <v>531</v>
      </c>
      <c r="L75" s="267">
        <v>4104</v>
      </c>
      <c r="M75" s="267">
        <v>2842</v>
      </c>
      <c r="N75" s="267">
        <v>1262</v>
      </c>
      <c r="O75" s="267">
        <v>323287</v>
      </c>
      <c r="P75" s="267">
        <v>246299</v>
      </c>
      <c r="Q75" s="267">
        <v>76988</v>
      </c>
      <c r="R75" s="306">
        <v>7.1</v>
      </c>
      <c r="S75" s="306">
        <v>1.9</v>
      </c>
      <c r="T75" s="306">
        <v>23.8</v>
      </c>
    </row>
    <row r="76" spans="2:20" ht="16.5" customHeight="1">
      <c r="B76" s="263"/>
      <c r="C76" s="264"/>
      <c r="D76" s="265" t="s">
        <v>158</v>
      </c>
      <c r="E76" s="266"/>
      <c r="F76" s="267">
        <v>6509</v>
      </c>
      <c r="G76" s="267">
        <v>5495</v>
      </c>
      <c r="H76" s="267">
        <v>1014</v>
      </c>
      <c r="I76" s="267">
        <v>0</v>
      </c>
      <c r="J76" s="267">
        <v>0</v>
      </c>
      <c r="K76" s="267">
        <v>0</v>
      </c>
      <c r="L76" s="267">
        <v>11</v>
      </c>
      <c r="M76" s="267">
        <v>9</v>
      </c>
      <c r="N76" s="267">
        <v>2</v>
      </c>
      <c r="O76" s="267">
        <v>6498</v>
      </c>
      <c r="P76" s="267">
        <v>5486</v>
      </c>
      <c r="Q76" s="267">
        <v>1012</v>
      </c>
      <c r="R76" s="306">
        <v>4</v>
      </c>
      <c r="S76" s="306">
        <v>2.3</v>
      </c>
      <c r="T76" s="306">
        <v>13.4</v>
      </c>
    </row>
    <row r="77" spans="2:20" ht="16.5" customHeight="1">
      <c r="B77" s="263"/>
      <c r="C77" s="264"/>
      <c r="D77" s="265" t="s">
        <v>161</v>
      </c>
      <c r="E77" s="266"/>
      <c r="F77" s="267">
        <v>12575</v>
      </c>
      <c r="G77" s="267">
        <v>7771</v>
      </c>
      <c r="H77" s="267">
        <v>4804</v>
      </c>
      <c r="I77" s="267">
        <v>95</v>
      </c>
      <c r="J77" s="267">
        <v>83</v>
      </c>
      <c r="K77" s="267">
        <v>12</v>
      </c>
      <c r="L77" s="267">
        <v>143</v>
      </c>
      <c r="M77" s="267">
        <v>83</v>
      </c>
      <c r="N77" s="267">
        <v>60</v>
      </c>
      <c r="O77" s="267">
        <v>12527</v>
      </c>
      <c r="P77" s="267">
        <v>7771</v>
      </c>
      <c r="Q77" s="267">
        <v>4756</v>
      </c>
      <c r="R77" s="306">
        <v>23.5</v>
      </c>
      <c r="S77" s="306">
        <v>4.3</v>
      </c>
      <c r="T77" s="306">
        <v>54.9</v>
      </c>
    </row>
    <row r="78" spans="2:20" ht="16.5" customHeight="1">
      <c r="B78" s="263"/>
      <c r="C78" s="264"/>
      <c r="D78" s="265" t="s">
        <v>394</v>
      </c>
      <c r="E78" s="266"/>
      <c r="F78" s="267">
        <v>65394</v>
      </c>
      <c r="G78" s="267">
        <v>53087</v>
      </c>
      <c r="H78" s="267">
        <v>12307</v>
      </c>
      <c r="I78" s="267">
        <v>617</v>
      </c>
      <c r="J78" s="267">
        <v>496</v>
      </c>
      <c r="K78" s="267">
        <v>121</v>
      </c>
      <c r="L78" s="267">
        <v>742</v>
      </c>
      <c r="M78" s="267">
        <v>580</v>
      </c>
      <c r="N78" s="267">
        <v>162</v>
      </c>
      <c r="O78" s="267">
        <v>65269</v>
      </c>
      <c r="P78" s="267">
        <v>53003</v>
      </c>
      <c r="Q78" s="267">
        <v>12266</v>
      </c>
      <c r="R78" s="306">
        <v>16.1</v>
      </c>
      <c r="S78" s="306">
        <v>8.7</v>
      </c>
      <c r="T78" s="306">
        <v>48.2</v>
      </c>
    </row>
    <row r="79" spans="2:20" ht="16.5" customHeight="1">
      <c r="B79" s="263"/>
      <c r="C79" s="264"/>
      <c r="D79" s="265" t="s">
        <v>395</v>
      </c>
      <c r="E79" s="266"/>
      <c r="F79" s="267">
        <v>97595</v>
      </c>
      <c r="G79" s="267">
        <v>37587</v>
      </c>
      <c r="H79" s="267">
        <v>60008</v>
      </c>
      <c r="I79" s="267">
        <v>1398</v>
      </c>
      <c r="J79" s="267">
        <v>584</v>
      </c>
      <c r="K79" s="267">
        <v>814</v>
      </c>
      <c r="L79" s="267">
        <v>1230</v>
      </c>
      <c r="M79" s="267">
        <v>362</v>
      </c>
      <c r="N79" s="267">
        <v>868</v>
      </c>
      <c r="O79" s="267">
        <v>97763</v>
      </c>
      <c r="P79" s="267">
        <v>37809</v>
      </c>
      <c r="Q79" s="267">
        <v>59954</v>
      </c>
      <c r="R79" s="306">
        <v>54.8</v>
      </c>
      <c r="S79" s="306">
        <v>24.3</v>
      </c>
      <c r="T79" s="306">
        <v>74</v>
      </c>
    </row>
    <row r="80" spans="2:20" ht="16.5" customHeight="1">
      <c r="B80" s="263"/>
      <c r="C80" s="264"/>
      <c r="D80" s="265" t="s">
        <v>396</v>
      </c>
      <c r="E80" s="266"/>
      <c r="F80" s="267">
        <v>16898</v>
      </c>
      <c r="G80" s="267">
        <v>8622</v>
      </c>
      <c r="H80" s="267">
        <v>8276</v>
      </c>
      <c r="I80" s="267">
        <v>66</v>
      </c>
      <c r="J80" s="267">
        <v>18</v>
      </c>
      <c r="K80" s="267">
        <v>48</v>
      </c>
      <c r="L80" s="267">
        <v>81</v>
      </c>
      <c r="M80" s="267">
        <v>6</v>
      </c>
      <c r="N80" s="267">
        <v>75</v>
      </c>
      <c r="O80" s="267">
        <v>16883</v>
      </c>
      <c r="P80" s="267">
        <v>8634</v>
      </c>
      <c r="Q80" s="267">
        <v>8249</v>
      </c>
      <c r="R80" s="306">
        <v>5.9</v>
      </c>
      <c r="S80" s="306">
        <v>0.8</v>
      </c>
      <c r="T80" s="306">
        <v>11.3</v>
      </c>
    </row>
    <row r="81" spans="2:20" ht="16.5" customHeight="1">
      <c r="B81" s="263"/>
      <c r="C81" s="264"/>
      <c r="D81" s="265" t="s">
        <v>397</v>
      </c>
      <c r="E81" s="266"/>
      <c r="F81" s="267">
        <v>7698</v>
      </c>
      <c r="G81" s="267">
        <v>3848</v>
      </c>
      <c r="H81" s="267">
        <v>3850</v>
      </c>
      <c r="I81" s="267">
        <v>65</v>
      </c>
      <c r="J81" s="267">
        <v>38</v>
      </c>
      <c r="K81" s="267">
        <v>27</v>
      </c>
      <c r="L81" s="267">
        <v>147</v>
      </c>
      <c r="M81" s="267">
        <v>32</v>
      </c>
      <c r="N81" s="267">
        <v>115</v>
      </c>
      <c r="O81" s="267">
        <v>7616</v>
      </c>
      <c r="P81" s="267">
        <v>3854</v>
      </c>
      <c r="Q81" s="267">
        <v>3762</v>
      </c>
      <c r="R81" s="306">
        <v>35.8</v>
      </c>
      <c r="S81" s="306">
        <v>19.9</v>
      </c>
      <c r="T81" s="306">
        <v>52</v>
      </c>
    </row>
    <row r="82" spans="2:20" ht="16.5" customHeight="1">
      <c r="B82" s="263"/>
      <c r="C82" s="264"/>
      <c r="D82" s="265" t="s">
        <v>398</v>
      </c>
      <c r="E82" s="266"/>
      <c r="F82" s="267">
        <v>20156</v>
      </c>
      <c r="G82" s="267">
        <v>16779</v>
      </c>
      <c r="H82" s="267">
        <v>3377</v>
      </c>
      <c r="I82" s="267">
        <v>236</v>
      </c>
      <c r="J82" s="267">
        <v>191</v>
      </c>
      <c r="K82" s="267">
        <v>45</v>
      </c>
      <c r="L82" s="267">
        <v>144</v>
      </c>
      <c r="M82" s="267">
        <v>102</v>
      </c>
      <c r="N82" s="267">
        <v>42</v>
      </c>
      <c r="O82" s="267">
        <v>20248</v>
      </c>
      <c r="P82" s="267">
        <v>16868</v>
      </c>
      <c r="Q82" s="267">
        <v>3380</v>
      </c>
      <c r="R82" s="306">
        <v>8.2</v>
      </c>
      <c r="S82" s="306">
        <v>5.7</v>
      </c>
      <c r="T82" s="306">
        <v>20.9</v>
      </c>
    </row>
    <row r="83" spans="2:20" ht="16.5" customHeight="1">
      <c r="B83" s="263"/>
      <c r="C83" s="264"/>
      <c r="D83" s="265" t="s">
        <v>399</v>
      </c>
      <c r="E83" s="266"/>
      <c r="F83" s="267">
        <v>48267</v>
      </c>
      <c r="G83" s="267">
        <v>19432</v>
      </c>
      <c r="H83" s="267">
        <v>28835</v>
      </c>
      <c r="I83" s="267">
        <v>2009</v>
      </c>
      <c r="J83" s="267">
        <v>736</v>
      </c>
      <c r="K83" s="267">
        <v>1273</v>
      </c>
      <c r="L83" s="267">
        <v>1772</v>
      </c>
      <c r="M83" s="267">
        <v>697</v>
      </c>
      <c r="N83" s="267">
        <v>1075</v>
      </c>
      <c r="O83" s="267">
        <v>48504</v>
      </c>
      <c r="P83" s="267">
        <v>19471</v>
      </c>
      <c r="Q83" s="267">
        <v>29033</v>
      </c>
      <c r="R83" s="306">
        <v>66.8</v>
      </c>
      <c r="S83" s="306">
        <v>47.3</v>
      </c>
      <c r="T83" s="306">
        <v>79.9</v>
      </c>
    </row>
    <row r="84" spans="2:20" ht="16.5" customHeight="1">
      <c r="B84" s="263"/>
      <c r="C84" s="264"/>
      <c r="D84" s="265" t="s">
        <v>400</v>
      </c>
      <c r="E84" s="266"/>
      <c r="F84" s="267">
        <v>19125</v>
      </c>
      <c r="G84" s="267">
        <v>7898</v>
      </c>
      <c r="H84" s="267">
        <v>11227</v>
      </c>
      <c r="I84" s="267">
        <v>158</v>
      </c>
      <c r="J84" s="267">
        <v>79</v>
      </c>
      <c r="K84" s="267">
        <v>79</v>
      </c>
      <c r="L84" s="267">
        <v>307</v>
      </c>
      <c r="M84" s="267">
        <v>108</v>
      </c>
      <c r="N84" s="267">
        <v>199</v>
      </c>
      <c r="O84" s="267">
        <v>18976</v>
      </c>
      <c r="P84" s="267">
        <v>7869</v>
      </c>
      <c r="Q84" s="267">
        <v>11107</v>
      </c>
      <c r="R84" s="306">
        <v>47.8</v>
      </c>
      <c r="S84" s="306">
        <v>27.1</v>
      </c>
      <c r="T84" s="306">
        <v>62.5</v>
      </c>
    </row>
    <row r="85" spans="2:20" ht="16.5" customHeight="1">
      <c r="B85" s="263"/>
      <c r="C85" s="264"/>
      <c r="D85" s="265" t="s">
        <v>401</v>
      </c>
      <c r="E85" s="266"/>
      <c r="F85" s="267">
        <v>44482</v>
      </c>
      <c r="G85" s="267">
        <v>25531</v>
      </c>
      <c r="H85" s="267">
        <v>18951</v>
      </c>
      <c r="I85" s="267">
        <v>564</v>
      </c>
      <c r="J85" s="267">
        <v>404</v>
      </c>
      <c r="K85" s="267">
        <v>160</v>
      </c>
      <c r="L85" s="267">
        <v>236</v>
      </c>
      <c r="M85" s="267">
        <v>53</v>
      </c>
      <c r="N85" s="267">
        <v>183</v>
      </c>
      <c r="O85" s="267">
        <v>44810</v>
      </c>
      <c r="P85" s="267">
        <v>25882</v>
      </c>
      <c r="Q85" s="267">
        <v>18928</v>
      </c>
      <c r="R85" s="306">
        <v>31.3</v>
      </c>
      <c r="S85" s="306">
        <v>21.2</v>
      </c>
      <c r="T85" s="306">
        <v>45.2</v>
      </c>
    </row>
    <row r="86" spans="2:20" ht="16.5" customHeight="1">
      <c r="B86" s="263"/>
      <c r="C86" s="264"/>
      <c r="D86" s="265" t="s">
        <v>402</v>
      </c>
      <c r="E86" s="266"/>
      <c r="F86" s="267">
        <v>113080</v>
      </c>
      <c r="G86" s="267">
        <v>30515</v>
      </c>
      <c r="H86" s="267">
        <v>82565</v>
      </c>
      <c r="I86" s="267">
        <v>1230</v>
      </c>
      <c r="J86" s="267">
        <v>293</v>
      </c>
      <c r="K86" s="267">
        <v>937</v>
      </c>
      <c r="L86" s="267">
        <v>614</v>
      </c>
      <c r="M86" s="267">
        <v>154</v>
      </c>
      <c r="N86" s="267">
        <v>460</v>
      </c>
      <c r="O86" s="267">
        <v>113696</v>
      </c>
      <c r="P86" s="267">
        <v>30654</v>
      </c>
      <c r="Q86" s="267">
        <v>83042</v>
      </c>
      <c r="R86" s="306">
        <v>24.2</v>
      </c>
      <c r="S86" s="306">
        <v>15.2</v>
      </c>
      <c r="T86" s="306">
        <v>27.5</v>
      </c>
    </row>
    <row r="87" spans="2:20" ht="16.5" customHeight="1">
      <c r="B87" s="263"/>
      <c r="C87" s="264"/>
      <c r="D87" s="265" t="s">
        <v>188</v>
      </c>
      <c r="E87" s="266"/>
      <c r="F87" s="267">
        <v>4586</v>
      </c>
      <c r="G87" s="267">
        <v>3080</v>
      </c>
      <c r="H87" s="267">
        <v>1506</v>
      </c>
      <c r="I87" s="267">
        <v>33</v>
      </c>
      <c r="J87" s="267">
        <v>0</v>
      </c>
      <c r="K87" s="267">
        <v>33</v>
      </c>
      <c r="L87" s="267">
        <v>40</v>
      </c>
      <c r="M87" s="267">
        <v>16</v>
      </c>
      <c r="N87" s="267">
        <v>24</v>
      </c>
      <c r="O87" s="267">
        <v>4579</v>
      </c>
      <c r="P87" s="267">
        <v>3064</v>
      </c>
      <c r="Q87" s="267">
        <v>1515</v>
      </c>
      <c r="R87" s="306">
        <v>10.8</v>
      </c>
      <c r="S87" s="306">
        <v>3.2</v>
      </c>
      <c r="T87" s="306">
        <v>26</v>
      </c>
    </row>
    <row r="88" spans="2:20" ht="16.5" customHeight="1">
      <c r="B88" s="263"/>
      <c r="C88" s="264"/>
      <c r="D88" s="265" t="s">
        <v>403</v>
      </c>
      <c r="E88" s="266"/>
      <c r="F88" s="267">
        <v>59242</v>
      </c>
      <c r="G88" s="267">
        <v>29330</v>
      </c>
      <c r="H88" s="267">
        <v>29912</v>
      </c>
      <c r="I88" s="267">
        <v>1465</v>
      </c>
      <c r="J88" s="267">
        <v>690</v>
      </c>
      <c r="K88" s="267">
        <v>775</v>
      </c>
      <c r="L88" s="267">
        <v>2485</v>
      </c>
      <c r="M88" s="267">
        <v>1213</v>
      </c>
      <c r="N88" s="267">
        <v>1272</v>
      </c>
      <c r="O88" s="267">
        <v>58222</v>
      </c>
      <c r="P88" s="267">
        <v>28807</v>
      </c>
      <c r="Q88" s="267">
        <v>29415</v>
      </c>
      <c r="R88" s="306">
        <v>52</v>
      </c>
      <c r="S88" s="306">
        <v>36.6</v>
      </c>
      <c r="T88" s="306">
        <v>67</v>
      </c>
    </row>
    <row r="89" spans="2:20" ht="16.5" customHeight="1">
      <c r="B89" s="258"/>
      <c r="C89" s="259"/>
      <c r="D89" s="260" t="s">
        <v>404</v>
      </c>
      <c r="E89" s="261"/>
      <c r="F89" s="268">
        <v>35041</v>
      </c>
      <c r="G89" s="268">
        <v>19659</v>
      </c>
      <c r="H89" s="268">
        <v>15382</v>
      </c>
      <c r="I89" s="268">
        <v>187</v>
      </c>
      <c r="J89" s="268">
        <v>78</v>
      </c>
      <c r="K89" s="268">
        <v>109</v>
      </c>
      <c r="L89" s="268">
        <v>843</v>
      </c>
      <c r="M89" s="268">
        <v>262</v>
      </c>
      <c r="N89" s="268">
        <v>581</v>
      </c>
      <c r="O89" s="268">
        <v>34385</v>
      </c>
      <c r="P89" s="268">
        <v>19475</v>
      </c>
      <c r="Q89" s="268">
        <v>14910</v>
      </c>
      <c r="R89" s="307">
        <v>29.6</v>
      </c>
      <c r="S89" s="307">
        <v>12.8</v>
      </c>
      <c r="T89" s="307">
        <v>51.5</v>
      </c>
    </row>
    <row r="90" spans="2:20" ht="16.5" customHeight="1">
      <c r="B90" s="269"/>
      <c r="C90" s="270"/>
      <c r="D90" s="271" t="s">
        <v>196</v>
      </c>
      <c r="E90" s="272"/>
      <c r="F90" s="273">
        <v>4066</v>
      </c>
      <c r="G90" s="273">
        <v>3021</v>
      </c>
      <c r="H90" s="273">
        <v>1045</v>
      </c>
      <c r="I90" s="273">
        <v>21</v>
      </c>
      <c r="J90" s="273">
        <v>11</v>
      </c>
      <c r="K90" s="273">
        <v>10</v>
      </c>
      <c r="L90" s="273">
        <v>42</v>
      </c>
      <c r="M90" s="273">
        <v>32</v>
      </c>
      <c r="N90" s="273">
        <v>10</v>
      </c>
      <c r="O90" s="273">
        <v>4045</v>
      </c>
      <c r="P90" s="273">
        <v>3000</v>
      </c>
      <c r="Q90" s="273">
        <v>1045</v>
      </c>
      <c r="R90" s="308">
        <v>8.6</v>
      </c>
      <c r="S90" s="308">
        <v>3.5</v>
      </c>
      <c r="T90" s="308">
        <v>23.3</v>
      </c>
    </row>
    <row r="91" spans="2:20" ht="16.5" customHeight="1">
      <c r="B91" s="274"/>
      <c r="C91" s="275"/>
      <c r="D91" s="276" t="s">
        <v>405</v>
      </c>
      <c r="E91" s="277"/>
      <c r="F91" s="479">
        <v>2154</v>
      </c>
      <c r="G91" s="479">
        <v>1547</v>
      </c>
      <c r="H91" s="479">
        <v>607</v>
      </c>
      <c r="I91" s="479">
        <v>0</v>
      </c>
      <c r="J91" s="479">
        <v>0</v>
      </c>
      <c r="K91" s="479">
        <v>0</v>
      </c>
      <c r="L91" s="479">
        <v>28</v>
      </c>
      <c r="M91" s="479">
        <v>17</v>
      </c>
      <c r="N91" s="479">
        <v>11</v>
      </c>
      <c r="O91" s="479">
        <v>2126</v>
      </c>
      <c r="P91" s="479">
        <v>1530</v>
      </c>
      <c r="Q91" s="479">
        <v>596</v>
      </c>
      <c r="R91" s="480">
        <v>0.8</v>
      </c>
      <c r="S91" s="480">
        <v>0</v>
      </c>
      <c r="T91" s="480">
        <v>3</v>
      </c>
    </row>
    <row r="92" spans="2:20" ht="16.5" customHeight="1">
      <c r="B92" s="263"/>
      <c r="C92" s="264"/>
      <c r="D92" s="265" t="s">
        <v>406</v>
      </c>
      <c r="E92" s="266"/>
      <c r="F92" s="267">
        <v>4190</v>
      </c>
      <c r="G92" s="267">
        <v>3101</v>
      </c>
      <c r="H92" s="267">
        <v>1089</v>
      </c>
      <c r="I92" s="267">
        <v>36</v>
      </c>
      <c r="J92" s="267">
        <v>17</v>
      </c>
      <c r="K92" s="267">
        <v>19</v>
      </c>
      <c r="L92" s="267">
        <v>65</v>
      </c>
      <c r="M92" s="267">
        <v>39</v>
      </c>
      <c r="N92" s="267">
        <v>26</v>
      </c>
      <c r="O92" s="267">
        <v>4161</v>
      </c>
      <c r="P92" s="267">
        <v>3079</v>
      </c>
      <c r="Q92" s="267">
        <v>1082</v>
      </c>
      <c r="R92" s="306">
        <v>9.7</v>
      </c>
      <c r="S92" s="306">
        <v>3.2</v>
      </c>
      <c r="T92" s="306">
        <v>28.1</v>
      </c>
    </row>
    <row r="93" spans="2:20" ht="16.5" customHeight="1">
      <c r="B93" s="263"/>
      <c r="C93" s="264"/>
      <c r="D93" s="265" t="s">
        <v>407</v>
      </c>
      <c r="E93" s="266"/>
      <c r="F93" s="267">
        <v>13413</v>
      </c>
      <c r="G93" s="267">
        <v>10011</v>
      </c>
      <c r="H93" s="267">
        <v>3402</v>
      </c>
      <c r="I93" s="267">
        <v>43</v>
      </c>
      <c r="J93" s="267">
        <v>43</v>
      </c>
      <c r="K93" s="267">
        <v>0</v>
      </c>
      <c r="L93" s="267">
        <v>158</v>
      </c>
      <c r="M93" s="267">
        <v>108</v>
      </c>
      <c r="N93" s="267">
        <v>50</v>
      </c>
      <c r="O93" s="267">
        <v>13298</v>
      </c>
      <c r="P93" s="267">
        <v>9946</v>
      </c>
      <c r="Q93" s="267">
        <v>3352</v>
      </c>
      <c r="R93" s="306">
        <v>7.2</v>
      </c>
      <c r="S93" s="306">
        <v>1.5</v>
      </c>
      <c r="T93" s="306">
        <v>24</v>
      </c>
    </row>
    <row r="94" spans="2:20" ht="16.5" customHeight="1">
      <c r="B94" s="263"/>
      <c r="C94" s="264"/>
      <c r="D94" s="265" t="s">
        <v>208</v>
      </c>
      <c r="E94" s="266"/>
      <c r="F94" s="267">
        <v>5099</v>
      </c>
      <c r="G94" s="267">
        <v>4030</v>
      </c>
      <c r="H94" s="267">
        <v>1069</v>
      </c>
      <c r="I94" s="267">
        <v>25</v>
      </c>
      <c r="J94" s="267">
        <v>25</v>
      </c>
      <c r="K94" s="267">
        <v>0</v>
      </c>
      <c r="L94" s="267">
        <v>40</v>
      </c>
      <c r="M94" s="267">
        <v>22</v>
      </c>
      <c r="N94" s="267">
        <v>18</v>
      </c>
      <c r="O94" s="267">
        <v>5084</v>
      </c>
      <c r="P94" s="267">
        <v>4033</v>
      </c>
      <c r="Q94" s="267">
        <v>1051</v>
      </c>
      <c r="R94" s="306">
        <v>5.5</v>
      </c>
      <c r="S94" s="306">
        <v>2.5</v>
      </c>
      <c r="T94" s="306">
        <v>17.4</v>
      </c>
    </row>
    <row r="95" spans="2:20" ht="16.5" customHeight="1">
      <c r="B95" s="263"/>
      <c r="C95" s="264"/>
      <c r="D95" s="265" t="s">
        <v>408</v>
      </c>
      <c r="E95" s="266"/>
      <c r="F95" s="267">
        <v>23104</v>
      </c>
      <c r="G95" s="267">
        <v>16642</v>
      </c>
      <c r="H95" s="267">
        <v>6462</v>
      </c>
      <c r="I95" s="267">
        <v>79</v>
      </c>
      <c r="J95" s="267">
        <v>37</v>
      </c>
      <c r="K95" s="267">
        <v>42</v>
      </c>
      <c r="L95" s="267">
        <v>149</v>
      </c>
      <c r="M95" s="267">
        <v>137</v>
      </c>
      <c r="N95" s="267">
        <v>12</v>
      </c>
      <c r="O95" s="267">
        <v>23034</v>
      </c>
      <c r="P95" s="267">
        <v>16542</v>
      </c>
      <c r="Q95" s="267">
        <v>6492</v>
      </c>
      <c r="R95" s="306">
        <v>5.2</v>
      </c>
      <c r="S95" s="306">
        <v>0.1</v>
      </c>
      <c r="T95" s="306">
        <v>18</v>
      </c>
    </row>
    <row r="96" spans="2:20" ht="16.5" customHeight="1">
      <c r="B96" s="263"/>
      <c r="C96" s="264"/>
      <c r="D96" s="265" t="s">
        <v>409</v>
      </c>
      <c r="E96" s="266"/>
      <c r="F96" s="267">
        <v>13132</v>
      </c>
      <c r="G96" s="267">
        <v>8350</v>
      </c>
      <c r="H96" s="267">
        <v>4782</v>
      </c>
      <c r="I96" s="267">
        <v>116</v>
      </c>
      <c r="J96" s="267">
        <v>83</v>
      </c>
      <c r="K96" s="267">
        <v>33</v>
      </c>
      <c r="L96" s="267">
        <v>299</v>
      </c>
      <c r="M96" s="267">
        <v>192</v>
      </c>
      <c r="N96" s="267">
        <v>107</v>
      </c>
      <c r="O96" s="267">
        <v>12949</v>
      </c>
      <c r="P96" s="267">
        <v>8241</v>
      </c>
      <c r="Q96" s="267">
        <v>4708</v>
      </c>
      <c r="R96" s="306">
        <v>9.3</v>
      </c>
      <c r="S96" s="306">
        <v>1.5</v>
      </c>
      <c r="T96" s="306">
        <v>22.9</v>
      </c>
    </row>
    <row r="97" spans="2:20" ht="16.5" customHeight="1">
      <c r="B97" s="263"/>
      <c r="C97" s="264"/>
      <c r="D97" s="265" t="s">
        <v>410</v>
      </c>
      <c r="E97" s="266"/>
      <c r="F97" s="267">
        <v>6617</v>
      </c>
      <c r="G97" s="267">
        <v>5661</v>
      </c>
      <c r="H97" s="267">
        <v>956</v>
      </c>
      <c r="I97" s="267">
        <v>69</v>
      </c>
      <c r="J97" s="267">
        <v>51</v>
      </c>
      <c r="K97" s="267">
        <v>18</v>
      </c>
      <c r="L97" s="267">
        <v>53</v>
      </c>
      <c r="M97" s="267">
        <v>46</v>
      </c>
      <c r="N97" s="267">
        <v>7</v>
      </c>
      <c r="O97" s="267">
        <v>6633</v>
      </c>
      <c r="P97" s="267">
        <v>5666</v>
      </c>
      <c r="Q97" s="267">
        <v>967</v>
      </c>
      <c r="R97" s="306">
        <v>3</v>
      </c>
      <c r="S97" s="306">
        <v>0.7</v>
      </c>
      <c r="T97" s="306">
        <v>16.2</v>
      </c>
    </row>
    <row r="98" spans="2:20" ht="16.5" customHeight="1">
      <c r="B98" s="263"/>
      <c r="C98" s="264"/>
      <c r="D98" s="265" t="s">
        <v>411</v>
      </c>
      <c r="E98" s="266"/>
      <c r="F98" s="267">
        <v>3279</v>
      </c>
      <c r="G98" s="267">
        <v>2878</v>
      </c>
      <c r="H98" s="267">
        <v>401</v>
      </c>
      <c r="I98" s="267">
        <v>119</v>
      </c>
      <c r="J98" s="267">
        <v>103</v>
      </c>
      <c r="K98" s="267">
        <v>16</v>
      </c>
      <c r="L98" s="267">
        <v>74</v>
      </c>
      <c r="M98" s="267">
        <v>55</v>
      </c>
      <c r="N98" s="267">
        <v>19</v>
      </c>
      <c r="O98" s="267">
        <v>3324</v>
      </c>
      <c r="P98" s="267">
        <v>2926</v>
      </c>
      <c r="Q98" s="267">
        <v>398</v>
      </c>
      <c r="R98" s="306">
        <v>4.8</v>
      </c>
      <c r="S98" s="306">
        <v>2.1</v>
      </c>
      <c r="T98" s="306">
        <v>24.6</v>
      </c>
    </row>
    <row r="99" spans="2:20" ht="16.5" customHeight="1">
      <c r="B99" s="263"/>
      <c r="C99" s="264"/>
      <c r="D99" s="265" t="s">
        <v>222</v>
      </c>
      <c r="E99" s="266"/>
      <c r="F99" s="267">
        <v>2910</v>
      </c>
      <c r="G99" s="267">
        <v>2647</v>
      </c>
      <c r="H99" s="267">
        <v>263</v>
      </c>
      <c r="I99" s="267">
        <v>0</v>
      </c>
      <c r="J99" s="267">
        <v>0</v>
      </c>
      <c r="K99" s="267">
        <v>0</v>
      </c>
      <c r="L99" s="267">
        <v>32</v>
      </c>
      <c r="M99" s="267">
        <v>32</v>
      </c>
      <c r="N99" s="267">
        <v>0</v>
      </c>
      <c r="O99" s="267">
        <v>2878</v>
      </c>
      <c r="P99" s="267">
        <v>2615</v>
      </c>
      <c r="Q99" s="267">
        <v>263</v>
      </c>
      <c r="R99" s="306">
        <v>2.1</v>
      </c>
      <c r="S99" s="306">
        <v>1</v>
      </c>
      <c r="T99" s="306">
        <v>12.2</v>
      </c>
    </row>
    <row r="100" spans="2:20" ht="16.5" customHeight="1">
      <c r="B100" s="263"/>
      <c r="C100" s="264"/>
      <c r="D100" s="265" t="s">
        <v>225</v>
      </c>
      <c r="E100" s="266"/>
      <c r="F100" s="267">
        <v>5666</v>
      </c>
      <c r="G100" s="267">
        <v>4696</v>
      </c>
      <c r="H100" s="267">
        <v>970</v>
      </c>
      <c r="I100" s="267">
        <v>29</v>
      </c>
      <c r="J100" s="267">
        <v>25</v>
      </c>
      <c r="K100" s="267">
        <v>4</v>
      </c>
      <c r="L100" s="267">
        <v>23</v>
      </c>
      <c r="M100" s="267">
        <v>22</v>
      </c>
      <c r="N100" s="267">
        <v>1</v>
      </c>
      <c r="O100" s="267">
        <v>5672</v>
      </c>
      <c r="P100" s="267">
        <v>4699</v>
      </c>
      <c r="Q100" s="267">
        <v>973</v>
      </c>
      <c r="R100" s="306">
        <v>2.6</v>
      </c>
      <c r="S100" s="306">
        <v>1.5</v>
      </c>
      <c r="T100" s="306">
        <v>8.1</v>
      </c>
    </row>
    <row r="101" spans="2:20" ht="16.5" customHeight="1">
      <c r="B101" s="263"/>
      <c r="C101" s="264"/>
      <c r="D101" s="265" t="s">
        <v>228</v>
      </c>
      <c r="E101" s="266"/>
      <c r="F101" s="267">
        <v>11328</v>
      </c>
      <c r="G101" s="267">
        <v>9485</v>
      </c>
      <c r="H101" s="267">
        <v>1843</v>
      </c>
      <c r="I101" s="267">
        <v>9</v>
      </c>
      <c r="J101" s="267">
        <v>9</v>
      </c>
      <c r="K101" s="267">
        <v>0</v>
      </c>
      <c r="L101" s="267">
        <v>54</v>
      </c>
      <c r="M101" s="267">
        <v>2</v>
      </c>
      <c r="N101" s="267">
        <v>52</v>
      </c>
      <c r="O101" s="267">
        <v>11283</v>
      </c>
      <c r="P101" s="267">
        <v>9492</v>
      </c>
      <c r="Q101" s="267">
        <v>1791</v>
      </c>
      <c r="R101" s="306">
        <v>4.5</v>
      </c>
      <c r="S101" s="306">
        <v>3.2</v>
      </c>
      <c r="T101" s="306">
        <v>11.2</v>
      </c>
    </row>
    <row r="102" spans="2:20" ht="16.5" customHeight="1">
      <c r="B102" s="263"/>
      <c r="C102" s="264"/>
      <c r="D102" s="265" t="s">
        <v>412</v>
      </c>
      <c r="E102" s="266"/>
      <c r="F102" s="267">
        <v>11683</v>
      </c>
      <c r="G102" s="267">
        <v>8930</v>
      </c>
      <c r="H102" s="267">
        <v>2753</v>
      </c>
      <c r="I102" s="267">
        <v>83</v>
      </c>
      <c r="J102" s="267">
        <v>73</v>
      </c>
      <c r="K102" s="267">
        <v>10</v>
      </c>
      <c r="L102" s="267">
        <v>138</v>
      </c>
      <c r="M102" s="267">
        <v>133</v>
      </c>
      <c r="N102" s="267">
        <v>5</v>
      </c>
      <c r="O102" s="267">
        <v>11628</v>
      </c>
      <c r="P102" s="267">
        <v>8870</v>
      </c>
      <c r="Q102" s="267">
        <v>2758</v>
      </c>
      <c r="R102" s="306">
        <v>1.1</v>
      </c>
      <c r="S102" s="306">
        <v>0.5</v>
      </c>
      <c r="T102" s="306">
        <v>3</v>
      </c>
    </row>
    <row r="103" spans="2:20" ht="16.5" customHeight="1">
      <c r="B103" s="263"/>
      <c r="C103" s="264"/>
      <c r="D103" s="265" t="s">
        <v>413</v>
      </c>
      <c r="E103" s="266"/>
      <c r="F103" s="267">
        <v>21596</v>
      </c>
      <c r="G103" s="267">
        <v>17800</v>
      </c>
      <c r="H103" s="267">
        <v>3796</v>
      </c>
      <c r="I103" s="267">
        <v>31</v>
      </c>
      <c r="J103" s="267">
        <v>26</v>
      </c>
      <c r="K103" s="267">
        <v>5</v>
      </c>
      <c r="L103" s="267">
        <v>105</v>
      </c>
      <c r="M103" s="267">
        <v>100</v>
      </c>
      <c r="N103" s="267">
        <v>5</v>
      </c>
      <c r="O103" s="267">
        <v>21522</v>
      </c>
      <c r="P103" s="267">
        <v>17726</v>
      </c>
      <c r="Q103" s="267">
        <v>3796</v>
      </c>
      <c r="R103" s="306">
        <v>7.7</v>
      </c>
      <c r="S103" s="306">
        <v>0.8</v>
      </c>
      <c r="T103" s="306">
        <v>40.1</v>
      </c>
    </row>
    <row r="104" spans="2:20" ht="16.5" customHeight="1">
      <c r="B104" s="263"/>
      <c r="C104" s="264"/>
      <c r="D104" s="265" t="s">
        <v>414</v>
      </c>
      <c r="E104" s="266"/>
      <c r="F104" s="267">
        <v>8305</v>
      </c>
      <c r="G104" s="267">
        <v>6173</v>
      </c>
      <c r="H104" s="267">
        <v>2132</v>
      </c>
      <c r="I104" s="267">
        <v>9</v>
      </c>
      <c r="J104" s="267">
        <v>7</v>
      </c>
      <c r="K104" s="267">
        <v>2</v>
      </c>
      <c r="L104" s="267">
        <v>43</v>
      </c>
      <c r="M104" s="267">
        <v>14</v>
      </c>
      <c r="N104" s="267">
        <v>29</v>
      </c>
      <c r="O104" s="267">
        <v>8271</v>
      </c>
      <c r="P104" s="267">
        <v>6166</v>
      </c>
      <c r="Q104" s="267">
        <v>2105</v>
      </c>
      <c r="R104" s="306">
        <v>9.5</v>
      </c>
      <c r="S104" s="306">
        <v>2.6</v>
      </c>
      <c r="T104" s="306">
        <v>29.5</v>
      </c>
    </row>
    <row r="105" spans="2:20" ht="16.5" customHeight="1">
      <c r="B105" s="263"/>
      <c r="C105" s="264"/>
      <c r="D105" s="265" t="s">
        <v>415</v>
      </c>
      <c r="E105" s="266"/>
      <c r="F105" s="267">
        <v>9520</v>
      </c>
      <c r="G105" s="267">
        <v>5965</v>
      </c>
      <c r="H105" s="267">
        <v>3555</v>
      </c>
      <c r="I105" s="267">
        <v>72</v>
      </c>
      <c r="J105" s="267">
        <v>44</v>
      </c>
      <c r="K105" s="267">
        <v>28</v>
      </c>
      <c r="L105" s="267">
        <v>89</v>
      </c>
      <c r="M105" s="267">
        <v>62</v>
      </c>
      <c r="N105" s="267">
        <v>27</v>
      </c>
      <c r="O105" s="267">
        <v>9503</v>
      </c>
      <c r="P105" s="267">
        <v>5947</v>
      </c>
      <c r="Q105" s="267">
        <v>3556</v>
      </c>
      <c r="R105" s="306">
        <v>9.7</v>
      </c>
      <c r="S105" s="306">
        <v>1</v>
      </c>
      <c r="T105" s="306">
        <v>24.4</v>
      </c>
    </row>
    <row r="106" spans="2:20" ht="16.5" customHeight="1">
      <c r="B106" s="263"/>
      <c r="C106" s="264"/>
      <c r="D106" s="265" t="s">
        <v>416</v>
      </c>
      <c r="E106" s="266"/>
      <c r="F106" s="267">
        <v>29218</v>
      </c>
      <c r="G106" s="267">
        <v>21977</v>
      </c>
      <c r="H106" s="267">
        <v>7241</v>
      </c>
      <c r="I106" s="267">
        <v>146</v>
      </c>
      <c r="J106" s="267">
        <v>51</v>
      </c>
      <c r="K106" s="267">
        <v>95</v>
      </c>
      <c r="L106" s="267">
        <v>460</v>
      </c>
      <c r="M106" s="267">
        <v>434</v>
      </c>
      <c r="N106" s="267">
        <v>26</v>
      </c>
      <c r="O106" s="267">
        <v>28904</v>
      </c>
      <c r="P106" s="267">
        <v>21594</v>
      </c>
      <c r="Q106" s="267">
        <v>7310</v>
      </c>
      <c r="R106" s="306">
        <v>1.9</v>
      </c>
      <c r="S106" s="306">
        <v>0.1</v>
      </c>
      <c r="T106" s="306">
        <v>7.1</v>
      </c>
    </row>
    <row r="107" spans="2:20" ht="16.5" customHeight="1">
      <c r="B107" s="263"/>
      <c r="C107" s="264"/>
      <c r="D107" s="265" t="s">
        <v>417</v>
      </c>
      <c r="E107" s="266"/>
      <c r="F107" s="267">
        <v>10316</v>
      </c>
      <c r="G107" s="267">
        <v>7686</v>
      </c>
      <c r="H107" s="267">
        <v>2630</v>
      </c>
      <c r="I107" s="267">
        <v>90</v>
      </c>
      <c r="J107" s="267">
        <v>63</v>
      </c>
      <c r="K107" s="267">
        <v>27</v>
      </c>
      <c r="L107" s="267">
        <v>308</v>
      </c>
      <c r="M107" s="267">
        <v>254</v>
      </c>
      <c r="N107" s="267">
        <v>54</v>
      </c>
      <c r="O107" s="267">
        <v>10098</v>
      </c>
      <c r="P107" s="267">
        <v>7495</v>
      </c>
      <c r="Q107" s="267">
        <v>2603</v>
      </c>
      <c r="R107" s="306">
        <v>1.3</v>
      </c>
      <c r="S107" s="306">
        <v>0.2</v>
      </c>
      <c r="T107" s="306">
        <v>4.3</v>
      </c>
    </row>
    <row r="108" spans="2:20" ht="16.5" customHeight="1">
      <c r="B108" s="263"/>
      <c r="C108" s="264"/>
      <c r="D108" s="265" t="s">
        <v>418</v>
      </c>
      <c r="E108" s="266"/>
      <c r="F108" s="267">
        <v>93680</v>
      </c>
      <c r="G108" s="267">
        <v>80095</v>
      </c>
      <c r="H108" s="267">
        <v>13585</v>
      </c>
      <c r="I108" s="267">
        <v>328</v>
      </c>
      <c r="J108" s="267">
        <v>265</v>
      </c>
      <c r="K108" s="267">
        <v>63</v>
      </c>
      <c r="L108" s="267">
        <v>997</v>
      </c>
      <c r="M108" s="267">
        <v>799</v>
      </c>
      <c r="N108" s="267">
        <v>198</v>
      </c>
      <c r="O108" s="267">
        <v>93011</v>
      </c>
      <c r="P108" s="267">
        <v>79561</v>
      </c>
      <c r="Q108" s="267">
        <v>13450</v>
      </c>
      <c r="R108" s="306">
        <v>2.2</v>
      </c>
      <c r="S108" s="306">
        <v>0.5</v>
      </c>
      <c r="T108" s="306">
        <v>12.2</v>
      </c>
    </row>
    <row r="109" spans="2:20" ht="16.5" customHeight="1">
      <c r="B109" s="263"/>
      <c r="C109" s="264"/>
      <c r="D109" s="265" t="s">
        <v>419</v>
      </c>
      <c r="E109" s="266"/>
      <c r="F109" s="267">
        <v>11493</v>
      </c>
      <c r="G109" s="267">
        <v>7737</v>
      </c>
      <c r="H109" s="267">
        <v>3756</v>
      </c>
      <c r="I109" s="267">
        <v>89</v>
      </c>
      <c r="J109" s="267">
        <v>39</v>
      </c>
      <c r="K109" s="267">
        <v>50</v>
      </c>
      <c r="L109" s="267">
        <v>104</v>
      </c>
      <c r="M109" s="267">
        <v>80</v>
      </c>
      <c r="N109" s="267">
        <v>24</v>
      </c>
      <c r="O109" s="267">
        <v>11478</v>
      </c>
      <c r="P109" s="267">
        <v>7696</v>
      </c>
      <c r="Q109" s="267">
        <v>3782</v>
      </c>
      <c r="R109" s="306">
        <v>9.4</v>
      </c>
      <c r="S109" s="306">
        <v>2</v>
      </c>
      <c r="T109" s="306">
        <v>24.2</v>
      </c>
    </row>
    <row r="110" spans="2:20" ht="16.5" customHeight="1">
      <c r="B110" s="263"/>
      <c r="C110" s="264"/>
      <c r="D110" s="265" t="s">
        <v>420</v>
      </c>
      <c r="E110" s="266"/>
      <c r="F110" s="279" t="s">
        <v>804</v>
      </c>
      <c r="G110" s="279" t="s">
        <v>804</v>
      </c>
      <c r="H110" s="279" t="s">
        <v>804</v>
      </c>
      <c r="I110" s="279" t="s">
        <v>804</v>
      </c>
      <c r="J110" s="279" t="s">
        <v>804</v>
      </c>
      <c r="K110" s="279" t="s">
        <v>804</v>
      </c>
      <c r="L110" s="279" t="s">
        <v>804</v>
      </c>
      <c r="M110" s="279" t="s">
        <v>804</v>
      </c>
      <c r="N110" s="279" t="s">
        <v>804</v>
      </c>
      <c r="O110" s="279" t="s">
        <v>804</v>
      </c>
      <c r="P110" s="279" t="s">
        <v>804</v>
      </c>
      <c r="Q110" s="279" t="s">
        <v>804</v>
      </c>
      <c r="R110" s="279" t="s">
        <v>804</v>
      </c>
      <c r="S110" s="279" t="s">
        <v>804</v>
      </c>
      <c r="T110" s="279" t="s">
        <v>804</v>
      </c>
    </row>
    <row r="111" spans="2:20" ht="16.5" customHeight="1">
      <c r="B111" s="263"/>
      <c r="C111" s="264"/>
      <c r="D111" s="265" t="s">
        <v>421</v>
      </c>
      <c r="E111" s="266"/>
      <c r="F111" s="279" t="s">
        <v>804</v>
      </c>
      <c r="G111" s="279" t="s">
        <v>804</v>
      </c>
      <c r="H111" s="279" t="s">
        <v>804</v>
      </c>
      <c r="I111" s="279" t="s">
        <v>804</v>
      </c>
      <c r="J111" s="279" t="s">
        <v>804</v>
      </c>
      <c r="K111" s="279" t="s">
        <v>804</v>
      </c>
      <c r="L111" s="279" t="s">
        <v>804</v>
      </c>
      <c r="M111" s="279" t="s">
        <v>804</v>
      </c>
      <c r="N111" s="279" t="s">
        <v>804</v>
      </c>
      <c r="O111" s="279" t="s">
        <v>804</v>
      </c>
      <c r="P111" s="279" t="s">
        <v>804</v>
      </c>
      <c r="Q111" s="279" t="s">
        <v>804</v>
      </c>
      <c r="R111" s="279" t="s">
        <v>804</v>
      </c>
      <c r="S111" s="279" t="s">
        <v>804</v>
      </c>
      <c r="T111" s="279" t="s">
        <v>804</v>
      </c>
    </row>
    <row r="112" spans="2:20" ht="16.5" customHeight="1">
      <c r="B112" s="263"/>
      <c r="C112" s="264"/>
      <c r="D112" s="265" t="s">
        <v>422</v>
      </c>
      <c r="E112" s="266"/>
      <c r="F112" s="279" t="s">
        <v>804</v>
      </c>
      <c r="G112" s="279" t="s">
        <v>804</v>
      </c>
      <c r="H112" s="279" t="s">
        <v>804</v>
      </c>
      <c r="I112" s="279" t="s">
        <v>804</v>
      </c>
      <c r="J112" s="279" t="s">
        <v>804</v>
      </c>
      <c r="K112" s="279" t="s">
        <v>804</v>
      </c>
      <c r="L112" s="279" t="s">
        <v>804</v>
      </c>
      <c r="M112" s="279" t="s">
        <v>804</v>
      </c>
      <c r="N112" s="279" t="s">
        <v>804</v>
      </c>
      <c r="O112" s="279" t="s">
        <v>804</v>
      </c>
      <c r="P112" s="279" t="s">
        <v>804</v>
      </c>
      <c r="Q112" s="279" t="s">
        <v>804</v>
      </c>
      <c r="R112" s="279" t="s">
        <v>804</v>
      </c>
      <c r="S112" s="279" t="s">
        <v>804</v>
      </c>
      <c r="T112" s="279" t="s">
        <v>804</v>
      </c>
    </row>
    <row r="113" spans="2:20" ht="16.5" customHeight="1">
      <c r="B113" s="258"/>
      <c r="C113" s="259"/>
      <c r="D113" s="260" t="s">
        <v>423</v>
      </c>
      <c r="E113" s="261"/>
      <c r="F113" s="268">
        <v>26191</v>
      </c>
      <c r="G113" s="268">
        <v>17750</v>
      </c>
      <c r="H113" s="268">
        <v>8441</v>
      </c>
      <c r="I113" s="268">
        <v>103</v>
      </c>
      <c r="J113" s="268">
        <v>2</v>
      </c>
      <c r="K113" s="268">
        <v>101</v>
      </c>
      <c r="L113" s="268">
        <v>148</v>
      </c>
      <c r="M113" s="268">
        <v>76</v>
      </c>
      <c r="N113" s="268">
        <v>72</v>
      </c>
      <c r="O113" s="268">
        <v>26146</v>
      </c>
      <c r="P113" s="268">
        <v>17676</v>
      </c>
      <c r="Q113" s="268">
        <v>8470</v>
      </c>
      <c r="R113" s="307">
        <v>17</v>
      </c>
      <c r="S113" s="307">
        <v>7.3</v>
      </c>
      <c r="T113" s="307">
        <v>37.2</v>
      </c>
    </row>
    <row r="114" spans="2:20" ht="16.5" customHeight="1">
      <c r="B114" s="280"/>
      <c r="C114" s="281"/>
      <c r="D114" s="282" t="s">
        <v>424</v>
      </c>
      <c r="E114" s="283"/>
      <c r="F114" s="284">
        <v>71404</v>
      </c>
      <c r="G114" s="284">
        <v>19837</v>
      </c>
      <c r="H114" s="284">
        <v>51567</v>
      </c>
      <c r="I114" s="284">
        <v>1295</v>
      </c>
      <c r="J114" s="284">
        <v>582</v>
      </c>
      <c r="K114" s="284">
        <v>713</v>
      </c>
      <c r="L114" s="284">
        <v>1082</v>
      </c>
      <c r="M114" s="284">
        <v>286</v>
      </c>
      <c r="N114" s="284">
        <v>796</v>
      </c>
      <c r="O114" s="284">
        <v>71617</v>
      </c>
      <c r="P114" s="284">
        <v>20133</v>
      </c>
      <c r="Q114" s="284">
        <v>51484</v>
      </c>
      <c r="R114" s="309">
        <v>68.6</v>
      </c>
      <c r="S114" s="309">
        <v>39.2</v>
      </c>
      <c r="T114" s="309">
        <v>80</v>
      </c>
    </row>
    <row r="115" spans="2:20" ht="16.5" customHeight="1">
      <c r="B115" s="274"/>
      <c r="C115" s="275"/>
      <c r="D115" s="276" t="s">
        <v>256</v>
      </c>
      <c r="E115" s="277"/>
      <c r="F115" s="278">
        <v>17288</v>
      </c>
      <c r="G115" s="278">
        <v>9122</v>
      </c>
      <c r="H115" s="278">
        <v>8166</v>
      </c>
      <c r="I115" s="278">
        <v>1251</v>
      </c>
      <c r="J115" s="278">
        <v>403</v>
      </c>
      <c r="K115" s="278">
        <v>848</v>
      </c>
      <c r="L115" s="278">
        <v>571</v>
      </c>
      <c r="M115" s="278">
        <v>113</v>
      </c>
      <c r="N115" s="278">
        <v>458</v>
      </c>
      <c r="O115" s="278">
        <v>17968</v>
      </c>
      <c r="P115" s="278">
        <v>9412</v>
      </c>
      <c r="Q115" s="278">
        <v>8556</v>
      </c>
      <c r="R115" s="304">
        <v>27.7</v>
      </c>
      <c r="S115" s="304">
        <v>12.4</v>
      </c>
      <c r="T115" s="304">
        <v>44.5</v>
      </c>
    </row>
    <row r="116" spans="2:20" ht="16.5" customHeight="1">
      <c r="B116" s="263"/>
      <c r="C116" s="264"/>
      <c r="D116" s="265" t="s">
        <v>425</v>
      </c>
      <c r="E116" s="266"/>
      <c r="F116" s="267">
        <v>30979</v>
      </c>
      <c r="G116" s="267">
        <v>10310</v>
      </c>
      <c r="H116" s="267">
        <v>20669</v>
      </c>
      <c r="I116" s="267">
        <v>758</v>
      </c>
      <c r="J116" s="267">
        <v>333</v>
      </c>
      <c r="K116" s="267">
        <v>425</v>
      </c>
      <c r="L116" s="267">
        <v>1201</v>
      </c>
      <c r="M116" s="267">
        <v>584</v>
      </c>
      <c r="N116" s="267">
        <v>617</v>
      </c>
      <c r="O116" s="267">
        <v>30536</v>
      </c>
      <c r="P116" s="267">
        <v>10059</v>
      </c>
      <c r="Q116" s="267">
        <v>20477</v>
      </c>
      <c r="R116" s="306">
        <v>89.8</v>
      </c>
      <c r="S116" s="306">
        <v>79.9</v>
      </c>
      <c r="T116" s="306">
        <v>94.6</v>
      </c>
    </row>
    <row r="117" spans="2:20" ht="16.5" customHeight="1">
      <c r="B117" s="258"/>
      <c r="C117" s="259"/>
      <c r="D117" s="260" t="s">
        <v>258</v>
      </c>
      <c r="E117" s="261"/>
      <c r="F117" s="268">
        <v>51037</v>
      </c>
      <c r="G117" s="268">
        <v>14127</v>
      </c>
      <c r="H117" s="268">
        <v>36910</v>
      </c>
      <c r="I117" s="268">
        <v>542</v>
      </c>
      <c r="J117" s="268">
        <v>121</v>
      </c>
      <c r="K117" s="268">
        <v>421</v>
      </c>
      <c r="L117" s="268">
        <v>318</v>
      </c>
      <c r="M117" s="268">
        <v>97</v>
      </c>
      <c r="N117" s="268">
        <v>221</v>
      </c>
      <c r="O117" s="268">
        <v>51261</v>
      </c>
      <c r="P117" s="268">
        <v>14151</v>
      </c>
      <c r="Q117" s="268">
        <v>37110</v>
      </c>
      <c r="R117" s="307">
        <v>16</v>
      </c>
      <c r="S117" s="307">
        <v>10.5</v>
      </c>
      <c r="T117" s="307">
        <v>18.1</v>
      </c>
    </row>
    <row r="118" spans="2:20" ht="16.5" customHeight="1">
      <c r="B118" s="280"/>
      <c r="C118" s="281"/>
      <c r="D118" s="282" t="s">
        <v>426</v>
      </c>
      <c r="E118" s="283"/>
      <c r="F118" s="284">
        <v>62043</v>
      </c>
      <c r="G118" s="284">
        <v>16388</v>
      </c>
      <c r="H118" s="284">
        <v>45655</v>
      </c>
      <c r="I118" s="284">
        <v>688</v>
      </c>
      <c r="J118" s="284">
        <v>172</v>
      </c>
      <c r="K118" s="284">
        <v>516</v>
      </c>
      <c r="L118" s="284">
        <v>296</v>
      </c>
      <c r="M118" s="284">
        <v>57</v>
      </c>
      <c r="N118" s="284">
        <v>239</v>
      </c>
      <c r="O118" s="284">
        <v>62435</v>
      </c>
      <c r="P118" s="284">
        <v>16503</v>
      </c>
      <c r="Q118" s="284">
        <v>45932</v>
      </c>
      <c r="R118" s="309">
        <v>30.9</v>
      </c>
      <c r="S118" s="309">
        <v>19.2</v>
      </c>
      <c r="T118" s="309">
        <v>35.1</v>
      </c>
    </row>
    <row r="119" spans="2:20" ht="16.5" customHeight="1">
      <c r="B119" s="274"/>
      <c r="C119" s="275"/>
      <c r="D119" s="276" t="s">
        <v>427</v>
      </c>
      <c r="E119" s="277"/>
      <c r="F119" s="278">
        <v>16605</v>
      </c>
      <c r="G119" s="278">
        <v>9545</v>
      </c>
      <c r="H119" s="278">
        <v>7060</v>
      </c>
      <c r="I119" s="278">
        <v>831</v>
      </c>
      <c r="J119" s="278">
        <v>404</v>
      </c>
      <c r="K119" s="278">
        <v>427</v>
      </c>
      <c r="L119" s="278">
        <v>1337</v>
      </c>
      <c r="M119" s="278">
        <v>816</v>
      </c>
      <c r="N119" s="278">
        <v>521</v>
      </c>
      <c r="O119" s="278">
        <v>16099</v>
      </c>
      <c r="P119" s="278">
        <v>9133</v>
      </c>
      <c r="Q119" s="278">
        <v>6966</v>
      </c>
      <c r="R119" s="304">
        <v>39.5</v>
      </c>
      <c r="S119" s="304">
        <v>37.7</v>
      </c>
      <c r="T119" s="304">
        <v>41.8</v>
      </c>
    </row>
    <row r="120" spans="2:20" ht="16.5" customHeight="1">
      <c r="B120" s="263"/>
      <c r="C120" s="264"/>
      <c r="D120" s="265" t="s">
        <v>428</v>
      </c>
      <c r="E120" s="266"/>
      <c r="F120" s="267">
        <v>36165</v>
      </c>
      <c r="G120" s="267">
        <v>14535</v>
      </c>
      <c r="H120" s="267">
        <v>21630</v>
      </c>
      <c r="I120" s="267">
        <v>508</v>
      </c>
      <c r="J120" s="267">
        <v>196</v>
      </c>
      <c r="K120" s="267">
        <v>312</v>
      </c>
      <c r="L120" s="267">
        <v>1112</v>
      </c>
      <c r="M120" s="267">
        <v>361</v>
      </c>
      <c r="N120" s="267">
        <v>751</v>
      </c>
      <c r="O120" s="267">
        <v>35561</v>
      </c>
      <c r="P120" s="267">
        <v>14370</v>
      </c>
      <c r="Q120" s="267">
        <v>21191</v>
      </c>
      <c r="R120" s="306">
        <v>62.8</v>
      </c>
      <c r="S120" s="306">
        <v>42.6</v>
      </c>
      <c r="T120" s="306">
        <v>76.6</v>
      </c>
    </row>
    <row r="121" spans="2:20" ht="16.5" customHeight="1">
      <c r="B121" s="263"/>
      <c r="C121" s="264"/>
      <c r="D121" s="265" t="s">
        <v>429</v>
      </c>
      <c r="E121" s="266"/>
      <c r="F121" s="267">
        <v>6472</v>
      </c>
      <c r="G121" s="267">
        <v>5250</v>
      </c>
      <c r="H121" s="267">
        <v>1222</v>
      </c>
      <c r="I121" s="267">
        <v>126</v>
      </c>
      <c r="J121" s="267">
        <v>90</v>
      </c>
      <c r="K121" s="267">
        <v>36</v>
      </c>
      <c r="L121" s="267">
        <v>36</v>
      </c>
      <c r="M121" s="267">
        <v>36</v>
      </c>
      <c r="N121" s="267">
        <v>0</v>
      </c>
      <c r="O121" s="267">
        <v>6562</v>
      </c>
      <c r="P121" s="267">
        <v>5304</v>
      </c>
      <c r="Q121" s="267">
        <v>1258</v>
      </c>
      <c r="R121" s="306">
        <v>23.6</v>
      </c>
      <c r="S121" s="306">
        <v>18.3</v>
      </c>
      <c r="T121" s="306">
        <v>45.7</v>
      </c>
    </row>
    <row r="122" spans="2:20" ht="10.5" customHeight="1">
      <c r="B122" s="258"/>
      <c r="C122" s="259"/>
      <c r="D122" s="286" t="s">
        <v>430</v>
      </c>
      <c r="E122" s="261"/>
      <c r="F122" s="287" t="s">
        <v>804</v>
      </c>
      <c r="G122" s="287" t="s">
        <v>804</v>
      </c>
      <c r="H122" s="287" t="s">
        <v>804</v>
      </c>
      <c r="I122" s="287" t="s">
        <v>804</v>
      </c>
      <c r="J122" s="287" t="s">
        <v>804</v>
      </c>
      <c r="K122" s="287" t="s">
        <v>804</v>
      </c>
      <c r="L122" s="287" t="s">
        <v>804</v>
      </c>
      <c r="M122" s="287" t="s">
        <v>804</v>
      </c>
      <c r="N122" s="287" t="s">
        <v>804</v>
      </c>
      <c r="O122" s="287" t="s">
        <v>804</v>
      </c>
      <c r="P122" s="287" t="s">
        <v>804</v>
      </c>
      <c r="Q122" s="287" t="s">
        <v>804</v>
      </c>
      <c r="R122" s="287" t="s">
        <v>804</v>
      </c>
      <c r="S122" s="287" t="s">
        <v>804</v>
      </c>
      <c r="T122" s="287" t="s">
        <v>804</v>
      </c>
    </row>
    <row r="123" spans="2:20" ht="10.5" customHeight="1">
      <c r="B123" s="269"/>
      <c r="C123" s="264"/>
      <c r="D123" s="289" t="s">
        <v>431</v>
      </c>
      <c r="E123" s="266"/>
      <c r="F123" s="279" t="s">
        <v>804</v>
      </c>
      <c r="G123" s="279" t="s">
        <v>804</v>
      </c>
      <c r="H123" s="279" t="s">
        <v>804</v>
      </c>
      <c r="I123" s="279" t="s">
        <v>804</v>
      </c>
      <c r="J123" s="279" t="s">
        <v>804</v>
      </c>
      <c r="K123" s="279" t="s">
        <v>804</v>
      </c>
      <c r="L123" s="279" t="s">
        <v>804</v>
      </c>
      <c r="M123" s="279" t="s">
        <v>804</v>
      </c>
      <c r="N123" s="279" t="s">
        <v>804</v>
      </c>
      <c r="O123" s="279" t="s">
        <v>804</v>
      </c>
      <c r="P123" s="279" t="s">
        <v>804</v>
      </c>
      <c r="Q123" s="279" t="s">
        <v>804</v>
      </c>
      <c r="R123" s="279" t="s">
        <v>804</v>
      </c>
      <c r="S123" s="279" t="s">
        <v>804</v>
      </c>
      <c r="T123" s="279" t="s">
        <v>804</v>
      </c>
    </row>
    <row r="124" spans="2:20" ht="10.5" customHeight="1">
      <c r="B124" s="269"/>
      <c r="C124" s="259"/>
      <c r="D124" s="289" t="s">
        <v>432</v>
      </c>
      <c r="E124" s="261"/>
      <c r="F124" s="279" t="s">
        <v>804</v>
      </c>
      <c r="G124" s="279" t="s">
        <v>804</v>
      </c>
      <c r="H124" s="279" t="s">
        <v>804</v>
      </c>
      <c r="I124" s="279" t="s">
        <v>804</v>
      </c>
      <c r="J124" s="279" t="s">
        <v>804</v>
      </c>
      <c r="K124" s="279" t="s">
        <v>804</v>
      </c>
      <c r="L124" s="279" t="s">
        <v>804</v>
      </c>
      <c r="M124" s="279" t="s">
        <v>804</v>
      </c>
      <c r="N124" s="279" t="s">
        <v>804</v>
      </c>
      <c r="O124" s="279" t="s">
        <v>804</v>
      </c>
      <c r="P124" s="279" t="s">
        <v>804</v>
      </c>
      <c r="Q124" s="279" t="s">
        <v>804</v>
      </c>
      <c r="R124" s="279" t="s">
        <v>804</v>
      </c>
      <c r="S124" s="279" t="s">
        <v>804</v>
      </c>
      <c r="T124" s="279" t="s">
        <v>804</v>
      </c>
    </row>
    <row r="125" spans="2:20" ht="10.5" customHeight="1">
      <c r="B125" s="269"/>
      <c r="C125" s="264"/>
      <c r="D125" s="289" t="s">
        <v>433</v>
      </c>
      <c r="E125" s="266"/>
      <c r="F125" s="279" t="s">
        <v>804</v>
      </c>
      <c r="G125" s="279" t="s">
        <v>804</v>
      </c>
      <c r="H125" s="279" t="s">
        <v>804</v>
      </c>
      <c r="I125" s="279" t="s">
        <v>804</v>
      </c>
      <c r="J125" s="279" t="s">
        <v>804</v>
      </c>
      <c r="K125" s="279" t="s">
        <v>804</v>
      </c>
      <c r="L125" s="279" t="s">
        <v>804</v>
      </c>
      <c r="M125" s="279" t="s">
        <v>804</v>
      </c>
      <c r="N125" s="279" t="s">
        <v>804</v>
      </c>
      <c r="O125" s="279" t="s">
        <v>804</v>
      </c>
      <c r="P125" s="279" t="s">
        <v>804</v>
      </c>
      <c r="Q125" s="279" t="s">
        <v>804</v>
      </c>
      <c r="R125" s="279" t="s">
        <v>804</v>
      </c>
      <c r="S125" s="279" t="s">
        <v>804</v>
      </c>
      <c r="T125" s="279" t="s">
        <v>804</v>
      </c>
    </row>
    <row r="126" spans="2:20" ht="10.5" customHeight="1">
      <c r="B126" s="280"/>
      <c r="C126" s="310"/>
      <c r="D126" s="291" t="s">
        <v>434</v>
      </c>
      <c r="E126" s="311"/>
      <c r="F126" s="279" t="s">
        <v>804</v>
      </c>
      <c r="G126" s="279" t="s">
        <v>804</v>
      </c>
      <c r="H126" s="279" t="s">
        <v>804</v>
      </c>
      <c r="I126" s="279" t="s">
        <v>804</v>
      </c>
      <c r="J126" s="279" t="s">
        <v>804</v>
      </c>
      <c r="K126" s="279" t="s">
        <v>804</v>
      </c>
      <c r="L126" s="279" t="s">
        <v>804</v>
      </c>
      <c r="M126" s="279" t="s">
        <v>804</v>
      </c>
      <c r="N126" s="279" t="s">
        <v>804</v>
      </c>
      <c r="O126" s="279" t="s">
        <v>804</v>
      </c>
      <c r="P126" s="279" t="s">
        <v>804</v>
      </c>
      <c r="Q126" s="279" t="s">
        <v>804</v>
      </c>
      <c r="R126" s="279" t="s">
        <v>804</v>
      </c>
      <c r="S126" s="279" t="s">
        <v>804</v>
      </c>
      <c r="T126" s="279" t="s">
        <v>804</v>
      </c>
    </row>
    <row r="127" spans="2:20" ht="10.5" customHeight="1">
      <c r="B127" s="274"/>
      <c r="C127" s="275"/>
      <c r="D127" s="312" t="s">
        <v>435</v>
      </c>
      <c r="E127" s="277"/>
      <c r="F127" s="287" t="s">
        <v>804</v>
      </c>
      <c r="G127" s="287" t="s">
        <v>804</v>
      </c>
      <c r="H127" s="287" t="s">
        <v>804</v>
      </c>
      <c r="I127" s="287" t="s">
        <v>804</v>
      </c>
      <c r="J127" s="287" t="s">
        <v>804</v>
      </c>
      <c r="K127" s="287" t="s">
        <v>804</v>
      </c>
      <c r="L127" s="287" t="s">
        <v>804</v>
      </c>
      <c r="M127" s="287" t="s">
        <v>804</v>
      </c>
      <c r="N127" s="287" t="s">
        <v>804</v>
      </c>
      <c r="O127" s="287" t="s">
        <v>804</v>
      </c>
      <c r="P127" s="287" t="s">
        <v>804</v>
      </c>
      <c r="Q127" s="287" t="s">
        <v>804</v>
      </c>
      <c r="R127" s="287" t="s">
        <v>804</v>
      </c>
      <c r="S127" s="287" t="s">
        <v>804</v>
      </c>
      <c r="T127" s="287" t="s">
        <v>804</v>
      </c>
    </row>
    <row r="128" spans="2:20" ht="10.5" customHeight="1">
      <c r="B128" s="280"/>
      <c r="C128" s="264"/>
      <c r="D128" s="291" t="s">
        <v>436</v>
      </c>
      <c r="E128" s="266"/>
      <c r="F128" s="292" t="s">
        <v>804</v>
      </c>
      <c r="G128" s="292" t="s">
        <v>804</v>
      </c>
      <c r="H128" s="292" t="s">
        <v>804</v>
      </c>
      <c r="I128" s="292" t="s">
        <v>804</v>
      </c>
      <c r="J128" s="292" t="s">
        <v>804</v>
      </c>
      <c r="K128" s="292" t="s">
        <v>804</v>
      </c>
      <c r="L128" s="292" t="s">
        <v>804</v>
      </c>
      <c r="M128" s="292" t="s">
        <v>804</v>
      </c>
      <c r="N128" s="292" t="s">
        <v>804</v>
      </c>
      <c r="O128" s="292" t="s">
        <v>804</v>
      </c>
      <c r="P128" s="292" t="s">
        <v>804</v>
      </c>
      <c r="Q128" s="292" t="s">
        <v>804</v>
      </c>
      <c r="R128" s="292" t="s">
        <v>804</v>
      </c>
      <c r="S128" s="292" t="s">
        <v>804</v>
      </c>
      <c r="T128" s="292" t="s">
        <v>804</v>
      </c>
    </row>
  </sheetData>
  <sheetProtection/>
  <mergeCells count="12">
    <mergeCell ref="L5:N5"/>
    <mergeCell ref="O5:Q5"/>
    <mergeCell ref="R5:T5"/>
    <mergeCell ref="F69:H69"/>
    <mergeCell ref="I69:K69"/>
    <mergeCell ref="L69:N69"/>
    <mergeCell ref="O69:Q69"/>
    <mergeCell ref="R69:T69"/>
    <mergeCell ref="B70:D70"/>
    <mergeCell ref="B6:D6"/>
    <mergeCell ref="F5:H5"/>
    <mergeCell ref="I5:K5"/>
  </mergeCells>
  <dataValidations count="1">
    <dataValidation type="whole" allowBlank="1" showInputMessage="1" showErrorMessage="1" errorTitle="入力エラー" error="入力した値に誤りがあります" sqref="U8:IV57 A33:A57 A8:A28 A101:A128 A72:A96 B72:IV128 B8:T64">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drawing r:id="rId1"/>
</worksheet>
</file>

<file path=xl/worksheets/sheet22.xml><?xml version="1.0" encoding="utf-8"?>
<worksheet xmlns="http://schemas.openxmlformats.org/spreadsheetml/2006/main" xmlns:r="http://schemas.openxmlformats.org/officeDocument/2006/relationships">
  <sheetPr codeName="Sheet36">
    <tabColor indexed="53"/>
  </sheetPr>
  <dimension ref="A4:V26"/>
  <sheetViews>
    <sheetView zoomScaleSheetLayoutView="100" workbookViewId="0" topLeftCell="A1">
      <selection activeCell="A1" sqref="A1"/>
    </sheetView>
  </sheetViews>
  <sheetFormatPr defaultColWidth="8.796875" defaultRowHeight="14.25"/>
  <cols>
    <col min="1" max="1" width="7" style="476" customWidth="1"/>
    <col min="2" max="2" width="16.59765625" style="334" customWidth="1"/>
    <col min="3" max="14" width="10" style="334" customWidth="1"/>
    <col min="15" max="16384" width="9" style="334" customWidth="1"/>
  </cols>
  <sheetData>
    <row r="4" spans="4:5" ht="11.25">
      <c r="D4" s="335"/>
      <c r="E4" s="336"/>
    </row>
    <row r="6" spans="2:4" ht="16.5" customHeight="1">
      <c r="B6" s="337" t="s">
        <v>803</v>
      </c>
      <c r="D6" s="338" t="s">
        <v>488</v>
      </c>
    </row>
    <row r="7" ht="15.75" customHeight="1">
      <c r="B7" s="339" t="s">
        <v>489</v>
      </c>
    </row>
    <row r="8" spans="2:14" ht="16.5" customHeight="1">
      <c r="B8" s="338"/>
      <c r="N8" s="340" t="s">
        <v>440</v>
      </c>
    </row>
    <row r="9" spans="2:14" ht="16.5" customHeight="1">
      <c r="B9" s="780" t="s">
        <v>486</v>
      </c>
      <c r="C9" s="341"/>
      <c r="D9" s="341" t="s">
        <v>490</v>
      </c>
      <c r="E9" s="342"/>
      <c r="F9" s="341"/>
      <c r="G9" s="341" t="s">
        <v>491</v>
      </c>
      <c r="H9" s="342"/>
      <c r="I9" s="341"/>
      <c r="J9" s="341" t="s">
        <v>492</v>
      </c>
      <c r="K9" s="342"/>
      <c r="L9" s="341"/>
      <c r="M9" s="341" t="s">
        <v>493</v>
      </c>
      <c r="N9" s="342"/>
    </row>
    <row r="10" spans="2:22" ht="16.5" customHeight="1">
      <c r="B10" s="781"/>
      <c r="C10" s="343" t="s">
        <v>441</v>
      </c>
      <c r="D10" s="344" t="s">
        <v>88</v>
      </c>
      <c r="E10" s="345" t="s">
        <v>494</v>
      </c>
      <c r="F10" s="346" t="s">
        <v>441</v>
      </c>
      <c r="G10" s="344" t="s">
        <v>88</v>
      </c>
      <c r="H10" s="345" t="s">
        <v>494</v>
      </c>
      <c r="I10" s="347" t="s">
        <v>441</v>
      </c>
      <c r="J10" s="348" t="s">
        <v>88</v>
      </c>
      <c r="K10" s="343" t="s">
        <v>494</v>
      </c>
      <c r="L10" s="347" t="s">
        <v>441</v>
      </c>
      <c r="M10" s="348" t="s">
        <v>88</v>
      </c>
      <c r="N10" s="343" t="s">
        <v>494</v>
      </c>
      <c r="P10" s="349"/>
      <c r="Q10" s="349"/>
      <c r="R10" s="349"/>
      <c r="S10" s="349"/>
      <c r="T10" s="349"/>
      <c r="U10" s="349"/>
      <c r="V10" s="349"/>
    </row>
    <row r="11" spans="2:22" ht="16.5" customHeight="1">
      <c r="B11" s="350" t="s">
        <v>30</v>
      </c>
      <c r="C11" s="351">
        <v>361734</v>
      </c>
      <c r="D11" s="352">
        <v>360998</v>
      </c>
      <c r="E11" s="353">
        <v>736</v>
      </c>
      <c r="F11" s="351">
        <v>275937</v>
      </c>
      <c r="G11" s="352">
        <v>273704</v>
      </c>
      <c r="H11" s="353">
        <v>2233</v>
      </c>
      <c r="I11" s="354">
        <v>242018</v>
      </c>
      <c r="J11" s="354">
        <v>239791</v>
      </c>
      <c r="K11" s="355">
        <v>2227</v>
      </c>
      <c r="L11" s="354">
        <v>231854</v>
      </c>
      <c r="M11" s="354">
        <v>229506</v>
      </c>
      <c r="N11" s="355">
        <v>2348</v>
      </c>
      <c r="P11" s="349"/>
      <c r="Q11" s="349"/>
      <c r="R11" s="349"/>
      <c r="S11" s="349"/>
      <c r="T11" s="349"/>
      <c r="U11" s="349"/>
      <c r="V11" s="349"/>
    </row>
    <row r="12" spans="1:22" ht="16.5" customHeight="1">
      <c r="A12" s="477"/>
      <c r="B12" s="356" t="s">
        <v>31</v>
      </c>
      <c r="C12" s="357" t="s">
        <v>804</v>
      </c>
      <c r="D12" s="354" t="s">
        <v>804</v>
      </c>
      <c r="E12" s="355" t="s">
        <v>804</v>
      </c>
      <c r="F12" s="357">
        <v>354962</v>
      </c>
      <c r="G12" s="354">
        <v>354962</v>
      </c>
      <c r="H12" s="355">
        <v>0</v>
      </c>
      <c r="I12" s="354">
        <v>426634</v>
      </c>
      <c r="J12" s="354">
        <v>426634</v>
      </c>
      <c r="K12" s="355">
        <v>0</v>
      </c>
      <c r="L12" s="354">
        <v>315017</v>
      </c>
      <c r="M12" s="354">
        <v>314177</v>
      </c>
      <c r="N12" s="355">
        <v>840</v>
      </c>
      <c r="P12" s="349"/>
      <c r="Q12" s="349"/>
      <c r="R12" s="349"/>
      <c r="S12" s="349"/>
      <c r="T12" s="349"/>
      <c r="U12" s="349"/>
      <c r="V12" s="349"/>
    </row>
    <row r="13" spans="2:22" ht="16.5" customHeight="1">
      <c r="B13" s="356" t="s">
        <v>32</v>
      </c>
      <c r="C13" s="357">
        <v>372899</v>
      </c>
      <c r="D13" s="354">
        <v>371982</v>
      </c>
      <c r="E13" s="355">
        <v>917</v>
      </c>
      <c r="F13" s="357">
        <v>313584</v>
      </c>
      <c r="G13" s="354">
        <v>309731</v>
      </c>
      <c r="H13" s="355">
        <v>3853</v>
      </c>
      <c r="I13" s="354">
        <v>277758</v>
      </c>
      <c r="J13" s="354">
        <v>273428</v>
      </c>
      <c r="K13" s="355">
        <v>4330</v>
      </c>
      <c r="L13" s="354">
        <v>232178</v>
      </c>
      <c r="M13" s="354">
        <v>231303</v>
      </c>
      <c r="N13" s="355">
        <v>875</v>
      </c>
      <c r="P13" s="349"/>
      <c r="Q13" s="349"/>
      <c r="R13" s="349"/>
      <c r="S13" s="349"/>
      <c r="T13" s="349"/>
      <c r="U13" s="349"/>
      <c r="V13" s="349"/>
    </row>
    <row r="14" spans="2:22" ht="16.5" customHeight="1">
      <c r="B14" s="356" t="s">
        <v>57</v>
      </c>
      <c r="C14" s="357" t="s">
        <v>805</v>
      </c>
      <c r="D14" s="354" t="s">
        <v>805</v>
      </c>
      <c r="E14" s="355" t="s">
        <v>805</v>
      </c>
      <c r="F14" s="357" t="s">
        <v>805</v>
      </c>
      <c r="G14" s="354" t="s">
        <v>805</v>
      </c>
      <c r="H14" s="355" t="s">
        <v>805</v>
      </c>
      <c r="I14" s="354">
        <v>381777</v>
      </c>
      <c r="J14" s="354">
        <v>374853</v>
      </c>
      <c r="K14" s="355">
        <v>6924</v>
      </c>
      <c r="L14" s="354" t="s">
        <v>804</v>
      </c>
      <c r="M14" s="354" t="s">
        <v>804</v>
      </c>
      <c r="N14" s="355" t="s">
        <v>804</v>
      </c>
      <c r="P14" s="349"/>
      <c r="Q14" s="349"/>
      <c r="R14" s="349"/>
      <c r="S14" s="349"/>
      <c r="T14" s="349"/>
      <c r="U14" s="349"/>
      <c r="V14" s="349"/>
    </row>
    <row r="15" spans="2:22" ht="16.5" customHeight="1">
      <c r="B15" s="356" t="s">
        <v>26</v>
      </c>
      <c r="C15" s="357" t="s">
        <v>804</v>
      </c>
      <c r="D15" s="354" t="s">
        <v>804</v>
      </c>
      <c r="E15" s="355" t="s">
        <v>804</v>
      </c>
      <c r="F15" s="357">
        <v>304749</v>
      </c>
      <c r="G15" s="354">
        <v>299416</v>
      </c>
      <c r="H15" s="355">
        <v>5333</v>
      </c>
      <c r="I15" s="354">
        <v>283481</v>
      </c>
      <c r="J15" s="354">
        <v>283481</v>
      </c>
      <c r="K15" s="355">
        <v>0</v>
      </c>
      <c r="L15" s="354">
        <v>286264</v>
      </c>
      <c r="M15" s="354">
        <v>282520</v>
      </c>
      <c r="N15" s="355">
        <v>3744</v>
      </c>
      <c r="P15" s="349"/>
      <c r="Q15" s="349"/>
      <c r="R15" s="349"/>
      <c r="S15" s="349"/>
      <c r="T15" s="349"/>
      <c r="U15" s="349"/>
      <c r="V15" s="349"/>
    </row>
    <row r="16" spans="1:22" ht="16.5" customHeight="1">
      <c r="A16" s="477" t="s">
        <v>487</v>
      </c>
      <c r="B16" s="356" t="s">
        <v>56</v>
      </c>
      <c r="C16" s="357">
        <v>230879</v>
      </c>
      <c r="D16" s="354">
        <v>230796</v>
      </c>
      <c r="E16" s="355">
        <v>83</v>
      </c>
      <c r="F16" s="357">
        <v>279444</v>
      </c>
      <c r="G16" s="354">
        <v>279441</v>
      </c>
      <c r="H16" s="355">
        <v>3</v>
      </c>
      <c r="I16" s="354">
        <v>276686</v>
      </c>
      <c r="J16" s="354">
        <v>276686</v>
      </c>
      <c r="K16" s="355">
        <v>0</v>
      </c>
      <c r="L16" s="354">
        <v>255306</v>
      </c>
      <c r="M16" s="354">
        <v>255306</v>
      </c>
      <c r="N16" s="355">
        <v>0</v>
      </c>
      <c r="P16" s="349"/>
      <c r="Q16" s="349"/>
      <c r="R16" s="349"/>
      <c r="S16" s="349"/>
      <c r="T16" s="349"/>
      <c r="U16" s="349"/>
      <c r="V16" s="349"/>
    </row>
    <row r="17" spans="1:22" ht="16.5" customHeight="1">
      <c r="A17" s="358">
        <v>24</v>
      </c>
      <c r="B17" s="356" t="s">
        <v>72</v>
      </c>
      <c r="C17" s="357">
        <v>260685</v>
      </c>
      <c r="D17" s="354">
        <v>260685</v>
      </c>
      <c r="E17" s="355">
        <v>0</v>
      </c>
      <c r="F17" s="357">
        <v>212034</v>
      </c>
      <c r="G17" s="354">
        <v>209152</v>
      </c>
      <c r="H17" s="355">
        <v>2882</v>
      </c>
      <c r="I17" s="354">
        <v>193074</v>
      </c>
      <c r="J17" s="354">
        <v>190903</v>
      </c>
      <c r="K17" s="355">
        <v>2171</v>
      </c>
      <c r="L17" s="354">
        <v>216257</v>
      </c>
      <c r="M17" s="354">
        <v>212755</v>
      </c>
      <c r="N17" s="355">
        <v>3502</v>
      </c>
      <c r="P17" s="349"/>
      <c r="Q17" s="349"/>
      <c r="R17" s="349"/>
      <c r="S17" s="349"/>
      <c r="T17" s="349"/>
      <c r="U17" s="349"/>
      <c r="V17" s="349"/>
    </row>
    <row r="18" spans="1:22" ht="16.5" customHeight="1">
      <c r="A18" s="359" t="s">
        <v>487</v>
      </c>
      <c r="B18" s="356" t="s">
        <v>73</v>
      </c>
      <c r="C18" s="357" t="s">
        <v>805</v>
      </c>
      <c r="D18" s="354" t="s">
        <v>805</v>
      </c>
      <c r="E18" s="355" t="s">
        <v>805</v>
      </c>
      <c r="F18" s="357">
        <v>385072</v>
      </c>
      <c r="G18" s="354">
        <v>384347</v>
      </c>
      <c r="H18" s="355">
        <v>725</v>
      </c>
      <c r="I18" s="354">
        <v>435903</v>
      </c>
      <c r="J18" s="354">
        <v>420084</v>
      </c>
      <c r="K18" s="355">
        <v>15819</v>
      </c>
      <c r="L18" s="354">
        <v>392199</v>
      </c>
      <c r="M18" s="354">
        <v>375584</v>
      </c>
      <c r="N18" s="355">
        <v>16615</v>
      </c>
      <c r="P18" s="349"/>
      <c r="Q18" s="349"/>
      <c r="R18" s="349"/>
      <c r="S18" s="349"/>
      <c r="T18" s="349"/>
      <c r="U18" s="349"/>
      <c r="V18" s="349"/>
    </row>
    <row r="19" spans="2:22" ht="16.5" customHeight="1">
      <c r="B19" s="356" t="s">
        <v>55</v>
      </c>
      <c r="C19" s="357" t="s">
        <v>804</v>
      </c>
      <c r="D19" s="354" t="s">
        <v>804</v>
      </c>
      <c r="E19" s="355" t="s">
        <v>804</v>
      </c>
      <c r="F19" s="357">
        <v>223391</v>
      </c>
      <c r="G19" s="354">
        <v>223391</v>
      </c>
      <c r="H19" s="355">
        <v>0</v>
      </c>
      <c r="I19" s="354">
        <v>144238</v>
      </c>
      <c r="J19" s="354">
        <v>144238</v>
      </c>
      <c r="K19" s="355">
        <v>0</v>
      </c>
      <c r="L19" s="354">
        <v>300528</v>
      </c>
      <c r="M19" s="354">
        <v>298329</v>
      </c>
      <c r="N19" s="355">
        <v>2199</v>
      </c>
      <c r="P19" s="349"/>
      <c r="Q19" s="349"/>
      <c r="R19" s="349"/>
      <c r="S19" s="349"/>
      <c r="T19" s="349"/>
      <c r="U19" s="349"/>
      <c r="V19" s="349"/>
    </row>
    <row r="20" spans="2:22" ht="16.5" customHeight="1">
      <c r="B20" s="356" t="s">
        <v>54</v>
      </c>
      <c r="C20" s="357">
        <v>427654</v>
      </c>
      <c r="D20" s="354">
        <v>427436</v>
      </c>
      <c r="E20" s="355">
        <v>218</v>
      </c>
      <c r="F20" s="357" t="s">
        <v>805</v>
      </c>
      <c r="G20" s="354" t="s">
        <v>805</v>
      </c>
      <c r="H20" s="355" t="s">
        <v>805</v>
      </c>
      <c r="I20" s="354">
        <v>357925</v>
      </c>
      <c r="J20" s="354">
        <v>342032</v>
      </c>
      <c r="K20" s="355">
        <v>15893</v>
      </c>
      <c r="L20" s="354">
        <v>298587</v>
      </c>
      <c r="M20" s="354">
        <v>298587</v>
      </c>
      <c r="N20" s="355">
        <v>0</v>
      </c>
      <c r="P20" s="349"/>
      <c r="Q20" s="349"/>
      <c r="R20" s="349"/>
      <c r="S20" s="349"/>
      <c r="T20" s="349"/>
      <c r="U20" s="349"/>
      <c r="V20" s="349"/>
    </row>
    <row r="21" spans="2:22" ht="16.5" customHeight="1">
      <c r="B21" s="356" t="s">
        <v>53</v>
      </c>
      <c r="C21" s="357" t="s">
        <v>804</v>
      </c>
      <c r="D21" s="354" t="s">
        <v>804</v>
      </c>
      <c r="E21" s="355" t="s">
        <v>804</v>
      </c>
      <c r="F21" s="357">
        <v>183185</v>
      </c>
      <c r="G21" s="354">
        <v>183185</v>
      </c>
      <c r="H21" s="355">
        <v>0</v>
      </c>
      <c r="I21" s="354">
        <v>118508</v>
      </c>
      <c r="J21" s="354">
        <v>117881</v>
      </c>
      <c r="K21" s="355">
        <v>627</v>
      </c>
      <c r="L21" s="354">
        <v>98237</v>
      </c>
      <c r="M21" s="354">
        <v>98018</v>
      </c>
      <c r="N21" s="355">
        <v>219</v>
      </c>
      <c r="P21" s="349"/>
      <c r="Q21" s="349"/>
      <c r="R21" s="349"/>
      <c r="S21" s="349"/>
      <c r="T21" s="349"/>
      <c r="U21" s="349"/>
      <c r="V21" s="349"/>
    </row>
    <row r="22" spans="2:22" ht="16.5" customHeight="1">
      <c r="B22" s="356" t="s">
        <v>52</v>
      </c>
      <c r="C22" s="357" t="s">
        <v>804</v>
      </c>
      <c r="D22" s="354" t="s">
        <v>804</v>
      </c>
      <c r="E22" s="355" t="s">
        <v>804</v>
      </c>
      <c r="F22" s="357">
        <v>170950</v>
      </c>
      <c r="G22" s="354">
        <v>170950</v>
      </c>
      <c r="H22" s="355">
        <v>0</v>
      </c>
      <c r="I22" s="354">
        <v>210869</v>
      </c>
      <c r="J22" s="354">
        <v>210849</v>
      </c>
      <c r="K22" s="355">
        <v>20</v>
      </c>
      <c r="L22" s="354">
        <v>229092</v>
      </c>
      <c r="M22" s="354">
        <v>227730</v>
      </c>
      <c r="N22" s="355">
        <v>1362</v>
      </c>
      <c r="P22" s="349"/>
      <c r="Q22" s="349"/>
      <c r="R22" s="349"/>
      <c r="S22" s="349"/>
      <c r="T22" s="349"/>
      <c r="U22" s="349"/>
      <c r="V22" s="349"/>
    </row>
    <row r="23" spans="2:22" ht="16.5" customHeight="1">
      <c r="B23" s="356" t="s">
        <v>33</v>
      </c>
      <c r="C23" s="357">
        <v>349806</v>
      </c>
      <c r="D23" s="354">
        <v>349806</v>
      </c>
      <c r="E23" s="355">
        <v>0</v>
      </c>
      <c r="F23" s="357">
        <v>341604</v>
      </c>
      <c r="G23" s="354">
        <v>341604</v>
      </c>
      <c r="H23" s="355">
        <v>0</v>
      </c>
      <c r="I23" s="354">
        <v>251488</v>
      </c>
      <c r="J23" s="354">
        <v>250929</v>
      </c>
      <c r="K23" s="355">
        <v>559</v>
      </c>
      <c r="L23" s="354">
        <v>276445</v>
      </c>
      <c r="M23" s="354">
        <v>275364</v>
      </c>
      <c r="N23" s="355">
        <v>1081</v>
      </c>
      <c r="P23" s="349"/>
      <c r="Q23" s="349"/>
      <c r="R23" s="349"/>
      <c r="S23" s="349"/>
      <c r="T23" s="349"/>
      <c r="U23" s="349"/>
      <c r="V23" s="349"/>
    </row>
    <row r="24" spans="2:22" ht="16.5" customHeight="1">
      <c r="B24" s="356" t="s">
        <v>29</v>
      </c>
      <c r="C24" s="357">
        <v>399063</v>
      </c>
      <c r="D24" s="354">
        <v>398992</v>
      </c>
      <c r="E24" s="355">
        <v>71</v>
      </c>
      <c r="F24" s="357">
        <v>286496</v>
      </c>
      <c r="G24" s="354">
        <v>285052</v>
      </c>
      <c r="H24" s="355">
        <v>1444</v>
      </c>
      <c r="I24" s="354">
        <v>218031</v>
      </c>
      <c r="J24" s="354">
        <v>218031</v>
      </c>
      <c r="K24" s="355">
        <v>0</v>
      </c>
      <c r="L24" s="354">
        <v>190214</v>
      </c>
      <c r="M24" s="354">
        <v>189063</v>
      </c>
      <c r="N24" s="355">
        <v>1151</v>
      </c>
      <c r="P24" s="349"/>
      <c r="Q24" s="349"/>
      <c r="R24" s="349"/>
      <c r="S24" s="349"/>
      <c r="T24" s="349"/>
      <c r="U24" s="349"/>
      <c r="V24" s="349"/>
    </row>
    <row r="25" spans="2:22" ht="16.5" customHeight="1">
      <c r="B25" s="356" t="s">
        <v>27</v>
      </c>
      <c r="C25" s="357" t="s">
        <v>804</v>
      </c>
      <c r="D25" s="354" t="s">
        <v>804</v>
      </c>
      <c r="E25" s="355" t="s">
        <v>804</v>
      </c>
      <c r="F25" s="357" t="s">
        <v>805</v>
      </c>
      <c r="G25" s="354" t="s">
        <v>805</v>
      </c>
      <c r="H25" s="355" t="s">
        <v>805</v>
      </c>
      <c r="I25" s="354" t="s">
        <v>805</v>
      </c>
      <c r="J25" s="354" t="s">
        <v>805</v>
      </c>
      <c r="K25" s="355" t="s">
        <v>805</v>
      </c>
      <c r="L25" s="354">
        <v>281481</v>
      </c>
      <c r="M25" s="354">
        <v>281481</v>
      </c>
      <c r="N25" s="355">
        <v>0</v>
      </c>
      <c r="P25" s="349"/>
      <c r="Q25" s="349"/>
      <c r="R25" s="349"/>
      <c r="S25" s="349"/>
      <c r="T25" s="349"/>
      <c r="U25" s="349"/>
      <c r="V25" s="349"/>
    </row>
    <row r="26" spans="1:22" ht="16.5" customHeight="1">
      <c r="A26" s="476" t="s">
        <v>126</v>
      </c>
      <c r="B26" s="360" t="s">
        <v>28</v>
      </c>
      <c r="C26" s="361">
        <v>140851</v>
      </c>
      <c r="D26" s="362">
        <v>138895</v>
      </c>
      <c r="E26" s="363">
        <v>1956</v>
      </c>
      <c r="F26" s="361">
        <v>117533</v>
      </c>
      <c r="G26" s="362">
        <v>117533</v>
      </c>
      <c r="H26" s="363">
        <v>0</v>
      </c>
      <c r="I26" s="362">
        <v>202513</v>
      </c>
      <c r="J26" s="362">
        <v>201366</v>
      </c>
      <c r="K26" s="363">
        <v>1147</v>
      </c>
      <c r="L26" s="362">
        <v>293245</v>
      </c>
      <c r="M26" s="362">
        <v>284889</v>
      </c>
      <c r="N26" s="363">
        <v>8356</v>
      </c>
      <c r="V26" s="335"/>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
    <mergeCell ref="B9:B10"/>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codeName="Sheet37">
    <tabColor indexed="53"/>
  </sheetPr>
  <dimension ref="A6:T27"/>
  <sheetViews>
    <sheetView zoomScaleSheetLayoutView="100" workbookViewId="0" topLeftCell="A1">
      <selection activeCell="A1" sqref="A1"/>
    </sheetView>
  </sheetViews>
  <sheetFormatPr defaultColWidth="8.796875" defaultRowHeight="14.25"/>
  <cols>
    <col min="1" max="1" width="7" style="334" customWidth="1"/>
    <col min="2" max="2" width="16.59765625" style="334" customWidth="1"/>
    <col min="3" max="18" width="7.59765625" style="334" customWidth="1"/>
    <col min="19" max="16384" width="9" style="334" customWidth="1"/>
  </cols>
  <sheetData>
    <row r="6" spans="2:4" ht="16.5" customHeight="1">
      <c r="B6" s="337" t="s">
        <v>803</v>
      </c>
      <c r="D6" s="338" t="s">
        <v>495</v>
      </c>
    </row>
    <row r="7" ht="15.75" customHeight="1">
      <c r="B7" s="339" t="s">
        <v>489</v>
      </c>
    </row>
    <row r="8" ht="16.5" customHeight="1">
      <c r="B8" s="338"/>
    </row>
    <row r="9" spans="2:20" ht="16.5" customHeight="1">
      <c r="B9" s="780" t="s">
        <v>486</v>
      </c>
      <c r="C9" s="364"/>
      <c r="D9" s="782" t="s">
        <v>490</v>
      </c>
      <c r="E9" s="782"/>
      <c r="F9" s="366"/>
      <c r="G9" s="365"/>
      <c r="H9" s="782" t="s">
        <v>491</v>
      </c>
      <c r="I9" s="782"/>
      <c r="J9" s="366"/>
      <c r="K9" s="365"/>
      <c r="L9" s="782" t="s">
        <v>492</v>
      </c>
      <c r="M9" s="782"/>
      <c r="N9" s="366"/>
      <c r="O9" s="365"/>
      <c r="P9" s="782" t="s">
        <v>493</v>
      </c>
      <c r="Q9" s="782"/>
      <c r="R9" s="366"/>
      <c r="S9" s="335"/>
      <c r="T9" s="335"/>
    </row>
    <row r="10" spans="2:19" ht="16.5" customHeight="1">
      <c r="B10" s="781"/>
      <c r="C10" s="367" t="s">
        <v>451</v>
      </c>
      <c r="D10" s="368" t="s">
        <v>366</v>
      </c>
      <c r="E10" s="368" t="s">
        <v>496</v>
      </c>
      <c r="F10" s="369" t="s">
        <v>87</v>
      </c>
      <c r="G10" s="370" t="s">
        <v>451</v>
      </c>
      <c r="H10" s="371" t="s">
        <v>366</v>
      </c>
      <c r="I10" s="371" t="s">
        <v>496</v>
      </c>
      <c r="J10" s="367" t="s">
        <v>87</v>
      </c>
      <c r="K10" s="370" t="s">
        <v>451</v>
      </c>
      <c r="L10" s="371" t="s">
        <v>366</v>
      </c>
      <c r="M10" s="371" t="s">
        <v>496</v>
      </c>
      <c r="N10" s="367" t="s">
        <v>87</v>
      </c>
      <c r="O10" s="370" t="s">
        <v>451</v>
      </c>
      <c r="P10" s="371" t="s">
        <v>366</v>
      </c>
      <c r="Q10" s="371" t="s">
        <v>496</v>
      </c>
      <c r="R10" s="367" t="s">
        <v>87</v>
      </c>
      <c r="S10" s="372"/>
    </row>
    <row r="11" spans="2:19" s="373" customFormat="1" ht="10.5" customHeight="1">
      <c r="B11" s="374"/>
      <c r="C11" s="375" t="s">
        <v>497</v>
      </c>
      <c r="D11" s="376" t="s">
        <v>455</v>
      </c>
      <c r="E11" s="376" t="s">
        <v>455</v>
      </c>
      <c r="F11" s="377" t="s">
        <v>455</v>
      </c>
      <c r="G11" s="378" t="s">
        <v>497</v>
      </c>
      <c r="H11" s="376" t="s">
        <v>455</v>
      </c>
      <c r="I11" s="376" t="s">
        <v>455</v>
      </c>
      <c r="J11" s="377" t="s">
        <v>455</v>
      </c>
      <c r="K11" s="378" t="s">
        <v>497</v>
      </c>
      <c r="L11" s="376" t="s">
        <v>455</v>
      </c>
      <c r="M11" s="376" t="s">
        <v>455</v>
      </c>
      <c r="N11" s="377" t="s">
        <v>455</v>
      </c>
      <c r="O11" s="378" t="s">
        <v>497</v>
      </c>
      <c r="P11" s="376" t="s">
        <v>455</v>
      </c>
      <c r="Q11" s="376" t="s">
        <v>455</v>
      </c>
      <c r="R11" s="377" t="s">
        <v>455</v>
      </c>
      <c r="S11" s="379"/>
    </row>
    <row r="12" spans="1:19" ht="16.5" customHeight="1">
      <c r="A12" s="337"/>
      <c r="B12" s="356" t="s">
        <v>30</v>
      </c>
      <c r="C12" s="380">
        <v>18.5</v>
      </c>
      <c r="D12" s="381">
        <v>156.1</v>
      </c>
      <c r="E12" s="381">
        <v>140.8</v>
      </c>
      <c r="F12" s="382">
        <v>15.3</v>
      </c>
      <c r="G12" s="381">
        <v>19.1</v>
      </c>
      <c r="H12" s="381">
        <v>149.8</v>
      </c>
      <c r="I12" s="381">
        <v>137.7</v>
      </c>
      <c r="J12" s="382">
        <v>12.1</v>
      </c>
      <c r="K12" s="381">
        <v>18.8</v>
      </c>
      <c r="L12" s="381">
        <v>143</v>
      </c>
      <c r="M12" s="381">
        <v>133.2</v>
      </c>
      <c r="N12" s="382">
        <v>9.8</v>
      </c>
      <c r="O12" s="381">
        <v>19.5</v>
      </c>
      <c r="P12" s="381">
        <v>147.6</v>
      </c>
      <c r="Q12" s="381">
        <v>138</v>
      </c>
      <c r="R12" s="382">
        <v>9.6</v>
      </c>
      <c r="S12" s="335"/>
    </row>
    <row r="13" spans="1:19" ht="16.5" customHeight="1">
      <c r="A13" s="337"/>
      <c r="B13" s="356" t="s">
        <v>31</v>
      </c>
      <c r="C13" s="380" t="s">
        <v>804</v>
      </c>
      <c r="D13" s="383" t="s">
        <v>804</v>
      </c>
      <c r="E13" s="383" t="s">
        <v>804</v>
      </c>
      <c r="F13" s="382" t="s">
        <v>804</v>
      </c>
      <c r="G13" s="381">
        <v>20.8</v>
      </c>
      <c r="H13" s="381">
        <v>181.9</v>
      </c>
      <c r="I13" s="381">
        <v>162.3</v>
      </c>
      <c r="J13" s="382">
        <v>19.6</v>
      </c>
      <c r="K13" s="380">
        <v>21.9</v>
      </c>
      <c r="L13" s="381">
        <v>183.7</v>
      </c>
      <c r="M13" s="381">
        <v>171.7</v>
      </c>
      <c r="N13" s="382">
        <v>12</v>
      </c>
      <c r="O13" s="381">
        <v>21.9</v>
      </c>
      <c r="P13" s="381">
        <v>175.9</v>
      </c>
      <c r="Q13" s="381">
        <v>163.3</v>
      </c>
      <c r="R13" s="382">
        <v>12.6</v>
      </c>
      <c r="S13" s="335"/>
    </row>
    <row r="14" spans="2:19" ht="16.5" customHeight="1">
      <c r="B14" s="356" t="s">
        <v>32</v>
      </c>
      <c r="C14" s="380">
        <v>18.6</v>
      </c>
      <c r="D14" s="381">
        <v>162.1</v>
      </c>
      <c r="E14" s="381">
        <v>144.8</v>
      </c>
      <c r="F14" s="382">
        <v>17.3</v>
      </c>
      <c r="G14" s="381">
        <v>19</v>
      </c>
      <c r="H14" s="381">
        <v>159.6</v>
      </c>
      <c r="I14" s="381">
        <v>145.2</v>
      </c>
      <c r="J14" s="382">
        <v>14.4</v>
      </c>
      <c r="K14" s="381">
        <v>20</v>
      </c>
      <c r="L14" s="381">
        <v>165.6</v>
      </c>
      <c r="M14" s="381">
        <v>151.6</v>
      </c>
      <c r="N14" s="382">
        <v>14</v>
      </c>
      <c r="O14" s="381">
        <v>20.6</v>
      </c>
      <c r="P14" s="381">
        <v>157</v>
      </c>
      <c r="Q14" s="381">
        <v>147.9</v>
      </c>
      <c r="R14" s="382">
        <v>9.1</v>
      </c>
      <c r="S14" s="335"/>
    </row>
    <row r="15" spans="2:19" ht="16.5" customHeight="1">
      <c r="B15" s="356" t="s">
        <v>57</v>
      </c>
      <c r="C15" s="380" t="s">
        <v>805</v>
      </c>
      <c r="D15" s="381" t="s">
        <v>805</v>
      </c>
      <c r="E15" s="381" t="s">
        <v>805</v>
      </c>
      <c r="F15" s="382" t="s">
        <v>805</v>
      </c>
      <c r="G15" s="381" t="s">
        <v>805</v>
      </c>
      <c r="H15" s="381" t="s">
        <v>805</v>
      </c>
      <c r="I15" s="381" t="s">
        <v>805</v>
      </c>
      <c r="J15" s="382" t="s">
        <v>805</v>
      </c>
      <c r="K15" s="380">
        <v>19.8</v>
      </c>
      <c r="L15" s="381">
        <v>159.2</v>
      </c>
      <c r="M15" s="381">
        <v>146.7</v>
      </c>
      <c r="N15" s="382">
        <v>12.5</v>
      </c>
      <c r="O15" s="380" t="s">
        <v>804</v>
      </c>
      <c r="P15" s="381" t="s">
        <v>804</v>
      </c>
      <c r="Q15" s="381" t="s">
        <v>804</v>
      </c>
      <c r="R15" s="382" t="s">
        <v>804</v>
      </c>
      <c r="S15" s="335"/>
    </row>
    <row r="16" spans="1:19" ht="16.5" customHeight="1">
      <c r="A16" s="337" t="s">
        <v>487</v>
      </c>
      <c r="B16" s="356" t="s">
        <v>26</v>
      </c>
      <c r="C16" s="380" t="s">
        <v>804</v>
      </c>
      <c r="D16" s="383" t="s">
        <v>804</v>
      </c>
      <c r="E16" s="383" t="s">
        <v>804</v>
      </c>
      <c r="F16" s="382" t="s">
        <v>804</v>
      </c>
      <c r="G16" s="381">
        <v>18.1</v>
      </c>
      <c r="H16" s="381">
        <v>154.6</v>
      </c>
      <c r="I16" s="381">
        <v>136.9</v>
      </c>
      <c r="J16" s="382">
        <v>17.7</v>
      </c>
      <c r="K16" s="380">
        <v>20.8</v>
      </c>
      <c r="L16" s="381">
        <v>165.6</v>
      </c>
      <c r="M16" s="381">
        <v>155.9</v>
      </c>
      <c r="N16" s="382">
        <v>9.7</v>
      </c>
      <c r="O16" s="381">
        <v>19.6</v>
      </c>
      <c r="P16" s="381">
        <v>171.9</v>
      </c>
      <c r="Q16" s="381">
        <v>150.9</v>
      </c>
      <c r="R16" s="382">
        <v>21</v>
      </c>
      <c r="S16" s="335"/>
    </row>
    <row r="17" spans="1:19" ht="16.5" customHeight="1">
      <c r="A17" s="358">
        <v>25</v>
      </c>
      <c r="B17" s="356" t="s">
        <v>56</v>
      </c>
      <c r="C17" s="380">
        <v>18.3</v>
      </c>
      <c r="D17" s="381">
        <v>137.6</v>
      </c>
      <c r="E17" s="381">
        <v>126.1</v>
      </c>
      <c r="F17" s="382">
        <v>11.5</v>
      </c>
      <c r="G17" s="381">
        <v>20.7</v>
      </c>
      <c r="H17" s="381">
        <v>172</v>
      </c>
      <c r="I17" s="381">
        <v>148.3</v>
      </c>
      <c r="J17" s="382">
        <v>23.7</v>
      </c>
      <c r="K17" s="381">
        <v>20.5</v>
      </c>
      <c r="L17" s="381">
        <v>164.4</v>
      </c>
      <c r="M17" s="381">
        <v>152.1</v>
      </c>
      <c r="N17" s="382">
        <v>12.3</v>
      </c>
      <c r="O17" s="381">
        <v>21.2</v>
      </c>
      <c r="P17" s="381">
        <v>190.2</v>
      </c>
      <c r="Q17" s="381">
        <v>160.1</v>
      </c>
      <c r="R17" s="382">
        <v>30.1</v>
      </c>
      <c r="S17" s="335"/>
    </row>
    <row r="18" spans="1:19" ht="16.5" customHeight="1">
      <c r="A18" s="359" t="s">
        <v>487</v>
      </c>
      <c r="B18" s="356" t="s">
        <v>72</v>
      </c>
      <c r="C18" s="380">
        <v>19.8</v>
      </c>
      <c r="D18" s="381">
        <v>161.4</v>
      </c>
      <c r="E18" s="381">
        <v>145.8</v>
      </c>
      <c r="F18" s="382">
        <v>15.6</v>
      </c>
      <c r="G18" s="381">
        <v>19.1</v>
      </c>
      <c r="H18" s="381">
        <v>131.6</v>
      </c>
      <c r="I18" s="381">
        <v>123.1</v>
      </c>
      <c r="J18" s="382">
        <v>8.5</v>
      </c>
      <c r="K18" s="381">
        <v>19.9</v>
      </c>
      <c r="L18" s="381">
        <v>133.8</v>
      </c>
      <c r="M18" s="381">
        <v>128.5</v>
      </c>
      <c r="N18" s="382">
        <v>5.3</v>
      </c>
      <c r="O18" s="381">
        <v>19.6</v>
      </c>
      <c r="P18" s="381">
        <v>144.2</v>
      </c>
      <c r="Q18" s="381">
        <v>137.1</v>
      </c>
      <c r="R18" s="382">
        <v>7.1</v>
      </c>
      <c r="S18" s="335"/>
    </row>
    <row r="19" spans="2:19" ht="16.5" customHeight="1">
      <c r="B19" s="356" t="s">
        <v>73</v>
      </c>
      <c r="C19" s="380" t="s">
        <v>805</v>
      </c>
      <c r="D19" s="381" t="s">
        <v>805</v>
      </c>
      <c r="E19" s="381" t="s">
        <v>805</v>
      </c>
      <c r="F19" s="382" t="s">
        <v>805</v>
      </c>
      <c r="G19" s="380">
        <v>19</v>
      </c>
      <c r="H19" s="381">
        <v>144.6</v>
      </c>
      <c r="I19" s="381">
        <v>137.8</v>
      </c>
      <c r="J19" s="382">
        <v>6.8</v>
      </c>
      <c r="K19" s="381">
        <v>19</v>
      </c>
      <c r="L19" s="381">
        <v>156.8</v>
      </c>
      <c r="M19" s="381">
        <v>139.9</v>
      </c>
      <c r="N19" s="382">
        <v>16.9</v>
      </c>
      <c r="O19" s="381">
        <v>18.9</v>
      </c>
      <c r="P19" s="381">
        <v>163.4</v>
      </c>
      <c r="Q19" s="381">
        <v>149.9</v>
      </c>
      <c r="R19" s="382">
        <v>13.5</v>
      </c>
      <c r="S19" s="335"/>
    </row>
    <row r="20" spans="2:19" ht="16.5" customHeight="1">
      <c r="B20" s="356" t="s">
        <v>55</v>
      </c>
      <c r="C20" s="380" t="s">
        <v>804</v>
      </c>
      <c r="D20" s="383" t="s">
        <v>804</v>
      </c>
      <c r="E20" s="383" t="s">
        <v>804</v>
      </c>
      <c r="F20" s="382" t="s">
        <v>804</v>
      </c>
      <c r="G20" s="380">
        <v>19.3</v>
      </c>
      <c r="H20" s="381">
        <v>138.6</v>
      </c>
      <c r="I20" s="381">
        <v>130.2</v>
      </c>
      <c r="J20" s="382">
        <v>8.4</v>
      </c>
      <c r="K20" s="381">
        <v>16.6</v>
      </c>
      <c r="L20" s="381">
        <v>127.9</v>
      </c>
      <c r="M20" s="381">
        <v>117.4</v>
      </c>
      <c r="N20" s="382">
        <v>10.5</v>
      </c>
      <c r="O20" s="381">
        <v>20</v>
      </c>
      <c r="P20" s="381">
        <v>159.8</v>
      </c>
      <c r="Q20" s="381">
        <v>144.7</v>
      </c>
      <c r="R20" s="382">
        <v>15.1</v>
      </c>
      <c r="S20" s="335"/>
    </row>
    <row r="21" spans="2:19" ht="16.5" customHeight="1">
      <c r="B21" s="356" t="s">
        <v>54</v>
      </c>
      <c r="C21" s="380">
        <v>16.7</v>
      </c>
      <c r="D21" s="381">
        <v>143.2</v>
      </c>
      <c r="E21" s="381">
        <v>131.3</v>
      </c>
      <c r="F21" s="382">
        <v>11.9</v>
      </c>
      <c r="G21" s="380" t="s">
        <v>805</v>
      </c>
      <c r="H21" s="381" t="s">
        <v>805</v>
      </c>
      <c r="I21" s="381" t="s">
        <v>805</v>
      </c>
      <c r="J21" s="382" t="s">
        <v>805</v>
      </c>
      <c r="K21" s="381">
        <v>19.7</v>
      </c>
      <c r="L21" s="381">
        <v>161.6</v>
      </c>
      <c r="M21" s="381">
        <v>146.5</v>
      </c>
      <c r="N21" s="382">
        <v>15.1</v>
      </c>
      <c r="O21" s="381">
        <v>21.7</v>
      </c>
      <c r="P21" s="381">
        <v>180.7</v>
      </c>
      <c r="Q21" s="381">
        <v>157</v>
      </c>
      <c r="R21" s="382">
        <v>23.7</v>
      </c>
      <c r="S21" s="335"/>
    </row>
    <row r="22" spans="2:19" ht="16.5" customHeight="1">
      <c r="B22" s="356" t="s">
        <v>53</v>
      </c>
      <c r="C22" s="380" t="s">
        <v>804</v>
      </c>
      <c r="D22" s="383" t="s">
        <v>804</v>
      </c>
      <c r="E22" s="383" t="s">
        <v>804</v>
      </c>
      <c r="F22" s="382" t="s">
        <v>804</v>
      </c>
      <c r="G22" s="380">
        <v>19.9</v>
      </c>
      <c r="H22" s="381">
        <v>144.3</v>
      </c>
      <c r="I22" s="381">
        <v>140.1</v>
      </c>
      <c r="J22" s="382">
        <v>4.2</v>
      </c>
      <c r="K22" s="381">
        <v>16.9</v>
      </c>
      <c r="L22" s="381">
        <v>102.1</v>
      </c>
      <c r="M22" s="381">
        <v>95.4</v>
      </c>
      <c r="N22" s="382">
        <v>6.7</v>
      </c>
      <c r="O22" s="381">
        <v>16.1</v>
      </c>
      <c r="P22" s="381">
        <v>95</v>
      </c>
      <c r="Q22" s="381">
        <v>91.7</v>
      </c>
      <c r="R22" s="382">
        <v>3.3</v>
      </c>
      <c r="S22" s="335"/>
    </row>
    <row r="23" spans="2:19" ht="16.5" customHeight="1">
      <c r="B23" s="356" t="s">
        <v>52</v>
      </c>
      <c r="C23" s="380" t="s">
        <v>804</v>
      </c>
      <c r="D23" s="383" t="s">
        <v>804</v>
      </c>
      <c r="E23" s="383" t="s">
        <v>804</v>
      </c>
      <c r="F23" s="382" t="s">
        <v>804</v>
      </c>
      <c r="G23" s="381">
        <v>20.8</v>
      </c>
      <c r="H23" s="381">
        <v>142.3</v>
      </c>
      <c r="I23" s="381">
        <v>138.7</v>
      </c>
      <c r="J23" s="382">
        <v>3.6</v>
      </c>
      <c r="K23" s="381">
        <v>19.7</v>
      </c>
      <c r="L23" s="381">
        <v>144.9</v>
      </c>
      <c r="M23" s="381">
        <v>140.2</v>
      </c>
      <c r="N23" s="382">
        <v>4.7</v>
      </c>
      <c r="O23" s="381">
        <v>18.3</v>
      </c>
      <c r="P23" s="381">
        <v>140.3</v>
      </c>
      <c r="Q23" s="381">
        <v>133</v>
      </c>
      <c r="R23" s="382">
        <v>7.3</v>
      </c>
      <c r="S23" s="335"/>
    </row>
    <row r="24" spans="2:19" ht="16.5" customHeight="1">
      <c r="B24" s="356" t="s">
        <v>33</v>
      </c>
      <c r="C24" s="380">
        <v>18</v>
      </c>
      <c r="D24" s="381">
        <v>138.4</v>
      </c>
      <c r="E24" s="381">
        <v>132</v>
      </c>
      <c r="F24" s="382">
        <v>6.4</v>
      </c>
      <c r="G24" s="381">
        <v>16.7</v>
      </c>
      <c r="H24" s="381">
        <v>125</v>
      </c>
      <c r="I24" s="381">
        <v>120.6</v>
      </c>
      <c r="J24" s="382">
        <v>4.4</v>
      </c>
      <c r="K24" s="380">
        <v>13</v>
      </c>
      <c r="L24" s="381">
        <v>101.7</v>
      </c>
      <c r="M24" s="381">
        <v>90.7</v>
      </c>
      <c r="N24" s="382">
        <v>11</v>
      </c>
      <c r="O24" s="381">
        <v>18.5</v>
      </c>
      <c r="P24" s="381">
        <v>144.4</v>
      </c>
      <c r="Q24" s="381">
        <v>132.1</v>
      </c>
      <c r="R24" s="382">
        <v>12.3</v>
      </c>
      <c r="S24" s="335"/>
    </row>
    <row r="25" spans="2:19" ht="16.5" customHeight="1">
      <c r="B25" s="356" t="s">
        <v>29</v>
      </c>
      <c r="C25" s="380">
        <v>18.6</v>
      </c>
      <c r="D25" s="381">
        <v>150.1</v>
      </c>
      <c r="E25" s="381">
        <v>138.4</v>
      </c>
      <c r="F25" s="382">
        <v>11.7</v>
      </c>
      <c r="G25" s="381">
        <v>18.8</v>
      </c>
      <c r="H25" s="381">
        <v>146.7</v>
      </c>
      <c r="I25" s="381">
        <v>142.7</v>
      </c>
      <c r="J25" s="381">
        <v>4</v>
      </c>
      <c r="K25" s="380">
        <v>17.9</v>
      </c>
      <c r="L25" s="381">
        <v>133</v>
      </c>
      <c r="M25" s="381">
        <v>128.5</v>
      </c>
      <c r="N25" s="382">
        <v>4.5</v>
      </c>
      <c r="O25" s="381">
        <v>18.4</v>
      </c>
      <c r="P25" s="381">
        <v>133.6</v>
      </c>
      <c r="Q25" s="381">
        <v>130.4</v>
      </c>
      <c r="R25" s="382">
        <v>3.2</v>
      </c>
      <c r="S25" s="335"/>
    </row>
    <row r="26" spans="2:19" ht="16.5" customHeight="1">
      <c r="B26" s="356" t="s">
        <v>27</v>
      </c>
      <c r="C26" s="380" t="s">
        <v>804</v>
      </c>
      <c r="D26" s="383" t="s">
        <v>804</v>
      </c>
      <c r="E26" s="383" t="s">
        <v>804</v>
      </c>
      <c r="F26" s="382" t="s">
        <v>804</v>
      </c>
      <c r="G26" s="380" t="s">
        <v>805</v>
      </c>
      <c r="H26" s="381" t="s">
        <v>805</v>
      </c>
      <c r="I26" s="381" t="s">
        <v>805</v>
      </c>
      <c r="J26" s="382" t="s">
        <v>805</v>
      </c>
      <c r="K26" s="380" t="s">
        <v>805</v>
      </c>
      <c r="L26" s="381" t="s">
        <v>805</v>
      </c>
      <c r="M26" s="381" t="s">
        <v>805</v>
      </c>
      <c r="N26" s="382" t="s">
        <v>805</v>
      </c>
      <c r="O26" s="381">
        <v>17.8</v>
      </c>
      <c r="P26" s="381">
        <v>142.2</v>
      </c>
      <c r="Q26" s="381">
        <v>136.6</v>
      </c>
      <c r="R26" s="382">
        <v>5.6</v>
      </c>
      <c r="S26" s="335"/>
    </row>
    <row r="27" spans="1:19" ht="16.5" customHeight="1">
      <c r="A27" s="334" t="s">
        <v>126</v>
      </c>
      <c r="B27" s="360" t="s">
        <v>28</v>
      </c>
      <c r="C27" s="384">
        <v>17.1</v>
      </c>
      <c r="D27" s="385">
        <v>121.4</v>
      </c>
      <c r="E27" s="385">
        <v>113.6</v>
      </c>
      <c r="F27" s="386">
        <v>7.8</v>
      </c>
      <c r="G27" s="385">
        <v>18.5</v>
      </c>
      <c r="H27" s="385">
        <v>106.9</v>
      </c>
      <c r="I27" s="385">
        <v>99.4</v>
      </c>
      <c r="J27" s="386">
        <v>7.5</v>
      </c>
      <c r="K27" s="385">
        <v>18.3</v>
      </c>
      <c r="L27" s="385">
        <v>141.7</v>
      </c>
      <c r="M27" s="385">
        <v>128.7</v>
      </c>
      <c r="N27" s="386">
        <v>13</v>
      </c>
      <c r="O27" s="385">
        <v>20.6</v>
      </c>
      <c r="P27" s="385">
        <v>163.5</v>
      </c>
      <c r="Q27" s="385">
        <v>153.7</v>
      </c>
      <c r="R27" s="386">
        <v>9.8</v>
      </c>
      <c r="S27" s="335"/>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5">
    <mergeCell ref="P9:Q9"/>
    <mergeCell ref="B9:B10"/>
    <mergeCell ref="D9:E9"/>
    <mergeCell ref="H9:I9"/>
    <mergeCell ref="L9:M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21">
    <tabColor indexed="53"/>
  </sheetPr>
  <dimension ref="B1:O128"/>
  <sheetViews>
    <sheetView zoomScale="80" zoomScaleNormal="80" zoomScaleSheetLayoutView="85" workbookViewId="0" topLeftCell="A1">
      <selection activeCell="A1" sqref="A1"/>
    </sheetView>
  </sheetViews>
  <sheetFormatPr defaultColWidth="8.796875" defaultRowHeight="14.25"/>
  <cols>
    <col min="1" max="1" width="4.09765625" style="238" customWidth="1"/>
    <col min="2" max="2" width="1.69921875" style="238" customWidth="1"/>
    <col min="3" max="3" width="1.390625" style="238" customWidth="1"/>
    <col min="4" max="4" width="38.59765625" style="242" customWidth="1"/>
    <col min="5" max="5" width="0.4921875" style="238" customWidth="1"/>
    <col min="6" max="6" width="12.19921875" style="238" customWidth="1"/>
    <col min="7" max="12" width="12.69921875" style="238" customWidth="1"/>
    <col min="13" max="15" width="11.5" style="238" customWidth="1"/>
    <col min="16" max="16384" width="9" style="238" customWidth="1"/>
  </cols>
  <sheetData>
    <row r="1" spans="2:15" ht="18.75">
      <c r="B1" s="235" t="s">
        <v>803</v>
      </c>
      <c r="C1" s="236"/>
      <c r="D1" s="237"/>
      <c r="E1" s="236"/>
      <c r="F1" s="236"/>
      <c r="G1" s="313"/>
      <c r="I1" s="236"/>
      <c r="J1" s="236" t="s">
        <v>464</v>
      </c>
      <c r="K1" s="236"/>
      <c r="L1" s="236"/>
      <c r="M1" s="236"/>
      <c r="N1" s="236"/>
      <c r="O1" s="236"/>
    </row>
    <row r="2" spans="2:15" ht="14.25" customHeight="1">
      <c r="B2" s="239" t="s">
        <v>465</v>
      </c>
      <c r="C2" s="314"/>
      <c r="D2" s="314"/>
      <c r="E2" s="314"/>
      <c r="F2" s="314"/>
      <c r="G2" s="241"/>
      <c r="H2" s="241"/>
      <c r="I2" s="241"/>
      <c r="J2" s="241"/>
      <c r="K2" s="241"/>
      <c r="L2" s="241"/>
      <c r="M2" s="241"/>
      <c r="N2" s="241"/>
      <c r="O2" s="241"/>
    </row>
    <row r="3" spans="2:15" ht="14.25" customHeight="1">
      <c r="B3" s="239"/>
      <c r="C3" s="314"/>
      <c r="D3" s="314"/>
      <c r="E3" s="314"/>
      <c r="F3" s="314"/>
      <c r="G3" s="241"/>
      <c r="H3" s="241"/>
      <c r="I3" s="241"/>
      <c r="J3" s="241"/>
      <c r="K3" s="241"/>
      <c r="L3" s="241"/>
      <c r="M3" s="241"/>
      <c r="N3" s="241"/>
      <c r="O3" s="241"/>
    </row>
    <row r="4" spans="2:15" ht="6" customHeight="1">
      <c r="B4" s="241"/>
      <c r="C4" s="241"/>
      <c r="E4" s="241"/>
      <c r="F4" s="241"/>
      <c r="G4" s="241"/>
      <c r="H4" s="241"/>
      <c r="I4" s="241"/>
      <c r="J4" s="241"/>
      <c r="K4" s="241"/>
      <c r="L4" s="241"/>
      <c r="M4" s="241"/>
      <c r="N4" s="241"/>
      <c r="O4" s="241"/>
    </row>
    <row r="5" spans="2:15" ht="18" customHeight="1">
      <c r="B5" s="241"/>
      <c r="C5" s="241"/>
      <c r="D5" s="243" t="s">
        <v>466</v>
      </c>
      <c r="E5" s="241"/>
      <c r="F5" s="243"/>
      <c r="G5" s="241"/>
      <c r="H5" s="241"/>
      <c r="I5" s="241"/>
      <c r="J5" s="241"/>
      <c r="K5" s="241"/>
      <c r="L5" s="241"/>
      <c r="M5" s="241"/>
      <c r="N5" s="241"/>
      <c r="O5" s="244" t="s">
        <v>440</v>
      </c>
    </row>
    <row r="6" spans="2:15" s="249" customFormat="1" ht="18" customHeight="1">
      <c r="B6" s="245"/>
      <c r="C6" s="246"/>
      <c r="D6" s="247"/>
      <c r="E6" s="248"/>
      <c r="F6" s="769" t="s">
        <v>467</v>
      </c>
      <c r="G6" s="776"/>
      <c r="H6" s="776"/>
      <c r="I6" s="783"/>
      <c r="J6" s="784"/>
      <c r="K6" s="769" t="s">
        <v>468</v>
      </c>
      <c r="L6" s="783"/>
      <c r="M6" s="783"/>
      <c r="N6" s="783"/>
      <c r="O6" s="784"/>
    </row>
    <row r="7" spans="2:15" s="249" customFormat="1" ht="36" customHeight="1" thickBot="1">
      <c r="B7" s="767" t="s">
        <v>445</v>
      </c>
      <c r="C7" s="778"/>
      <c r="D7" s="778"/>
      <c r="E7" s="251"/>
      <c r="F7" s="315" t="s">
        <v>469</v>
      </c>
      <c r="G7" s="316" t="s">
        <v>442</v>
      </c>
      <c r="H7" s="316" t="s">
        <v>470</v>
      </c>
      <c r="I7" s="317" t="s">
        <v>471</v>
      </c>
      <c r="J7" s="316" t="s">
        <v>472</v>
      </c>
      <c r="K7" s="317" t="s">
        <v>469</v>
      </c>
      <c r="L7" s="318" t="s">
        <v>442</v>
      </c>
      <c r="M7" s="318" t="s">
        <v>470</v>
      </c>
      <c r="N7" s="319" t="s">
        <v>471</v>
      </c>
      <c r="O7" s="319" t="s">
        <v>472</v>
      </c>
    </row>
    <row r="8" spans="2:15" ht="18" customHeight="1" thickTop="1">
      <c r="B8" s="253"/>
      <c r="C8" s="254"/>
      <c r="D8" s="255" t="s">
        <v>146</v>
      </c>
      <c r="E8" s="256"/>
      <c r="F8" s="257">
        <v>321988</v>
      </c>
      <c r="G8" s="257">
        <v>319209</v>
      </c>
      <c r="H8" s="257">
        <v>292531</v>
      </c>
      <c r="I8" s="257">
        <v>26678</v>
      </c>
      <c r="J8" s="257">
        <v>2779</v>
      </c>
      <c r="K8" s="257">
        <v>93091</v>
      </c>
      <c r="L8" s="257">
        <v>92735</v>
      </c>
      <c r="M8" s="257">
        <v>89741</v>
      </c>
      <c r="N8" s="257">
        <v>2994</v>
      </c>
      <c r="O8" s="257">
        <v>356</v>
      </c>
    </row>
    <row r="9" spans="2:15" ht="18" customHeight="1">
      <c r="B9" s="258"/>
      <c r="C9" s="259"/>
      <c r="D9" s="260" t="s">
        <v>393</v>
      </c>
      <c r="E9" s="261"/>
      <c r="F9" s="262" t="s">
        <v>804</v>
      </c>
      <c r="G9" s="262" t="s">
        <v>804</v>
      </c>
      <c r="H9" s="262" t="s">
        <v>804</v>
      </c>
      <c r="I9" s="262" t="s">
        <v>804</v>
      </c>
      <c r="J9" s="262" t="s">
        <v>804</v>
      </c>
      <c r="K9" s="262" t="s">
        <v>804</v>
      </c>
      <c r="L9" s="262" t="s">
        <v>804</v>
      </c>
      <c r="M9" s="262" t="s">
        <v>804</v>
      </c>
      <c r="N9" s="262" t="s">
        <v>804</v>
      </c>
      <c r="O9" s="262" t="s">
        <v>804</v>
      </c>
    </row>
    <row r="10" spans="2:15" ht="18" customHeight="1">
      <c r="B10" s="263"/>
      <c r="C10" s="264"/>
      <c r="D10" s="265" t="s">
        <v>154</v>
      </c>
      <c r="E10" s="266"/>
      <c r="F10" s="267">
        <v>356377</v>
      </c>
      <c r="G10" s="267">
        <v>355722</v>
      </c>
      <c r="H10" s="267">
        <v>334134</v>
      </c>
      <c r="I10" s="267">
        <v>21588</v>
      </c>
      <c r="J10" s="267">
        <v>655</v>
      </c>
      <c r="K10" s="267">
        <v>103629</v>
      </c>
      <c r="L10" s="267">
        <v>103629</v>
      </c>
      <c r="M10" s="267">
        <v>98695</v>
      </c>
      <c r="N10" s="267">
        <v>4934</v>
      </c>
      <c r="O10" s="267">
        <v>0</v>
      </c>
    </row>
    <row r="11" spans="2:15" ht="18" customHeight="1">
      <c r="B11" s="263"/>
      <c r="C11" s="264"/>
      <c r="D11" s="265" t="s">
        <v>156</v>
      </c>
      <c r="E11" s="266"/>
      <c r="F11" s="267">
        <v>327003</v>
      </c>
      <c r="G11" s="267">
        <v>324376</v>
      </c>
      <c r="H11" s="267">
        <v>289894</v>
      </c>
      <c r="I11" s="267">
        <v>34482</v>
      </c>
      <c r="J11" s="267">
        <v>2627</v>
      </c>
      <c r="K11" s="267">
        <v>107172</v>
      </c>
      <c r="L11" s="267">
        <v>105035</v>
      </c>
      <c r="M11" s="267">
        <v>101192</v>
      </c>
      <c r="N11" s="267">
        <v>3843</v>
      </c>
      <c r="O11" s="267">
        <v>2137</v>
      </c>
    </row>
    <row r="12" spans="2:15" ht="18" customHeight="1">
      <c r="B12" s="263"/>
      <c r="C12" s="264"/>
      <c r="D12" s="265" t="s">
        <v>158</v>
      </c>
      <c r="E12" s="266"/>
      <c r="F12" s="267">
        <v>455390</v>
      </c>
      <c r="G12" s="267">
        <v>452718</v>
      </c>
      <c r="H12" s="267">
        <v>380754</v>
      </c>
      <c r="I12" s="267">
        <v>71964</v>
      </c>
      <c r="J12" s="267">
        <v>2672</v>
      </c>
      <c r="K12" s="267">
        <v>114215</v>
      </c>
      <c r="L12" s="267">
        <v>114215</v>
      </c>
      <c r="M12" s="267">
        <v>114215</v>
      </c>
      <c r="N12" s="267">
        <v>0</v>
      </c>
      <c r="O12" s="267">
        <v>0</v>
      </c>
    </row>
    <row r="13" spans="2:15" ht="18" customHeight="1">
      <c r="B13" s="263"/>
      <c r="C13" s="264"/>
      <c r="D13" s="265" t="s">
        <v>161</v>
      </c>
      <c r="E13" s="266"/>
      <c r="F13" s="267">
        <v>325035</v>
      </c>
      <c r="G13" s="267">
        <v>321150</v>
      </c>
      <c r="H13" s="267">
        <v>289773</v>
      </c>
      <c r="I13" s="267">
        <v>31377</v>
      </c>
      <c r="J13" s="267">
        <v>3885</v>
      </c>
      <c r="K13" s="267">
        <v>162729</v>
      </c>
      <c r="L13" s="267">
        <v>162624</v>
      </c>
      <c r="M13" s="267">
        <v>152765</v>
      </c>
      <c r="N13" s="267">
        <v>9859</v>
      </c>
      <c r="O13" s="267">
        <v>105</v>
      </c>
    </row>
    <row r="14" spans="2:15" ht="18" customHeight="1">
      <c r="B14" s="263"/>
      <c r="C14" s="264"/>
      <c r="D14" s="265" t="s">
        <v>394</v>
      </c>
      <c r="E14" s="266"/>
      <c r="F14" s="267">
        <v>300105</v>
      </c>
      <c r="G14" s="267">
        <v>300099</v>
      </c>
      <c r="H14" s="267">
        <v>263234</v>
      </c>
      <c r="I14" s="267">
        <v>36865</v>
      </c>
      <c r="J14" s="267">
        <v>6</v>
      </c>
      <c r="K14" s="267">
        <v>114777</v>
      </c>
      <c r="L14" s="267">
        <v>114777</v>
      </c>
      <c r="M14" s="267">
        <v>104717</v>
      </c>
      <c r="N14" s="267">
        <v>10060</v>
      </c>
      <c r="O14" s="267">
        <v>0</v>
      </c>
    </row>
    <row r="15" spans="2:15" ht="18" customHeight="1">
      <c r="B15" s="263"/>
      <c r="C15" s="264"/>
      <c r="D15" s="265" t="s">
        <v>395</v>
      </c>
      <c r="E15" s="266"/>
      <c r="F15" s="267">
        <v>313148</v>
      </c>
      <c r="G15" s="267">
        <v>307606</v>
      </c>
      <c r="H15" s="267">
        <v>290260</v>
      </c>
      <c r="I15" s="267">
        <v>17346</v>
      </c>
      <c r="J15" s="267">
        <v>5542</v>
      </c>
      <c r="K15" s="267">
        <v>92980</v>
      </c>
      <c r="L15" s="267">
        <v>92880</v>
      </c>
      <c r="M15" s="267">
        <v>90587</v>
      </c>
      <c r="N15" s="267">
        <v>2293</v>
      </c>
      <c r="O15" s="267">
        <v>100</v>
      </c>
    </row>
    <row r="16" spans="2:15" ht="18" customHeight="1">
      <c r="B16" s="263"/>
      <c r="C16" s="264"/>
      <c r="D16" s="265" t="s">
        <v>396</v>
      </c>
      <c r="E16" s="266"/>
      <c r="F16" s="267">
        <v>419428</v>
      </c>
      <c r="G16" s="267">
        <v>405952</v>
      </c>
      <c r="H16" s="267">
        <v>375468</v>
      </c>
      <c r="I16" s="267">
        <v>30484</v>
      </c>
      <c r="J16" s="267">
        <v>13476</v>
      </c>
      <c r="K16" s="267">
        <v>151278</v>
      </c>
      <c r="L16" s="267">
        <v>148852</v>
      </c>
      <c r="M16" s="267">
        <v>145466</v>
      </c>
      <c r="N16" s="267">
        <v>3386</v>
      </c>
      <c r="O16" s="267">
        <v>2426</v>
      </c>
    </row>
    <row r="17" spans="2:15" ht="18" customHeight="1">
      <c r="B17" s="263"/>
      <c r="C17" s="264"/>
      <c r="D17" s="265" t="s">
        <v>397</v>
      </c>
      <c r="E17" s="266"/>
      <c r="F17" s="267">
        <v>302147</v>
      </c>
      <c r="G17" s="267">
        <v>300575</v>
      </c>
      <c r="H17" s="267">
        <v>279253</v>
      </c>
      <c r="I17" s="267">
        <v>21322</v>
      </c>
      <c r="J17" s="267">
        <v>1572</v>
      </c>
      <c r="K17" s="267">
        <v>82137</v>
      </c>
      <c r="L17" s="267">
        <v>82137</v>
      </c>
      <c r="M17" s="267">
        <v>79079</v>
      </c>
      <c r="N17" s="267">
        <v>3058</v>
      </c>
      <c r="O17" s="267">
        <v>0</v>
      </c>
    </row>
    <row r="18" spans="2:15" ht="18" customHeight="1">
      <c r="B18" s="263"/>
      <c r="C18" s="264"/>
      <c r="D18" s="265" t="s">
        <v>398</v>
      </c>
      <c r="E18" s="266"/>
      <c r="F18" s="267">
        <v>358092</v>
      </c>
      <c r="G18" s="267">
        <v>354427</v>
      </c>
      <c r="H18" s="267">
        <v>320140</v>
      </c>
      <c r="I18" s="267">
        <v>34287</v>
      </c>
      <c r="J18" s="267">
        <v>3665</v>
      </c>
      <c r="K18" s="267">
        <v>135741</v>
      </c>
      <c r="L18" s="267">
        <v>135741</v>
      </c>
      <c r="M18" s="267">
        <v>131065</v>
      </c>
      <c r="N18" s="267">
        <v>4676</v>
      </c>
      <c r="O18" s="267">
        <v>0</v>
      </c>
    </row>
    <row r="19" spans="2:15" ht="18" customHeight="1">
      <c r="B19" s="263"/>
      <c r="C19" s="264"/>
      <c r="D19" s="265" t="s">
        <v>399</v>
      </c>
      <c r="E19" s="266"/>
      <c r="F19" s="267">
        <v>236584</v>
      </c>
      <c r="G19" s="267">
        <v>235863</v>
      </c>
      <c r="H19" s="267">
        <v>222907</v>
      </c>
      <c r="I19" s="267">
        <v>12956</v>
      </c>
      <c r="J19" s="267">
        <v>721</v>
      </c>
      <c r="K19" s="267">
        <v>67847</v>
      </c>
      <c r="L19" s="267">
        <v>67652</v>
      </c>
      <c r="M19" s="267">
        <v>66078</v>
      </c>
      <c r="N19" s="267">
        <v>1574</v>
      </c>
      <c r="O19" s="267">
        <v>195</v>
      </c>
    </row>
    <row r="20" spans="2:15" ht="18" customHeight="1">
      <c r="B20" s="263"/>
      <c r="C20" s="264"/>
      <c r="D20" s="265" t="s">
        <v>400</v>
      </c>
      <c r="E20" s="266"/>
      <c r="F20" s="267">
        <v>287056</v>
      </c>
      <c r="G20" s="267">
        <v>285895</v>
      </c>
      <c r="H20" s="267">
        <v>270657</v>
      </c>
      <c r="I20" s="267">
        <v>15238</v>
      </c>
      <c r="J20" s="267">
        <v>1161</v>
      </c>
      <c r="K20" s="267">
        <v>101861</v>
      </c>
      <c r="L20" s="267">
        <v>101825</v>
      </c>
      <c r="M20" s="267">
        <v>99067</v>
      </c>
      <c r="N20" s="267">
        <v>2758</v>
      </c>
      <c r="O20" s="267">
        <v>36</v>
      </c>
    </row>
    <row r="21" spans="2:15" ht="18" customHeight="1">
      <c r="B21" s="263"/>
      <c r="C21" s="264"/>
      <c r="D21" s="265" t="s">
        <v>401</v>
      </c>
      <c r="E21" s="266"/>
      <c r="F21" s="267">
        <v>368537</v>
      </c>
      <c r="G21" s="267">
        <v>367644</v>
      </c>
      <c r="H21" s="267">
        <v>361957</v>
      </c>
      <c r="I21" s="267">
        <v>5687</v>
      </c>
      <c r="J21" s="267">
        <v>893</v>
      </c>
      <c r="K21" s="267">
        <v>73154</v>
      </c>
      <c r="L21" s="267">
        <v>73154</v>
      </c>
      <c r="M21" s="267">
        <v>72443</v>
      </c>
      <c r="N21" s="267">
        <v>711</v>
      </c>
      <c r="O21" s="267">
        <v>0</v>
      </c>
    </row>
    <row r="22" spans="2:15" ht="18" customHeight="1">
      <c r="B22" s="263"/>
      <c r="C22" s="264"/>
      <c r="D22" s="265" t="s">
        <v>402</v>
      </c>
      <c r="E22" s="266"/>
      <c r="F22" s="267">
        <v>299839</v>
      </c>
      <c r="G22" s="267">
        <v>298962</v>
      </c>
      <c r="H22" s="267">
        <v>278105</v>
      </c>
      <c r="I22" s="267">
        <v>20857</v>
      </c>
      <c r="J22" s="267">
        <v>877</v>
      </c>
      <c r="K22" s="267">
        <v>113968</v>
      </c>
      <c r="L22" s="267">
        <v>113854</v>
      </c>
      <c r="M22" s="267">
        <v>110781</v>
      </c>
      <c r="N22" s="267">
        <v>3073</v>
      </c>
      <c r="O22" s="267">
        <v>114</v>
      </c>
    </row>
    <row r="23" spans="2:15" ht="18" customHeight="1">
      <c r="B23" s="263"/>
      <c r="C23" s="264"/>
      <c r="D23" s="265" t="s">
        <v>188</v>
      </c>
      <c r="E23" s="266"/>
      <c r="F23" s="267">
        <v>314691</v>
      </c>
      <c r="G23" s="267">
        <v>314376</v>
      </c>
      <c r="H23" s="267">
        <v>304848</v>
      </c>
      <c r="I23" s="267">
        <v>9528</v>
      </c>
      <c r="J23" s="267">
        <v>315</v>
      </c>
      <c r="K23" s="267">
        <v>110276</v>
      </c>
      <c r="L23" s="267">
        <v>110276</v>
      </c>
      <c r="M23" s="267">
        <v>106319</v>
      </c>
      <c r="N23" s="267">
        <v>3957</v>
      </c>
      <c r="O23" s="267">
        <v>0</v>
      </c>
    </row>
    <row r="24" spans="2:15" ht="18" customHeight="1">
      <c r="B24" s="263"/>
      <c r="C24" s="264"/>
      <c r="D24" s="265" t="s">
        <v>403</v>
      </c>
      <c r="E24" s="266"/>
      <c r="F24" s="267">
        <v>278638</v>
      </c>
      <c r="G24" s="267">
        <v>273176</v>
      </c>
      <c r="H24" s="267">
        <v>251804</v>
      </c>
      <c r="I24" s="267">
        <v>21372</v>
      </c>
      <c r="J24" s="267">
        <v>5462</v>
      </c>
      <c r="K24" s="267">
        <v>90152</v>
      </c>
      <c r="L24" s="267">
        <v>90093</v>
      </c>
      <c r="M24" s="267">
        <v>85765</v>
      </c>
      <c r="N24" s="267">
        <v>4328</v>
      </c>
      <c r="O24" s="267">
        <v>59</v>
      </c>
    </row>
    <row r="25" spans="2:15" ht="18" customHeight="1">
      <c r="B25" s="258"/>
      <c r="C25" s="259"/>
      <c r="D25" s="260" t="s">
        <v>404</v>
      </c>
      <c r="E25" s="261"/>
      <c r="F25" s="268">
        <v>267299</v>
      </c>
      <c r="G25" s="268">
        <v>266204</v>
      </c>
      <c r="H25" s="268">
        <v>243747</v>
      </c>
      <c r="I25" s="268">
        <v>22457</v>
      </c>
      <c r="J25" s="268">
        <v>1095</v>
      </c>
      <c r="K25" s="268">
        <v>112110</v>
      </c>
      <c r="L25" s="268">
        <v>110762</v>
      </c>
      <c r="M25" s="268">
        <v>103574</v>
      </c>
      <c r="N25" s="268">
        <v>7188</v>
      </c>
      <c r="O25" s="268">
        <v>1348</v>
      </c>
    </row>
    <row r="26" spans="2:15" ht="18" customHeight="1">
      <c r="B26" s="269"/>
      <c r="C26" s="270"/>
      <c r="D26" s="271" t="s">
        <v>196</v>
      </c>
      <c r="E26" s="272"/>
      <c r="F26" s="273">
        <v>248852</v>
      </c>
      <c r="G26" s="273">
        <v>247468</v>
      </c>
      <c r="H26" s="273">
        <v>228165</v>
      </c>
      <c r="I26" s="273">
        <v>19303</v>
      </c>
      <c r="J26" s="273">
        <v>1384</v>
      </c>
      <c r="K26" s="273">
        <v>95135</v>
      </c>
      <c r="L26" s="273">
        <v>95135</v>
      </c>
      <c r="M26" s="273">
        <v>93994</v>
      </c>
      <c r="N26" s="273">
        <v>1141</v>
      </c>
      <c r="O26" s="273">
        <v>0</v>
      </c>
    </row>
    <row r="27" spans="2:15" ht="18" customHeight="1">
      <c r="B27" s="274"/>
      <c r="C27" s="275"/>
      <c r="D27" s="276" t="s">
        <v>405</v>
      </c>
      <c r="E27" s="277"/>
      <c r="F27" s="278">
        <v>256746</v>
      </c>
      <c r="G27" s="278">
        <v>240057</v>
      </c>
      <c r="H27" s="278">
        <v>231679</v>
      </c>
      <c r="I27" s="278">
        <v>8378</v>
      </c>
      <c r="J27" s="278">
        <v>16689</v>
      </c>
      <c r="K27" s="278">
        <v>81651</v>
      </c>
      <c r="L27" s="278">
        <v>81651</v>
      </c>
      <c r="M27" s="278">
        <v>81551</v>
      </c>
      <c r="N27" s="278">
        <v>100</v>
      </c>
      <c r="O27" s="278">
        <v>0</v>
      </c>
    </row>
    <row r="28" spans="2:15" ht="18" customHeight="1">
      <c r="B28" s="263"/>
      <c r="C28" s="264"/>
      <c r="D28" s="265" t="s">
        <v>406</v>
      </c>
      <c r="E28" s="266"/>
      <c r="F28" s="267">
        <v>273447</v>
      </c>
      <c r="G28" s="267">
        <v>264979</v>
      </c>
      <c r="H28" s="267">
        <v>246298</v>
      </c>
      <c r="I28" s="267">
        <v>18681</v>
      </c>
      <c r="J28" s="267">
        <v>8468</v>
      </c>
      <c r="K28" s="267">
        <v>119240</v>
      </c>
      <c r="L28" s="267">
        <v>119020</v>
      </c>
      <c r="M28" s="267">
        <v>117858</v>
      </c>
      <c r="N28" s="267">
        <v>1162</v>
      </c>
      <c r="O28" s="267">
        <v>220</v>
      </c>
    </row>
    <row r="29" spans="2:15" ht="18" customHeight="1">
      <c r="B29" s="263"/>
      <c r="C29" s="264"/>
      <c r="D29" s="265" t="s">
        <v>407</v>
      </c>
      <c r="E29" s="266"/>
      <c r="F29" s="267">
        <v>287439</v>
      </c>
      <c r="G29" s="267">
        <v>287367</v>
      </c>
      <c r="H29" s="267">
        <v>256547</v>
      </c>
      <c r="I29" s="267">
        <v>30820</v>
      </c>
      <c r="J29" s="267">
        <v>72</v>
      </c>
      <c r="K29" s="267">
        <v>98663</v>
      </c>
      <c r="L29" s="267">
        <v>98663</v>
      </c>
      <c r="M29" s="267">
        <v>97541</v>
      </c>
      <c r="N29" s="267">
        <v>1122</v>
      </c>
      <c r="O29" s="267">
        <v>0</v>
      </c>
    </row>
    <row r="30" spans="2:15" ht="18" customHeight="1">
      <c r="B30" s="263"/>
      <c r="C30" s="264"/>
      <c r="D30" s="265" t="s">
        <v>208</v>
      </c>
      <c r="E30" s="266"/>
      <c r="F30" s="267">
        <v>293162</v>
      </c>
      <c r="G30" s="267">
        <v>292672</v>
      </c>
      <c r="H30" s="267">
        <v>248758</v>
      </c>
      <c r="I30" s="267">
        <v>43914</v>
      </c>
      <c r="J30" s="267">
        <v>490</v>
      </c>
      <c r="K30" s="267">
        <v>114351</v>
      </c>
      <c r="L30" s="267">
        <v>114351</v>
      </c>
      <c r="M30" s="267">
        <v>106330</v>
      </c>
      <c r="N30" s="267">
        <v>8021</v>
      </c>
      <c r="O30" s="267">
        <v>0</v>
      </c>
    </row>
    <row r="31" spans="2:15" ht="18" customHeight="1">
      <c r="B31" s="263"/>
      <c r="C31" s="264"/>
      <c r="D31" s="265" t="s">
        <v>408</v>
      </c>
      <c r="E31" s="266"/>
      <c r="F31" s="267">
        <v>319023</v>
      </c>
      <c r="G31" s="267">
        <v>318901</v>
      </c>
      <c r="H31" s="267">
        <v>283978</v>
      </c>
      <c r="I31" s="267">
        <v>34923</v>
      </c>
      <c r="J31" s="267">
        <v>122</v>
      </c>
      <c r="K31" s="267">
        <v>123818</v>
      </c>
      <c r="L31" s="267">
        <v>123818</v>
      </c>
      <c r="M31" s="267">
        <v>116261</v>
      </c>
      <c r="N31" s="267">
        <v>7557</v>
      </c>
      <c r="O31" s="267">
        <v>0</v>
      </c>
    </row>
    <row r="32" spans="2:15" ht="18" customHeight="1">
      <c r="B32" s="263"/>
      <c r="C32" s="264"/>
      <c r="D32" s="265" t="s">
        <v>409</v>
      </c>
      <c r="E32" s="266"/>
      <c r="F32" s="267">
        <v>279507</v>
      </c>
      <c r="G32" s="267">
        <v>279507</v>
      </c>
      <c r="H32" s="267">
        <v>247148</v>
      </c>
      <c r="I32" s="267">
        <v>32359</v>
      </c>
      <c r="J32" s="267">
        <v>0</v>
      </c>
      <c r="K32" s="267">
        <v>88054</v>
      </c>
      <c r="L32" s="267">
        <v>88054</v>
      </c>
      <c r="M32" s="267">
        <v>85955</v>
      </c>
      <c r="N32" s="267">
        <v>2099</v>
      </c>
      <c r="O32" s="267">
        <v>0</v>
      </c>
    </row>
    <row r="33" spans="2:15" ht="18" customHeight="1">
      <c r="B33" s="263"/>
      <c r="C33" s="264"/>
      <c r="D33" s="265" t="s">
        <v>410</v>
      </c>
      <c r="E33" s="266"/>
      <c r="F33" s="267">
        <v>343632</v>
      </c>
      <c r="G33" s="267">
        <v>343459</v>
      </c>
      <c r="H33" s="267">
        <v>302753</v>
      </c>
      <c r="I33" s="267">
        <v>40706</v>
      </c>
      <c r="J33" s="267">
        <v>173</v>
      </c>
      <c r="K33" s="267">
        <v>105283</v>
      </c>
      <c r="L33" s="267">
        <v>105283</v>
      </c>
      <c r="M33" s="267">
        <v>104061</v>
      </c>
      <c r="N33" s="267">
        <v>1222</v>
      </c>
      <c r="O33" s="267">
        <v>0</v>
      </c>
    </row>
    <row r="34" spans="2:15" ht="18" customHeight="1">
      <c r="B34" s="263"/>
      <c r="C34" s="264"/>
      <c r="D34" s="265" t="s">
        <v>411</v>
      </c>
      <c r="E34" s="266"/>
      <c r="F34" s="267">
        <v>308377</v>
      </c>
      <c r="G34" s="267">
        <v>306264</v>
      </c>
      <c r="H34" s="267">
        <v>279914</v>
      </c>
      <c r="I34" s="267">
        <v>26350</v>
      </c>
      <c r="J34" s="267">
        <v>2113</v>
      </c>
      <c r="K34" s="267">
        <v>122196</v>
      </c>
      <c r="L34" s="267">
        <v>122196</v>
      </c>
      <c r="M34" s="267">
        <v>111815</v>
      </c>
      <c r="N34" s="267">
        <v>10381</v>
      </c>
      <c r="O34" s="267">
        <v>0</v>
      </c>
    </row>
    <row r="35" spans="2:15" ht="18" customHeight="1">
      <c r="B35" s="263"/>
      <c r="C35" s="264"/>
      <c r="D35" s="265" t="s">
        <v>222</v>
      </c>
      <c r="E35" s="266"/>
      <c r="F35" s="267">
        <v>325302</v>
      </c>
      <c r="G35" s="267">
        <v>325302</v>
      </c>
      <c r="H35" s="267">
        <v>293675</v>
      </c>
      <c r="I35" s="267">
        <v>31627</v>
      </c>
      <c r="J35" s="267">
        <v>0</v>
      </c>
      <c r="K35" s="267">
        <v>118294</v>
      </c>
      <c r="L35" s="267">
        <v>118294</v>
      </c>
      <c r="M35" s="267">
        <v>118294</v>
      </c>
      <c r="N35" s="267">
        <v>0</v>
      </c>
      <c r="O35" s="267">
        <v>0</v>
      </c>
    </row>
    <row r="36" spans="2:15" ht="18" customHeight="1">
      <c r="B36" s="263"/>
      <c r="C36" s="264"/>
      <c r="D36" s="265" t="s">
        <v>225</v>
      </c>
      <c r="E36" s="266"/>
      <c r="F36" s="267">
        <v>300584</v>
      </c>
      <c r="G36" s="267">
        <v>300584</v>
      </c>
      <c r="H36" s="267">
        <v>267497</v>
      </c>
      <c r="I36" s="267">
        <v>33087</v>
      </c>
      <c r="J36" s="267">
        <v>0</v>
      </c>
      <c r="K36" s="267">
        <v>108924</v>
      </c>
      <c r="L36" s="267">
        <v>108924</v>
      </c>
      <c r="M36" s="267">
        <v>101563</v>
      </c>
      <c r="N36" s="267">
        <v>7361</v>
      </c>
      <c r="O36" s="267">
        <v>0</v>
      </c>
    </row>
    <row r="37" spans="2:15" ht="18" customHeight="1">
      <c r="B37" s="263"/>
      <c r="C37" s="264"/>
      <c r="D37" s="265" t="s">
        <v>228</v>
      </c>
      <c r="E37" s="266"/>
      <c r="F37" s="267">
        <v>310770</v>
      </c>
      <c r="G37" s="267">
        <v>307342</v>
      </c>
      <c r="H37" s="267">
        <v>279625</v>
      </c>
      <c r="I37" s="267">
        <v>27717</v>
      </c>
      <c r="J37" s="267">
        <v>3428</v>
      </c>
      <c r="K37" s="267">
        <v>95520</v>
      </c>
      <c r="L37" s="267">
        <v>95520</v>
      </c>
      <c r="M37" s="267">
        <v>92630</v>
      </c>
      <c r="N37" s="267">
        <v>2890</v>
      </c>
      <c r="O37" s="267">
        <v>0</v>
      </c>
    </row>
    <row r="38" spans="2:15" ht="18" customHeight="1">
      <c r="B38" s="263"/>
      <c r="C38" s="264"/>
      <c r="D38" s="265" t="s">
        <v>412</v>
      </c>
      <c r="E38" s="266"/>
      <c r="F38" s="267">
        <v>321800</v>
      </c>
      <c r="G38" s="267">
        <v>321800</v>
      </c>
      <c r="H38" s="267">
        <v>293695</v>
      </c>
      <c r="I38" s="267">
        <v>28105</v>
      </c>
      <c r="J38" s="267">
        <v>0</v>
      </c>
      <c r="K38" s="267">
        <v>130474</v>
      </c>
      <c r="L38" s="267">
        <v>130474</v>
      </c>
      <c r="M38" s="267">
        <v>130375</v>
      </c>
      <c r="N38" s="267">
        <v>99</v>
      </c>
      <c r="O38" s="267">
        <v>0</v>
      </c>
    </row>
    <row r="39" spans="2:15" ht="18" customHeight="1">
      <c r="B39" s="263"/>
      <c r="C39" s="264"/>
      <c r="D39" s="265" t="s">
        <v>413</v>
      </c>
      <c r="E39" s="266"/>
      <c r="F39" s="267">
        <v>372905</v>
      </c>
      <c r="G39" s="267">
        <v>361206</v>
      </c>
      <c r="H39" s="267">
        <v>329177</v>
      </c>
      <c r="I39" s="267">
        <v>32029</v>
      </c>
      <c r="J39" s="267">
        <v>11699</v>
      </c>
      <c r="K39" s="267">
        <v>125950</v>
      </c>
      <c r="L39" s="267">
        <v>119409</v>
      </c>
      <c r="M39" s="267">
        <v>118863</v>
      </c>
      <c r="N39" s="267">
        <v>546</v>
      </c>
      <c r="O39" s="267">
        <v>6541</v>
      </c>
    </row>
    <row r="40" spans="2:15" ht="18" customHeight="1">
      <c r="B40" s="263"/>
      <c r="C40" s="264"/>
      <c r="D40" s="265" t="s">
        <v>414</v>
      </c>
      <c r="E40" s="266"/>
      <c r="F40" s="267">
        <v>395620</v>
      </c>
      <c r="G40" s="267">
        <v>391776</v>
      </c>
      <c r="H40" s="267">
        <v>360226</v>
      </c>
      <c r="I40" s="267">
        <v>31550</v>
      </c>
      <c r="J40" s="267">
        <v>3844</v>
      </c>
      <c r="K40" s="267">
        <v>127358</v>
      </c>
      <c r="L40" s="267">
        <v>127358</v>
      </c>
      <c r="M40" s="267">
        <v>124254</v>
      </c>
      <c r="N40" s="267">
        <v>3104</v>
      </c>
      <c r="O40" s="267">
        <v>0</v>
      </c>
    </row>
    <row r="41" spans="2:15" ht="18" customHeight="1">
      <c r="B41" s="263"/>
      <c r="C41" s="264"/>
      <c r="D41" s="265" t="s">
        <v>415</v>
      </c>
      <c r="E41" s="266"/>
      <c r="F41" s="267">
        <v>312392</v>
      </c>
      <c r="G41" s="267">
        <v>312195</v>
      </c>
      <c r="H41" s="267">
        <v>284613</v>
      </c>
      <c r="I41" s="267">
        <v>27582</v>
      </c>
      <c r="J41" s="267">
        <v>197</v>
      </c>
      <c r="K41" s="267">
        <v>87395</v>
      </c>
      <c r="L41" s="267">
        <v>87395</v>
      </c>
      <c r="M41" s="267">
        <v>86546</v>
      </c>
      <c r="N41" s="267">
        <v>849</v>
      </c>
      <c r="O41" s="267">
        <v>0</v>
      </c>
    </row>
    <row r="42" spans="2:15" ht="18" customHeight="1">
      <c r="B42" s="263"/>
      <c r="C42" s="264"/>
      <c r="D42" s="265" t="s">
        <v>416</v>
      </c>
      <c r="E42" s="266"/>
      <c r="F42" s="267">
        <v>332090</v>
      </c>
      <c r="G42" s="267">
        <v>321372</v>
      </c>
      <c r="H42" s="267">
        <v>293038</v>
      </c>
      <c r="I42" s="267">
        <v>28334</v>
      </c>
      <c r="J42" s="267">
        <v>10718</v>
      </c>
      <c r="K42" s="267">
        <v>107151</v>
      </c>
      <c r="L42" s="267">
        <v>91996</v>
      </c>
      <c r="M42" s="267">
        <v>91105</v>
      </c>
      <c r="N42" s="267">
        <v>891</v>
      </c>
      <c r="O42" s="267">
        <v>15155</v>
      </c>
    </row>
    <row r="43" spans="2:15" ht="18" customHeight="1">
      <c r="B43" s="263"/>
      <c r="C43" s="264"/>
      <c r="D43" s="265" t="s">
        <v>417</v>
      </c>
      <c r="E43" s="266"/>
      <c r="F43" s="267">
        <v>397200</v>
      </c>
      <c r="G43" s="267">
        <v>397200</v>
      </c>
      <c r="H43" s="267">
        <v>349382</v>
      </c>
      <c r="I43" s="267">
        <v>47818</v>
      </c>
      <c r="J43" s="267">
        <v>0</v>
      </c>
      <c r="K43" s="267">
        <v>113831</v>
      </c>
      <c r="L43" s="267">
        <v>113831</v>
      </c>
      <c r="M43" s="267">
        <v>112624</v>
      </c>
      <c r="N43" s="267">
        <v>1207</v>
      </c>
      <c r="O43" s="267">
        <v>0</v>
      </c>
    </row>
    <row r="44" spans="2:15" ht="18" customHeight="1">
      <c r="B44" s="263"/>
      <c r="C44" s="264"/>
      <c r="D44" s="265" t="s">
        <v>418</v>
      </c>
      <c r="E44" s="266"/>
      <c r="F44" s="267">
        <v>355971</v>
      </c>
      <c r="G44" s="267">
        <v>355682</v>
      </c>
      <c r="H44" s="267">
        <v>309130</v>
      </c>
      <c r="I44" s="267">
        <v>46552</v>
      </c>
      <c r="J44" s="267">
        <v>289</v>
      </c>
      <c r="K44" s="267">
        <v>97628</v>
      </c>
      <c r="L44" s="267">
        <v>97628</v>
      </c>
      <c r="M44" s="267">
        <v>94734</v>
      </c>
      <c r="N44" s="267">
        <v>2894</v>
      </c>
      <c r="O44" s="267">
        <v>0</v>
      </c>
    </row>
    <row r="45" spans="2:15" ht="18" customHeight="1">
      <c r="B45" s="263"/>
      <c r="C45" s="264"/>
      <c r="D45" s="265" t="s">
        <v>419</v>
      </c>
      <c r="E45" s="266"/>
      <c r="F45" s="267">
        <v>337345</v>
      </c>
      <c r="G45" s="267">
        <v>337031</v>
      </c>
      <c r="H45" s="267">
        <v>301741</v>
      </c>
      <c r="I45" s="267">
        <v>35290</v>
      </c>
      <c r="J45" s="267">
        <v>314</v>
      </c>
      <c r="K45" s="267">
        <v>139086</v>
      </c>
      <c r="L45" s="267">
        <v>139086</v>
      </c>
      <c r="M45" s="267">
        <v>136414</v>
      </c>
      <c r="N45" s="267">
        <v>2672</v>
      </c>
      <c r="O45" s="267">
        <v>0</v>
      </c>
    </row>
    <row r="46" spans="2:15" ht="18" customHeight="1">
      <c r="B46" s="263"/>
      <c r="C46" s="264"/>
      <c r="D46" s="265" t="s">
        <v>420</v>
      </c>
      <c r="E46" s="266"/>
      <c r="F46" s="279" t="s">
        <v>804</v>
      </c>
      <c r="G46" s="279" t="s">
        <v>804</v>
      </c>
      <c r="H46" s="279" t="s">
        <v>804</v>
      </c>
      <c r="I46" s="279" t="s">
        <v>804</v>
      </c>
      <c r="J46" s="279" t="s">
        <v>804</v>
      </c>
      <c r="K46" s="279" t="s">
        <v>804</v>
      </c>
      <c r="L46" s="279" t="s">
        <v>804</v>
      </c>
      <c r="M46" s="279" t="s">
        <v>804</v>
      </c>
      <c r="N46" s="279" t="s">
        <v>804</v>
      </c>
      <c r="O46" s="279" t="s">
        <v>804</v>
      </c>
    </row>
    <row r="47" spans="2:15" ht="18" customHeight="1">
      <c r="B47" s="263"/>
      <c r="C47" s="264"/>
      <c r="D47" s="265" t="s">
        <v>421</v>
      </c>
      <c r="E47" s="266"/>
      <c r="F47" s="279" t="s">
        <v>804</v>
      </c>
      <c r="G47" s="279" t="s">
        <v>804</v>
      </c>
      <c r="H47" s="279" t="s">
        <v>804</v>
      </c>
      <c r="I47" s="279" t="s">
        <v>804</v>
      </c>
      <c r="J47" s="279" t="s">
        <v>804</v>
      </c>
      <c r="K47" s="279" t="s">
        <v>804</v>
      </c>
      <c r="L47" s="279" t="s">
        <v>804</v>
      </c>
      <c r="M47" s="279" t="s">
        <v>804</v>
      </c>
      <c r="N47" s="279" t="s">
        <v>804</v>
      </c>
      <c r="O47" s="279" t="s">
        <v>804</v>
      </c>
    </row>
    <row r="48" spans="2:15" ht="18" customHeight="1">
      <c r="B48" s="263"/>
      <c r="C48" s="264"/>
      <c r="D48" s="265" t="s">
        <v>422</v>
      </c>
      <c r="E48" s="266"/>
      <c r="F48" s="279" t="s">
        <v>804</v>
      </c>
      <c r="G48" s="279" t="s">
        <v>804</v>
      </c>
      <c r="H48" s="279" t="s">
        <v>804</v>
      </c>
      <c r="I48" s="279" t="s">
        <v>804</v>
      </c>
      <c r="J48" s="279" t="s">
        <v>804</v>
      </c>
      <c r="K48" s="279" t="s">
        <v>804</v>
      </c>
      <c r="L48" s="279" t="s">
        <v>804</v>
      </c>
      <c r="M48" s="279" t="s">
        <v>804</v>
      </c>
      <c r="N48" s="279" t="s">
        <v>804</v>
      </c>
      <c r="O48" s="279" t="s">
        <v>804</v>
      </c>
    </row>
    <row r="49" spans="2:15" ht="18" customHeight="1">
      <c r="B49" s="258"/>
      <c r="C49" s="259"/>
      <c r="D49" s="260" t="s">
        <v>423</v>
      </c>
      <c r="E49" s="261"/>
      <c r="F49" s="268">
        <v>346417</v>
      </c>
      <c r="G49" s="268">
        <v>343321</v>
      </c>
      <c r="H49" s="268">
        <v>323036</v>
      </c>
      <c r="I49" s="268">
        <v>20285</v>
      </c>
      <c r="J49" s="268">
        <v>3096</v>
      </c>
      <c r="K49" s="268">
        <v>97356</v>
      </c>
      <c r="L49" s="268">
        <v>97356</v>
      </c>
      <c r="M49" s="268">
        <v>95085</v>
      </c>
      <c r="N49" s="268">
        <v>2271</v>
      </c>
      <c r="O49" s="268">
        <v>0</v>
      </c>
    </row>
    <row r="50" spans="2:15" ht="18" customHeight="1">
      <c r="B50" s="280"/>
      <c r="C50" s="281"/>
      <c r="D50" s="282" t="s">
        <v>424</v>
      </c>
      <c r="E50" s="283"/>
      <c r="F50" s="284">
        <v>282591</v>
      </c>
      <c r="G50" s="284">
        <v>274803</v>
      </c>
      <c r="H50" s="284">
        <v>260156</v>
      </c>
      <c r="I50" s="284">
        <v>14647</v>
      </c>
      <c r="J50" s="284">
        <v>7788</v>
      </c>
      <c r="K50" s="284">
        <v>92554</v>
      </c>
      <c r="L50" s="284">
        <v>92444</v>
      </c>
      <c r="M50" s="284">
        <v>90149</v>
      </c>
      <c r="N50" s="284">
        <v>2295</v>
      </c>
      <c r="O50" s="284">
        <v>110</v>
      </c>
    </row>
    <row r="51" spans="2:15" ht="18" customHeight="1">
      <c r="B51" s="274"/>
      <c r="C51" s="275"/>
      <c r="D51" s="276" t="s">
        <v>256</v>
      </c>
      <c r="E51" s="277"/>
      <c r="F51" s="278">
        <v>241800</v>
      </c>
      <c r="G51" s="278">
        <v>240485</v>
      </c>
      <c r="H51" s="278">
        <v>227973</v>
      </c>
      <c r="I51" s="278">
        <v>12512</v>
      </c>
      <c r="J51" s="278">
        <v>1315</v>
      </c>
      <c r="K51" s="278">
        <v>72436</v>
      </c>
      <c r="L51" s="278">
        <v>72410</v>
      </c>
      <c r="M51" s="278">
        <v>71655</v>
      </c>
      <c r="N51" s="278">
        <v>755</v>
      </c>
      <c r="O51" s="278">
        <v>26</v>
      </c>
    </row>
    <row r="52" spans="2:15" ht="18" customHeight="1">
      <c r="B52" s="263"/>
      <c r="C52" s="264"/>
      <c r="D52" s="265" t="s">
        <v>425</v>
      </c>
      <c r="E52" s="266"/>
      <c r="F52" s="267">
        <v>230246</v>
      </c>
      <c r="G52" s="267">
        <v>230246</v>
      </c>
      <c r="H52" s="267">
        <v>216749</v>
      </c>
      <c r="I52" s="267">
        <v>13497</v>
      </c>
      <c r="J52" s="267">
        <v>0</v>
      </c>
      <c r="K52" s="267">
        <v>67151</v>
      </c>
      <c r="L52" s="267">
        <v>66930</v>
      </c>
      <c r="M52" s="267">
        <v>65232</v>
      </c>
      <c r="N52" s="267">
        <v>1698</v>
      </c>
      <c r="O52" s="267">
        <v>221</v>
      </c>
    </row>
    <row r="53" spans="2:15" ht="18" customHeight="1">
      <c r="B53" s="258"/>
      <c r="C53" s="259"/>
      <c r="D53" s="260" t="s">
        <v>258</v>
      </c>
      <c r="E53" s="261"/>
      <c r="F53" s="268">
        <v>344874</v>
      </c>
      <c r="G53" s="268">
        <v>344838</v>
      </c>
      <c r="H53" s="268">
        <v>313659</v>
      </c>
      <c r="I53" s="268">
        <v>31179</v>
      </c>
      <c r="J53" s="268">
        <v>36</v>
      </c>
      <c r="K53" s="268">
        <v>139513</v>
      </c>
      <c r="L53" s="268">
        <v>139420</v>
      </c>
      <c r="M53" s="268">
        <v>133332</v>
      </c>
      <c r="N53" s="268">
        <v>6088</v>
      </c>
      <c r="O53" s="268">
        <v>93</v>
      </c>
    </row>
    <row r="54" spans="2:15" ht="18" customHeight="1">
      <c r="B54" s="280"/>
      <c r="C54" s="281"/>
      <c r="D54" s="282" t="s">
        <v>426</v>
      </c>
      <c r="E54" s="283"/>
      <c r="F54" s="284">
        <v>257179</v>
      </c>
      <c r="G54" s="284">
        <v>255507</v>
      </c>
      <c r="H54" s="284">
        <v>244428</v>
      </c>
      <c r="I54" s="284">
        <v>11079</v>
      </c>
      <c r="J54" s="284">
        <v>1672</v>
      </c>
      <c r="K54" s="284">
        <v>101595</v>
      </c>
      <c r="L54" s="284">
        <v>101471</v>
      </c>
      <c r="M54" s="284">
        <v>99859</v>
      </c>
      <c r="N54" s="284">
        <v>1612</v>
      </c>
      <c r="O54" s="284">
        <v>124</v>
      </c>
    </row>
    <row r="55" spans="2:15" ht="18" customHeight="1">
      <c r="B55" s="274"/>
      <c r="C55" s="275"/>
      <c r="D55" s="276" t="s">
        <v>427</v>
      </c>
      <c r="E55" s="277"/>
      <c r="F55" s="278">
        <v>246760</v>
      </c>
      <c r="G55" s="278">
        <v>237944</v>
      </c>
      <c r="H55" s="278">
        <v>206950</v>
      </c>
      <c r="I55" s="278">
        <v>30994</v>
      </c>
      <c r="J55" s="278">
        <v>8816</v>
      </c>
      <c r="K55" s="278">
        <v>91626</v>
      </c>
      <c r="L55" s="278">
        <v>91326</v>
      </c>
      <c r="M55" s="278">
        <v>80085</v>
      </c>
      <c r="N55" s="278">
        <v>11241</v>
      </c>
      <c r="O55" s="278">
        <v>300</v>
      </c>
    </row>
    <row r="56" spans="2:15" ht="18" customHeight="1">
      <c r="B56" s="263"/>
      <c r="C56" s="264"/>
      <c r="D56" s="265" t="s">
        <v>428</v>
      </c>
      <c r="E56" s="266"/>
      <c r="F56" s="267">
        <v>268058</v>
      </c>
      <c r="G56" s="267">
        <v>267527</v>
      </c>
      <c r="H56" s="267">
        <v>248094</v>
      </c>
      <c r="I56" s="267">
        <v>19433</v>
      </c>
      <c r="J56" s="267">
        <v>531</v>
      </c>
      <c r="K56" s="267">
        <v>87969</v>
      </c>
      <c r="L56" s="267">
        <v>87968</v>
      </c>
      <c r="M56" s="267">
        <v>85111</v>
      </c>
      <c r="N56" s="267">
        <v>2857</v>
      </c>
      <c r="O56" s="267">
        <v>1</v>
      </c>
    </row>
    <row r="57" spans="2:15" ht="18" customHeight="1">
      <c r="B57" s="263"/>
      <c r="C57" s="264"/>
      <c r="D57" s="265" t="s">
        <v>429</v>
      </c>
      <c r="E57" s="266"/>
      <c r="F57" s="267">
        <v>319028</v>
      </c>
      <c r="G57" s="267">
        <v>309853</v>
      </c>
      <c r="H57" s="267">
        <v>293910</v>
      </c>
      <c r="I57" s="267">
        <v>15943</v>
      </c>
      <c r="J57" s="267">
        <v>9175</v>
      </c>
      <c r="K57" s="267">
        <v>102693</v>
      </c>
      <c r="L57" s="267">
        <v>102693</v>
      </c>
      <c r="M57" s="267">
        <v>101332</v>
      </c>
      <c r="N57" s="267">
        <v>1361</v>
      </c>
      <c r="O57" s="267">
        <v>0</v>
      </c>
    </row>
    <row r="58" spans="2:15" ht="14.25" customHeight="1">
      <c r="B58" s="320"/>
      <c r="C58" s="321"/>
      <c r="D58" s="322" t="s">
        <v>430</v>
      </c>
      <c r="E58" s="323"/>
      <c r="F58" s="287" t="s">
        <v>804</v>
      </c>
      <c r="G58" s="287" t="s">
        <v>804</v>
      </c>
      <c r="H58" s="287" t="s">
        <v>804</v>
      </c>
      <c r="I58" s="287" t="s">
        <v>804</v>
      </c>
      <c r="J58" s="287" t="s">
        <v>804</v>
      </c>
      <c r="K58" s="287" t="s">
        <v>804</v>
      </c>
      <c r="L58" s="287" t="s">
        <v>804</v>
      </c>
      <c r="M58" s="287" t="s">
        <v>804</v>
      </c>
      <c r="N58" s="287" t="s">
        <v>804</v>
      </c>
      <c r="O58" s="287" t="s">
        <v>804</v>
      </c>
    </row>
    <row r="59" spans="2:15" ht="14.25" customHeight="1">
      <c r="B59" s="269"/>
      <c r="C59" s="270"/>
      <c r="D59" s="324" t="s">
        <v>431</v>
      </c>
      <c r="E59" s="272"/>
      <c r="F59" s="279" t="s">
        <v>804</v>
      </c>
      <c r="G59" s="279" t="s">
        <v>804</v>
      </c>
      <c r="H59" s="279" t="s">
        <v>804</v>
      </c>
      <c r="I59" s="279" t="s">
        <v>804</v>
      </c>
      <c r="J59" s="279" t="s">
        <v>804</v>
      </c>
      <c r="K59" s="279" t="s">
        <v>804</v>
      </c>
      <c r="L59" s="279" t="s">
        <v>804</v>
      </c>
      <c r="M59" s="279" t="s">
        <v>804</v>
      </c>
      <c r="N59" s="279" t="s">
        <v>804</v>
      </c>
      <c r="O59" s="279" t="s">
        <v>804</v>
      </c>
    </row>
    <row r="60" spans="2:15" ht="14.25" customHeight="1">
      <c r="B60" s="269"/>
      <c r="C60" s="270"/>
      <c r="D60" s="324" t="s">
        <v>432</v>
      </c>
      <c r="E60" s="272"/>
      <c r="F60" s="279" t="s">
        <v>804</v>
      </c>
      <c r="G60" s="279" t="s">
        <v>804</v>
      </c>
      <c r="H60" s="279" t="s">
        <v>804</v>
      </c>
      <c r="I60" s="279" t="s">
        <v>804</v>
      </c>
      <c r="J60" s="279" t="s">
        <v>804</v>
      </c>
      <c r="K60" s="279" t="s">
        <v>804</v>
      </c>
      <c r="L60" s="279" t="s">
        <v>804</v>
      </c>
      <c r="M60" s="279" t="s">
        <v>804</v>
      </c>
      <c r="N60" s="279" t="s">
        <v>804</v>
      </c>
      <c r="O60" s="279" t="s">
        <v>804</v>
      </c>
    </row>
    <row r="61" spans="2:15" ht="14.25" customHeight="1">
      <c r="B61" s="269"/>
      <c r="C61" s="270"/>
      <c r="D61" s="324" t="s">
        <v>433</v>
      </c>
      <c r="E61" s="272"/>
      <c r="F61" s="279" t="s">
        <v>804</v>
      </c>
      <c r="G61" s="279" t="s">
        <v>804</v>
      </c>
      <c r="H61" s="279" t="s">
        <v>804</v>
      </c>
      <c r="I61" s="279" t="s">
        <v>804</v>
      </c>
      <c r="J61" s="279" t="s">
        <v>804</v>
      </c>
      <c r="K61" s="279" t="s">
        <v>804</v>
      </c>
      <c r="L61" s="279" t="s">
        <v>804</v>
      </c>
      <c r="M61" s="279" t="s">
        <v>804</v>
      </c>
      <c r="N61" s="279" t="s">
        <v>804</v>
      </c>
      <c r="O61" s="279" t="s">
        <v>804</v>
      </c>
    </row>
    <row r="62" spans="2:15" ht="14.25" customHeight="1">
      <c r="B62" s="280"/>
      <c r="C62" s="281"/>
      <c r="D62" s="291" t="s">
        <v>434</v>
      </c>
      <c r="E62" s="283"/>
      <c r="F62" s="279" t="s">
        <v>804</v>
      </c>
      <c r="G62" s="279" t="s">
        <v>804</v>
      </c>
      <c r="H62" s="279" t="s">
        <v>804</v>
      </c>
      <c r="I62" s="279" t="s">
        <v>804</v>
      </c>
      <c r="J62" s="279" t="s">
        <v>804</v>
      </c>
      <c r="K62" s="279" t="s">
        <v>804</v>
      </c>
      <c r="L62" s="279" t="s">
        <v>804</v>
      </c>
      <c r="M62" s="279" t="s">
        <v>804</v>
      </c>
      <c r="N62" s="279" t="s">
        <v>804</v>
      </c>
      <c r="O62" s="279" t="s">
        <v>804</v>
      </c>
    </row>
    <row r="63" spans="2:15" ht="14.25" customHeight="1">
      <c r="B63" s="258"/>
      <c r="C63" s="259"/>
      <c r="D63" s="286" t="s">
        <v>435</v>
      </c>
      <c r="E63" s="261"/>
      <c r="F63" s="287" t="s">
        <v>804</v>
      </c>
      <c r="G63" s="287" t="s">
        <v>804</v>
      </c>
      <c r="H63" s="287" t="s">
        <v>804</v>
      </c>
      <c r="I63" s="287" t="s">
        <v>804</v>
      </c>
      <c r="J63" s="287" t="s">
        <v>804</v>
      </c>
      <c r="K63" s="287" t="s">
        <v>804</v>
      </c>
      <c r="L63" s="287" t="s">
        <v>804</v>
      </c>
      <c r="M63" s="287" t="s">
        <v>804</v>
      </c>
      <c r="N63" s="287" t="s">
        <v>804</v>
      </c>
      <c r="O63" s="287" t="s">
        <v>804</v>
      </c>
    </row>
    <row r="64" spans="2:15" ht="14.25" customHeight="1">
      <c r="B64" s="280"/>
      <c r="C64" s="281"/>
      <c r="D64" s="291" t="s">
        <v>436</v>
      </c>
      <c r="E64" s="283"/>
      <c r="F64" s="292" t="s">
        <v>804</v>
      </c>
      <c r="G64" s="292" t="s">
        <v>804</v>
      </c>
      <c r="H64" s="292" t="s">
        <v>804</v>
      </c>
      <c r="I64" s="292" t="s">
        <v>804</v>
      </c>
      <c r="J64" s="292" t="s">
        <v>804</v>
      </c>
      <c r="K64" s="292" t="s">
        <v>804</v>
      </c>
      <c r="L64" s="292" t="s">
        <v>804</v>
      </c>
      <c r="M64" s="292" t="s">
        <v>804</v>
      </c>
      <c r="N64" s="292" t="s">
        <v>804</v>
      </c>
      <c r="O64" s="292" t="s">
        <v>804</v>
      </c>
    </row>
    <row r="65" spans="2:15" ht="18.75">
      <c r="B65" s="235" t="s">
        <v>803</v>
      </c>
      <c r="C65" s="236"/>
      <c r="D65" s="237"/>
      <c r="E65" s="236"/>
      <c r="F65" s="236"/>
      <c r="G65" s="313"/>
      <c r="I65" s="236"/>
      <c r="J65" s="236" t="s">
        <v>660</v>
      </c>
      <c r="K65" s="236"/>
      <c r="L65" s="236"/>
      <c r="M65" s="236"/>
      <c r="N65" s="236"/>
      <c r="O65" s="236"/>
    </row>
    <row r="66" spans="2:15" ht="14.25" customHeight="1">
      <c r="B66" s="239" t="s">
        <v>438</v>
      </c>
      <c r="C66" s="314"/>
      <c r="D66" s="314"/>
      <c r="E66" s="314"/>
      <c r="F66" s="314"/>
      <c r="G66" s="241"/>
      <c r="H66" s="241"/>
      <c r="I66" s="241"/>
      <c r="J66" s="241"/>
      <c r="K66" s="241"/>
      <c r="L66" s="241"/>
      <c r="M66" s="241"/>
      <c r="N66" s="241"/>
      <c r="O66" s="241"/>
    </row>
    <row r="67" spans="2:15" ht="14.25" customHeight="1">
      <c r="B67" s="239"/>
      <c r="C67" s="314"/>
      <c r="D67" s="314"/>
      <c r="E67" s="314"/>
      <c r="F67" s="314"/>
      <c r="G67" s="241"/>
      <c r="H67" s="241"/>
      <c r="I67" s="241"/>
      <c r="J67" s="241"/>
      <c r="K67" s="241"/>
      <c r="L67" s="241"/>
      <c r="M67" s="241"/>
      <c r="N67" s="241"/>
      <c r="O67" s="241"/>
    </row>
    <row r="68" spans="2:15" ht="6" customHeight="1">
      <c r="B68" s="241"/>
      <c r="C68" s="241"/>
      <c r="E68" s="241"/>
      <c r="F68" s="241"/>
      <c r="G68" s="241"/>
      <c r="H68" s="241"/>
      <c r="I68" s="241"/>
      <c r="J68" s="241"/>
      <c r="K68" s="241"/>
      <c r="L68" s="241"/>
      <c r="M68" s="241"/>
      <c r="N68" s="241"/>
      <c r="O68" s="241"/>
    </row>
    <row r="69" spans="2:15" ht="18" customHeight="1">
      <c r="B69" s="241"/>
      <c r="C69" s="241"/>
      <c r="D69" s="243" t="s">
        <v>449</v>
      </c>
      <c r="E69" s="241"/>
      <c r="F69" s="243"/>
      <c r="G69" s="241"/>
      <c r="H69" s="241"/>
      <c r="I69" s="241"/>
      <c r="J69" s="241"/>
      <c r="K69" s="241"/>
      <c r="L69" s="241"/>
      <c r="M69" s="241"/>
      <c r="N69" s="241"/>
      <c r="O69" s="244" t="s">
        <v>642</v>
      </c>
    </row>
    <row r="70" spans="2:15" s="249" customFormat="1" ht="18" customHeight="1">
      <c r="B70" s="245"/>
      <c r="C70" s="246"/>
      <c r="D70" s="247"/>
      <c r="E70" s="248"/>
      <c r="F70" s="769" t="s">
        <v>661</v>
      </c>
      <c r="G70" s="776"/>
      <c r="H70" s="776"/>
      <c r="I70" s="783"/>
      <c r="J70" s="784"/>
      <c r="K70" s="769" t="s">
        <v>662</v>
      </c>
      <c r="L70" s="783"/>
      <c r="M70" s="783"/>
      <c r="N70" s="783"/>
      <c r="O70" s="784"/>
    </row>
    <row r="71" spans="2:15" s="249" customFormat="1" ht="36" customHeight="1" thickBot="1">
      <c r="B71" s="767" t="s">
        <v>445</v>
      </c>
      <c r="C71" s="778"/>
      <c r="D71" s="778"/>
      <c r="E71" s="251"/>
      <c r="F71" s="315" t="s">
        <v>663</v>
      </c>
      <c r="G71" s="316" t="s">
        <v>643</v>
      </c>
      <c r="H71" s="316" t="s">
        <v>664</v>
      </c>
      <c r="I71" s="317" t="s">
        <v>665</v>
      </c>
      <c r="J71" s="316" t="s">
        <v>666</v>
      </c>
      <c r="K71" s="317" t="s">
        <v>663</v>
      </c>
      <c r="L71" s="318" t="s">
        <v>643</v>
      </c>
      <c r="M71" s="318" t="s">
        <v>664</v>
      </c>
      <c r="N71" s="319" t="s">
        <v>665</v>
      </c>
      <c r="O71" s="319" t="s">
        <v>666</v>
      </c>
    </row>
    <row r="72" spans="2:15" ht="18" customHeight="1" thickTop="1">
      <c r="B72" s="253"/>
      <c r="C72" s="254"/>
      <c r="D72" s="255" t="s">
        <v>146</v>
      </c>
      <c r="E72" s="256"/>
      <c r="F72" s="257">
        <v>332532</v>
      </c>
      <c r="G72" s="257">
        <v>330035</v>
      </c>
      <c r="H72" s="257">
        <v>298876</v>
      </c>
      <c r="I72" s="257">
        <v>31159</v>
      </c>
      <c r="J72" s="257">
        <v>2497</v>
      </c>
      <c r="K72" s="257">
        <v>99253</v>
      </c>
      <c r="L72" s="257">
        <v>98952</v>
      </c>
      <c r="M72" s="257">
        <v>95532</v>
      </c>
      <c r="N72" s="257">
        <v>3420</v>
      </c>
      <c r="O72" s="257">
        <v>301</v>
      </c>
    </row>
    <row r="73" spans="2:15" ht="18" customHeight="1">
      <c r="B73" s="258"/>
      <c r="C73" s="259"/>
      <c r="D73" s="260" t="s">
        <v>393</v>
      </c>
      <c r="E73" s="261"/>
      <c r="F73" s="262" t="s">
        <v>804</v>
      </c>
      <c r="G73" s="262" t="s">
        <v>804</v>
      </c>
      <c r="H73" s="262" t="s">
        <v>804</v>
      </c>
      <c r="I73" s="262" t="s">
        <v>804</v>
      </c>
      <c r="J73" s="262" t="s">
        <v>804</v>
      </c>
      <c r="K73" s="262" t="s">
        <v>804</v>
      </c>
      <c r="L73" s="262" t="s">
        <v>804</v>
      </c>
      <c r="M73" s="262" t="s">
        <v>804</v>
      </c>
      <c r="N73" s="262" t="s">
        <v>804</v>
      </c>
      <c r="O73" s="262" t="s">
        <v>804</v>
      </c>
    </row>
    <row r="74" spans="2:15" ht="18" customHeight="1">
      <c r="B74" s="263"/>
      <c r="C74" s="264"/>
      <c r="D74" s="265" t="s">
        <v>154</v>
      </c>
      <c r="E74" s="266"/>
      <c r="F74" s="267">
        <v>411060</v>
      </c>
      <c r="G74" s="267">
        <v>411060</v>
      </c>
      <c r="H74" s="267">
        <v>381190</v>
      </c>
      <c r="I74" s="267">
        <v>29870</v>
      </c>
      <c r="J74" s="267">
        <v>0</v>
      </c>
      <c r="K74" s="267">
        <v>152800</v>
      </c>
      <c r="L74" s="267">
        <v>152800</v>
      </c>
      <c r="M74" s="267">
        <v>133200</v>
      </c>
      <c r="N74" s="267">
        <v>19600</v>
      </c>
      <c r="O74" s="267">
        <v>0</v>
      </c>
    </row>
    <row r="75" spans="2:15" ht="18" customHeight="1">
      <c r="B75" s="263"/>
      <c r="C75" s="264"/>
      <c r="D75" s="265" t="s">
        <v>156</v>
      </c>
      <c r="E75" s="266"/>
      <c r="F75" s="267">
        <v>337780</v>
      </c>
      <c r="G75" s="267">
        <v>334670</v>
      </c>
      <c r="H75" s="267">
        <v>296731</v>
      </c>
      <c r="I75" s="267">
        <v>37939</v>
      </c>
      <c r="J75" s="267">
        <v>3110</v>
      </c>
      <c r="K75" s="267">
        <v>119901</v>
      </c>
      <c r="L75" s="267">
        <v>117684</v>
      </c>
      <c r="M75" s="267">
        <v>111332</v>
      </c>
      <c r="N75" s="267">
        <v>6352</v>
      </c>
      <c r="O75" s="267">
        <v>2217</v>
      </c>
    </row>
    <row r="76" spans="2:15" ht="18" customHeight="1">
      <c r="B76" s="263"/>
      <c r="C76" s="264"/>
      <c r="D76" s="265" t="s">
        <v>158</v>
      </c>
      <c r="E76" s="266"/>
      <c r="F76" s="267">
        <v>455390</v>
      </c>
      <c r="G76" s="267">
        <v>452718</v>
      </c>
      <c r="H76" s="267">
        <v>380754</v>
      </c>
      <c r="I76" s="267">
        <v>71964</v>
      </c>
      <c r="J76" s="267">
        <v>2672</v>
      </c>
      <c r="K76" s="267">
        <v>114215</v>
      </c>
      <c r="L76" s="267">
        <v>114215</v>
      </c>
      <c r="M76" s="267">
        <v>114215</v>
      </c>
      <c r="N76" s="267">
        <v>0</v>
      </c>
      <c r="O76" s="267">
        <v>0</v>
      </c>
    </row>
    <row r="77" spans="2:15" ht="18" customHeight="1">
      <c r="B77" s="263"/>
      <c r="C77" s="264"/>
      <c r="D77" s="265" t="s">
        <v>161</v>
      </c>
      <c r="E77" s="266"/>
      <c r="F77" s="267">
        <v>345309</v>
      </c>
      <c r="G77" s="267">
        <v>341786</v>
      </c>
      <c r="H77" s="267">
        <v>315073</v>
      </c>
      <c r="I77" s="267">
        <v>26713</v>
      </c>
      <c r="J77" s="267">
        <v>3523</v>
      </c>
      <c r="K77" s="267">
        <v>128842</v>
      </c>
      <c r="L77" s="267">
        <v>128696</v>
      </c>
      <c r="M77" s="267">
        <v>127221</v>
      </c>
      <c r="N77" s="267">
        <v>1475</v>
      </c>
      <c r="O77" s="267">
        <v>146</v>
      </c>
    </row>
    <row r="78" spans="2:15" ht="18" customHeight="1">
      <c r="B78" s="263"/>
      <c r="C78" s="264"/>
      <c r="D78" s="265" t="s">
        <v>394</v>
      </c>
      <c r="E78" s="266"/>
      <c r="F78" s="267">
        <v>305992</v>
      </c>
      <c r="G78" s="267">
        <v>305984</v>
      </c>
      <c r="H78" s="267">
        <v>271635</v>
      </c>
      <c r="I78" s="267">
        <v>34349</v>
      </c>
      <c r="J78" s="267">
        <v>8</v>
      </c>
      <c r="K78" s="267">
        <v>112141</v>
      </c>
      <c r="L78" s="267">
        <v>112141</v>
      </c>
      <c r="M78" s="267">
        <v>104237</v>
      </c>
      <c r="N78" s="267">
        <v>7904</v>
      </c>
      <c r="O78" s="267">
        <v>0</v>
      </c>
    </row>
    <row r="79" spans="2:15" ht="18" customHeight="1">
      <c r="B79" s="263"/>
      <c r="C79" s="264"/>
      <c r="D79" s="265" t="s">
        <v>395</v>
      </c>
      <c r="E79" s="266"/>
      <c r="F79" s="267">
        <v>325688</v>
      </c>
      <c r="G79" s="267">
        <v>320488</v>
      </c>
      <c r="H79" s="267">
        <v>298343</v>
      </c>
      <c r="I79" s="267">
        <v>22145</v>
      </c>
      <c r="J79" s="267">
        <v>5200</v>
      </c>
      <c r="K79" s="267">
        <v>100503</v>
      </c>
      <c r="L79" s="267">
        <v>100503</v>
      </c>
      <c r="M79" s="267">
        <v>98906</v>
      </c>
      <c r="N79" s="267">
        <v>1597</v>
      </c>
      <c r="O79" s="267">
        <v>0</v>
      </c>
    </row>
    <row r="80" spans="2:15" ht="18" customHeight="1">
      <c r="B80" s="263"/>
      <c r="C80" s="264"/>
      <c r="D80" s="265" t="s">
        <v>396</v>
      </c>
      <c r="E80" s="266"/>
      <c r="F80" s="267">
        <v>442807</v>
      </c>
      <c r="G80" s="267">
        <v>433055</v>
      </c>
      <c r="H80" s="267">
        <v>397297</v>
      </c>
      <c r="I80" s="267">
        <v>35758</v>
      </c>
      <c r="J80" s="267">
        <v>9752</v>
      </c>
      <c r="K80" s="267">
        <v>125055</v>
      </c>
      <c r="L80" s="267">
        <v>121594</v>
      </c>
      <c r="M80" s="267">
        <v>120752</v>
      </c>
      <c r="N80" s="267">
        <v>842</v>
      </c>
      <c r="O80" s="267">
        <v>3461</v>
      </c>
    </row>
    <row r="81" spans="2:15" ht="18" customHeight="1">
      <c r="B81" s="263"/>
      <c r="C81" s="264"/>
      <c r="D81" s="265" t="s">
        <v>397</v>
      </c>
      <c r="E81" s="266"/>
      <c r="F81" s="267">
        <v>258757</v>
      </c>
      <c r="G81" s="267">
        <v>258757</v>
      </c>
      <c r="H81" s="267">
        <v>245311</v>
      </c>
      <c r="I81" s="267">
        <v>13446</v>
      </c>
      <c r="J81" s="267">
        <v>0</v>
      </c>
      <c r="K81" s="267">
        <v>71006</v>
      </c>
      <c r="L81" s="267">
        <v>71006</v>
      </c>
      <c r="M81" s="267">
        <v>68452</v>
      </c>
      <c r="N81" s="267">
        <v>2554</v>
      </c>
      <c r="O81" s="267">
        <v>0</v>
      </c>
    </row>
    <row r="82" spans="2:15" ht="18" customHeight="1">
      <c r="B82" s="263"/>
      <c r="C82" s="264"/>
      <c r="D82" s="265" t="s">
        <v>398</v>
      </c>
      <c r="E82" s="266"/>
      <c r="F82" s="267">
        <v>373135</v>
      </c>
      <c r="G82" s="267">
        <v>367064</v>
      </c>
      <c r="H82" s="267">
        <v>326227</v>
      </c>
      <c r="I82" s="267">
        <v>40837</v>
      </c>
      <c r="J82" s="267">
        <v>6071</v>
      </c>
      <c r="K82" s="267">
        <v>178642</v>
      </c>
      <c r="L82" s="267">
        <v>178642</v>
      </c>
      <c r="M82" s="267">
        <v>171861</v>
      </c>
      <c r="N82" s="267">
        <v>6781</v>
      </c>
      <c r="O82" s="267">
        <v>0</v>
      </c>
    </row>
    <row r="83" spans="2:15" ht="18" customHeight="1">
      <c r="B83" s="263"/>
      <c r="C83" s="264"/>
      <c r="D83" s="265" t="s">
        <v>399</v>
      </c>
      <c r="E83" s="266"/>
      <c r="F83" s="267">
        <v>253128</v>
      </c>
      <c r="G83" s="267">
        <v>251767</v>
      </c>
      <c r="H83" s="267">
        <v>240311</v>
      </c>
      <c r="I83" s="267">
        <v>11456</v>
      </c>
      <c r="J83" s="267">
        <v>1361</v>
      </c>
      <c r="K83" s="267">
        <v>72370</v>
      </c>
      <c r="L83" s="267">
        <v>72309</v>
      </c>
      <c r="M83" s="267">
        <v>70092</v>
      </c>
      <c r="N83" s="267">
        <v>2217</v>
      </c>
      <c r="O83" s="267">
        <v>61</v>
      </c>
    </row>
    <row r="84" spans="2:15" ht="18" customHeight="1">
      <c r="B84" s="263"/>
      <c r="C84" s="264"/>
      <c r="D84" s="265" t="s">
        <v>400</v>
      </c>
      <c r="E84" s="266"/>
      <c r="F84" s="267">
        <v>265061</v>
      </c>
      <c r="G84" s="267">
        <v>265032</v>
      </c>
      <c r="H84" s="267">
        <v>252752</v>
      </c>
      <c r="I84" s="267">
        <v>12280</v>
      </c>
      <c r="J84" s="267">
        <v>29</v>
      </c>
      <c r="K84" s="267">
        <v>130003</v>
      </c>
      <c r="L84" s="267">
        <v>130003</v>
      </c>
      <c r="M84" s="267">
        <v>125866</v>
      </c>
      <c r="N84" s="267">
        <v>4137</v>
      </c>
      <c r="O84" s="267">
        <v>0</v>
      </c>
    </row>
    <row r="85" spans="2:15" ht="18" customHeight="1">
      <c r="B85" s="263"/>
      <c r="C85" s="264"/>
      <c r="D85" s="265" t="s">
        <v>401</v>
      </c>
      <c r="E85" s="266"/>
      <c r="F85" s="267">
        <v>380552</v>
      </c>
      <c r="G85" s="267">
        <v>380020</v>
      </c>
      <c r="H85" s="267">
        <v>372812</v>
      </c>
      <c r="I85" s="267">
        <v>7208</v>
      </c>
      <c r="J85" s="267">
        <v>532</v>
      </c>
      <c r="K85" s="267">
        <v>68837</v>
      </c>
      <c r="L85" s="267">
        <v>68837</v>
      </c>
      <c r="M85" s="267">
        <v>68499</v>
      </c>
      <c r="N85" s="267">
        <v>338</v>
      </c>
      <c r="O85" s="267">
        <v>0</v>
      </c>
    </row>
    <row r="86" spans="2:15" ht="18" customHeight="1">
      <c r="B86" s="263"/>
      <c r="C86" s="264"/>
      <c r="D86" s="265" t="s">
        <v>402</v>
      </c>
      <c r="E86" s="266"/>
      <c r="F86" s="267">
        <v>321586</v>
      </c>
      <c r="G86" s="267">
        <v>321030</v>
      </c>
      <c r="H86" s="267">
        <v>296833</v>
      </c>
      <c r="I86" s="267">
        <v>24197</v>
      </c>
      <c r="J86" s="267">
        <v>556</v>
      </c>
      <c r="K86" s="267">
        <v>116864</v>
      </c>
      <c r="L86" s="267">
        <v>116725</v>
      </c>
      <c r="M86" s="267">
        <v>112675</v>
      </c>
      <c r="N86" s="267">
        <v>4050</v>
      </c>
      <c r="O86" s="267">
        <v>139</v>
      </c>
    </row>
    <row r="87" spans="2:15" ht="18" customHeight="1">
      <c r="B87" s="263"/>
      <c r="C87" s="264"/>
      <c r="D87" s="265" t="s">
        <v>188</v>
      </c>
      <c r="E87" s="266"/>
      <c r="F87" s="267">
        <v>312096</v>
      </c>
      <c r="G87" s="267">
        <v>311256</v>
      </c>
      <c r="H87" s="267">
        <v>303597</v>
      </c>
      <c r="I87" s="267">
        <v>7659</v>
      </c>
      <c r="J87" s="267">
        <v>840</v>
      </c>
      <c r="K87" s="267">
        <v>102088</v>
      </c>
      <c r="L87" s="267">
        <v>102088</v>
      </c>
      <c r="M87" s="267">
        <v>99430</v>
      </c>
      <c r="N87" s="267">
        <v>2658</v>
      </c>
      <c r="O87" s="267">
        <v>0</v>
      </c>
    </row>
    <row r="88" spans="2:15" ht="18" customHeight="1">
      <c r="B88" s="263"/>
      <c r="C88" s="264"/>
      <c r="D88" s="265" t="s">
        <v>403</v>
      </c>
      <c r="E88" s="266"/>
      <c r="F88" s="267">
        <v>235138</v>
      </c>
      <c r="G88" s="267">
        <v>233608</v>
      </c>
      <c r="H88" s="267">
        <v>210902</v>
      </c>
      <c r="I88" s="267">
        <v>22706</v>
      </c>
      <c r="J88" s="267">
        <v>1530</v>
      </c>
      <c r="K88" s="267">
        <v>88741</v>
      </c>
      <c r="L88" s="267">
        <v>88674</v>
      </c>
      <c r="M88" s="267">
        <v>83805</v>
      </c>
      <c r="N88" s="267">
        <v>4869</v>
      </c>
      <c r="O88" s="267">
        <v>67</v>
      </c>
    </row>
    <row r="89" spans="2:15" ht="18" customHeight="1">
      <c r="B89" s="258"/>
      <c r="C89" s="259"/>
      <c r="D89" s="260" t="s">
        <v>404</v>
      </c>
      <c r="E89" s="261"/>
      <c r="F89" s="268">
        <v>292658</v>
      </c>
      <c r="G89" s="268">
        <v>291033</v>
      </c>
      <c r="H89" s="268">
        <v>261326</v>
      </c>
      <c r="I89" s="268">
        <v>29707</v>
      </c>
      <c r="J89" s="268">
        <v>1625</v>
      </c>
      <c r="K89" s="268">
        <v>124200</v>
      </c>
      <c r="L89" s="268">
        <v>122325</v>
      </c>
      <c r="M89" s="268">
        <v>112412</v>
      </c>
      <c r="N89" s="268">
        <v>9913</v>
      </c>
      <c r="O89" s="268">
        <v>1875</v>
      </c>
    </row>
    <row r="90" spans="2:15" ht="18" customHeight="1">
      <c r="B90" s="269"/>
      <c r="C90" s="270"/>
      <c r="D90" s="271" t="s">
        <v>196</v>
      </c>
      <c r="E90" s="272"/>
      <c r="F90" s="273">
        <v>299532</v>
      </c>
      <c r="G90" s="273">
        <v>296833</v>
      </c>
      <c r="H90" s="273">
        <v>266375</v>
      </c>
      <c r="I90" s="273">
        <v>30458</v>
      </c>
      <c r="J90" s="273">
        <v>2699</v>
      </c>
      <c r="K90" s="273">
        <v>158181</v>
      </c>
      <c r="L90" s="273">
        <v>158181</v>
      </c>
      <c r="M90" s="273">
        <v>151220</v>
      </c>
      <c r="N90" s="273">
        <v>6961</v>
      </c>
      <c r="O90" s="273">
        <v>0</v>
      </c>
    </row>
    <row r="91" spans="2:15" ht="18" customHeight="1">
      <c r="B91" s="274"/>
      <c r="C91" s="275"/>
      <c r="D91" s="276" t="s">
        <v>405</v>
      </c>
      <c r="E91" s="277"/>
      <c r="F91" s="479">
        <v>310501</v>
      </c>
      <c r="G91" s="479">
        <v>275779</v>
      </c>
      <c r="H91" s="479">
        <v>264047</v>
      </c>
      <c r="I91" s="479">
        <v>11732</v>
      </c>
      <c r="J91" s="479">
        <v>34722</v>
      </c>
      <c r="K91" s="479">
        <v>75889</v>
      </c>
      <c r="L91" s="479">
        <v>75889</v>
      </c>
      <c r="M91" s="479">
        <v>75889</v>
      </c>
      <c r="N91" s="479">
        <v>0</v>
      </c>
      <c r="O91" s="479">
        <v>0</v>
      </c>
    </row>
    <row r="92" spans="2:15" ht="18" customHeight="1">
      <c r="B92" s="263"/>
      <c r="C92" s="264"/>
      <c r="D92" s="265" t="s">
        <v>406</v>
      </c>
      <c r="E92" s="266"/>
      <c r="F92" s="267">
        <v>271761</v>
      </c>
      <c r="G92" s="267">
        <v>260214</v>
      </c>
      <c r="H92" s="267">
        <v>239696</v>
      </c>
      <c r="I92" s="267">
        <v>20518</v>
      </c>
      <c r="J92" s="267">
        <v>11547</v>
      </c>
      <c r="K92" s="267">
        <v>138446</v>
      </c>
      <c r="L92" s="267">
        <v>138062</v>
      </c>
      <c r="M92" s="267">
        <v>136040</v>
      </c>
      <c r="N92" s="267">
        <v>2022</v>
      </c>
      <c r="O92" s="267">
        <v>384</v>
      </c>
    </row>
    <row r="93" spans="2:15" ht="18" customHeight="1">
      <c r="B93" s="263"/>
      <c r="C93" s="264"/>
      <c r="D93" s="265" t="s">
        <v>407</v>
      </c>
      <c r="E93" s="266"/>
      <c r="F93" s="267">
        <v>296755</v>
      </c>
      <c r="G93" s="267">
        <v>296667</v>
      </c>
      <c r="H93" s="267">
        <v>261674</v>
      </c>
      <c r="I93" s="267">
        <v>34993</v>
      </c>
      <c r="J93" s="267">
        <v>88</v>
      </c>
      <c r="K93" s="267">
        <v>93623</v>
      </c>
      <c r="L93" s="267">
        <v>93623</v>
      </c>
      <c r="M93" s="267">
        <v>92990</v>
      </c>
      <c r="N93" s="267">
        <v>633</v>
      </c>
      <c r="O93" s="267">
        <v>0</v>
      </c>
    </row>
    <row r="94" spans="2:15" ht="18" customHeight="1">
      <c r="B94" s="263"/>
      <c r="C94" s="264"/>
      <c r="D94" s="265" t="s">
        <v>208</v>
      </c>
      <c r="E94" s="266"/>
      <c r="F94" s="267">
        <v>286056</v>
      </c>
      <c r="G94" s="267">
        <v>285365</v>
      </c>
      <c r="H94" s="267">
        <v>236836</v>
      </c>
      <c r="I94" s="267">
        <v>48529</v>
      </c>
      <c r="J94" s="267">
        <v>691</v>
      </c>
      <c r="K94" s="267">
        <v>94236</v>
      </c>
      <c r="L94" s="267">
        <v>94236</v>
      </c>
      <c r="M94" s="267">
        <v>85132</v>
      </c>
      <c r="N94" s="267">
        <v>9104</v>
      </c>
      <c r="O94" s="267">
        <v>0</v>
      </c>
    </row>
    <row r="95" spans="2:15" ht="18" customHeight="1">
      <c r="B95" s="263"/>
      <c r="C95" s="264"/>
      <c r="D95" s="265" t="s">
        <v>408</v>
      </c>
      <c r="E95" s="266"/>
      <c r="F95" s="267">
        <v>323908</v>
      </c>
      <c r="G95" s="267">
        <v>323773</v>
      </c>
      <c r="H95" s="267">
        <v>286813</v>
      </c>
      <c r="I95" s="267">
        <v>36960</v>
      </c>
      <c r="J95" s="267">
        <v>135</v>
      </c>
      <c r="K95" s="267">
        <v>132860</v>
      </c>
      <c r="L95" s="267">
        <v>132860</v>
      </c>
      <c r="M95" s="267">
        <v>124037</v>
      </c>
      <c r="N95" s="267">
        <v>8823</v>
      </c>
      <c r="O95" s="267">
        <v>0</v>
      </c>
    </row>
    <row r="96" spans="2:15" ht="18" customHeight="1">
      <c r="B96" s="263"/>
      <c r="C96" s="264"/>
      <c r="D96" s="265" t="s">
        <v>409</v>
      </c>
      <c r="E96" s="266"/>
      <c r="F96" s="267">
        <v>280474</v>
      </c>
      <c r="G96" s="267">
        <v>280474</v>
      </c>
      <c r="H96" s="267">
        <v>243536</v>
      </c>
      <c r="I96" s="267">
        <v>36938</v>
      </c>
      <c r="J96" s="267">
        <v>0</v>
      </c>
      <c r="K96" s="267">
        <v>105543</v>
      </c>
      <c r="L96" s="267">
        <v>105543</v>
      </c>
      <c r="M96" s="267">
        <v>100164</v>
      </c>
      <c r="N96" s="267">
        <v>5379</v>
      </c>
      <c r="O96" s="267">
        <v>0</v>
      </c>
    </row>
    <row r="97" spans="2:15" ht="18" customHeight="1">
      <c r="B97" s="263"/>
      <c r="C97" s="264"/>
      <c r="D97" s="265" t="s">
        <v>410</v>
      </c>
      <c r="E97" s="266"/>
      <c r="F97" s="267">
        <v>343632</v>
      </c>
      <c r="G97" s="267">
        <v>343459</v>
      </c>
      <c r="H97" s="267">
        <v>302753</v>
      </c>
      <c r="I97" s="267">
        <v>40706</v>
      </c>
      <c r="J97" s="267">
        <v>173</v>
      </c>
      <c r="K97" s="267">
        <v>105283</v>
      </c>
      <c r="L97" s="267">
        <v>105283</v>
      </c>
      <c r="M97" s="267">
        <v>104061</v>
      </c>
      <c r="N97" s="267">
        <v>1222</v>
      </c>
      <c r="O97" s="267">
        <v>0</v>
      </c>
    </row>
    <row r="98" spans="2:15" ht="18" customHeight="1">
      <c r="B98" s="263"/>
      <c r="C98" s="264"/>
      <c r="D98" s="265" t="s">
        <v>411</v>
      </c>
      <c r="E98" s="266"/>
      <c r="F98" s="267">
        <v>307513</v>
      </c>
      <c r="G98" s="267">
        <v>303517</v>
      </c>
      <c r="H98" s="267">
        <v>264939</v>
      </c>
      <c r="I98" s="267">
        <v>38578</v>
      </c>
      <c r="J98" s="267">
        <v>3996</v>
      </c>
      <c r="K98" s="267">
        <v>106181</v>
      </c>
      <c r="L98" s="267">
        <v>106181</v>
      </c>
      <c r="M98" s="267">
        <v>104254</v>
      </c>
      <c r="N98" s="267">
        <v>1927</v>
      </c>
      <c r="O98" s="267">
        <v>0</v>
      </c>
    </row>
    <row r="99" spans="2:15" ht="18" customHeight="1">
      <c r="B99" s="263"/>
      <c r="C99" s="264"/>
      <c r="D99" s="265" t="s">
        <v>222</v>
      </c>
      <c r="E99" s="266"/>
      <c r="F99" s="267">
        <v>341333</v>
      </c>
      <c r="G99" s="267">
        <v>341333</v>
      </c>
      <c r="H99" s="267">
        <v>304481</v>
      </c>
      <c r="I99" s="267">
        <v>36852</v>
      </c>
      <c r="J99" s="267">
        <v>0</v>
      </c>
      <c r="K99" s="267">
        <v>118294</v>
      </c>
      <c r="L99" s="267">
        <v>118294</v>
      </c>
      <c r="M99" s="267">
        <v>118294</v>
      </c>
      <c r="N99" s="267">
        <v>0</v>
      </c>
      <c r="O99" s="267">
        <v>0</v>
      </c>
    </row>
    <row r="100" spans="2:15" ht="18" customHeight="1">
      <c r="B100" s="263"/>
      <c r="C100" s="264"/>
      <c r="D100" s="265" t="s">
        <v>225</v>
      </c>
      <c r="E100" s="266"/>
      <c r="F100" s="267">
        <v>304112</v>
      </c>
      <c r="G100" s="267">
        <v>304112</v>
      </c>
      <c r="H100" s="267">
        <v>270451</v>
      </c>
      <c r="I100" s="267">
        <v>33661</v>
      </c>
      <c r="J100" s="267">
        <v>0</v>
      </c>
      <c r="K100" s="267">
        <v>114312</v>
      </c>
      <c r="L100" s="267">
        <v>114312</v>
      </c>
      <c r="M100" s="267">
        <v>113794</v>
      </c>
      <c r="N100" s="267">
        <v>518</v>
      </c>
      <c r="O100" s="267">
        <v>0</v>
      </c>
    </row>
    <row r="101" spans="2:15" ht="18" customHeight="1">
      <c r="B101" s="263"/>
      <c r="C101" s="264"/>
      <c r="D101" s="265" t="s">
        <v>228</v>
      </c>
      <c r="E101" s="266"/>
      <c r="F101" s="267">
        <v>327444</v>
      </c>
      <c r="G101" s="267">
        <v>321082</v>
      </c>
      <c r="H101" s="267">
        <v>283094</v>
      </c>
      <c r="I101" s="267">
        <v>37988</v>
      </c>
      <c r="J101" s="267">
        <v>6362</v>
      </c>
      <c r="K101" s="267">
        <v>99802</v>
      </c>
      <c r="L101" s="267">
        <v>99802</v>
      </c>
      <c r="M101" s="267">
        <v>97491</v>
      </c>
      <c r="N101" s="267">
        <v>2311</v>
      </c>
      <c r="O101" s="267">
        <v>0</v>
      </c>
    </row>
    <row r="102" spans="2:15" ht="18" customHeight="1">
      <c r="B102" s="263"/>
      <c r="C102" s="264"/>
      <c r="D102" s="265" t="s">
        <v>412</v>
      </c>
      <c r="E102" s="266"/>
      <c r="F102" s="267">
        <v>327610</v>
      </c>
      <c r="G102" s="267">
        <v>327610</v>
      </c>
      <c r="H102" s="267">
        <v>300454</v>
      </c>
      <c r="I102" s="267">
        <v>27156</v>
      </c>
      <c r="J102" s="267">
        <v>0</v>
      </c>
      <c r="K102" s="267">
        <v>168659</v>
      </c>
      <c r="L102" s="267">
        <v>168659</v>
      </c>
      <c r="M102" s="267">
        <v>168056</v>
      </c>
      <c r="N102" s="267">
        <v>603</v>
      </c>
      <c r="O102" s="267">
        <v>0</v>
      </c>
    </row>
    <row r="103" spans="2:15" ht="18" customHeight="1">
      <c r="B103" s="263"/>
      <c r="C103" s="264"/>
      <c r="D103" s="265" t="s">
        <v>413</v>
      </c>
      <c r="E103" s="266"/>
      <c r="F103" s="267">
        <v>384386</v>
      </c>
      <c r="G103" s="267">
        <v>368559</v>
      </c>
      <c r="H103" s="267">
        <v>332006</v>
      </c>
      <c r="I103" s="267">
        <v>36553</v>
      </c>
      <c r="J103" s="267">
        <v>15827</v>
      </c>
      <c r="K103" s="267">
        <v>124583</v>
      </c>
      <c r="L103" s="267">
        <v>115717</v>
      </c>
      <c r="M103" s="267">
        <v>115330</v>
      </c>
      <c r="N103" s="267">
        <v>387</v>
      </c>
      <c r="O103" s="267">
        <v>8866</v>
      </c>
    </row>
    <row r="104" spans="2:15" ht="18" customHeight="1">
      <c r="B104" s="263"/>
      <c r="C104" s="264"/>
      <c r="D104" s="265" t="s">
        <v>414</v>
      </c>
      <c r="E104" s="266"/>
      <c r="F104" s="267">
        <v>406343</v>
      </c>
      <c r="G104" s="267">
        <v>401876</v>
      </c>
      <c r="H104" s="267">
        <v>368561</v>
      </c>
      <c r="I104" s="267">
        <v>33315</v>
      </c>
      <c r="J104" s="267">
        <v>4467</v>
      </c>
      <c r="K104" s="267">
        <v>138051</v>
      </c>
      <c r="L104" s="267">
        <v>138051</v>
      </c>
      <c r="M104" s="267">
        <v>133673</v>
      </c>
      <c r="N104" s="267">
        <v>4378</v>
      </c>
      <c r="O104" s="267">
        <v>0</v>
      </c>
    </row>
    <row r="105" spans="2:15" ht="18" customHeight="1">
      <c r="B105" s="263"/>
      <c r="C105" s="264"/>
      <c r="D105" s="265" t="s">
        <v>415</v>
      </c>
      <c r="E105" s="266"/>
      <c r="F105" s="267">
        <v>322650</v>
      </c>
      <c r="G105" s="267">
        <v>322439</v>
      </c>
      <c r="H105" s="267">
        <v>293297</v>
      </c>
      <c r="I105" s="267">
        <v>29142</v>
      </c>
      <c r="J105" s="267">
        <v>211</v>
      </c>
      <c r="K105" s="267">
        <v>103211</v>
      </c>
      <c r="L105" s="267">
        <v>103211</v>
      </c>
      <c r="M105" s="267">
        <v>100667</v>
      </c>
      <c r="N105" s="267">
        <v>2544</v>
      </c>
      <c r="O105" s="267">
        <v>0</v>
      </c>
    </row>
    <row r="106" spans="2:15" ht="18" customHeight="1">
      <c r="B106" s="263"/>
      <c r="C106" s="264"/>
      <c r="D106" s="265" t="s">
        <v>416</v>
      </c>
      <c r="E106" s="266"/>
      <c r="F106" s="267">
        <v>335919</v>
      </c>
      <c r="G106" s="267">
        <v>325317</v>
      </c>
      <c r="H106" s="267">
        <v>297562</v>
      </c>
      <c r="I106" s="267">
        <v>27755</v>
      </c>
      <c r="J106" s="267">
        <v>10602</v>
      </c>
      <c r="K106" s="267">
        <v>153934</v>
      </c>
      <c r="L106" s="267">
        <v>123184</v>
      </c>
      <c r="M106" s="267">
        <v>118768</v>
      </c>
      <c r="N106" s="267">
        <v>4416</v>
      </c>
      <c r="O106" s="267">
        <v>30750</v>
      </c>
    </row>
    <row r="107" spans="2:15" ht="18" customHeight="1">
      <c r="B107" s="263"/>
      <c r="C107" s="264"/>
      <c r="D107" s="265" t="s">
        <v>417</v>
      </c>
      <c r="E107" s="266"/>
      <c r="F107" s="267">
        <v>399219</v>
      </c>
      <c r="G107" s="267">
        <v>399219</v>
      </c>
      <c r="H107" s="267">
        <v>350545</v>
      </c>
      <c r="I107" s="267">
        <v>48674</v>
      </c>
      <c r="J107" s="267">
        <v>0</v>
      </c>
      <c r="K107" s="267">
        <v>134095</v>
      </c>
      <c r="L107" s="267">
        <v>134095</v>
      </c>
      <c r="M107" s="267">
        <v>131317</v>
      </c>
      <c r="N107" s="267">
        <v>2778</v>
      </c>
      <c r="O107" s="267">
        <v>0</v>
      </c>
    </row>
    <row r="108" spans="2:15" ht="18" customHeight="1">
      <c r="B108" s="263"/>
      <c r="C108" s="264"/>
      <c r="D108" s="265" t="s">
        <v>418</v>
      </c>
      <c r="E108" s="266"/>
      <c r="F108" s="267">
        <v>358214</v>
      </c>
      <c r="G108" s="267">
        <v>357899</v>
      </c>
      <c r="H108" s="267">
        <v>310151</v>
      </c>
      <c r="I108" s="267">
        <v>47748</v>
      </c>
      <c r="J108" s="267">
        <v>315</v>
      </c>
      <c r="K108" s="267">
        <v>97125</v>
      </c>
      <c r="L108" s="267">
        <v>97125</v>
      </c>
      <c r="M108" s="267">
        <v>93700</v>
      </c>
      <c r="N108" s="267">
        <v>3425</v>
      </c>
      <c r="O108" s="267">
        <v>0</v>
      </c>
    </row>
    <row r="109" spans="2:15" ht="18" customHeight="1">
      <c r="B109" s="263"/>
      <c r="C109" s="264"/>
      <c r="D109" s="265" t="s">
        <v>419</v>
      </c>
      <c r="E109" s="266"/>
      <c r="F109" s="267">
        <v>338444</v>
      </c>
      <c r="G109" s="267">
        <v>338444</v>
      </c>
      <c r="H109" s="267">
        <v>307793</v>
      </c>
      <c r="I109" s="267">
        <v>30651</v>
      </c>
      <c r="J109" s="267">
        <v>0</v>
      </c>
      <c r="K109" s="267">
        <v>120017</v>
      </c>
      <c r="L109" s="267">
        <v>120017</v>
      </c>
      <c r="M109" s="267">
        <v>117347</v>
      </c>
      <c r="N109" s="267">
        <v>2670</v>
      </c>
      <c r="O109" s="267">
        <v>0</v>
      </c>
    </row>
    <row r="110" spans="2:15" ht="18" customHeight="1">
      <c r="B110" s="263"/>
      <c r="C110" s="264"/>
      <c r="D110" s="265" t="s">
        <v>420</v>
      </c>
      <c r="E110" s="266"/>
      <c r="F110" s="279" t="s">
        <v>804</v>
      </c>
      <c r="G110" s="279" t="s">
        <v>804</v>
      </c>
      <c r="H110" s="279" t="s">
        <v>804</v>
      </c>
      <c r="I110" s="279" t="s">
        <v>804</v>
      </c>
      <c r="J110" s="279" t="s">
        <v>804</v>
      </c>
      <c r="K110" s="279" t="s">
        <v>804</v>
      </c>
      <c r="L110" s="279" t="s">
        <v>804</v>
      </c>
      <c r="M110" s="279" t="s">
        <v>804</v>
      </c>
      <c r="N110" s="279" t="s">
        <v>804</v>
      </c>
      <c r="O110" s="279" t="s">
        <v>804</v>
      </c>
    </row>
    <row r="111" spans="2:15" ht="18" customHeight="1">
      <c r="B111" s="263"/>
      <c r="C111" s="264"/>
      <c r="D111" s="265" t="s">
        <v>421</v>
      </c>
      <c r="E111" s="266"/>
      <c r="F111" s="279" t="s">
        <v>804</v>
      </c>
      <c r="G111" s="279" t="s">
        <v>804</v>
      </c>
      <c r="H111" s="279" t="s">
        <v>804</v>
      </c>
      <c r="I111" s="279" t="s">
        <v>804</v>
      </c>
      <c r="J111" s="279" t="s">
        <v>804</v>
      </c>
      <c r="K111" s="279" t="s">
        <v>804</v>
      </c>
      <c r="L111" s="279" t="s">
        <v>804</v>
      </c>
      <c r="M111" s="279" t="s">
        <v>804</v>
      </c>
      <c r="N111" s="279" t="s">
        <v>804</v>
      </c>
      <c r="O111" s="279" t="s">
        <v>804</v>
      </c>
    </row>
    <row r="112" spans="2:15" ht="18" customHeight="1">
      <c r="B112" s="263"/>
      <c r="C112" s="264"/>
      <c r="D112" s="265" t="s">
        <v>422</v>
      </c>
      <c r="E112" s="266"/>
      <c r="F112" s="279" t="s">
        <v>804</v>
      </c>
      <c r="G112" s="279" t="s">
        <v>804</v>
      </c>
      <c r="H112" s="279" t="s">
        <v>804</v>
      </c>
      <c r="I112" s="279" t="s">
        <v>804</v>
      </c>
      <c r="J112" s="279" t="s">
        <v>804</v>
      </c>
      <c r="K112" s="279" t="s">
        <v>804</v>
      </c>
      <c r="L112" s="279" t="s">
        <v>804</v>
      </c>
      <c r="M112" s="279" t="s">
        <v>804</v>
      </c>
      <c r="N112" s="279" t="s">
        <v>804</v>
      </c>
      <c r="O112" s="279" t="s">
        <v>804</v>
      </c>
    </row>
    <row r="113" spans="2:15" ht="18" customHeight="1">
      <c r="B113" s="258"/>
      <c r="C113" s="259"/>
      <c r="D113" s="260" t="s">
        <v>423</v>
      </c>
      <c r="E113" s="261"/>
      <c r="F113" s="268">
        <v>371604</v>
      </c>
      <c r="G113" s="268">
        <v>365641</v>
      </c>
      <c r="H113" s="268">
        <v>337047</v>
      </c>
      <c r="I113" s="268">
        <v>28594</v>
      </c>
      <c r="J113" s="268">
        <v>5963</v>
      </c>
      <c r="K113" s="268">
        <v>82220</v>
      </c>
      <c r="L113" s="268">
        <v>82220</v>
      </c>
      <c r="M113" s="268">
        <v>82091</v>
      </c>
      <c r="N113" s="268">
        <v>129</v>
      </c>
      <c r="O113" s="268">
        <v>0</v>
      </c>
    </row>
    <row r="114" spans="2:15" ht="18" customHeight="1">
      <c r="B114" s="280"/>
      <c r="C114" s="281"/>
      <c r="D114" s="282" t="s">
        <v>424</v>
      </c>
      <c r="E114" s="283"/>
      <c r="F114" s="284">
        <v>281281</v>
      </c>
      <c r="G114" s="284">
        <v>276819</v>
      </c>
      <c r="H114" s="284">
        <v>260911</v>
      </c>
      <c r="I114" s="284">
        <v>15908</v>
      </c>
      <c r="J114" s="284">
        <v>4462</v>
      </c>
      <c r="K114" s="284">
        <v>102156</v>
      </c>
      <c r="L114" s="284">
        <v>102156</v>
      </c>
      <c r="M114" s="284">
        <v>100427</v>
      </c>
      <c r="N114" s="284">
        <v>1729</v>
      </c>
      <c r="O114" s="284">
        <v>0</v>
      </c>
    </row>
    <row r="115" spans="2:15" ht="18" customHeight="1">
      <c r="B115" s="274"/>
      <c r="C115" s="275"/>
      <c r="D115" s="276" t="s">
        <v>256</v>
      </c>
      <c r="E115" s="277"/>
      <c r="F115" s="278">
        <v>248395</v>
      </c>
      <c r="G115" s="278">
        <v>246704</v>
      </c>
      <c r="H115" s="278">
        <v>237897</v>
      </c>
      <c r="I115" s="278">
        <v>8807</v>
      </c>
      <c r="J115" s="278">
        <v>1691</v>
      </c>
      <c r="K115" s="278">
        <v>79541</v>
      </c>
      <c r="L115" s="278">
        <v>79480</v>
      </c>
      <c r="M115" s="278">
        <v>77868</v>
      </c>
      <c r="N115" s="278">
        <v>1612</v>
      </c>
      <c r="O115" s="278">
        <v>61</v>
      </c>
    </row>
    <row r="116" spans="2:15" ht="18" customHeight="1">
      <c r="B116" s="263"/>
      <c r="C116" s="264"/>
      <c r="D116" s="265" t="s">
        <v>425</v>
      </c>
      <c r="E116" s="266"/>
      <c r="F116" s="267">
        <v>272600</v>
      </c>
      <c r="G116" s="267">
        <v>272600</v>
      </c>
      <c r="H116" s="267">
        <v>250242</v>
      </c>
      <c r="I116" s="267">
        <v>22358</v>
      </c>
      <c r="J116" s="267">
        <v>0</v>
      </c>
      <c r="K116" s="267">
        <v>71148</v>
      </c>
      <c r="L116" s="267">
        <v>71087</v>
      </c>
      <c r="M116" s="267">
        <v>68767</v>
      </c>
      <c r="N116" s="267">
        <v>2320</v>
      </c>
      <c r="O116" s="267">
        <v>61</v>
      </c>
    </row>
    <row r="117" spans="2:15" ht="18" customHeight="1">
      <c r="B117" s="258"/>
      <c r="C117" s="259"/>
      <c r="D117" s="260" t="s">
        <v>258</v>
      </c>
      <c r="E117" s="261"/>
      <c r="F117" s="268">
        <v>379957</v>
      </c>
      <c r="G117" s="268">
        <v>379922</v>
      </c>
      <c r="H117" s="268">
        <v>342126</v>
      </c>
      <c r="I117" s="268">
        <v>37796</v>
      </c>
      <c r="J117" s="268">
        <v>35</v>
      </c>
      <c r="K117" s="268">
        <v>144697</v>
      </c>
      <c r="L117" s="268">
        <v>144697</v>
      </c>
      <c r="M117" s="268">
        <v>134928</v>
      </c>
      <c r="N117" s="268">
        <v>9769</v>
      </c>
      <c r="O117" s="268">
        <v>0</v>
      </c>
    </row>
    <row r="118" spans="2:15" ht="18" customHeight="1">
      <c r="B118" s="280"/>
      <c r="C118" s="281"/>
      <c r="D118" s="282" t="s">
        <v>426</v>
      </c>
      <c r="E118" s="283"/>
      <c r="F118" s="284">
        <v>263590</v>
      </c>
      <c r="G118" s="284">
        <v>262517</v>
      </c>
      <c r="H118" s="284">
        <v>251831</v>
      </c>
      <c r="I118" s="284">
        <v>10686</v>
      </c>
      <c r="J118" s="284">
        <v>1073</v>
      </c>
      <c r="K118" s="284">
        <v>104879</v>
      </c>
      <c r="L118" s="284">
        <v>104680</v>
      </c>
      <c r="M118" s="284">
        <v>103093</v>
      </c>
      <c r="N118" s="284">
        <v>1587</v>
      </c>
      <c r="O118" s="284">
        <v>199</v>
      </c>
    </row>
    <row r="119" spans="2:15" ht="18" customHeight="1">
      <c r="B119" s="274"/>
      <c r="C119" s="275"/>
      <c r="D119" s="276" t="s">
        <v>427</v>
      </c>
      <c r="E119" s="277"/>
      <c r="F119" s="278">
        <v>212116</v>
      </c>
      <c r="G119" s="278">
        <v>212038</v>
      </c>
      <c r="H119" s="278">
        <v>184988</v>
      </c>
      <c r="I119" s="278">
        <v>27050</v>
      </c>
      <c r="J119" s="278">
        <v>78</v>
      </c>
      <c r="K119" s="278">
        <v>87624</v>
      </c>
      <c r="L119" s="278">
        <v>87300</v>
      </c>
      <c r="M119" s="278">
        <v>75244</v>
      </c>
      <c r="N119" s="278">
        <v>12056</v>
      </c>
      <c r="O119" s="278">
        <v>324</v>
      </c>
    </row>
    <row r="120" spans="2:15" ht="18" customHeight="1">
      <c r="B120" s="263"/>
      <c r="C120" s="264"/>
      <c r="D120" s="265" t="s">
        <v>428</v>
      </c>
      <c r="E120" s="266"/>
      <c r="F120" s="267">
        <v>220436</v>
      </c>
      <c r="G120" s="267">
        <v>219521</v>
      </c>
      <c r="H120" s="267">
        <v>198660</v>
      </c>
      <c r="I120" s="267">
        <v>20861</v>
      </c>
      <c r="J120" s="267">
        <v>915</v>
      </c>
      <c r="K120" s="267">
        <v>90041</v>
      </c>
      <c r="L120" s="267">
        <v>90040</v>
      </c>
      <c r="M120" s="267">
        <v>86946</v>
      </c>
      <c r="N120" s="267">
        <v>3094</v>
      </c>
      <c r="O120" s="267">
        <v>1</v>
      </c>
    </row>
    <row r="121" spans="2:15" ht="18" customHeight="1">
      <c r="B121" s="263"/>
      <c r="C121" s="264"/>
      <c r="D121" s="265" t="s">
        <v>429</v>
      </c>
      <c r="E121" s="266"/>
      <c r="F121" s="267">
        <v>319579</v>
      </c>
      <c r="G121" s="267">
        <v>313532</v>
      </c>
      <c r="H121" s="267">
        <v>294772</v>
      </c>
      <c r="I121" s="267">
        <v>18760</v>
      </c>
      <c r="J121" s="267">
        <v>6047</v>
      </c>
      <c r="K121" s="267">
        <v>73697</v>
      </c>
      <c r="L121" s="267">
        <v>73697</v>
      </c>
      <c r="M121" s="267">
        <v>71863</v>
      </c>
      <c r="N121" s="267">
        <v>1834</v>
      </c>
      <c r="O121" s="267">
        <v>0</v>
      </c>
    </row>
    <row r="122" spans="2:15" ht="14.25" customHeight="1">
      <c r="B122" s="320"/>
      <c r="C122" s="321"/>
      <c r="D122" s="322" t="s">
        <v>430</v>
      </c>
      <c r="E122" s="323"/>
      <c r="F122" s="287" t="s">
        <v>804</v>
      </c>
      <c r="G122" s="287" t="s">
        <v>804</v>
      </c>
      <c r="H122" s="287" t="s">
        <v>804</v>
      </c>
      <c r="I122" s="287" t="s">
        <v>804</v>
      </c>
      <c r="J122" s="287" t="s">
        <v>804</v>
      </c>
      <c r="K122" s="287" t="s">
        <v>804</v>
      </c>
      <c r="L122" s="287" t="s">
        <v>804</v>
      </c>
      <c r="M122" s="287" t="s">
        <v>804</v>
      </c>
      <c r="N122" s="287" t="s">
        <v>804</v>
      </c>
      <c r="O122" s="287" t="s">
        <v>804</v>
      </c>
    </row>
    <row r="123" spans="2:15" ht="14.25" customHeight="1">
      <c r="B123" s="269"/>
      <c r="C123" s="270"/>
      <c r="D123" s="324" t="s">
        <v>431</v>
      </c>
      <c r="E123" s="272"/>
      <c r="F123" s="279" t="s">
        <v>804</v>
      </c>
      <c r="G123" s="279" t="s">
        <v>804</v>
      </c>
      <c r="H123" s="279" t="s">
        <v>804</v>
      </c>
      <c r="I123" s="279" t="s">
        <v>804</v>
      </c>
      <c r="J123" s="279" t="s">
        <v>804</v>
      </c>
      <c r="K123" s="279" t="s">
        <v>804</v>
      </c>
      <c r="L123" s="279" t="s">
        <v>804</v>
      </c>
      <c r="M123" s="279" t="s">
        <v>804</v>
      </c>
      <c r="N123" s="279" t="s">
        <v>804</v>
      </c>
      <c r="O123" s="279" t="s">
        <v>804</v>
      </c>
    </row>
    <row r="124" spans="2:15" ht="14.25" customHeight="1">
      <c r="B124" s="269"/>
      <c r="C124" s="270"/>
      <c r="D124" s="324" t="s">
        <v>432</v>
      </c>
      <c r="E124" s="272"/>
      <c r="F124" s="279" t="s">
        <v>804</v>
      </c>
      <c r="G124" s="279" t="s">
        <v>804</v>
      </c>
      <c r="H124" s="279" t="s">
        <v>804</v>
      </c>
      <c r="I124" s="279" t="s">
        <v>804</v>
      </c>
      <c r="J124" s="279" t="s">
        <v>804</v>
      </c>
      <c r="K124" s="279" t="s">
        <v>804</v>
      </c>
      <c r="L124" s="279" t="s">
        <v>804</v>
      </c>
      <c r="M124" s="279" t="s">
        <v>804</v>
      </c>
      <c r="N124" s="279" t="s">
        <v>804</v>
      </c>
      <c r="O124" s="279" t="s">
        <v>804</v>
      </c>
    </row>
    <row r="125" spans="2:15" ht="14.25" customHeight="1">
      <c r="B125" s="269"/>
      <c r="C125" s="270"/>
      <c r="D125" s="324" t="s">
        <v>433</v>
      </c>
      <c r="E125" s="272"/>
      <c r="F125" s="279" t="s">
        <v>804</v>
      </c>
      <c r="G125" s="279" t="s">
        <v>804</v>
      </c>
      <c r="H125" s="279" t="s">
        <v>804</v>
      </c>
      <c r="I125" s="279" t="s">
        <v>804</v>
      </c>
      <c r="J125" s="279" t="s">
        <v>804</v>
      </c>
      <c r="K125" s="279" t="s">
        <v>804</v>
      </c>
      <c r="L125" s="279" t="s">
        <v>804</v>
      </c>
      <c r="M125" s="279" t="s">
        <v>804</v>
      </c>
      <c r="N125" s="279" t="s">
        <v>804</v>
      </c>
      <c r="O125" s="279" t="s">
        <v>804</v>
      </c>
    </row>
    <row r="126" spans="2:15" ht="14.25" customHeight="1">
      <c r="B126" s="280"/>
      <c r="C126" s="281"/>
      <c r="D126" s="291" t="s">
        <v>434</v>
      </c>
      <c r="E126" s="283"/>
      <c r="F126" s="279" t="s">
        <v>804</v>
      </c>
      <c r="G126" s="279" t="s">
        <v>804</v>
      </c>
      <c r="H126" s="279" t="s">
        <v>804</v>
      </c>
      <c r="I126" s="279" t="s">
        <v>804</v>
      </c>
      <c r="J126" s="279" t="s">
        <v>804</v>
      </c>
      <c r="K126" s="279" t="s">
        <v>804</v>
      </c>
      <c r="L126" s="279" t="s">
        <v>804</v>
      </c>
      <c r="M126" s="279" t="s">
        <v>804</v>
      </c>
      <c r="N126" s="279" t="s">
        <v>804</v>
      </c>
      <c r="O126" s="279" t="s">
        <v>804</v>
      </c>
    </row>
    <row r="127" spans="2:15" ht="14.25" customHeight="1">
      <c r="B127" s="258"/>
      <c r="C127" s="259"/>
      <c r="D127" s="286" t="s">
        <v>435</v>
      </c>
      <c r="E127" s="261"/>
      <c r="F127" s="287" t="s">
        <v>804</v>
      </c>
      <c r="G127" s="287" t="s">
        <v>804</v>
      </c>
      <c r="H127" s="287" t="s">
        <v>804</v>
      </c>
      <c r="I127" s="287" t="s">
        <v>804</v>
      </c>
      <c r="J127" s="287" t="s">
        <v>804</v>
      </c>
      <c r="K127" s="287" t="s">
        <v>804</v>
      </c>
      <c r="L127" s="287" t="s">
        <v>804</v>
      </c>
      <c r="M127" s="287" t="s">
        <v>804</v>
      </c>
      <c r="N127" s="287" t="s">
        <v>804</v>
      </c>
      <c r="O127" s="287" t="s">
        <v>804</v>
      </c>
    </row>
    <row r="128" spans="2:15" ht="14.25" customHeight="1">
      <c r="B128" s="280"/>
      <c r="C128" s="281"/>
      <c r="D128" s="291" t="s">
        <v>436</v>
      </c>
      <c r="E128" s="283"/>
      <c r="F128" s="292" t="s">
        <v>804</v>
      </c>
      <c r="G128" s="292" t="s">
        <v>804</v>
      </c>
      <c r="H128" s="292" t="s">
        <v>804</v>
      </c>
      <c r="I128" s="292" t="s">
        <v>804</v>
      </c>
      <c r="J128" s="292" t="s">
        <v>804</v>
      </c>
      <c r="K128" s="292" t="s">
        <v>804</v>
      </c>
      <c r="L128" s="292" t="s">
        <v>804</v>
      </c>
      <c r="M128" s="292" t="s">
        <v>804</v>
      </c>
      <c r="N128" s="292" t="s">
        <v>804</v>
      </c>
      <c r="O128" s="292" t="s">
        <v>804</v>
      </c>
    </row>
  </sheetData>
  <sheetProtection/>
  <mergeCells count="6">
    <mergeCell ref="B71:D71"/>
    <mergeCell ref="F6:J6"/>
    <mergeCell ref="K6:O6"/>
    <mergeCell ref="B7:D7"/>
    <mergeCell ref="F70:J70"/>
    <mergeCell ref="K70:O70"/>
  </mergeCells>
  <dataValidations count="1">
    <dataValidation type="whole" allowBlank="1" showInputMessage="1" showErrorMessage="1" errorTitle="入力エラー" error="入力した値に誤りがあります" sqref="A72:A96 A33:A57 A8:A28 P8:IV57 B8:O64 A101:A128 B72:IV128">
      <formula1>-999999999999</formula1>
      <formula2>999999999999</formula2>
    </dataValidation>
  </dataValidations>
  <printOptions horizontalCentered="1"/>
  <pageMargins left="0.2" right="0.5905511811023623" top="0.7874015748031497" bottom="0.5905511811023623" header="0" footer="0.3937007874015748"/>
  <pageSetup firstPageNumber="26" useFirstPageNumber="1" horizontalDpi="600" verticalDpi="600" orientation="portrait" paperSize="9" scale="56" r:id="rId1"/>
  <headerFooter alignWithMargins="0">
    <oddFooter>&amp;C&amp;"ＭＳ Ｐゴシック,標準"&amp;18－　&amp;P　－</oddFooter>
  </headerFooter>
  <rowBreaks count="1" manualBreakCount="1">
    <brk id="64" max="255" man="1"/>
  </rowBreaks>
</worksheet>
</file>

<file path=xl/worksheets/sheet25.xml><?xml version="1.0" encoding="utf-8"?>
<worksheet xmlns="http://schemas.openxmlformats.org/spreadsheetml/2006/main" xmlns:r="http://schemas.openxmlformats.org/officeDocument/2006/relationships">
  <sheetPr codeName="Sheet22">
    <tabColor indexed="53"/>
  </sheetPr>
  <dimension ref="B1:M130"/>
  <sheetViews>
    <sheetView zoomScale="80" zoomScaleNormal="80" zoomScaleSheetLayoutView="85" workbookViewId="0" topLeftCell="A1">
      <selection activeCell="A1" sqref="A1"/>
    </sheetView>
  </sheetViews>
  <sheetFormatPr defaultColWidth="8.796875" defaultRowHeight="14.25"/>
  <cols>
    <col min="1" max="1" width="4.09765625" style="238" customWidth="1"/>
    <col min="2" max="2" width="1.69921875" style="238" customWidth="1"/>
    <col min="3" max="3" width="1.390625" style="238" customWidth="1"/>
    <col min="4" max="4" width="38.59765625" style="242" customWidth="1"/>
    <col min="5" max="5" width="0.6953125" style="238" customWidth="1"/>
    <col min="6" max="13" width="13.59765625" style="238" customWidth="1"/>
    <col min="14" max="16384" width="9" style="238" customWidth="1"/>
  </cols>
  <sheetData>
    <row r="1" spans="2:13" ht="18.75">
      <c r="B1" s="235" t="s">
        <v>803</v>
      </c>
      <c r="C1" s="236"/>
      <c r="D1" s="237"/>
      <c r="E1" s="236"/>
      <c r="F1" s="236"/>
      <c r="G1" s="313"/>
      <c r="I1" s="236" t="s">
        <v>473</v>
      </c>
      <c r="K1" s="236"/>
      <c r="L1" s="236"/>
      <c r="M1" s="236"/>
    </row>
    <row r="2" spans="2:13" ht="14.25" customHeight="1">
      <c r="B2" s="239" t="s">
        <v>438</v>
      </c>
      <c r="C2" s="314"/>
      <c r="D2" s="314"/>
      <c r="E2" s="314"/>
      <c r="F2" s="314"/>
      <c r="G2" s="241"/>
      <c r="H2" s="241"/>
      <c r="I2" s="241"/>
      <c r="J2" s="241"/>
      <c r="K2" s="241"/>
      <c r="L2" s="241"/>
      <c r="M2" s="241"/>
    </row>
    <row r="3" spans="2:13" ht="14.25" customHeight="1">
      <c r="B3" s="239"/>
      <c r="C3" s="314"/>
      <c r="D3" s="314"/>
      <c r="E3" s="314"/>
      <c r="F3" s="314"/>
      <c r="G3" s="241"/>
      <c r="H3" s="241"/>
      <c r="I3" s="241"/>
      <c r="J3" s="241"/>
      <c r="K3" s="241"/>
      <c r="L3" s="241"/>
      <c r="M3" s="241"/>
    </row>
    <row r="4" spans="2:13" ht="6" customHeight="1">
      <c r="B4" s="241"/>
      <c r="C4" s="241"/>
      <c r="E4" s="241"/>
      <c r="F4" s="241"/>
      <c r="G4" s="241"/>
      <c r="H4" s="241"/>
      <c r="I4" s="241"/>
      <c r="J4" s="241"/>
      <c r="K4" s="241"/>
      <c r="L4" s="241"/>
      <c r="M4" s="241"/>
    </row>
    <row r="5" spans="2:13" ht="18" customHeight="1">
      <c r="B5" s="241"/>
      <c r="C5" s="241"/>
      <c r="D5" s="243" t="s">
        <v>439</v>
      </c>
      <c r="E5" s="241"/>
      <c r="G5" s="241"/>
      <c r="H5" s="241"/>
      <c r="I5" s="241"/>
      <c r="J5" s="241"/>
      <c r="K5" s="241"/>
      <c r="L5" s="241"/>
      <c r="M5" s="244"/>
    </row>
    <row r="6" spans="2:13" s="249" customFormat="1" ht="18" customHeight="1">
      <c r="B6" s="245"/>
      <c r="C6" s="246"/>
      <c r="D6" s="247"/>
      <c r="E6" s="248"/>
      <c r="F6" s="769" t="s">
        <v>467</v>
      </c>
      <c r="G6" s="783"/>
      <c r="H6" s="783"/>
      <c r="I6" s="784"/>
      <c r="J6" s="769" t="s">
        <v>468</v>
      </c>
      <c r="K6" s="783"/>
      <c r="L6" s="783"/>
      <c r="M6" s="784"/>
    </row>
    <row r="7" spans="2:13" s="249" customFormat="1" ht="36" customHeight="1" thickBot="1">
      <c r="B7" s="767" t="s">
        <v>445</v>
      </c>
      <c r="C7" s="778"/>
      <c r="D7" s="778"/>
      <c r="E7" s="251"/>
      <c r="F7" s="315" t="s">
        <v>451</v>
      </c>
      <c r="G7" s="316" t="s">
        <v>474</v>
      </c>
      <c r="H7" s="316" t="s">
        <v>475</v>
      </c>
      <c r="I7" s="317" t="s">
        <v>476</v>
      </c>
      <c r="J7" s="315" t="s">
        <v>451</v>
      </c>
      <c r="K7" s="316" t="s">
        <v>474</v>
      </c>
      <c r="L7" s="316" t="s">
        <v>475</v>
      </c>
      <c r="M7" s="317" t="s">
        <v>476</v>
      </c>
    </row>
    <row r="8" spans="2:13" s="249" customFormat="1" ht="9.75" customHeight="1" thickTop="1">
      <c r="B8" s="294"/>
      <c r="C8" s="325"/>
      <c r="D8" s="326"/>
      <c r="E8" s="327"/>
      <c r="F8" s="328" t="s">
        <v>454</v>
      </c>
      <c r="G8" s="329" t="s">
        <v>455</v>
      </c>
      <c r="H8" s="330" t="s">
        <v>455</v>
      </c>
      <c r="I8" s="330" t="s">
        <v>455</v>
      </c>
      <c r="J8" s="330" t="s">
        <v>454</v>
      </c>
      <c r="K8" s="330" t="s">
        <v>455</v>
      </c>
      <c r="L8" s="330" t="s">
        <v>455</v>
      </c>
      <c r="M8" s="328" t="s">
        <v>455</v>
      </c>
    </row>
    <row r="9" spans="2:13" ht="18" customHeight="1">
      <c r="B9" s="274"/>
      <c r="C9" s="275"/>
      <c r="D9" s="303" t="s">
        <v>146</v>
      </c>
      <c r="E9" s="277"/>
      <c r="F9" s="304">
        <v>20.2</v>
      </c>
      <c r="G9" s="304">
        <v>169.3</v>
      </c>
      <c r="H9" s="304">
        <v>155.3</v>
      </c>
      <c r="I9" s="304">
        <v>14</v>
      </c>
      <c r="J9" s="304">
        <v>16.1</v>
      </c>
      <c r="K9" s="304">
        <v>91.1</v>
      </c>
      <c r="L9" s="304">
        <v>88.6</v>
      </c>
      <c r="M9" s="304">
        <v>2.5</v>
      </c>
    </row>
    <row r="10" spans="2:13" ht="18" customHeight="1">
      <c r="B10" s="258"/>
      <c r="C10" s="259"/>
      <c r="D10" s="260" t="s">
        <v>393</v>
      </c>
      <c r="E10" s="261"/>
      <c r="F10" s="305" t="s">
        <v>804</v>
      </c>
      <c r="G10" s="305" t="s">
        <v>804</v>
      </c>
      <c r="H10" s="305" t="s">
        <v>804</v>
      </c>
      <c r="I10" s="305" t="s">
        <v>804</v>
      </c>
      <c r="J10" s="305" t="s">
        <v>804</v>
      </c>
      <c r="K10" s="305" t="s">
        <v>804</v>
      </c>
      <c r="L10" s="305" t="s">
        <v>804</v>
      </c>
      <c r="M10" s="305" t="s">
        <v>804</v>
      </c>
    </row>
    <row r="11" spans="2:13" ht="18" customHeight="1">
      <c r="B11" s="263"/>
      <c r="C11" s="264"/>
      <c r="D11" s="265" t="s">
        <v>154</v>
      </c>
      <c r="E11" s="266"/>
      <c r="F11" s="306">
        <v>22.3</v>
      </c>
      <c r="G11" s="306">
        <v>183.8</v>
      </c>
      <c r="H11" s="306">
        <v>170.3</v>
      </c>
      <c r="I11" s="306">
        <v>13.5</v>
      </c>
      <c r="J11" s="306">
        <v>13.8</v>
      </c>
      <c r="K11" s="306">
        <v>89.7</v>
      </c>
      <c r="L11" s="306">
        <v>85.4</v>
      </c>
      <c r="M11" s="306">
        <v>4.3</v>
      </c>
    </row>
    <row r="12" spans="2:13" ht="18" customHeight="1">
      <c r="B12" s="263"/>
      <c r="C12" s="264"/>
      <c r="D12" s="265" t="s">
        <v>156</v>
      </c>
      <c r="E12" s="266"/>
      <c r="F12" s="306">
        <v>19.7</v>
      </c>
      <c r="G12" s="306">
        <v>167.8</v>
      </c>
      <c r="H12" s="306">
        <v>152.5</v>
      </c>
      <c r="I12" s="306">
        <v>15.3</v>
      </c>
      <c r="J12" s="306">
        <v>18</v>
      </c>
      <c r="K12" s="306">
        <v>107.4</v>
      </c>
      <c r="L12" s="306">
        <v>104.6</v>
      </c>
      <c r="M12" s="306">
        <v>2.8</v>
      </c>
    </row>
    <row r="13" spans="2:13" ht="18" customHeight="1">
      <c r="B13" s="263"/>
      <c r="C13" s="264"/>
      <c r="D13" s="265" t="s">
        <v>158</v>
      </c>
      <c r="E13" s="266"/>
      <c r="F13" s="306">
        <v>19.2</v>
      </c>
      <c r="G13" s="306">
        <v>159.8</v>
      </c>
      <c r="H13" s="306">
        <v>141</v>
      </c>
      <c r="I13" s="306">
        <v>18.8</v>
      </c>
      <c r="J13" s="306">
        <v>15.5</v>
      </c>
      <c r="K13" s="306">
        <v>93</v>
      </c>
      <c r="L13" s="306">
        <v>93</v>
      </c>
      <c r="M13" s="306">
        <v>0</v>
      </c>
    </row>
    <row r="14" spans="2:13" ht="18" customHeight="1">
      <c r="B14" s="263"/>
      <c r="C14" s="264"/>
      <c r="D14" s="265" t="s">
        <v>161</v>
      </c>
      <c r="E14" s="266"/>
      <c r="F14" s="306">
        <v>19.7</v>
      </c>
      <c r="G14" s="306">
        <v>172.8</v>
      </c>
      <c r="H14" s="306">
        <v>153.6</v>
      </c>
      <c r="I14" s="306">
        <v>19.2</v>
      </c>
      <c r="J14" s="306">
        <v>18.5</v>
      </c>
      <c r="K14" s="306">
        <v>132.3</v>
      </c>
      <c r="L14" s="306">
        <v>126.4</v>
      </c>
      <c r="M14" s="306">
        <v>5.9</v>
      </c>
    </row>
    <row r="15" spans="2:13" ht="18" customHeight="1">
      <c r="B15" s="263"/>
      <c r="C15" s="264"/>
      <c r="D15" s="265" t="s">
        <v>394</v>
      </c>
      <c r="E15" s="266"/>
      <c r="F15" s="306">
        <v>21.4</v>
      </c>
      <c r="G15" s="306">
        <v>186.2</v>
      </c>
      <c r="H15" s="306">
        <v>162.8</v>
      </c>
      <c r="I15" s="306">
        <v>23.4</v>
      </c>
      <c r="J15" s="306">
        <v>16.9</v>
      </c>
      <c r="K15" s="306">
        <v>105.1</v>
      </c>
      <c r="L15" s="306">
        <v>99.7</v>
      </c>
      <c r="M15" s="306">
        <v>5.4</v>
      </c>
    </row>
    <row r="16" spans="2:13" ht="18" customHeight="1">
      <c r="B16" s="263"/>
      <c r="C16" s="264"/>
      <c r="D16" s="265" t="s">
        <v>395</v>
      </c>
      <c r="E16" s="266"/>
      <c r="F16" s="306">
        <v>21.5</v>
      </c>
      <c r="G16" s="306">
        <v>176.2</v>
      </c>
      <c r="H16" s="306">
        <v>165.1</v>
      </c>
      <c r="I16" s="306">
        <v>11.1</v>
      </c>
      <c r="J16" s="306">
        <v>17.5</v>
      </c>
      <c r="K16" s="306">
        <v>98.2</v>
      </c>
      <c r="L16" s="306">
        <v>95.8</v>
      </c>
      <c r="M16" s="306">
        <v>2.4</v>
      </c>
    </row>
    <row r="17" spans="2:13" ht="18" customHeight="1">
      <c r="B17" s="263"/>
      <c r="C17" s="264"/>
      <c r="D17" s="265" t="s">
        <v>396</v>
      </c>
      <c r="E17" s="266"/>
      <c r="F17" s="306">
        <v>18.9</v>
      </c>
      <c r="G17" s="306">
        <v>159.1</v>
      </c>
      <c r="H17" s="306">
        <v>145.1</v>
      </c>
      <c r="I17" s="306">
        <v>14</v>
      </c>
      <c r="J17" s="306">
        <v>18.5</v>
      </c>
      <c r="K17" s="306">
        <v>125.6</v>
      </c>
      <c r="L17" s="306">
        <v>122.8</v>
      </c>
      <c r="M17" s="306">
        <v>2.8</v>
      </c>
    </row>
    <row r="18" spans="2:13" ht="18" customHeight="1">
      <c r="B18" s="263"/>
      <c r="C18" s="264"/>
      <c r="D18" s="265" t="s">
        <v>397</v>
      </c>
      <c r="E18" s="266"/>
      <c r="F18" s="306">
        <v>20.5</v>
      </c>
      <c r="G18" s="306">
        <v>168.5</v>
      </c>
      <c r="H18" s="306">
        <v>153.1</v>
      </c>
      <c r="I18" s="306">
        <v>15.4</v>
      </c>
      <c r="J18" s="306">
        <v>14.6</v>
      </c>
      <c r="K18" s="306">
        <v>80.6</v>
      </c>
      <c r="L18" s="306">
        <v>78.1</v>
      </c>
      <c r="M18" s="306">
        <v>2.5</v>
      </c>
    </row>
    <row r="19" spans="2:13" ht="18" customHeight="1">
      <c r="B19" s="263"/>
      <c r="C19" s="264"/>
      <c r="D19" s="265" t="s">
        <v>398</v>
      </c>
      <c r="E19" s="266"/>
      <c r="F19" s="306">
        <v>20.2</v>
      </c>
      <c r="G19" s="306">
        <v>180.1</v>
      </c>
      <c r="H19" s="306">
        <v>156.8</v>
      </c>
      <c r="I19" s="306">
        <v>23.3</v>
      </c>
      <c r="J19" s="306">
        <v>17.6</v>
      </c>
      <c r="K19" s="306">
        <v>109.5</v>
      </c>
      <c r="L19" s="306">
        <v>104.7</v>
      </c>
      <c r="M19" s="306">
        <v>4.8</v>
      </c>
    </row>
    <row r="20" spans="2:13" ht="18" customHeight="1">
      <c r="B20" s="263"/>
      <c r="C20" s="264"/>
      <c r="D20" s="265" t="s">
        <v>399</v>
      </c>
      <c r="E20" s="266"/>
      <c r="F20" s="306">
        <v>21.7</v>
      </c>
      <c r="G20" s="306">
        <v>174.6</v>
      </c>
      <c r="H20" s="306">
        <v>162.7</v>
      </c>
      <c r="I20" s="306">
        <v>11.9</v>
      </c>
      <c r="J20" s="306">
        <v>15</v>
      </c>
      <c r="K20" s="306">
        <v>75.4</v>
      </c>
      <c r="L20" s="306">
        <v>73.6</v>
      </c>
      <c r="M20" s="306">
        <v>1.8</v>
      </c>
    </row>
    <row r="21" spans="2:13" ht="18" customHeight="1">
      <c r="B21" s="263"/>
      <c r="C21" s="264"/>
      <c r="D21" s="265" t="s">
        <v>400</v>
      </c>
      <c r="E21" s="266"/>
      <c r="F21" s="306">
        <v>21.1</v>
      </c>
      <c r="G21" s="306">
        <v>171.2</v>
      </c>
      <c r="H21" s="306">
        <v>161.9</v>
      </c>
      <c r="I21" s="306">
        <v>9.3</v>
      </c>
      <c r="J21" s="306">
        <v>15.8</v>
      </c>
      <c r="K21" s="306">
        <v>95.8</v>
      </c>
      <c r="L21" s="306">
        <v>95.3</v>
      </c>
      <c r="M21" s="306">
        <v>0.5</v>
      </c>
    </row>
    <row r="22" spans="2:13" ht="18" customHeight="1">
      <c r="B22" s="263"/>
      <c r="C22" s="264"/>
      <c r="D22" s="265" t="s">
        <v>401</v>
      </c>
      <c r="E22" s="266"/>
      <c r="F22" s="306">
        <v>19.1</v>
      </c>
      <c r="G22" s="306">
        <v>155.5</v>
      </c>
      <c r="H22" s="306">
        <v>141.5</v>
      </c>
      <c r="I22" s="306">
        <v>14</v>
      </c>
      <c r="J22" s="306">
        <v>8.3</v>
      </c>
      <c r="K22" s="306">
        <v>47.7</v>
      </c>
      <c r="L22" s="306">
        <v>46.6</v>
      </c>
      <c r="M22" s="306">
        <v>1.1</v>
      </c>
    </row>
    <row r="23" spans="2:13" ht="18" customHeight="1">
      <c r="B23" s="263"/>
      <c r="C23" s="264"/>
      <c r="D23" s="265" t="s">
        <v>402</v>
      </c>
      <c r="E23" s="266"/>
      <c r="F23" s="306">
        <v>19.4</v>
      </c>
      <c r="G23" s="306">
        <v>155.5</v>
      </c>
      <c r="H23" s="306">
        <v>149.5</v>
      </c>
      <c r="I23" s="306">
        <v>6</v>
      </c>
      <c r="J23" s="306">
        <v>15.6</v>
      </c>
      <c r="K23" s="306">
        <v>93.9</v>
      </c>
      <c r="L23" s="306">
        <v>91.8</v>
      </c>
      <c r="M23" s="306">
        <v>2.1</v>
      </c>
    </row>
    <row r="24" spans="2:13" ht="18" customHeight="1">
      <c r="B24" s="263"/>
      <c r="C24" s="264"/>
      <c r="D24" s="265" t="s">
        <v>188</v>
      </c>
      <c r="E24" s="266"/>
      <c r="F24" s="306">
        <v>18.6</v>
      </c>
      <c r="G24" s="306">
        <v>149</v>
      </c>
      <c r="H24" s="306">
        <v>143.7</v>
      </c>
      <c r="I24" s="306">
        <v>5.3</v>
      </c>
      <c r="J24" s="306">
        <v>14.8</v>
      </c>
      <c r="K24" s="306">
        <v>107.6</v>
      </c>
      <c r="L24" s="306">
        <v>104</v>
      </c>
      <c r="M24" s="306">
        <v>3.6</v>
      </c>
    </row>
    <row r="25" spans="2:13" ht="18" customHeight="1">
      <c r="B25" s="263"/>
      <c r="C25" s="264"/>
      <c r="D25" s="265" t="s">
        <v>403</v>
      </c>
      <c r="E25" s="266"/>
      <c r="F25" s="306">
        <v>20.2</v>
      </c>
      <c r="G25" s="306">
        <v>167.5</v>
      </c>
      <c r="H25" s="306">
        <v>153.7</v>
      </c>
      <c r="I25" s="306">
        <v>13.8</v>
      </c>
      <c r="J25" s="306">
        <v>17.2</v>
      </c>
      <c r="K25" s="306">
        <v>91.9</v>
      </c>
      <c r="L25" s="306">
        <v>87.8</v>
      </c>
      <c r="M25" s="306">
        <v>4.1</v>
      </c>
    </row>
    <row r="26" spans="2:13" ht="18" customHeight="1">
      <c r="B26" s="258"/>
      <c r="C26" s="259"/>
      <c r="D26" s="260" t="s">
        <v>404</v>
      </c>
      <c r="E26" s="261"/>
      <c r="F26" s="307">
        <v>20.6</v>
      </c>
      <c r="G26" s="307">
        <v>169.5</v>
      </c>
      <c r="H26" s="307">
        <v>157</v>
      </c>
      <c r="I26" s="307">
        <v>12.5</v>
      </c>
      <c r="J26" s="307">
        <v>17.9</v>
      </c>
      <c r="K26" s="307">
        <v>113.4</v>
      </c>
      <c r="L26" s="307">
        <v>108</v>
      </c>
      <c r="M26" s="307">
        <v>5.4</v>
      </c>
    </row>
    <row r="27" spans="2:13" ht="18" customHeight="1">
      <c r="B27" s="269"/>
      <c r="C27" s="270"/>
      <c r="D27" s="271" t="s">
        <v>196</v>
      </c>
      <c r="E27" s="272"/>
      <c r="F27" s="308">
        <v>20.4</v>
      </c>
      <c r="G27" s="308">
        <v>164.2</v>
      </c>
      <c r="H27" s="308">
        <v>152.9</v>
      </c>
      <c r="I27" s="308">
        <v>11.3</v>
      </c>
      <c r="J27" s="308">
        <v>15.7</v>
      </c>
      <c r="K27" s="308">
        <v>109.5</v>
      </c>
      <c r="L27" s="308">
        <v>108.8</v>
      </c>
      <c r="M27" s="308">
        <v>0.7</v>
      </c>
    </row>
    <row r="28" spans="2:13" ht="18" customHeight="1">
      <c r="B28" s="274"/>
      <c r="C28" s="275"/>
      <c r="D28" s="276" t="s">
        <v>405</v>
      </c>
      <c r="E28" s="277"/>
      <c r="F28" s="304">
        <v>20.8</v>
      </c>
      <c r="G28" s="304">
        <v>167.4</v>
      </c>
      <c r="H28" s="304">
        <v>162.5</v>
      </c>
      <c r="I28" s="304">
        <v>4.9</v>
      </c>
      <c r="J28" s="304">
        <v>15.4</v>
      </c>
      <c r="K28" s="304">
        <v>86</v>
      </c>
      <c r="L28" s="304">
        <v>85.8</v>
      </c>
      <c r="M28" s="304">
        <v>0.2</v>
      </c>
    </row>
    <row r="29" spans="2:13" ht="18" customHeight="1">
      <c r="B29" s="263"/>
      <c r="C29" s="264"/>
      <c r="D29" s="265" t="s">
        <v>406</v>
      </c>
      <c r="E29" s="266"/>
      <c r="F29" s="306">
        <v>20.4</v>
      </c>
      <c r="G29" s="306">
        <v>173.9</v>
      </c>
      <c r="H29" s="306">
        <v>160.7</v>
      </c>
      <c r="I29" s="306">
        <v>13.2</v>
      </c>
      <c r="J29" s="306">
        <v>18.5</v>
      </c>
      <c r="K29" s="306">
        <v>124.6</v>
      </c>
      <c r="L29" s="306">
        <v>123.4</v>
      </c>
      <c r="M29" s="306">
        <v>1.2</v>
      </c>
    </row>
    <row r="30" spans="2:13" ht="18" customHeight="1">
      <c r="B30" s="263"/>
      <c r="C30" s="264"/>
      <c r="D30" s="265" t="s">
        <v>407</v>
      </c>
      <c r="E30" s="266"/>
      <c r="F30" s="306">
        <v>20.4</v>
      </c>
      <c r="G30" s="306">
        <v>161.4</v>
      </c>
      <c r="H30" s="306">
        <v>151.1</v>
      </c>
      <c r="I30" s="306">
        <v>10.3</v>
      </c>
      <c r="J30" s="306">
        <v>16.7</v>
      </c>
      <c r="K30" s="306">
        <v>102.9</v>
      </c>
      <c r="L30" s="306">
        <v>101.7</v>
      </c>
      <c r="M30" s="306">
        <v>1.2</v>
      </c>
    </row>
    <row r="31" spans="2:13" ht="18" customHeight="1">
      <c r="B31" s="263"/>
      <c r="C31" s="264"/>
      <c r="D31" s="265" t="s">
        <v>208</v>
      </c>
      <c r="E31" s="266"/>
      <c r="F31" s="306">
        <v>20.8</v>
      </c>
      <c r="G31" s="306">
        <v>180.9</v>
      </c>
      <c r="H31" s="306">
        <v>160.7</v>
      </c>
      <c r="I31" s="306">
        <v>20.2</v>
      </c>
      <c r="J31" s="306">
        <v>18.6</v>
      </c>
      <c r="K31" s="306">
        <v>125.5</v>
      </c>
      <c r="L31" s="306">
        <v>119.1</v>
      </c>
      <c r="M31" s="306">
        <v>6.4</v>
      </c>
    </row>
    <row r="32" spans="2:13" ht="18" customHeight="1">
      <c r="B32" s="263"/>
      <c r="C32" s="264"/>
      <c r="D32" s="265" t="s">
        <v>408</v>
      </c>
      <c r="E32" s="266"/>
      <c r="F32" s="306">
        <v>19.6</v>
      </c>
      <c r="G32" s="306">
        <v>162</v>
      </c>
      <c r="H32" s="306">
        <v>149.3</v>
      </c>
      <c r="I32" s="306">
        <v>12.7</v>
      </c>
      <c r="J32" s="306">
        <v>17.4</v>
      </c>
      <c r="K32" s="306">
        <v>112.3</v>
      </c>
      <c r="L32" s="306">
        <v>108.6</v>
      </c>
      <c r="M32" s="306">
        <v>3.7</v>
      </c>
    </row>
    <row r="33" spans="2:13" ht="18" customHeight="1">
      <c r="B33" s="263"/>
      <c r="C33" s="264"/>
      <c r="D33" s="265" t="s">
        <v>409</v>
      </c>
      <c r="E33" s="266"/>
      <c r="F33" s="306">
        <v>20.2</v>
      </c>
      <c r="G33" s="306">
        <v>174.1</v>
      </c>
      <c r="H33" s="306">
        <v>155</v>
      </c>
      <c r="I33" s="306">
        <v>19.1</v>
      </c>
      <c r="J33" s="306">
        <v>18.5</v>
      </c>
      <c r="K33" s="306">
        <v>100.2</v>
      </c>
      <c r="L33" s="306">
        <v>98.3</v>
      </c>
      <c r="M33" s="306">
        <v>1.9</v>
      </c>
    </row>
    <row r="34" spans="2:13" ht="18" customHeight="1">
      <c r="B34" s="263"/>
      <c r="C34" s="264"/>
      <c r="D34" s="265" t="s">
        <v>410</v>
      </c>
      <c r="E34" s="266"/>
      <c r="F34" s="306">
        <v>19</v>
      </c>
      <c r="G34" s="306">
        <v>167</v>
      </c>
      <c r="H34" s="306">
        <v>148.3</v>
      </c>
      <c r="I34" s="306">
        <v>18.7</v>
      </c>
      <c r="J34" s="306">
        <v>20.4</v>
      </c>
      <c r="K34" s="306">
        <v>110.7</v>
      </c>
      <c r="L34" s="306">
        <v>109.7</v>
      </c>
      <c r="M34" s="306">
        <v>1</v>
      </c>
    </row>
    <row r="35" spans="2:13" ht="18" customHeight="1">
      <c r="B35" s="263"/>
      <c r="C35" s="264"/>
      <c r="D35" s="265" t="s">
        <v>411</v>
      </c>
      <c r="E35" s="266"/>
      <c r="F35" s="306">
        <v>20</v>
      </c>
      <c r="G35" s="306">
        <v>170</v>
      </c>
      <c r="H35" s="306">
        <v>156.7</v>
      </c>
      <c r="I35" s="306">
        <v>13.3</v>
      </c>
      <c r="J35" s="306">
        <v>16.9</v>
      </c>
      <c r="K35" s="306">
        <v>121.6</v>
      </c>
      <c r="L35" s="306">
        <v>114.4</v>
      </c>
      <c r="M35" s="306">
        <v>7.2</v>
      </c>
    </row>
    <row r="36" spans="2:13" ht="18" customHeight="1">
      <c r="B36" s="263"/>
      <c r="C36" s="264"/>
      <c r="D36" s="265" t="s">
        <v>222</v>
      </c>
      <c r="E36" s="266"/>
      <c r="F36" s="306">
        <v>20.7</v>
      </c>
      <c r="G36" s="306">
        <v>179</v>
      </c>
      <c r="H36" s="306">
        <v>162.6</v>
      </c>
      <c r="I36" s="306">
        <v>16.4</v>
      </c>
      <c r="J36" s="306">
        <v>20.5</v>
      </c>
      <c r="K36" s="306">
        <v>119.4</v>
      </c>
      <c r="L36" s="306">
        <v>119.4</v>
      </c>
      <c r="M36" s="306">
        <v>0</v>
      </c>
    </row>
    <row r="37" spans="2:13" ht="18" customHeight="1">
      <c r="B37" s="263"/>
      <c r="C37" s="264"/>
      <c r="D37" s="265" t="s">
        <v>225</v>
      </c>
      <c r="E37" s="266"/>
      <c r="F37" s="306">
        <v>19.2</v>
      </c>
      <c r="G37" s="306">
        <v>163.3</v>
      </c>
      <c r="H37" s="306">
        <v>151.8</v>
      </c>
      <c r="I37" s="306">
        <v>11.5</v>
      </c>
      <c r="J37" s="306">
        <v>16.7</v>
      </c>
      <c r="K37" s="306">
        <v>105.3</v>
      </c>
      <c r="L37" s="306">
        <v>99.9</v>
      </c>
      <c r="M37" s="306">
        <v>5.4</v>
      </c>
    </row>
    <row r="38" spans="2:13" ht="18" customHeight="1">
      <c r="B38" s="263"/>
      <c r="C38" s="264"/>
      <c r="D38" s="265" t="s">
        <v>228</v>
      </c>
      <c r="E38" s="266"/>
      <c r="F38" s="306">
        <v>20.3</v>
      </c>
      <c r="G38" s="306">
        <v>171.3</v>
      </c>
      <c r="H38" s="306">
        <v>156.8</v>
      </c>
      <c r="I38" s="306">
        <v>14.5</v>
      </c>
      <c r="J38" s="306">
        <v>16.6</v>
      </c>
      <c r="K38" s="306">
        <v>85.3</v>
      </c>
      <c r="L38" s="306">
        <v>84.6</v>
      </c>
      <c r="M38" s="306">
        <v>0.7</v>
      </c>
    </row>
    <row r="39" spans="2:13" ht="18" customHeight="1">
      <c r="B39" s="263"/>
      <c r="C39" s="264"/>
      <c r="D39" s="265" t="s">
        <v>412</v>
      </c>
      <c r="E39" s="266"/>
      <c r="F39" s="306">
        <v>20.4</v>
      </c>
      <c r="G39" s="306">
        <v>174.6</v>
      </c>
      <c r="H39" s="306">
        <v>160.4</v>
      </c>
      <c r="I39" s="306">
        <v>14.2</v>
      </c>
      <c r="J39" s="306">
        <v>18.9</v>
      </c>
      <c r="K39" s="306">
        <v>95.7</v>
      </c>
      <c r="L39" s="306">
        <v>95.6</v>
      </c>
      <c r="M39" s="306">
        <v>0.1</v>
      </c>
    </row>
    <row r="40" spans="2:13" ht="18" customHeight="1">
      <c r="B40" s="263"/>
      <c r="C40" s="264"/>
      <c r="D40" s="265" t="s">
        <v>413</v>
      </c>
      <c r="E40" s="266"/>
      <c r="F40" s="306">
        <v>19.9</v>
      </c>
      <c r="G40" s="306">
        <v>172.7</v>
      </c>
      <c r="H40" s="306">
        <v>157.6</v>
      </c>
      <c r="I40" s="306">
        <v>15.1</v>
      </c>
      <c r="J40" s="306">
        <v>19.2</v>
      </c>
      <c r="K40" s="306">
        <v>118.2</v>
      </c>
      <c r="L40" s="306">
        <v>117.8</v>
      </c>
      <c r="M40" s="306">
        <v>0.4</v>
      </c>
    </row>
    <row r="41" spans="2:13" ht="18" customHeight="1">
      <c r="B41" s="263"/>
      <c r="C41" s="264"/>
      <c r="D41" s="265" t="s">
        <v>414</v>
      </c>
      <c r="E41" s="266"/>
      <c r="F41" s="306">
        <v>20.1</v>
      </c>
      <c r="G41" s="306">
        <v>167.3</v>
      </c>
      <c r="H41" s="306">
        <v>150.7</v>
      </c>
      <c r="I41" s="306">
        <v>16.6</v>
      </c>
      <c r="J41" s="306">
        <v>18.6</v>
      </c>
      <c r="K41" s="306">
        <v>121.8</v>
      </c>
      <c r="L41" s="306">
        <v>120</v>
      </c>
      <c r="M41" s="306">
        <v>1.8</v>
      </c>
    </row>
    <row r="42" spans="2:13" ht="18" customHeight="1">
      <c r="B42" s="263"/>
      <c r="C42" s="264"/>
      <c r="D42" s="265" t="s">
        <v>415</v>
      </c>
      <c r="E42" s="266"/>
      <c r="F42" s="306">
        <v>19.9</v>
      </c>
      <c r="G42" s="306">
        <v>169.4</v>
      </c>
      <c r="H42" s="306">
        <v>156.2</v>
      </c>
      <c r="I42" s="306">
        <v>13.2</v>
      </c>
      <c r="J42" s="306">
        <v>17.9</v>
      </c>
      <c r="K42" s="306">
        <v>102.3</v>
      </c>
      <c r="L42" s="306">
        <v>101.6</v>
      </c>
      <c r="M42" s="306">
        <v>0.7</v>
      </c>
    </row>
    <row r="43" spans="2:13" ht="18" customHeight="1">
      <c r="B43" s="263"/>
      <c r="C43" s="264"/>
      <c r="D43" s="265" t="s">
        <v>416</v>
      </c>
      <c r="E43" s="266"/>
      <c r="F43" s="306">
        <v>18.5</v>
      </c>
      <c r="G43" s="306">
        <v>156.1</v>
      </c>
      <c r="H43" s="306">
        <v>142.1</v>
      </c>
      <c r="I43" s="306">
        <v>14</v>
      </c>
      <c r="J43" s="306">
        <v>19</v>
      </c>
      <c r="K43" s="306">
        <v>100.7</v>
      </c>
      <c r="L43" s="306">
        <v>99.8</v>
      </c>
      <c r="M43" s="306">
        <v>0.9</v>
      </c>
    </row>
    <row r="44" spans="2:13" ht="18" customHeight="1">
      <c r="B44" s="263"/>
      <c r="C44" s="264"/>
      <c r="D44" s="265" t="s">
        <v>417</v>
      </c>
      <c r="E44" s="266"/>
      <c r="F44" s="306">
        <v>19.5</v>
      </c>
      <c r="G44" s="306">
        <v>170.8</v>
      </c>
      <c r="H44" s="306">
        <v>151.9</v>
      </c>
      <c r="I44" s="306">
        <v>18.9</v>
      </c>
      <c r="J44" s="306">
        <v>16.8</v>
      </c>
      <c r="K44" s="306">
        <v>100.3</v>
      </c>
      <c r="L44" s="306">
        <v>98.9</v>
      </c>
      <c r="M44" s="306">
        <v>1.4</v>
      </c>
    </row>
    <row r="45" spans="2:13" ht="18" customHeight="1">
      <c r="B45" s="263"/>
      <c r="C45" s="264"/>
      <c r="D45" s="265" t="s">
        <v>418</v>
      </c>
      <c r="E45" s="266"/>
      <c r="F45" s="306">
        <v>19.1</v>
      </c>
      <c r="G45" s="306">
        <v>168</v>
      </c>
      <c r="H45" s="306">
        <v>149.9</v>
      </c>
      <c r="I45" s="306">
        <v>18.1</v>
      </c>
      <c r="J45" s="306">
        <v>19.1</v>
      </c>
      <c r="K45" s="306">
        <v>91.9</v>
      </c>
      <c r="L45" s="306">
        <v>89.7</v>
      </c>
      <c r="M45" s="306">
        <v>2.2</v>
      </c>
    </row>
    <row r="46" spans="2:13" ht="18" customHeight="1">
      <c r="B46" s="263"/>
      <c r="C46" s="264"/>
      <c r="D46" s="265" t="s">
        <v>419</v>
      </c>
      <c r="E46" s="266"/>
      <c r="F46" s="306">
        <v>19.3</v>
      </c>
      <c r="G46" s="306">
        <v>164.5</v>
      </c>
      <c r="H46" s="306">
        <v>148.4</v>
      </c>
      <c r="I46" s="306">
        <v>16.1</v>
      </c>
      <c r="J46" s="306">
        <v>19.2</v>
      </c>
      <c r="K46" s="306">
        <v>127.2</v>
      </c>
      <c r="L46" s="306">
        <v>125.3</v>
      </c>
      <c r="M46" s="306">
        <v>1.9</v>
      </c>
    </row>
    <row r="47" spans="2:13" ht="18" customHeight="1">
      <c r="B47" s="263"/>
      <c r="C47" s="264"/>
      <c r="D47" s="265" t="s">
        <v>420</v>
      </c>
      <c r="E47" s="266"/>
      <c r="F47" s="279" t="s">
        <v>804</v>
      </c>
      <c r="G47" s="279" t="s">
        <v>804</v>
      </c>
      <c r="H47" s="279" t="s">
        <v>804</v>
      </c>
      <c r="I47" s="279" t="s">
        <v>804</v>
      </c>
      <c r="J47" s="279" t="s">
        <v>804</v>
      </c>
      <c r="K47" s="279" t="s">
        <v>804</v>
      </c>
      <c r="L47" s="279" t="s">
        <v>804</v>
      </c>
      <c r="M47" s="279" t="s">
        <v>804</v>
      </c>
    </row>
    <row r="48" spans="2:13" ht="18" customHeight="1">
      <c r="B48" s="263"/>
      <c r="C48" s="264"/>
      <c r="D48" s="265" t="s">
        <v>421</v>
      </c>
      <c r="E48" s="266"/>
      <c r="F48" s="279" t="s">
        <v>804</v>
      </c>
      <c r="G48" s="279" t="s">
        <v>804</v>
      </c>
      <c r="H48" s="279" t="s">
        <v>804</v>
      </c>
      <c r="I48" s="279" t="s">
        <v>804</v>
      </c>
      <c r="J48" s="279" t="s">
        <v>804</v>
      </c>
      <c r="K48" s="279" t="s">
        <v>804</v>
      </c>
      <c r="L48" s="279" t="s">
        <v>804</v>
      </c>
      <c r="M48" s="279" t="s">
        <v>804</v>
      </c>
    </row>
    <row r="49" spans="2:13" ht="18" customHeight="1">
      <c r="B49" s="263"/>
      <c r="C49" s="264"/>
      <c r="D49" s="265" t="s">
        <v>422</v>
      </c>
      <c r="E49" s="266"/>
      <c r="F49" s="279" t="s">
        <v>804</v>
      </c>
      <c r="G49" s="279" t="s">
        <v>804</v>
      </c>
      <c r="H49" s="279" t="s">
        <v>804</v>
      </c>
      <c r="I49" s="279" t="s">
        <v>804</v>
      </c>
      <c r="J49" s="279" t="s">
        <v>804</v>
      </c>
      <c r="K49" s="279" t="s">
        <v>804</v>
      </c>
      <c r="L49" s="279" t="s">
        <v>804</v>
      </c>
      <c r="M49" s="279" t="s">
        <v>804</v>
      </c>
    </row>
    <row r="50" spans="2:13" ht="18" customHeight="1">
      <c r="B50" s="258"/>
      <c r="C50" s="259"/>
      <c r="D50" s="260" t="s">
        <v>423</v>
      </c>
      <c r="E50" s="261"/>
      <c r="F50" s="307">
        <v>21.5</v>
      </c>
      <c r="G50" s="307">
        <v>174.4</v>
      </c>
      <c r="H50" s="307">
        <v>163.5</v>
      </c>
      <c r="I50" s="307">
        <v>10.9</v>
      </c>
      <c r="J50" s="307">
        <v>18.8</v>
      </c>
      <c r="K50" s="307">
        <v>107.1</v>
      </c>
      <c r="L50" s="307">
        <v>104.9</v>
      </c>
      <c r="M50" s="307">
        <v>2.2</v>
      </c>
    </row>
    <row r="51" spans="2:13" ht="18" customHeight="1">
      <c r="B51" s="280"/>
      <c r="C51" s="281"/>
      <c r="D51" s="282" t="s">
        <v>424</v>
      </c>
      <c r="E51" s="283"/>
      <c r="F51" s="309">
        <v>21.4</v>
      </c>
      <c r="G51" s="309">
        <v>177.8</v>
      </c>
      <c r="H51" s="309">
        <v>166.6</v>
      </c>
      <c r="I51" s="309">
        <v>11.2</v>
      </c>
      <c r="J51" s="309">
        <v>17.3</v>
      </c>
      <c r="K51" s="309">
        <v>97.4</v>
      </c>
      <c r="L51" s="309">
        <v>95</v>
      </c>
      <c r="M51" s="309">
        <v>2.4</v>
      </c>
    </row>
    <row r="52" spans="2:13" ht="18" customHeight="1">
      <c r="B52" s="258"/>
      <c r="C52" s="259"/>
      <c r="D52" s="260" t="s">
        <v>256</v>
      </c>
      <c r="E52" s="261"/>
      <c r="F52" s="307">
        <v>22.4</v>
      </c>
      <c r="G52" s="307">
        <v>181.4</v>
      </c>
      <c r="H52" s="307">
        <v>169.1</v>
      </c>
      <c r="I52" s="307">
        <v>12.3</v>
      </c>
      <c r="J52" s="307">
        <v>15.2</v>
      </c>
      <c r="K52" s="307">
        <v>86.2</v>
      </c>
      <c r="L52" s="307">
        <v>85.7</v>
      </c>
      <c r="M52" s="307">
        <v>0.5</v>
      </c>
    </row>
    <row r="53" spans="2:13" ht="18" customHeight="1">
      <c r="B53" s="280"/>
      <c r="C53" s="281"/>
      <c r="D53" s="282" t="s">
        <v>425</v>
      </c>
      <c r="E53" s="283"/>
      <c r="F53" s="309">
        <v>20.8</v>
      </c>
      <c r="G53" s="309">
        <v>166.4</v>
      </c>
      <c r="H53" s="309">
        <v>154.9</v>
      </c>
      <c r="I53" s="309">
        <v>11.5</v>
      </c>
      <c r="J53" s="309">
        <v>14.9</v>
      </c>
      <c r="K53" s="309">
        <v>73.8</v>
      </c>
      <c r="L53" s="309">
        <v>71.8</v>
      </c>
      <c r="M53" s="309">
        <v>2</v>
      </c>
    </row>
    <row r="54" spans="2:13" ht="18" customHeight="1">
      <c r="B54" s="274"/>
      <c r="C54" s="275"/>
      <c r="D54" s="276" t="s">
        <v>258</v>
      </c>
      <c r="E54" s="277"/>
      <c r="F54" s="304">
        <v>19.7</v>
      </c>
      <c r="G54" s="304">
        <v>156.3</v>
      </c>
      <c r="H54" s="304">
        <v>148.3</v>
      </c>
      <c r="I54" s="304">
        <v>8</v>
      </c>
      <c r="J54" s="304">
        <v>16.6</v>
      </c>
      <c r="K54" s="304">
        <v>100.6</v>
      </c>
      <c r="L54" s="304">
        <v>97.6</v>
      </c>
      <c r="M54" s="304">
        <v>3</v>
      </c>
    </row>
    <row r="55" spans="2:13" ht="18" customHeight="1">
      <c r="B55" s="263"/>
      <c r="C55" s="264"/>
      <c r="D55" s="265" t="s">
        <v>426</v>
      </c>
      <c r="E55" s="266"/>
      <c r="F55" s="306">
        <v>19.1</v>
      </c>
      <c r="G55" s="306">
        <v>154.9</v>
      </c>
      <c r="H55" s="306">
        <v>150.7</v>
      </c>
      <c r="I55" s="306">
        <v>4.2</v>
      </c>
      <c r="J55" s="306">
        <v>15.1</v>
      </c>
      <c r="K55" s="306">
        <v>90.7</v>
      </c>
      <c r="L55" s="306">
        <v>89</v>
      </c>
      <c r="M55" s="306">
        <v>1.7</v>
      </c>
    </row>
    <row r="56" spans="2:13" ht="18" customHeight="1">
      <c r="B56" s="258"/>
      <c r="C56" s="259"/>
      <c r="D56" s="260" t="s">
        <v>427</v>
      </c>
      <c r="E56" s="261"/>
      <c r="F56" s="307">
        <v>18.1</v>
      </c>
      <c r="G56" s="307">
        <v>157.1</v>
      </c>
      <c r="H56" s="307">
        <v>135.1</v>
      </c>
      <c r="I56" s="307">
        <v>22</v>
      </c>
      <c r="J56" s="307">
        <v>20.4</v>
      </c>
      <c r="K56" s="307">
        <v>99.2</v>
      </c>
      <c r="L56" s="307">
        <v>87.7</v>
      </c>
      <c r="M56" s="307">
        <v>11.5</v>
      </c>
    </row>
    <row r="57" spans="2:13" ht="18" customHeight="1">
      <c r="B57" s="263"/>
      <c r="C57" s="264"/>
      <c r="D57" s="265" t="s">
        <v>428</v>
      </c>
      <c r="E57" s="266"/>
      <c r="F57" s="306">
        <v>20.2</v>
      </c>
      <c r="G57" s="306">
        <v>166.4</v>
      </c>
      <c r="H57" s="306">
        <v>154.8</v>
      </c>
      <c r="I57" s="306">
        <v>11.6</v>
      </c>
      <c r="J57" s="306">
        <v>16.6</v>
      </c>
      <c r="K57" s="306">
        <v>89.9</v>
      </c>
      <c r="L57" s="306">
        <v>87.3</v>
      </c>
      <c r="M57" s="306">
        <v>2.6</v>
      </c>
    </row>
    <row r="58" spans="2:13" ht="18" customHeight="1">
      <c r="B58" s="280"/>
      <c r="C58" s="281"/>
      <c r="D58" s="282" t="s">
        <v>429</v>
      </c>
      <c r="E58" s="283"/>
      <c r="F58" s="309">
        <v>21.8</v>
      </c>
      <c r="G58" s="309">
        <v>177.4</v>
      </c>
      <c r="H58" s="309">
        <v>167.7</v>
      </c>
      <c r="I58" s="309">
        <v>9.7</v>
      </c>
      <c r="J58" s="309">
        <v>16</v>
      </c>
      <c r="K58" s="309">
        <v>92.1</v>
      </c>
      <c r="L58" s="309">
        <v>91.7</v>
      </c>
      <c r="M58" s="309">
        <v>0.4</v>
      </c>
    </row>
    <row r="59" spans="2:13" ht="14.25" customHeight="1">
      <c r="B59" s="320"/>
      <c r="C59" s="321"/>
      <c r="D59" s="322" t="s">
        <v>430</v>
      </c>
      <c r="E59" s="323"/>
      <c r="F59" s="287" t="s">
        <v>804</v>
      </c>
      <c r="G59" s="287" t="s">
        <v>804</v>
      </c>
      <c r="H59" s="287" t="s">
        <v>804</v>
      </c>
      <c r="I59" s="287" t="s">
        <v>804</v>
      </c>
      <c r="J59" s="287" t="s">
        <v>804</v>
      </c>
      <c r="K59" s="287" t="s">
        <v>804</v>
      </c>
      <c r="L59" s="287" t="s">
        <v>804</v>
      </c>
      <c r="M59" s="287" t="s">
        <v>804</v>
      </c>
    </row>
    <row r="60" spans="2:13" ht="14.25" customHeight="1">
      <c r="B60" s="269"/>
      <c r="C60" s="270"/>
      <c r="D60" s="324" t="s">
        <v>431</v>
      </c>
      <c r="E60" s="272"/>
      <c r="F60" s="279" t="s">
        <v>804</v>
      </c>
      <c r="G60" s="279" t="s">
        <v>804</v>
      </c>
      <c r="H60" s="279" t="s">
        <v>804</v>
      </c>
      <c r="I60" s="279" t="s">
        <v>804</v>
      </c>
      <c r="J60" s="279" t="s">
        <v>804</v>
      </c>
      <c r="K60" s="279" t="s">
        <v>804</v>
      </c>
      <c r="L60" s="279" t="s">
        <v>804</v>
      </c>
      <c r="M60" s="279" t="s">
        <v>804</v>
      </c>
    </row>
    <row r="61" spans="2:13" ht="14.25" customHeight="1">
      <c r="B61" s="269"/>
      <c r="C61" s="270"/>
      <c r="D61" s="324" t="s">
        <v>432</v>
      </c>
      <c r="E61" s="272"/>
      <c r="F61" s="279" t="s">
        <v>804</v>
      </c>
      <c r="G61" s="279" t="s">
        <v>804</v>
      </c>
      <c r="H61" s="279" t="s">
        <v>804</v>
      </c>
      <c r="I61" s="279" t="s">
        <v>804</v>
      </c>
      <c r="J61" s="279" t="s">
        <v>804</v>
      </c>
      <c r="K61" s="279" t="s">
        <v>804</v>
      </c>
      <c r="L61" s="279" t="s">
        <v>804</v>
      </c>
      <c r="M61" s="279" t="s">
        <v>804</v>
      </c>
    </row>
    <row r="62" spans="2:13" ht="14.25" customHeight="1">
      <c r="B62" s="269"/>
      <c r="C62" s="270"/>
      <c r="D62" s="324" t="s">
        <v>433</v>
      </c>
      <c r="E62" s="272"/>
      <c r="F62" s="279" t="s">
        <v>804</v>
      </c>
      <c r="G62" s="279" t="s">
        <v>804</v>
      </c>
      <c r="H62" s="279" t="s">
        <v>804</v>
      </c>
      <c r="I62" s="279" t="s">
        <v>804</v>
      </c>
      <c r="J62" s="279" t="s">
        <v>804</v>
      </c>
      <c r="K62" s="279" t="s">
        <v>804</v>
      </c>
      <c r="L62" s="279" t="s">
        <v>804</v>
      </c>
      <c r="M62" s="279" t="s">
        <v>804</v>
      </c>
    </row>
    <row r="63" spans="2:13" ht="14.25" customHeight="1">
      <c r="B63" s="280"/>
      <c r="C63" s="281"/>
      <c r="D63" s="291" t="s">
        <v>434</v>
      </c>
      <c r="E63" s="283"/>
      <c r="F63" s="279" t="s">
        <v>804</v>
      </c>
      <c r="G63" s="279" t="s">
        <v>804</v>
      </c>
      <c r="H63" s="279" t="s">
        <v>804</v>
      </c>
      <c r="I63" s="279" t="s">
        <v>804</v>
      </c>
      <c r="J63" s="279" t="s">
        <v>804</v>
      </c>
      <c r="K63" s="279" t="s">
        <v>804</v>
      </c>
      <c r="L63" s="279" t="s">
        <v>804</v>
      </c>
      <c r="M63" s="279" t="s">
        <v>804</v>
      </c>
    </row>
    <row r="64" spans="2:13" ht="14.25" customHeight="1">
      <c r="B64" s="258"/>
      <c r="C64" s="259"/>
      <c r="D64" s="286" t="s">
        <v>435</v>
      </c>
      <c r="E64" s="261"/>
      <c r="F64" s="287" t="s">
        <v>804</v>
      </c>
      <c r="G64" s="287" t="s">
        <v>804</v>
      </c>
      <c r="H64" s="287" t="s">
        <v>804</v>
      </c>
      <c r="I64" s="287" t="s">
        <v>804</v>
      </c>
      <c r="J64" s="287" t="s">
        <v>804</v>
      </c>
      <c r="K64" s="287" t="s">
        <v>804</v>
      </c>
      <c r="L64" s="287" t="s">
        <v>804</v>
      </c>
      <c r="M64" s="287" t="s">
        <v>804</v>
      </c>
    </row>
    <row r="65" spans="2:13" ht="14.25" customHeight="1">
      <c r="B65" s="280"/>
      <c r="C65" s="281"/>
      <c r="D65" s="291" t="s">
        <v>436</v>
      </c>
      <c r="E65" s="283"/>
      <c r="F65" s="292" t="s">
        <v>804</v>
      </c>
      <c r="G65" s="292" t="s">
        <v>804</v>
      </c>
      <c r="H65" s="292" t="s">
        <v>804</v>
      </c>
      <c r="I65" s="292" t="s">
        <v>804</v>
      </c>
      <c r="J65" s="292" t="s">
        <v>804</v>
      </c>
      <c r="K65" s="292" t="s">
        <v>804</v>
      </c>
      <c r="L65" s="292" t="s">
        <v>804</v>
      </c>
      <c r="M65" s="292" t="s">
        <v>804</v>
      </c>
    </row>
    <row r="66" spans="2:13" ht="18.75">
      <c r="B66" s="235" t="s">
        <v>803</v>
      </c>
      <c r="C66" s="236"/>
      <c r="D66" s="237"/>
      <c r="E66" s="236"/>
      <c r="F66" s="236"/>
      <c r="G66" s="313"/>
      <c r="I66" s="236" t="s">
        <v>477</v>
      </c>
      <c r="K66" s="236"/>
      <c r="L66" s="236"/>
      <c r="M66" s="236"/>
    </row>
    <row r="67" spans="2:13" ht="14.25" customHeight="1">
      <c r="B67" s="239" t="s">
        <v>438</v>
      </c>
      <c r="C67" s="314"/>
      <c r="D67" s="314"/>
      <c r="E67" s="314"/>
      <c r="F67" s="314"/>
      <c r="G67" s="241"/>
      <c r="H67" s="241"/>
      <c r="I67" s="241"/>
      <c r="J67" s="241"/>
      <c r="K67" s="241"/>
      <c r="L67" s="241"/>
      <c r="M67" s="241"/>
    </row>
    <row r="68" spans="2:13" ht="14.25" customHeight="1">
      <c r="B68" s="239"/>
      <c r="C68" s="314"/>
      <c r="D68" s="314"/>
      <c r="E68" s="314"/>
      <c r="F68" s="314"/>
      <c r="G68" s="241"/>
      <c r="H68" s="241"/>
      <c r="I68" s="241"/>
      <c r="J68" s="241"/>
      <c r="K68" s="241"/>
      <c r="L68" s="241"/>
      <c r="M68" s="241"/>
    </row>
    <row r="69" spans="2:13" ht="6" customHeight="1">
      <c r="B69" s="241"/>
      <c r="C69" s="241"/>
      <c r="E69" s="241"/>
      <c r="F69" s="241"/>
      <c r="G69" s="241"/>
      <c r="H69" s="241"/>
      <c r="I69" s="241"/>
      <c r="J69" s="241"/>
      <c r="K69" s="241"/>
      <c r="L69" s="241"/>
      <c r="M69" s="241"/>
    </row>
    <row r="70" spans="2:13" ht="18" customHeight="1">
      <c r="B70" s="241"/>
      <c r="C70" s="241"/>
      <c r="D70" s="243" t="s">
        <v>449</v>
      </c>
      <c r="E70" s="241"/>
      <c r="G70" s="241"/>
      <c r="H70" s="241"/>
      <c r="I70" s="241"/>
      <c r="J70" s="241"/>
      <c r="K70" s="241"/>
      <c r="L70" s="241"/>
      <c r="M70" s="244"/>
    </row>
    <row r="71" spans="2:13" s="249" customFormat="1" ht="18" customHeight="1">
      <c r="B71" s="245"/>
      <c r="C71" s="246"/>
      <c r="D71" s="247"/>
      <c r="E71" s="248"/>
      <c r="F71" s="769" t="s">
        <v>467</v>
      </c>
      <c r="G71" s="783"/>
      <c r="H71" s="783"/>
      <c r="I71" s="784"/>
      <c r="J71" s="769" t="s">
        <v>468</v>
      </c>
      <c r="K71" s="783"/>
      <c r="L71" s="783"/>
      <c r="M71" s="784"/>
    </row>
    <row r="72" spans="2:13" s="249" customFormat="1" ht="36" customHeight="1" thickBot="1">
      <c r="B72" s="767" t="s">
        <v>445</v>
      </c>
      <c r="C72" s="778"/>
      <c r="D72" s="778"/>
      <c r="E72" s="251"/>
      <c r="F72" s="315" t="s">
        <v>451</v>
      </c>
      <c r="G72" s="316" t="s">
        <v>474</v>
      </c>
      <c r="H72" s="316" t="s">
        <v>475</v>
      </c>
      <c r="I72" s="317" t="s">
        <v>476</v>
      </c>
      <c r="J72" s="315" t="s">
        <v>451</v>
      </c>
      <c r="K72" s="316" t="s">
        <v>474</v>
      </c>
      <c r="L72" s="316" t="s">
        <v>475</v>
      </c>
      <c r="M72" s="317" t="s">
        <v>476</v>
      </c>
    </row>
    <row r="73" spans="2:13" s="249" customFormat="1" ht="9.75" customHeight="1" thickTop="1">
      <c r="B73" s="294"/>
      <c r="C73" s="325"/>
      <c r="D73" s="326"/>
      <c r="E73" s="327"/>
      <c r="F73" s="328" t="s">
        <v>454</v>
      </c>
      <c r="G73" s="329" t="s">
        <v>455</v>
      </c>
      <c r="H73" s="330" t="s">
        <v>455</v>
      </c>
      <c r="I73" s="330" t="s">
        <v>455</v>
      </c>
      <c r="J73" s="330" t="s">
        <v>454</v>
      </c>
      <c r="K73" s="330" t="s">
        <v>455</v>
      </c>
      <c r="L73" s="330" t="s">
        <v>455</v>
      </c>
      <c r="M73" s="328" t="s">
        <v>455</v>
      </c>
    </row>
    <row r="74" spans="2:13" ht="18" customHeight="1">
      <c r="B74" s="274"/>
      <c r="C74" s="275"/>
      <c r="D74" s="303" t="s">
        <v>146</v>
      </c>
      <c r="E74" s="277"/>
      <c r="F74" s="304">
        <v>19.6</v>
      </c>
      <c r="G74" s="304">
        <v>165.1</v>
      </c>
      <c r="H74" s="304">
        <v>150.8</v>
      </c>
      <c r="I74" s="304">
        <v>14.3</v>
      </c>
      <c r="J74" s="304">
        <v>16.5</v>
      </c>
      <c r="K74" s="304">
        <v>93.9</v>
      </c>
      <c r="L74" s="304">
        <v>90.8</v>
      </c>
      <c r="M74" s="304">
        <v>3.1</v>
      </c>
    </row>
    <row r="75" spans="2:13" ht="18" customHeight="1">
      <c r="B75" s="258"/>
      <c r="C75" s="259"/>
      <c r="D75" s="260" t="s">
        <v>393</v>
      </c>
      <c r="E75" s="261"/>
      <c r="F75" s="305" t="s">
        <v>804</v>
      </c>
      <c r="G75" s="305" t="s">
        <v>804</v>
      </c>
      <c r="H75" s="305" t="s">
        <v>804</v>
      </c>
      <c r="I75" s="305" t="s">
        <v>804</v>
      </c>
      <c r="J75" s="305" t="s">
        <v>804</v>
      </c>
      <c r="K75" s="305" t="s">
        <v>804</v>
      </c>
      <c r="L75" s="305" t="s">
        <v>804</v>
      </c>
      <c r="M75" s="305" t="s">
        <v>804</v>
      </c>
    </row>
    <row r="76" spans="2:13" ht="18" customHeight="1">
      <c r="B76" s="263"/>
      <c r="C76" s="264"/>
      <c r="D76" s="265" t="s">
        <v>154</v>
      </c>
      <c r="E76" s="266"/>
      <c r="F76" s="306">
        <v>21.7</v>
      </c>
      <c r="G76" s="306">
        <v>183.4</v>
      </c>
      <c r="H76" s="306">
        <v>169.5</v>
      </c>
      <c r="I76" s="306">
        <v>13.9</v>
      </c>
      <c r="J76" s="306">
        <v>18.7</v>
      </c>
      <c r="K76" s="306">
        <v>166.3</v>
      </c>
      <c r="L76" s="306">
        <v>148.8</v>
      </c>
      <c r="M76" s="306">
        <v>17.5</v>
      </c>
    </row>
    <row r="77" spans="2:13" ht="18" customHeight="1">
      <c r="B77" s="263"/>
      <c r="C77" s="264"/>
      <c r="D77" s="265" t="s">
        <v>156</v>
      </c>
      <c r="E77" s="266"/>
      <c r="F77" s="306">
        <v>19.2</v>
      </c>
      <c r="G77" s="306">
        <v>165.7</v>
      </c>
      <c r="H77" s="306">
        <v>149.6</v>
      </c>
      <c r="I77" s="306">
        <v>16.1</v>
      </c>
      <c r="J77" s="306">
        <v>18.3</v>
      </c>
      <c r="K77" s="306">
        <v>117.4</v>
      </c>
      <c r="L77" s="306">
        <v>112.8</v>
      </c>
      <c r="M77" s="306">
        <v>4.6</v>
      </c>
    </row>
    <row r="78" spans="2:13" ht="18" customHeight="1">
      <c r="B78" s="263"/>
      <c r="C78" s="264"/>
      <c r="D78" s="265" t="s">
        <v>158</v>
      </c>
      <c r="E78" s="266"/>
      <c r="F78" s="306">
        <v>19.2</v>
      </c>
      <c r="G78" s="306">
        <v>159.8</v>
      </c>
      <c r="H78" s="306">
        <v>141</v>
      </c>
      <c r="I78" s="306">
        <v>18.8</v>
      </c>
      <c r="J78" s="306">
        <v>15.5</v>
      </c>
      <c r="K78" s="306">
        <v>93</v>
      </c>
      <c r="L78" s="306">
        <v>93</v>
      </c>
      <c r="M78" s="306">
        <v>0</v>
      </c>
    </row>
    <row r="79" spans="2:13" ht="18" customHeight="1">
      <c r="B79" s="263"/>
      <c r="C79" s="264"/>
      <c r="D79" s="265" t="s">
        <v>161</v>
      </c>
      <c r="E79" s="266"/>
      <c r="F79" s="306">
        <v>19.9</v>
      </c>
      <c r="G79" s="306">
        <v>173.6</v>
      </c>
      <c r="H79" s="306">
        <v>155.9</v>
      </c>
      <c r="I79" s="306">
        <v>17.7</v>
      </c>
      <c r="J79" s="306">
        <v>17.7</v>
      </c>
      <c r="K79" s="306">
        <v>115.6</v>
      </c>
      <c r="L79" s="306">
        <v>114.6</v>
      </c>
      <c r="M79" s="306">
        <v>1</v>
      </c>
    </row>
    <row r="80" spans="2:13" ht="18" customHeight="1">
      <c r="B80" s="263"/>
      <c r="C80" s="264"/>
      <c r="D80" s="265" t="s">
        <v>394</v>
      </c>
      <c r="E80" s="266"/>
      <c r="F80" s="306">
        <v>21</v>
      </c>
      <c r="G80" s="306">
        <v>176.4</v>
      </c>
      <c r="H80" s="306">
        <v>157.9</v>
      </c>
      <c r="I80" s="306">
        <v>18.5</v>
      </c>
      <c r="J80" s="306">
        <v>17.5</v>
      </c>
      <c r="K80" s="306">
        <v>108.2</v>
      </c>
      <c r="L80" s="306">
        <v>102.8</v>
      </c>
      <c r="M80" s="306">
        <v>5.4</v>
      </c>
    </row>
    <row r="81" spans="2:13" ht="18" customHeight="1">
      <c r="B81" s="263"/>
      <c r="C81" s="264"/>
      <c r="D81" s="265" t="s">
        <v>395</v>
      </c>
      <c r="E81" s="266"/>
      <c r="F81" s="306">
        <v>20.8</v>
      </c>
      <c r="G81" s="306">
        <v>172.7</v>
      </c>
      <c r="H81" s="306">
        <v>160.2</v>
      </c>
      <c r="I81" s="306">
        <v>12.5</v>
      </c>
      <c r="J81" s="306">
        <v>18.6</v>
      </c>
      <c r="K81" s="306">
        <v>101.9</v>
      </c>
      <c r="L81" s="306">
        <v>99.8</v>
      </c>
      <c r="M81" s="306">
        <v>2.1</v>
      </c>
    </row>
    <row r="82" spans="2:13" ht="18" customHeight="1">
      <c r="B82" s="263"/>
      <c r="C82" s="264"/>
      <c r="D82" s="265" t="s">
        <v>396</v>
      </c>
      <c r="E82" s="266"/>
      <c r="F82" s="306">
        <v>18.9</v>
      </c>
      <c r="G82" s="306">
        <v>154.3</v>
      </c>
      <c r="H82" s="306">
        <v>139.9</v>
      </c>
      <c r="I82" s="306">
        <v>14.4</v>
      </c>
      <c r="J82" s="306">
        <v>18.7</v>
      </c>
      <c r="K82" s="306">
        <v>114.8</v>
      </c>
      <c r="L82" s="306">
        <v>114.1</v>
      </c>
      <c r="M82" s="306">
        <v>0.7</v>
      </c>
    </row>
    <row r="83" spans="2:13" ht="18" customHeight="1">
      <c r="B83" s="263"/>
      <c r="C83" s="264"/>
      <c r="D83" s="265" t="s">
        <v>397</v>
      </c>
      <c r="E83" s="266"/>
      <c r="F83" s="306">
        <v>20.6</v>
      </c>
      <c r="G83" s="306">
        <v>172.3</v>
      </c>
      <c r="H83" s="306">
        <v>158.6</v>
      </c>
      <c r="I83" s="306">
        <v>13.7</v>
      </c>
      <c r="J83" s="306">
        <v>13.9</v>
      </c>
      <c r="K83" s="306">
        <v>65.8</v>
      </c>
      <c r="L83" s="306">
        <v>64.6</v>
      </c>
      <c r="M83" s="306">
        <v>1.2</v>
      </c>
    </row>
    <row r="84" spans="2:13" ht="18" customHeight="1">
      <c r="B84" s="263"/>
      <c r="C84" s="264"/>
      <c r="D84" s="265" t="s">
        <v>398</v>
      </c>
      <c r="E84" s="266"/>
      <c r="F84" s="306">
        <v>18.8</v>
      </c>
      <c r="G84" s="306">
        <v>170</v>
      </c>
      <c r="H84" s="306">
        <v>149.3</v>
      </c>
      <c r="I84" s="306">
        <v>20.7</v>
      </c>
      <c r="J84" s="306">
        <v>17.1</v>
      </c>
      <c r="K84" s="306">
        <v>118.2</v>
      </c>
      <c r="L84" s="306">
        <v>113.3</v>
      </c>
      <c r="M84" s="306">
        <v>4.9</v>
      </c>
    </row>
    <row r="85" spans="2:13" ht="18" customHeight="1">
      <c r="B85" s="263"/>
      <c r="C85" s="264"/>
      <c r="D85" s="265" t="s">
        <v>399</v>
      </c>
      <c r="E85" s="266"/>
      <c r="F85" s="306">
        <v>22.3</v>
      </c>
      <c r="G85" s="306">
        <v>174.4</v>
      </c>
      <c r="H85" s="306">
        <v>163.6</v>
      </c>
      <c r="I85" s="306">
        <v>10.8</v>
      </c>
      <c r="J85" s="306">
        <v>15.2</v>
      </c>
      <c r="K85" s="306">
        <v>79.6</v>
      </c>
      <c r="L85" s="306">
        <v>75.8</v>
      </c>
      <c r="M85" s="306">
        <v>3.8</v>
      </c>
    </row>
    <row r="86" spans="2:13" ht="18" customHeight="1">
      <c r="B86" s="263"/>
      <c r="C86" s="264"/>
      <c r="D86" s="265" t="s">
        <v>400</v>
      </c>
      <c r="E86" s="266"/>
      <c r="F86" s="306">
        <v>22.2</v>
      </c>
      <c r="G86" s="306">
        <v>170.1</v>
      </c>
      <c r="H86" s="306">
        <v>162.4</v>
      </c>
      <c r="I86" s="306">
        <v>7.7</v>
      </c>
      <c r="J86" s="306">
        <v>17.5</v>
      </c>
      <c r="K86" s="306">
        <v>115.8</v>
      </c>
      <c r="L86" s="306">
        <v>115</v>
      </c>
      <c r="M86" s="306">
        <v>0.8</v>
      </c>
    </row>
    <row r="87" spans="2:13" ht="18" customHeight="1">
      <c r="B87" s="263"/>
      <c r="C87" s="264"/>
      <c r="D87" s="265" t="s">
        <v>401</v>
      </c>
      <c r="E87" s="266"/>
      <c r="F87" s="306">
        <v>18.3</v>
      </c>
      <c r="G87" s="306">
        <v>147.6</v>
      </c>
      <c r="H87" s="306">
        <v>135</v>
      </c>
      <c r="I87" s="306">
        <v>12.6</v>
      </c>
      <c r="J87" s="306">
        <v>5.9</v>
      </c>
      <c r="K87" s="306">
        <v>31.7</v>
      </c>
      <c r="L87" s="306">
        <v>30.7</v>
      </c>
      <c r="M87" s="306">
        <v>1</v>
      </c>
    </row>
    <row r="88" spans="2:13" ht="18" customHeight="1">
      <c r="B88" s="263"/>
      <c r="C88" s="264"/>
      <c r="D88" s="265" t="s">
        <v>402</v>
      </c>
      <c r="E88" s="266"/>
      <c r="F88" s="306">
        <v>19.1</v>
      </c>
      <c r="G88" s="306">
        <v>155.1</v>
      </c>
      <c r="H88" s="306">
        <v>148.5</v>
      </c>
      <c r="I88" s="306">
        <v>6.6</v>
      </c>
      <c r="J88" s="306">
        <v>15.7</v>
      </c>
      <c r="K88" s="306">
        <v>93.7</v>
      </c>
      <c r="L88" s="306">
        <v>90.9</v>
      </c>
      <c r="M88" s="306">
        <v>2.8</v>
      </c>
    </row>
    <row r="89" spans="2:13" ht="18" customHeight="1">
      <c r="B89" s="263"/>
      <c r="C89" s="264"/>
      <c r="D89" s="265" t="s">
        <v>188</v>
      </c>
      <c r="E89" s="266"/>
      <c r="F89" s="306">
        <v>18.7</v>
      </c>
      <c r="G89" s="306">
        <v>149.9</v>
      </c>
      <c r="H89" s="306">
        <v>145.5</v>
      </c>
      <c r="I89" s="306">
        <v>4.4</v>
      </c>
      <c r="J89" s="306">
        <v>15.2</v>
      </c>
      <c r="K89" s="306">
        <v>96.4</v>
      </c>
      <c r="L89" s="306">
        <v>95</v>
      </c>
      <c r="M89" s="306">
        <v>1.4</v>
      </c>
    </row>
    <row r="90" spans="2:13" ht="18" customHeight="1">
      <c r="B90" s="263"/>
      <c r="C90" s="264"/>
      <c r="D90" s="265" t="s">
        <v>403</v>
      </c>
      <c r="E90" s="266"/>
      <c r="F90" s="306">
        <v>18.8</v>
      </c>
      <c r="G90" s="306">
        <v>159.4</v>
      </c>
      <c r="H90" s="306">
        <v>143.6</v>
      </c>
      <c r="I90" s="306">
        <v>15.8</v>
      </c>
      <c r="J90" s="306">
        <v>17.7</v>
      </c>
      <c r="K90" s="306">
        <v>92.3</v>
      </c>
      <c r="L90" s="306">
        <v>87.6</v>
      </c>
      <c r="M90" s="306">
        <v>4.7</v>
      </c>
    </row>
    <row r="91" spans="2:13" ht="18" customHeight="1">
      <c r="B91" s="258"/>
      <c r="C91" s="259"/>
      <c r="D91" s="260" t="s">
        <v>404</v>
      </c>
      <c r="E91" s="261"/>
      <c r="F91" s="307">
        <v>20.6</v>
      </c>
      <c r="G91" s="307">
        <v>174.1</v>
      </c>
      <c r="H91" s="307">
        <v>158.5</v>
      </c>
      <c r="I91" s="307">
        <v>15.6</v>
      </c>
      <c r="J91" s="307">
        <v>18.7</v>
      </c>
      <c r="K91" s="307">
        <v>123.3</v>
      </c>
      <c r="L91" s="307">
        <v>116.2</v>
      </c>
      <c r="M91" s="307">
        <v>7.1</v>
      </c>
    </row>
    <row r="92" spans="2:13" ht="18" customHeight="1">
      <c r="B92" s="269"/>
      <c r="C92" s="270"/>
      <c r="D92" s="271" t="s">
        <v>196</v>
      </c>
      <c r="E92" s="272"/>
      <c r="F92" s="308">
        <v>20.5</v>
      </c>
      <c r="G92" s="308">
        <v>166.5</v>
      </c>
      <c r="H92" s="308">
        <v>151.7</v>
      </c>
      <c r="I92" s="308">
        <v>14.8</v>
      </c>
      <c r="J92" s="308">
        <v>19.4</v>
      </c>
      <c r="K92" s="308">
        <v>143.5</v>
      </c>
      <c r="L92" s="308">
        <v>139</v>
      </c>
      <c r="M92" s="308">
        <v>4.5</v>
      </c>
    </row>
    <row r="93" spans="2:13" ht="18" customHeight="1">
      <c r="B93" s="274"/>
      <c r="C93" s="275"/>
      <c r="D93" s="276" t="s">
        <v>405</v>
      </c>
      <c r="E93" s="277"/>
      <c r="F93" s="480">
        <v>21.2</v>
      </c>
      <c r="G93" s="480">
        <v>178.2</v>
      </c>
      <c r="H93" s="480">
        <v>171.2</v>
      </c>
      <c r="I93" s="480">
        <v>7</v>
      </c>
      <c r="J93" s="480">
        <v>18.9</v>
      </c>
      <c r="K93" s="480">
        <v>88.2</v>
      </c>
      <c r="L93" s="480">
        <v>88.2</v>
      </c>
      <c r="M93" s="480">
        <v>0</v>
      </c>
    </row>
    <row r="94" spans="2:13" ht="18" customHeight="1">
      <c r="B94" s="263"/>
      <c r="C94" s="264"/>
      <c r="D94" s="265" t="s">
        <v>406</v>
      </c>
      <c r="E94" s="266"/>
      <c r="F94" s="306">
        <v>19.7</v>
      </c>
      <c r="G94" s="306">
        <v>169.3</v>
      </c>
      <c r="H94" s="306">
        <v>157</v>
      </c>
      <c r="I94" s="306">
        <v>12.3</v>
      </c>
      <c r="J94" s="306">
        <v>19.4</v>
      </c>
      <c r="K94" s="306">
        <v>145.3</v>
      </c>
      <c r="L94" s="306">
        <v>143.5</v>
      </c>
      <c r="M94" s="306">
        <v>1.8</v>
      </c>
    </row>
    <row r="95" spans="2:13" ht="18" customHeight="1">
      <c r="B95" s="263"/>
      <c r="C95" s="264"/>
      <c r="D95" s="265" t="s">
        <v>407</v>
      </c>
      <c r="E95" s="266"/>
      <c r="F95" s="306">
        <v>20</v>
      </c>
      <c r="G95" s="306">
        <v>156.8</v>
      </c>
      <c r="H95" s="306">
        <v>146.5</v>
      </c>
      <c r="I95" s="306">
        <v>10.3</v>
      </c>
      <c r="J95" s="306">
        <v>15.2</v>
      </c>
      <c r="K95" s="306">
        <v>92.6</v>
      </c>
      <c r="L95" s="306">
        <v>92</v>
      </c>
      <c r="M95" s="306">
        <v>0.6</v>
      </c>
    </row>
    <row r="96" spans="2:13" ht="18" customHeight="1">
      <c r="B96" s="263"/>
      <c r="C96" s="264"/>
      <c r="D96" s="265" t="s">
        <v>208</v>
      </c>
      <c r="E96" s="266"/>
      <c r="F96" s="306">
        <v>20.5</v>
      </c>
      <c r="G96" s="306">
        <v>179.7</v>
      </c>
      <c r="H96" s="306">
        <v>158.6</v>
      </c>
      <c r="I96" s="306">
        <v>21.1</v>
      </c>
      <c r="J96" s="306">
        <v>17.7</v>
      </c>
      <c r="K96" s="306">
        <v>124.6</v>
      </c>
      <c r="L96" s="306">
        <v>116.4</v>
      </c>
      <c r="M96" s="306">
        <v>8.2</v>
      </c>
    </row>
    <row r="97" spans="2:13" ht="18" customHeight="1">
      <c r="B97" s="263"/>
      <c r="C97" s="264"/>
      <c r="D97" s="265" t="s">
        <v>408</v>
      </c>
      <c r="E97" s="266"/>
      <c r="F97" s="306">
        <v>19.2</v>
      </c>
      <c r="G97" s="306">
        <v>158.9</v>
      </c>
      <c r="H97" s="306">
        <v>145.9</v>
      </c>
      <c r="I97" s="306">
        <v>13</v>
      </c>
      <c r="J97" s="306">
        <v>18.2</v>
      </c>
      <c r="K97" s="306">
        <v>120.4</v>
      </c>
      <c r="L97" s="306">
        <v>116.1</v>
      </c>
      <c r="M97" s="306">
        <v>4.3</v>
      </c>
    </row>
    <row r="98" spans="2:13" ht="18" customHeight="1">
      <c r="B98" s="263"/>
      <c r="C98" s="264"/>
      <c r="D98" s="265" t="s">
        <v>409</v>
      </c>
      <c r="E98" s="266"/>
      <c r="F98" s="306">
        <v>19.6</v>
      </c>
      <c r="G98" s="306">
        <v>172.9</v>
      </c>
      <c r="H98" s="306">
        <v>152.2</v>
      </c>
      <c r="I98" s="306">
        <v>20.7</v>
      </c>
      <c r="J98" s="306">
        <v>17.2</v>
      </c>
      <c r="K98" s="306">
        <v>113.4</v>
      </c>
      <c r="L98" s="306">
        <v>108.6</v>
      </c>
      <c r="M98" s="306">
        <v>4.8</v>
      </c>
    </row>
    <row r="99" spans="2:13" ht="18" customHeight="1">
      <c r="B99" s="263"/>
      <c r="C99" s="264"/>
      <c r="D99" s="265" t="s">
        <v>410</v>
      </c>
      <c r="E99" s="266"/>
      <c r="F99" s="306">
        <v>19</v>
      </c>
      <c r="G99" s="306">
        <v>167</v>
      </c>
      <c r="H99" s="306">
        <v>148.3</v>
      </c>
      <c r="I99" s="306">
        <v>18.7</v>
      </c>
      <c r="J99" s="306">
        <v>20.4</v>
      </c>
      <c r="K99" s="306">
        <v>110.7</v>
      </c>
      <c r="L99" s="306">
        <v>109.7</v>
      </c>
      <c r="M99" s="306">
        <v>1</v>
      </c>
    </row>
    <row r="100" spans="2:13" ht="18" customHeight="1">
      <c r="B100" s="263"/>
      <c r="C100" s="264"/>
      <c r="D100" s="265" t="s">
        <v>411</v>
      </c>
      <c r="E100" s="266"/>
      <c r="F100" s="306">
        <v>19.3</v>
      </c>
      <c r="G100" s="306">
        <v>170</v>
      </c>
      <c r="H100" s="306">
        <v>152.4</v>
      </c>
      <c r="I100" s="306">
        <v>17.6</v>
      </c>
      <c r="J100" s="306">
        <v>18.9</v>
      </c>
      <c r="K100" s="306">
        <v>120.6</v>
      </c>
      <c r="L100" s="306">
        <v>118.7</v>
      </c>
      <c r="M100" s="306">
        <v>1.9</v>
      </c>
    </row>
    <row r="101" spans="2:13" ht="18" customHeight="1">
      <c r="B101" s="263"/>
      <c r="C101" s="264"/>
      <c r="D101" s="265" t="s">
        <v>222</v>
      </c>
      <c r="E101" s="266"/>
      <c r="F101" s="306">
        <v>20.6</v>
      </c>
      <c r="G101" s="306">
        <v>181.2</v>
      </c>
      <c r="H101" s="306">
        <v>162</v>
      </c>
      <c r="I101" s="306">
        <v>19.2</v>
      </c>
      <c r="J101" s="306">
        <v>20.5</v>
      </c>
      <c r="K101" s="306">
        <v>119.4</v>
      </c>
      <c r="L101" s="306">
        <v>119.4</v>
      </c>
      <c r="M101" s="306">
        <v>0</v>
      </c>
    </row>
    <row r="102" spans="2:13" ht="18" customHeight="1">
      <c r="B102" s="263"/>
      <c r="C102" s="264"/>
      <c r="D102" s="265" t="s">
        <v>225</v>
      </c>
      <c r="E102" s="266"/>
      <c r="F102" s="306">
        <v>18.8</v>
      </c>
      <c r="G102" s="306">
        <v>161.3</v>
      </c>
      <c r="H102" s="306">
        <v>150.1</v>
      </c>
      <c r="I102" s="306">
        <v>11.2</v>
      </c>
      <c r="J102" s="306">
        <v>16.8</v>
      </c>
      <c r="K102" s="306">
        <v>72.4</v>
      </c>
      <c r="L102" s="306">
        <v>71.9</v>
      </c>
      <c r="M102" s="306">
        <v>0.5</v>
      </c>
    </row>
    <row r="103" spans="2:13" ht="18" customHeight="1">
      <c r="B103" s="263"/>
      <c r="C103" s="264"/>
      <c r="D103" s="265" t="s">
        <v>228</v>
      </c>
      <c r="E103" s="266"/>
      <c r="F103" s="306">
        <v>19.1</v>
      </c>
      <c r="G103" s="306">
        <v>165</v>
      </c>
      <c r="H103" s="306">
        <v>146.1</v>
      </c>
      <c r="I103" s="306">
        <v>18.9</v>
      </c>
      <c r="J103" s="306">
        <v>12.4</v>
      </c>
      <c r="K103" s="306">
        <v>77.4</v>
      </c>
      <c r="L103" s="306">
        <v>76.1</v>
      </c>
      <c r="M103" s="306">
        <v>1.3</v>
      </c>
    </row>
    <row r="104" spans="2:13" ht="18" customHeight="1">
      <c r="B104" s="263"/>
      <c r="C104" s="264"/>
      <c r="D104" s="265" t="s">
        <v>412</v>
      </c>
      <c r="E104" s="266"/>
      <c r="F104" s="306">
        <v>19.9</v>
      </c>
      <c r="G104" s="306">
        <v>169.1</v>
      </c>
      <c r="H104" s="306">
        <v>156.3</v>
      </c>
      <c r="I104" s="306">
        <v>12.8</v>
      </c>
      <c r="J104" s="306">
        <v>19.6</v>
      </c>
      <c r="K104" s="306">
        <v>138.7</v>
      </c>
      <c r="L104" s="306">
        <v>138.2</v>
      </c>
      <c r="M104" s="306">
        <v>0.5</v>
      </c>
    </row>
    <row r="105" spans="2:13" ht="18" customHeight="1">
      <c r="B105" s="263"/>
      <c r="C105" s="264"/>
      <c r="D105" s="265" t="s">
        <v>413</v>
      </c>
      <c r="E105" s="266"/>
      <c r="F105" s="306">
        <v>19.1</v>
      </c>
      <c r="G105" s="306">
        <v>170.3</v>
      </c>
      <c r="H105" s="306">
        <v>153.3</v>
      </c>
      <c r="I105" s="306">
        <v>17</v>
      </c>
      <c r="J105" s="306">
        <v>18.8</v>
      </c>
      <c r="K105" s="306">
        <v>121.1</v>
      </c>
      <c r="L105" s="306">
        <v>120.8</v>
      </c>
      <c r="M105" s="306">
        <v>0.3</v>
      </c>
    </row>
    <row r="106" spans="2:13" ht="18" customHeight="1">
      <c r="B106" s="263"/>
      <c r="C106" s="264"/>
      <c r="D106" s="265" t="s">
        <v>414</v>
      </c>
      <c r="E106" s="266"/>
      <c r="F106" s="306">
        <v>19.7</v>
      </c>
      <c r="G106" s="306">
        <v>164.2</v>
      </c>
      <c r="H106" s="306">
        <v>146.8</v>
      </c>
      <c r="I106" s="306">
        <v>17.4</v>
      </c>
      <c r="J106" s="306">
        <v>19.1</v>
      </c>
      <c r="K106" s="306">
        <v>131.5</v>
      </c>
      <c r="L106" s="306">
        <v>128.9</v>
      </c>
      <c r="M106" s="306">
        <v>2.6</v>
      </c>
    </row>
    <row r="107" spans="2:13" ht="18" customHeight="1">
      <c r="B107" s="263"/>
      <c r="C107" s="264"/>
      <c r="D107" s="265" t="s">
        <v>415</v>
      </c>
      <c r="E107" s="266"/>
      <c r="F107" s="306">
        <v>19.8</v>
      </c>
      <c r="G107" s="306">
        <v>169</v>
      </c>
      <c r="H107" s="306">
        <v>155.4</v>
      </c>
      <c r="I107" s="306">
        <v>13.6</v>
      </c>
      <c r="J107" s="306">
        <v>16.4</v>
      </c>
      <c r="K107" s="306">
        <v>112.9</v>
      </c>
      <c r="L107" s="306">
        <v>110.7</v>
      </c>
      <c r="M107" s="306">
        <v>2.2</v>
      </c>
    </row>
    <row r="108" spans="2:13" ht="18" customHeight="1">
      <c r="B108" s="263"/>
      <c r="C108" s="264"/>
      <c r="D108" s="265" t="s">
        <v>416</v>
      </c>
      <c r="E108" s="266"/>
      <c r="F108" s="306">
        <v>18.4</v>
      </c>
      <c r="G108" s="306">
        <v>154.3</v>
      </c>
      <c r="H108" s="306">
        <v>141.1</v>
      </c>
      <c r="I108" s="306">
        <v>13.2</v>
      </c>
      <c r="J108" s="306">
        <v>19.4</v>
      </c>
      <c r="K108" s="306">
        <v>124.3</v>
      </c>
      <c r="L108" s="306">
        <v>119.8</v>
      </c>
      <c r="M108" s="306">
        <v>4.5</v>
      </c>
    </row>
    <row r="109" spans="2:13" ht="18" customHeight="1">
      <c r="B109" s="263"/>
      <c r="C109" s="264"/>
      <c r="D109" s="265" t="s">
        <v>417</v>
      </c>
      <c r="E109" s="266"/>
      <c r="F109" s="306">
        <v>19.5</v>
      </c>
      <c r="G109" s="306">
        <v>170.9</v>
      </c>
      <c r="H109" s="306">
        <v>151.8</v>
      </c>
      <c r="I109" s="306">
        <v>19.1</v>
      </c>
      <c r="J109" s="306">
        <v>19.9</v>
      </c>
      <c r="K109" s="306">
        <v>130.8</v>
      </c>
      <c r="L109" s="306">
        <v>127.6</v>
      </c>
      <c r="M109" s="306">
        <v>3.2</v>
      </c>
    </row>
    <row r="110" spans="2:13" ht="18" customHeight="1">
      <c r="B110" s="263"/>
      <c r="C110" s="264"/>
      <c r="D110" s="265" t="s">
        <v>418</v>
      </c>
      <c r="E110" s="266"/>
      <c r="F110" s="306">
        <v>18.8</v>
      </c>
      <c r="G110" s="306">
        <v>165.9</v>
      </c>
      <c r="H110" s="306">
        <v>147.7</v>
      </c>
      <c r="I110" s="306">
        <v>18.2</v>
      </c>
      <c r="J110" s="306">
        <v>18.7</v>
      </c>
      <c r="K110" s="306">
        <v>88</v>
      </c>
      <c r="L110" s="306">
        <v>85.4</v>
      </c>
      <c r="M110" s="306">
        <v>2.6</v>
      </c>
    </row>
    <row r="111" spans="2:13" ht="18" customHeight="1">
      <c r="B111" s="263"/>
      <c r="C111" s="264"/>
      <c r="D111" s="265" t="s">
        <v>419</v>
      </c>
      <c r="E111" s="266"/>
      <c r="F111" s="306">
        <v>18.6</v>
      </c>
      <c r="G111" s="306">
        <v>157.6</v>
      </c>
      <c r="H111" s="306">
        <v>144.8</v>
      </c>
      <c r="I111" s="306">
        <v>12.8</v>
      </c>
      <c r="J111" s="306">
        <v>19.2</v>
      </c>
      <c r="K111" s="306">
        <v>124.4</v>
      </c>
      <c r="L111" s="306">
        <v>122.4</v>
      </c>
      <c r="M111" s="306">
        <v>2</v>
      </c>
    </row>
    <row r="112" spans="2:13" ht="18" customHeight="1">
      <c r="B112" s="263"/>
      <c r="C112" s="264"/>
      <c r="D112" s="265" t="s">
        <v>420</v>
      </c>
      <c r="E112" s="266"/>
      <c r="F112" s="279" t="s">
        <v>804</v>
      </c>
      <c r="G112" s="279" t="s">
        <v>804</v>
      </c>
      <c r="H112" s="279" t="s">
        <v>804</v>
      </c>
      <c r="I112" s="279" t="s">
        <v>804</v>
      </c>
      <c r="J112" s="279" t="s">
        <v>804</v>
      </c>
      <c r="K112" s="279" t="s">
        <v>804</v>
      </c>
      <c r="L112" s="279" t="s">
        <v>804</v>
      </c>
      <c r="M112" s="279" t="s">
        <v>804</v>
      </c>
    </row>
    <row r="113" spans="2:13" ht="18" customHeight="1">
      <c r="B113" s="263"/>
      <c r="C113" s="264"/>
      <c r="D113" s="265" t="s">
        <v>421</v>
      </c>
      <c r="E113" s="266"/>
      <c r="F113" s="279" t="s">
        <v>804</v>
      </c>
      <c r="G113" s="279" t="s">
        <v>804</v>
      </c>
      <c r="H113" s="279" t="s">
        <v>804</v>
      </c>
      <c r="I113" s="279" t="s">
        <v>804</v>
      </c>
      <c r="J113" s="279" t="s">
        <v>804</v>
      </c>
      <c r="K113" s="279" t="s">
        <v>804</v>
      </c>
      <c r="L113" s="279" t="s">
        <v>804</v>
      </c>
      <c r="M113" s="279" t="s">
        <v>804</v>
      </c>
    </row>
    <row r="114" spans="2:13" ht="18" customHeight="1">
      <c r="B114" s="263"/>
      <c r="C114" s="264"/>
      <c r="D114" s="265" t="s">
        <v>422</v>
      </c>
      <c r="E114" s="266"/>
      <c r="F114" s="279" t="s">
        <v>804</v>
      </c>
      <c r="G114" s="279" t="s">
        <v>804</v>
      </c>
      <c r="H114" s="279" t="s">
        <v>804</v>
      </c>
      <c r="I114" s="279" t="s">
        <v>804</v>
      </c>
      <c r="J114" s="279" t="s">
        <v>804</v>
      </c>
      <c r="K114" s="279" t="s">
        <v>804</v>
      </c>
      <c r="L114" s="279" t="s">
        <v>804</v>
      </c>
      <c r="M114" s="279" t="s">
        <v>804</v>
      </c>
    </row>
    <row r="115" spans="2:13" ht="18" customHeight="1">
      <c r="B115" s="258"/>
      <c r="C115" s="259"/>
      <c r="D115" s="260" t="s">
        <v>423</v>
      </c>
      <c r="E115" s="261"/>
      <c r="F115" s="307">
        <v>21.2</v>
      </c>
      <c r="G115" s="307">
        <v>173.7</v>
      </c>
      <c r="H115" s="307">
        <v>159.1</v>
      </c>
      <c r="I115" s="307">
        <v>14.6</v>
      </c>
      <c r="J115" s="307">
        <v>18.3</v>
      </c>
      <c r="K115" s="307">
        <v>81.5</v>
      </c>
      <c r="L115" s="307">
        <v>81.4</v>
      </c>
      <c r="M115" s="307">
        <v>0.1</v>
      </c>
    </row>
    <row r="116" spans="2:13" ht="18" customHeight="1">
      <c r="B116" s="280"/>
      <c r="C116" s="281"/>
      <c r="D116" s="282" t="s">
        <v>424</v>
      </c>
      <c r="E116" s="283"/>
      <c r="F116" s="309">
        <v>20.4</v>
      </c>
      <c r="G116" s="309">
        <v>171.9</v>
      </c>
      <c r="H116" s="309">
        <v>161.3</v>
      </c>
      <c r="I116" s="309">
        <v>10.6</v>
      </c>
      <c r="J116" s="309">
        <v>18.7</v>
      </c>
      <c r="K116" s="309">
        <v>103.8</v>
      </c>
      <c r="L116" s="309">
        <v>101.5</v>
      </c>
      <c r="M116" s="309">
        <v>2.3</v>
      </c>
    </row>
    <row r="117" spans="2:13" ht="18" customHeight="1">
      <c r="B117" s="258"/>
      <c r="C117" s="259"/>
      <c r="D117" s="260" t="s">
        <v>256</v>
      </c>
      <c r="E117" s="261"/>
      <c r="F117" s="307">
        <v>22.9</v>
      </c>
      <c r="G117" s="307">
        <v>178.8</v>
      </c>
      <c r="H117" s="307">
        <v>169.1</v>
      </c>
      <c r="I117" s="307">
        <v>9.7</v>
      </c>
      <c r="J117" s="307">
        <v>15.3</v>
      </c>
      <c r="K117" s="307">
        <v>86</v>
      </c>
      <c r="L117" s="307">
        <v>84.9</v>
      </c>
      <c r="M117" s="307">
        <v>1.1</v>
      </c>
    </row>
    <row r="118" spans="2:13" ht="18" customHeight="1">
      <c r="B118" s="280"/>
      <c r="C118" s="281"/>
      <c r="D118" s="282" t="s">
        <v>425</v>
      </c>
      <c r="E118" s="283"/>
      <c r="F118" s="309">
        <v>19.8</v>
      </c>
      <c r="G118" s="309">
        <v>156.4</v>
      </c>
      <c r="H118" s="309">
        <v>140.8</v>
      </c>
      <c r="I118" s="309">
        <v>15.6</v>
      </c>
      <c r="J118" s="309">
        <v>15.2</v>
      </c>
      <c r="K118" s="309">
        <v>78.6</v>
      </c>
      <c r="L118" s="309">
        <v>74.3</v>
      </c>
      <c r="M118" s="309">
        <v>4.3</v>
      </c>
    </row>
    <row r="119" spans="2:13" ht="18" customHeight="1">
      <c r="B119" s="274"/>
      <c r="C119" s="275"/>
      <c r="D119" s="276" t="s">
        <v>258</v>
      </c>
      <c r="E119" s="277"/>
      <c r="F119" s="304">
        <v>19.5</v>
      </c>
      <c r="G119" s="304">
        <v>156.6</v>
      </c>
      <c r="H119" s="304">
        <v>147.8</v>
      </c>
      <c r="I119" s="304">
        <v>8.8</v>
      </c>
      <c r="J119" s="304">
        <v>15.6</v>
      </c>
      <c r="K119" s="304">
        <v>100.7</v>
      </c>
      <c r="L119" s="304">
        <v>96.9</v>
      </c>
      <c r="M119" s="304">
        <v>3.8</v>
      </c>
    </row>
    <row r="120" spans="2:13" ht="18" customHeight="1">
      <c r="B120" s="263"/>
      <c r="C120" s="264"/>
      <c r="D120" s="265" t="s">
        <v>426</v>
      </c>
      <c r="E120" s="266"/>
      <c r="F120" s="306">
        <v>18.7</v>
      </c>
      <c r="G120" s="306">
        <v>153.6</v>
      </c>
      <c r="H120" s="306">
        <v>149.2</v>
      </c>
      <c r="I120" s="306">
        <v>4.4</v>
      </c>
      <c r="J120" s="306">
        <v>15.7</v>
      </c>
      <c r="K120" s="306">
        <v>90.7</v>
      </c>
      <c r="L120" s="306">
        <v>88.3</v>
      </c>
      <c r="M120" s="306">
        <v>2.4</v>
      </c>
    </row>
    <row r="121" spans="2:13" ht="18" customHeight="1">
      <c r="B121" s="258"/>
      <c r="C121" s="259"/>
      <c r="D121" s="260" t="s">
        <v>427</v>
      </c>
      <c r="E121" s="261"/>
      <c r="F121" s="307">
        <v>18.2</v>
      </c>
      <c r="G121" s="307">
        <v>159.1</v>
      </c>
      <c r="H121" s="307">
        <v>136.3</v>
      </c>
      <c r="I121" s="307">
        <v>22.8</v>
      </c>
      <c r="J121" s="307">
        <v>20.7</v>
      </c>
      <c r="K121" s="307">
        <v>98.4</v>
      </c>
      <c r="L121" s="307">
        <v>86</v>
      </c>
      <c r="M121" s="307">
        <v>12.4</v>
      </c>
    </row>
    <row r="122" spans="2:13" ht="18" customHeight="1">
      <c r="B122" s="263"/>
      <c r="C122" s="264"/>
      <c r="D122" s="265" t="s">
        <v>428</v>
      </c>
      <c r="E122" s="266"/>
      <c r="F122" s="306">
        <v>18.9</v>
      </c>
      <c r="G122" s="306">
        <v>157.9</v>
      </c>
      <c r="H122" s="306">
        <v>145.1</v>
      </c>
      <c r="I122" s="306">
        <v>12.8</v>
      </c>
      <c r="J122" s="306">
        <v>17.2</v>
      </c>
      <c r="K122" s="306">
        <v>91.6</v>
      </c>
      <c r="L122" s="306">
        <v>88.8</v>
      </c>
      <c r="M122" s="306">
        <v>2.8</v>
      </c>
    </row>
    <row r="123" spans="2:13" ht="18" customHeight="1">
      <c r="B123" s="280"/>
      <c r="C123" s="281"/>
      <c r="D123" s="282" t="s">
        <v>429</v>
      </c>
      <c r="E123" s="283"/>
      <c r="F123" s="309">
        <v>19.7</v>
      </c>
      <c r="G123" s="309">
        <v>164.2</v>
      </c>
      <c r="H123" s="309">
        <v>154.5</v>
      </c>
      <c r="I123" s="309">
        <v>9.7</v>
      </c>
      <c r="J123" s="309">
        <v>13.6</v>
      </c>
      <c r="K123" s="309">
        <v>76.4</v>
      </c>
      <c r="L123" s="309">
        <v>76.2</v>
      </c>
      <c r="M123" s="309">
        <v>0.2</v>
      </c>
    </row>
    <row r="124" spans="2:13" ht="14.25" customHeight="1">
      <c r="B124" s="320"/>
      <c r="C124" s="321"/>
      <c r="D124" s="322" t="s">
        <v>430</v>
      </c>
      <c r="E124" s="323"/>
      <c r="F124" s="287" t="s">
        <v>804</v>
      </c>
      <c r="G124" s="287" t="s">
        <v>804</v>
      </c>
      <c r="H124" s="287" t="s">
        <v>804</v>
      </c>
      <c r="I124" s="287" t="s">
        <v>804</v>
      </c>
      <c r="J124" s="287" t="s">
        <v>804</v>
      </c>
      <c r="K124" s="287" t="s">
        <v>804</v>
      </c>
      <c r="L124" s="287" t="s">
        <v>804</v>
      </c>
      <c r="M124" s="287" t="s">
        <v>804</v>
      </c>
    </row>
    <row r="125" spans="2:13" ht="14.25" customHeight="1">
      <c r="B125" s="269"/>
      <c r="C125" s="270"/>
      <c r="D125" s="324" t="s">
        <v>431</v>
      </c>
      <c r="E125" s="272"/>
      <c r="F125" s="279" t="s">
        <v>804</v>
      </c>
      <c r="G125" s="279" t="s">
        <v>804</v>
      </c>
      <c r="H125" s="279" t="s">
        <v>804</v>
      </c>
      <c r="I125" s="279" t="s">
        <v>804</v>
      </c>
      <c r="J125" s="279" t="s">
        <v>804</v>
      </c>
      <c r="K125" s="279" t="s">
        <v>804</v>
      </c>
      <c r="L125" s="279" t="s">
        <v>804</v>
      </c>
      <c r="M125" s="279" t="s">
        <v>804</v>
      </c>
    </row>
    <row r="126" spans="2:13" ht="14.25" customHeight="1">
      <c r="B126" s="269"/>
      <c r="C126" s="270"/>
      <c r="D126" s="324" t="s">
        <v>432</v>
      </c>
      <c r="E126" s="272"/>
      <c r="F126" s="279" t="s">
        <v>804</v>
      </c>
      <c r="G126" s="279" t="s">
        <v>804</v>
      </c>
      <c r="H126" s="279" t="s">
        <v>804</v>
      </c>
      <c r="I126" s="279" t="s">
        <v>804</v>
      </c>
      <c r="J126" s="279" t="s">
        <v>804</v>
      </c>
      <c r="K126" s="279" t="s">
        <v>804</v>
      </c>
      <c r="L126" s="279" t="s">
        <v>804</v>
      </c>
      <c r="M126" s="279" t="s">
        <v>804</v>
      </c>
    </row>
    <row r="127" spans="2:13" ht="14.25" customHeight="1">
      <c r="B127" s="269"/>
      <c r="C127" s="270"/>
      <c r="D127" s="324" t="s">
        <v>433</v>
      </c>
      <c r="E127" s="272"/>
      <c r="F127" s="279" t="s">
        <v>804</v>
      </c>
      <c r="G127" s="279" t="s">
        <v>804</v>
      </c>
      <c r="H127" s="279" t="s">
        <v>804</v>
      </c>
      <c r="I127" s="279" t="s">
        <v>804</v>
      </c>
      <c r="J127" s="279" t="s">
        <v>804</v>
      </c>
      <c r="K127" s="279" t="s">
        <v>804</v>
      </c>
      <c r="L127" s="279" t="s">
        <v>804</v>
      </c>
      <c r="M127" s="279" t="s">
        <v>804</v>
      </c>
    </row>
    <row r="128" spans="2:13" ht="14.25" customHeight="1">
      <c r="B128" s="280"/>
      <c r="C128" s="281"/>
      <c r="D128" s="291" t="s">
        <v>434</v>
      </c>
      <c r="E128" s="283"/>
      <c r="F128" s="279" t="s">
        <v>804</v>
      </c>
      <c r="G128" s="279" t="s">
        <v>804</v>
      </c>
      <c r="H128" s="279" t="s">
        <v>804</v>
      </c>
      <c r="I128" s="279" t="s">
        <v>804</v>
      </c>
      <c r="J128" s="279" t="s">
        <v>804</v>
      </c>
      <c r="K128" s="279" t="s">
        <v>804</v>
      </c>
      <c r="L128" s="279" t="s">
        <v>804</v>
      </c>
      <c r="M128" s="279" t="s">
        <v>804</v>
      </c>
    </row>
    <row r="129" spans="2:13" ht="14.25" customHeight="1">
      <c r="B129" s="258"/>
      <c r="C129" s="259"/>
      <c r="D129" s="286" t="s">
        <v>435</v>
      </c>
      <c r="E129" s="261"/>
      <c r="F129" s="287" t="s">
        <v>804</v>
      </c>
      <c r="G129" s="287" t="s">
        <v>804</v>
      </c>
      <c r="H129" s="287" t="s">
        <v>804</v>
      </c>
      <c r="I129" s="287" t="s">
        <v>804</v>
      </c>
      <c r="J129" s="287" t="s">
        <v>804</v>
      </c>
      <c r="K129" s="287" t="s">
        <v>804</v>
      </c>
      <c r="L129" s="287" t="s">
        <v>804</v>
      </c>
      <c r="M129" s="287" t="s">
        <v>804</v>
      </c>
    </row>
    <row r="130" spans="2:13" ht="14.25" customHeight="1">
      <c r="B130" s="280"/>
      <c r="C130" s="281"/>
      <c r="D130" s="291" t="s">
        <v>436</v>
      </c>
      <c r="E130" s="283"/>
      <c r="F130" s="292" t="s">
        <v>804</v>
      </c>
      <c r="G130" s="292" t="s">
        <v>804</v>
      </c>
      <c r="H130" s="292" t="s">
        <v>804</v>
      </c>
      <c r="I130" s="292" t="s">
        <v>804</v>
      </c>
      <c r="J130" s="292" t="s">
        <v>804</v>
      </c>
      <c r="K130" s="292" t="s">
        <v>804</v>
      </c>
      <c r="L130" s="292" t="s">
        <v>804</v>
      </c>
      <c r="M130" s="292" t="s">
        <v>804</v>
      </c>
    </row>
  </sheetData>
  <sheetProtection/>
  <mergeCells count="6">
    <mergeCell ref="B72:D72"/>
    <mergeCell ref="F6:I6"/>
    <mergeCell ref="J6:M6"/>
    <mergeCell ref="B7:D7"/>
    <mergeCell ref="F71:I71"/>
    <mergeCell ref="J71:M71"/>
  </mergeCells>
  <dataValidations count="1">
    <dataValidation type="whole" allowBlank="1" showInputMessage="1" showErrorMessage="1" errorTitle="入力エラー" error="入力した値に誤りがあります" sqref="A34:A58 A9:A29 B9:IV65 B74:M130 A103:A130 A74:A98 N74:IV12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8" useFirstPageNumber="1" horizontalDpi="600" verticalDpi="600" orientation="portrait" paperSize="9" scale="56" r:id="rId1"/>
  <headerFooter alignWithMargins="0">
    <oddFooter>&amp;C&amp;"ＭＳ Ｐゴシック,標準"&amp;18－　&amp;P　－</oddFooter>
  </headerFooter>
  <rowBreaks count="1" manualBreakCount="1">
    <brk id="65" max="255" man="1"/>
  </rowBreaks>
</worksheet>
</file>

<file path=xl/worksheets/sheet26.xml><?xml version="1.0" encoding="utf-8"?>
<worksheet xmlns="http://schemas.openxmlformats.org/spreadsheetml/2006/main" xmlns:r="http://schemas.openxmlformats.org/officeDocument/2006/relationships">
  <sheetPr codeName="Sheet23">
    <tabColor indexed="53"/>
  </sheetPr>
  <dimension ref="A1:T129"/>
  <sheetViews>
    <sheetView zoomScale="80" zoomScaleNormal="80" zoomScaleSheetLayoutView="85" workbookViewId="0" topLeftCell="A1">
      <selection activeCell="A1" sqref="A1"/>
    </sheetView>
  </sheetViews>
  <sheetFormatPr defaultColWidth="8.796875" defaultRowHeight="14.25"/>
  <cols>
    <col min="1" max="1" width="4.09765625" style="238" customWidth="1"/>
    <col min="2" max="2" width="1.69921875" style="238" customWidth="1"/>
    <col min="3" max="3" width="1.390625" style="238" customWidth="1"/>
    <col min="4" max="4" width="38.59765625" style="242" customWidth="1"/>
    <col min="5" max="5" width="0.59375" style="238" customWidth="1"/>
    <col min="6" max="13" width="13.69921875" style="238" customWidth="1"/>
    <col min="14" max="16384" width="9" style="238" customWidth="1"/>
  </cols>
  <sheetData>
    <row r="1" spans="2:13" ht="18.75">
      <c r="B1" s="235" t="s">
        <v>803</v>
      </c>
      <c r="C1" s="236"/>
      <c r="D1" s="237"/>
      <c r="E1" s="236"/>
      <c r="F1" s="236"/>
      <c r="G1" s="313"/>
      <c r="I1" s="236" t="s">
        <v>478</v>
      </c>
      <c r="K1" s="236"/>
      <c r="L1" s="236"/>
      <c r="M1" s="236"/>
    </row>
    <row r="2" spans="2:13" ht="14.25" customHeight="1">
      <c r="B2" s="239" t="s">
        <v>479</v>
      </c>
      <c r="C2" s="314"/>
      <c r="D2" s="314"/>
      <c r="E2" s="314"/>
      <c r="F2" s="314"/>
      <c r="G2" s="241"/>
      <c r="H2" s="241"/>
      <c r="I2" s="241"/>
      <c r="J2" s="241"/>
      <c r="K2" s="241"/>
      <c r="L2" s="241"/>
      <c r="M2" s="241"/>
    </row>
    <row r="3" spans="2:13" ht="14.25" customHeight="1">
      <c r="B3" s="239"/>
      <c r="C3" s="314"/>
      <c r="D3" s="314"/>
      <c r="E3" s="314"/>
      <c r="F3" s="314"/>
      <c r="G3" s="241"/>
      <c r="H3" s="241"/>
      <c r="I3" s="241"/>
      <c r="J3" s="241"/>
      <c r="K3" s="241"/>
      <c r="L3" s="241"/>
      <c r="M3" s="241"/>
    </row>
    <row r="4" spans="2:13" ht="6" customHeight="1">
      <c r="B4" s="241"/>
      <c r="C4" s="241"/>
      <c r="E4" s="241"/>
      <c r="F4" s="241"/>
      <c r="G4" s="241"/>
      <c r="H4" s="241"/>
      <c r="I4" s="241"/>
      <c r="J4" s="241"/>
      <c r="K4" s="241"/>
      <c r="L4" s="241"/>
      <c r="M4" s="241"/>
    </row>
    <row r="5" spans="2:13" ht="18" customHeight="1">
      <c r="B5" s="241"/>
      <c r="C5" s="241"/>
      <c r="D5" s="243" t="s">
        <v>480</v>
      </c>
      <c r="E5" s="241"/>
      <c r="G5" s="241"/>
      <c r="H5" s="241"/>
      <c r="I5" s="241"/>
      <c r="J5" s="241"/>
      <c r="K5" s="241"/>
      <c r="L5" s="241"/>
      <c r="M5" s="244" t="s">
        <v>481</v>
      </c>
    </row>
    <row r="6" spans="2:13" s="249" customFormat="1" ht="18" customHeight="1">
      <c r="B6" s="245"/>
      <c r="C6" s="246"/>
      <c r="D6" s="247"/>
      <c r="E6" s="248"/>
      <c r="F6" s="769" t="s">
        <v>467</v>
      </c>
      <c r="G6" s="783"/>
      <c r="H6" s="783"/>
      <c r="I6" s="784"/>
      <c r="J6" s="769" t="s">
        <v>468</v>
      </c>
      <c r="K6" s="783"/>
      <c r="L6" s="783"/>
      <c r="M6" s="784"/>
    </row>
    <row r="7" spans="2:13" s="249" customFormat="1" ht="36" customHeight="1" thickBot="1">
      <c r="B7" s="767" t="s">
        <v>445</v>
      </c>
      <c r="C7" s="778"/>
      <c r="D7" s="778"/>
      <c r="E7" s="251"/>
      <c r="F7" s="315" t="s">
        <v>482</v>
      </c>
      <c r="G7" s="316" t="s">
        <v>483</v>
      </c>
      <c r="H7" s="316" t="s">
        <v>484</v>
      </c>
      <c r="I7" s="317" t="s">
        <v>485</v>
      </c>
      <c r="J7" s="315" t="s">
        <v>482</v>
      </c>
      <c r="K7" s="316" t="s">
        <v>483</v>
      </c>
      <c r="L7" s="316" t="s">
        <v>484</v>
      </c>
      <c r="M7" s="317" t="s">
        <v>485</v>
      </c>
    </row>
    <row r="8" spans="2:13" ht="18" customHeight="1" thickTop="1">
      <c r="B8" s="253"/>
      <c r="C8" s="254"/>
      <c r="D8" s="255" t="s">
        <v>146</v>
      </c>
      <c r="E8" s="256"/>
      <c r="F8" s="257">
        <v>1010900</v>
      </c>
      <c r="G8" s="257">
        <v>8321</v>
      </c>
      <c r="H8" s="257">
        <v>11509</v>
      </c>
      <c r="I8" s="257">
        <v>1007860</v>
      </c>
      <c r="J8" s="257">
        <v>384758</v>
      </c>
      <c r="K8" s="257">
        <v>12582</v>
      </c>
      <c r="L8" s="257">
        <v>11382</v>
      </c>
      <c r="M8" s="257">
        <v>385810</v>
      </c>
    </row>
    <row r="9" spans="2:13" ht="18" customHeight="1">
      <c r="B9" s="258"/>
      <c r="C9" s="259"/>
      <c r="D9" s="260" t="s">
        <v>393</v>
      </c>
      <c r="E9" s="261"/>
      <c r="F9" s="262" t="s">
        <v>804</v>
      </c>
      <c r="G9" s="262" t="s">
        <v>804</v>
      </c>
      <c r="H9" s="262" t="s">
        <v>804</v>
      </c>
      <c r="I9" s="262" t="s">
        <v>804</v>
      </c>
      <c r="J9" s="262" t="s">
        <v>804</v>
      </c>
      <c r="K9" s="262" t="s">
        <v>804</v>
      </c>
      <c r="L9" s="262" t="s">
        <v>804</v>
      </c>
      <c r="M9" s="262" t="s">
        <v>804</v>
      </c>
    </row>
    <row r="10" spans="2:13" ht="18" customHeight="1">
      <c r="B10" s="263"/>
      <c r="C10" s="264"/>
      <c r="D10" s="265" t="s">
        <v>154</v>
      </c>
      <c r="E10" s="266"/>
      <c r="F10" s="267">
        <v>61250</v>
      </c>
      <c r="G10" s="267">
        <v>320</v>
      </c>
      <c r="H10" s="267">
        <v>248</v>
      </c>
      <c r="I10" s="267">
        <v>61449</v>
      </c>
      <c r="J10" s="267">
        <v>4240</v>
      </c>
      <c r="K10" s="267">
        <v>101</v>
      </c>
      <c r="L10" s="267">
        <v>69</v>
      </c>
      <c r="M10" s="267">
        <v>4145</v>
      </c>
    </row>
    <row r="11" spans="2:13" ht="18" customHeight="1">
      <c r="B11" s="263"/>
      <c r="C11" s="264"/>
      <c r="D11" s="265" t="s">
        <v>156</v>
      </c>
      <c r="E11" s="266"/>
      <c r="F11" s="267">
        <v>370020</v>
      </c>
      <c r="G11" s="267">
        <v>1850</v>
      </c>
      <c r="H11" s="267">
        <v>3702</v>
      </c>
      <c r="I11" s="267">
        <v>368220</v>
      </c>
      <c r="J11" s="267">
        <v>46218</v>
      </c>
      <c r="K11" s="267">
        <v>856</v>
      </c>
      <c r="L11" s="267">
        <v>991</v>
      </c>
      <c r="M11" s="267">
        <v>46031</v>
      </c>
    </row>
    <row r="12" spans="2:13" ht="18" customHeight="1">
      <c r="B12" s="263"/>
      <c r="C12" s="264"/>
      <c r="D12" s="265" t="s">
        <v>158</v>
      </c>
      <c r="E12" s="266"/>
      <c r="F12" s="267">
        <v>6248</v>
      </c>
      <c r="G12" s="267">
        <v>0</v>
      </c>
      <c r="H12" s="267">
        <v>11</v>
      </c>
      <c r="I12" s="267">
        <v>6237</v>
      </c>
      <c r="J12" s="267">
        <v>261</v>
      </c>
      <c r="K12" s="267">
        <v>0</v>
      </c>
      <c r="L12" s="267">
        <v>0</v>
      </c>
      <c r="M12" s="267">
        <v>261</v>
      </c>
    </row>
    <row r="13" spans="2:13" ht="18" customHeight="1">
      <c r="B13" s="263"/>
      <c r="C13" s="264"/>
      <c r="D13" s="265" t="s">
        <v>161</v>
      </c>
      <c r="E13" s="266"/>
      <c r="F13" s="267">
        <v>15833</v>
      </c>
      <c r="G13" s="267">
        <v>142</v>
      </c>
      <c r="H13" s="267">
        <v>349</v>
      </c>
      <c r="I13" s="267">
        <v>15626</v>
      </c>
      <c r="J13" s="267">
        <v>4122</v>
      </c>
      <c r="K13" s="267">
        <v>4</v>
      </c>
      <c r="L13" s="267">
        <v>20</v>
      </c>
      <c r="M13" s="267">
        <v>4106</v>
      </c>
    </row>
    <row r="14" spans="2:13" ht="18" customHeight="1">
      <c r="B14" s="263"/>
      <c r="C14" s="264"/>
      <c r="D14" s="265" t="s">
        <v>394</v>
      </c>
      <c r="E14" s="266"/>
      <c r="F14" s="267">
        <v>76564</v>
      </c>
      <c r="G14" s="267">
        <v>1224</v>
      </c>
      <c r="H14" s="267">
        <v>1142</v>
      </c>
      <c r="I14" s="267">
        <v>76739</v>
      </c>
      <c r="J14" s="267">
        <v>15554</v>
      </c>
      <c r="K14" s="267">
        <v>596</v>
      </c>
      <c r="L14" s="267">
        <v>879</v>
      </c>
      <c r="M14" s="267">
        <v>15178</v>
      </c>
    </row>
    <row r="15" spans="2:13" ht="18" customHeight="1">
      <c r="B15" s="263"/>
      <c r="C15" s="264"/>
      <c r="D15" s="265" t="s">
        <v>395</v>
      </c>
      <c r="E15" s="266"/>
      <c r="F15" s="267">
        <v>118197</v>
      </c>
      <c r="G15" s="267">
        <v>981</v>
      </c>
      <c r="H15" s="267">
        <v>1221</v>
      </c>
      <c r="I15" s="267">
        <v>118056</v>
      </c>
      <c r="J15" s="267">
        <v>103668</v>
      </c>
      <c r="K15" s="267">
        <v>2456</v>
      </c>
      <c r="L15" s="267">
        <v>2084</v>
      </c>
      <c r="M15" s="267">
        <v>103941</v>
      </c>
    </row>
    <row r="16" spans="2:13" ht="18" customHeight="1">
      <c r="B16" s="263"/>
      <c r="C16" s="264"/>
      <c r="D16" s="265" t="s">
        <v>396</v>
      </c>
      <c r="E16" s="266"/>
      <c r="F16" s="267">
        <v>32534</v>
      </c>
      <c r="G16" s="267">
        <v>66</v>
      </c>
      <c r="H16" s="267">
        <v>394</v>
      </c>
      <c r="I16" s="267">
        <v>32205</v>
      </c>
      <c r="J16" s="267">
        <v>1490</v>
      </c>
      <c r="K16" s="267">
        <v>0</v>
      </c>
      <c r="L16" s="267">
        <v>51</v>
      </c>
      <c r="M16" s="267">
        <v>1440</v>
      </c>
    </row>
    <row r="17" spans="2:13" ht="18" customHeight="1">
      <c r="B17" s="263"/>
      <c r="C17" s="264"/>
      <c r="D17" s="265" t="s">
        <v>397</v>
      </c>
      <c r="E17" s="266"/>
      <c r="F17" s="267">
        <v>13173</v>
      </c>
      <c r="G17" s="267">
        <v>6</v>
      </c>
      <c r="H17" s="267">
        <v>76</v>
      </c>
      <c r="I17" s="267">
        <v>13103</v>
      </c>
      <c r="J17" s="267">
        <v>3914</v>
      </c>
      <c r="K17" s="267">
        <v>59</v>
      </c>
      <c r="L17" s="267">
        <v>71</v>
      </c>
      <c r="M17" s="267">
        <v>3902</v>
      </c>
    </row>
    <row r="18" spans="2:13" ht="18" customHeight="1">
      <c r="B18" s="263"/>
      <c r="C18" s="264"/>
      <c r="D18" s="265" t="s">
        <v>398</v>
      </c>
      <c r="E18" s="266"/>
      <c r="F18" s="267">
        <v>30930</v>
      </c>
      <c r="G18" s="267">
        <v>37</v>
      </c>
      <c r="H18" s="267">
        <v>144</v>
      </c>
      <c r="I18" s="267">
        <v>30823</v>
      </c>
      <c r="J18" s="267">
        <v>3801</v>
      </c>
      <c r="K18" s="267">
        <v>199</v>
      </c>
      <c r="L18" s="267">
        <v>0</v>
      </c>
      <c r="M18" s="267">
        <v>4000</v>
      </c>
    </row>
    <row r="19" spans="2:13" ht="18" customHeight="1">
      <c r="B19" s="263"/>
      <c r="C19" s="264"/>
      <c r="D19" s="265" t="s">
        <v>399</v>
      </c>
      <c r="E19" s="266"/>
      <c r="F19" s="267">
        <v>30474</v>
      </c>
      <c r="G19" s="267">
        <v>1381</v>
      </c>
      <c r="H19" s="267">
        <v>970</v>
      </c>
      <c r="I19" s="267">
        <v>30111</v>
      </c>
      <c r="J19" s="267">
        <v>83136</v>
      </c>
      <c r="K19" s="267">
        <v>3964</v>
      </c>
      <c r="L19" s="267">
        <v>3905</v>
      </c>
      <c r="M19" s="267">
        <v>83969</v>
      </c>
    </row>
    <row r="20" spans="2:13" ht="18" customHeight="1">
      <c r="B20" s="263"/>
      <c r="C20" s="264"/>
      <c r="D20" s="265" t="s">
        <v>400</v>
      </c>
      <c r="E20" s="266"/>
      <c r="F20" s="267">
        <v>24999</v>
      </c>
      <c r="G20" s="267">
        <v>261</v>
      </c>
      <c r="H20" s="267">
        <v>485</v>
      </c>
      <c r="I20" s="267">
        <v>24749</v>
      </c>
      <c r="J20" s="267">
        <v>15671</v>
      </c>
      <c r="K20" s="267">
        <v>485</v>
      </c>
      <c r="L20" s="267">
        <v>700</v>
      </c>
      <c r="M20" s="267">
        <v>15482</v>
      </c>
    </row>
    <row r="21" spans="2:13" ht="18" customHeight="1">
      <c r="B21" s="263"/>
      <c r="C21" s="264"/>
      <c r="D21" s="265" t="s">
        <v>401</v>
      </c>
      <c r="E21" s="266"/>
      <c r="F21" s="267">
        <v>49618</v>
      </c>
      <c r="G21" s="267">
        <v>219</v>
      </c>
      <c r="H21" s="267">
        <v>213</v>
      </c>
      <c r="I21" s="267">
        <v>49622</v>
      </c>
      <c r="J21" s="267">
        <v>20598</v>
      </c>
      <c r="K21" s="267">
        <v>1060</v>
      </c>
      <c r="L21" s="267">
        <v>478</v>
      </c>
      <c r="M21" s="267">
        <v>21182</v>
      </c>
    </row>
    <row r="22" spans="2:13" ht="18" customHeight="1">
      <c r="B22" s="263"/>
      <c r="C22" s="264"/>
      <c r="D22" s="265" t="s">
        <v>402</v>
      </c>
      <c r="E22" s="266"/>
      <c r="F22" s="267">
        <v>116402</v>
      </c>
      <c r="G22" s="267">
        <v>945</v>
      </c>
      <c r="H22" s="267">
        <v>683</v>
      </c>
      <c r="I22" s="267">
        <v>116747</v>
      </c>
      <c r="J22" s="267">
        <v>44711</v>
      </c>
      <c r="K22" s="267">
        <v>1805</v>
      </c>
      <c r="L22" s="267">
        <v>796</v>
      </c>
      <c r="M22" s="267">
        <v>45637</v>
      </c>
    </row>
    <row r="23" spans="2:13" ht="18" customHeight="1">
      <c r="B23" s="263"/>
      <c r="C23" s="264"/>
      <c r="D23" s="265" t="s">
        <v>188</v>
      </c>
      <c r="E23" s="266"/>
      <c r="F23" s="267">
        <v>10914</v>
      </c>
      <c r="G23" s="267">
        <v>25</v>
      </c>
      <c r="H23" s="267">
        <v>40</v>
      </c>
      <c r="I23" s="267">
        <v>10899</v>
      </c>
      <c r="J23" s="267">
        <v>1892</v>
      </c>
      <c r="K23" s="267">
        <v>8</v>
      </c>
      <c r="L23" s="267">
        <v>0</v>
      </c>
      <c r="M23" s="267">
        <v>1900</v>
      </c>
    </row>
    <row r="24" spans="2:13" ht="18" customHeight="1">
      <c r="B24" s="263"/>
      <c r="C24" s="264"/>
      <c r="D24" s="265" t="s">
        <v>403</v>
      </c>
      <c r="E24" s="266"/>
      <c r="F24" s="267">
        <v>53744</v>
      </c>
      <c r="G24" s="267">
        <v>864</v>
      </c>
      <c r="H24" s="267">
        <v>1831</v>
      </c>
      <c r="I24" s="267">
        <v>53274</v>
      </c>
      <c r="J24" s="267">
        <v>35482</v>
      </c>
      <c r="K24" s="267">
        <v>989</v>
      </c>
      <c r="L24" s="267">
        <v>1338</v>
      </c>
      <c r="M24" s="267">
        <v>34636</v>
      </c>
    </row>
    <row r="25" spans="2:13" ht="18" customHeight="1">
      <c r="B25" s="258"/>
      <c r="C25" s="259"/>
      <c r="D25" s="260" t="s">
        <v>404</v>
      </c>
      <c r="E25" s="261"/>
      <c r="F25" s="268">
        <v>36285</v>
      </c>
      <c r="G25" s="268">
        <v>131</v>
      </c>
      <c r="H25" s="268">
        <v>290</v>
      </c>
      <c r="I25" s="268">
        <v>36035</v>
      </c>
      <c r="J25" s="268">
        <v>14452</v>
      </c>
      <c r="K25" s="268">
        <v>375</v>
      </c>
      <c r="L25" s="268">
        <v>586</v>
      </c>
      <c r="M25" s="268">
        <v>14332</v>
      </c>
    </row>
    <row r="26" spans="2:13" ht="18" customHeight="1">
      <c r="B26" s="269"/>
      <c r="C26" s="270"/>
      <c r="D26" s="271" t="s">
        <v>196</v>
      </c>
      <c r="E26" s="272"/>
      <c r="F26" s="273">
        <v>7243</v>
      </c>
      <c r="G26" s="273">
        <v>14</v>
      </c>
      <c r="H26" s="273">
        <v>38</v>
      </c>
      <c r="I26" s="273">
        <v>7219</v>
      </c>
      <c r="J26" s="273">
        <v>2118</v>
      </c>
      <c r="K26" s="273">
        <v>7</v>
      </c>
      <c r="L26" s="273">
        <v>4</v>
      </c>
      <c r="M26" s="273">
        <v>2121</v>
      </c>
    </row>
    <row r="27" spans="2:13" ht="18" customHeight="1">
      <c r="B27" s="274"/>
      <c r="C27" s="275"/>
      <c r="D27" s="276" t="s">
        <v>405</v>
      </c>
      <c r="E27" s="277"/>
      <c r="F27" s="278">
        <v>4365</v>
      </c>
      <c r="G27" s="278">
        <v>93</v>
      </c>
      <c r="H27" s="278">
        <v>28</v>
      </c>
      <c r="I27" s="278">
        <v>4465</v>
      </c>
      <c r="J27" s="278">
        <v>218</v>
      </c>
      <c r="K27" s="278">
        <v>0</v>
      </c>
      <c r="L27" s="278">
        <v>0</v>
      </c>
      <c r="M27" s="278">
        <v>183</v>
      </c>
    </row>
    <row r="28" spans="2:13" ht="18" customHeight="1">
      <c r="B28" s="263"/>
      <c r="C28" s="264"/>
      <c r="D28" s="265" t="s">
        <v>406</v>
      </c>
      <c r="E28" s="266"/>
      <c r="F28" s="267">
        <v>5244</v>
      </c>
      <c r="G28" s="267">
        <v>32</v>
      </c>
      <c r="H28" s="267">
        <v>57</v>
      </c>
      <c r="I28" s="267">
        <v>5215</v>
      </c>
      <c r="J28" s="267">
        <v>703</v>
      </c>
      <c r="K28" s="267">
        <v>4</v>
      </c>
      <c r="L28" s="267">
        <v>8</v>
      </c>
      <c r="M28" s="267">
        <v>703</v>
      </c>
    </row>
    <row r="29" spans="2:13" ht="18" customHeight="1">
      <c r="B29" s="263"/>
      <c r="C29" s="264"/>
      <c r="D29" s="265" t="s">
        <v>407</v>
      </c>
      <c r="E29" s="266"/>
      <c r="F29" s="267">
        <v>15242</v>
      </c>
      <c r="G29" s="267">
        <v>129</v>
      </c>
      <c r="H29" s="267">
        <v>158</v>
      </c>
      <c r="I29" s="267">
        <v>15214</v>
      </c>
      <c r="J29" s="267">
        <v>1425</v>
      </c>
      <c r="K29" s="267">
        <v>17</v>
      </c>
      <c r="L29" s="267">
        <v>25</v>
      </c>
      <c r="M29" s="267">
        <v>1416</v>
      </c>
    </row>
    <row r="30" spans="2:13" ht="18" customHeight="1">
      <c r="B30" s="263"/>
      <c r="C30" s="264"/>
      <c r="D30" s="265" t="s">
        <v>208</v>
      </c>
      <c r="E30" s="266"/>
      <c r="F30" s="267">
        <v>6813</v>
      </c>
      <c r="G30" s="267">
        <v>25</v>
      </c>
      <c r="H30" s="267">
        <v>57</v>
      </c>
      <c r="I30" s="267">
        <v>6799</v>
      </c>
      <c r="J30" s="267">
        <v>842</v>
      </c>
      <c r="K30" s="267">
        <v>68</v>
      </c>
      <c r="L30" s="267">
        <v>38</v>
      </c>
      <c r="M30" s="267">
        <v>854</v>
      </c>
    </row>
    <row r="31" spans="2:13" ht="18" customHeight="1">
      <c r="B31" s="263"/>
      <c r="C31" s="264"/>
      <c r="D31" s="265" t="s">
        <v>408</v>
      </c>
      <c r="E31" s="266"/>
      <c r="F31" s="267">
        <v>24293</v>
      </c>
      <c r="G31" s="267">
        <v>40</v>
      </c>
      <c r="H31" s="267">
        <v>149</v>
      </c>
      <c r="I31" s="267">
        <v>24185</v>
      </c>
      <c r="J31" s="267">
        <v>1365</v>
      </c>
      <c r="K31" s="267">
        <v>39</v>
      </c>
      <c r="L31" s="267">
        <v>30</v>
      </c>
      <c r="M31" s="267">
        <v>1373</v>
      </c>
    </row>
    <row r="32" spans="2:13" ht="18" customHeight="1">
      <c r="B32" s="263"/>
      <c r="C32" s="264"/>
      <c r="D32" s="265" t="s">
        <v>409</v>
      </c>
      <c r="E32" s="266"/>
      <c r="F32" s="267">
        <v>14596</v>
      </c>
      <c r="G32" s="267">
        <v>72</v>
      </c>
      <c r="H32" s="267">
        <v>272</v>
      </c>
      <c r="I32" s="267">
        <v>14410</v>
      </c>
      <c r="J32" s="267">
        <v>5105</v>
      </c>
      <c r="K32" s="267">
        <v>44</v>
      </c>
      <c r="L32" s="267">
        <v>27</v>
      </c>
      <c r="M32" s="267">
        <v>5108</v>
      </c>
    </row>
    <row r="33" spans="2:13" ht="18" customHeight="1">
      <c r="B33" s="263"/>
      <c r="C33" s="264"/>
      <c r="D33" s="265" t="s">
        <v>410</v>
      </c>
      <c r="E33" s="266"/>
      <c r="F33" s="267">
        <v>6419</v>
      </c>
      <c r="G33" s="267">
        <v>69</v>
      </c>
      <c r="H33" s="267">
        <v>53</v>
      </c>
      <c r="I33" s="267">
        <v>6435</v>
      </c>
      <c r="J33" s="267">
        <v>198</v>
      </c>
      <c r="K33" s="267">
        <v>0</v>
      </c>
      <c r="L33" s="267">
        <v>0</v>
      </c>
      <c r="M33" s="267">
        <v>198</v>
      </c>
    </row>
    <row r="34" spans="2:13" ht="18" customHeight="1">
      <c r="B34" s="263"/>
      <c r="C34" s="264"/>
      <c r="D34" s="265" t="s">
        <v>411</v>
      </c>
      <c r="E34" s="266"/>
      <c r="F34" s="267">
        <v>5903</v>
      </c>
      <c r="G34" s="267">
        <v>117</v>
      </c>
      <c r="H34" s="267">
        <v>61</v>
      </c>
      <c r="I34" s="267">
        <v>5961</v>
      </c>
      <c r="J34" s="267">
        <v>599</v>
      </c>
      <c r="K34" s="267">
        <v>2</v>
      </c>
      <c r="L34" s="267">
        <v>13</v>
      </c>
      <c r="M34" s="267">
        <v>586</v>
      </c>
    </row>
    <row r="35" spans="2:13" ht="18" customHeight="1">
      <c r="B35" s="263"/>
      <c r="C35" s="264"/>
      <c r="D35" s="265" t="s">
        <v>222</v>
      </c>
      <c r="E35" s="266"/>
      <c r="F35" s="267">
        <v>3533</v>
      </c>
      <c r="G35" s="267">
        <v>0</v>
      </c>
      <c r="H35" s="267">
        <v>32</v>
      </c>
      <c r="I35" s="267">
        <v>3492</v>
      </c>
      <c r="J35" s="267">
        <v>50</v>
      </c>
      <c r="K35" s="267">
        <v>0</v>
      </c>
      <c r="L35" s="267">
        <v>0</v>
      </c>
      <c r="M35" s="267">
        <v>59</v>
      </c>
    </row>
    <row r="36" spans="2:13" ht="18" customHeight="1">
      <c r="B36" s="263"/>
      <c r="C36" s="264"/>
      <c r="D36" s="265" t="s">
        <v>225</v>
      </c>
      <c r="E36" s="266"/>
      <c r="F36" s="267">
        <v>6247</v>
      </c>
      <c r="G36" s="267">
        <v>49</v>
      </c>
      <c r="H36" s="267">
        <v>19</v>
      </c>
      <c r="I36" s="267">
        <v>6256</v>
      </c>
      <c r="J36" s="267">
        <v>364</v>
      </c>
      <c r="K36" s="267">
        <v>0</v>
      </c>
      <c r="L36" s="267">
        <v>26</v>
      </c>
      <c r="M36" s="267">
        <v>359</v>
      </c>
    </row>
    <row r="37" spans="2:13" ht="18" customHeight="1">
      <c r="B37" s="263"/>
      <c r="C37" s="264"/>
      <c r="D37" s="265" t="s">
        <v>228</v>
      </c>
      <c r="E37" s="266"/>
      <c r="F37" s="267">
        <v>19990</v>
      </c>
      <c r="G37" s="267">
        <v>24</v>
      </c>
      <c r="H37" s="267">
        <v>67</v>
      </c>
      <c r="I37" s="267">
        <v>20038</v>
      </c>
      <c r="J37" s="267">
        <v>3226</v>
      </c>
      <c r="K37" s="267">
        <v>16</v>
      </c>
      <c r="L37" s="267">
        <v>79</v>
      </c>
      <c r="M37" s="267">
        <v>3072</v>
      </c>
    </row>
    <row r="38" spans="2:13" ht="18" customHeight="1">
      <c r="B38" s="263"/>
      <c r="C38" s="264"/>
      <c r="D38" s="265" t="s">
        <v>412</v>
      </c>
      <c r="E38" s="266"/>
      <c r="F38" s="267">
        <v>14221</v>
      </c>
      <c r="G38" s="267">
        <v>126</v>
      </c>
      <c r="H38" s="267">
        <v>138</v>
      </c>
      <c r="I38" s="267">
        <v>14210</v>
      </c>
      <c r="J38" s="267">
        <v>768</v>
      </c>
      <c r="K38" s="267">
        <v>0</v>
      </c>
      <c r="L38" s="267">
        <v>0</v>
      </c>
      <c r="M38" s="267">
        <v>767</v>
      </c>
    </row>
    <row r="39" spans="2:13" ht="18" customHeight="1">
      <c r="B39" s="263"/>
      <c r="C39" s="264"/>
      <c r="D39" s="265" t="s">
        <v>413</v>
      </c>
      <c r="E39" s="266"/>
      <c r="F39" s="267">
        <v>26927</v>
      </c>
      <c r="G39" s="267">
        <v>31</v>
      </c>
      <c r="H39" s="267">
        <v>86</v>
      </c>
      <c r="I39" s="267">
        <v>26871</v>
      </c>
      <c r="J39" s="267">
        <v>2280</v>
      </c>
      <c r="K39" s="267">
        <v>0</v>
      </c>
      <c r="L39" s="267">
        <v>19</v>
      </c>
      <c r="M39" s="267">
        <v>2262</v>
      </c>
    </row>
    <row r="40" spans="2:13" ht="18" customHeight="1">
      <c r="B40" s="263"/>
      <c r="C40" s="264"/>
      <c r="D40" s="265" t="s">
        <v>414</v>
      </c>
      <c r="E40" s="266"/>
      <c r="F40" s="267">
        <v>8714</v>
      </c>
      <c r="G40" s="267">
        <v>73</v>
      </c>
      <c r="H40" s="267">
        <v>72</v>
      </c>
      <c r="I40" s="267">
        <v>8714</v>
      </c>
      <c r="J40" s="267">
        <v>1133</v>
      </c>
      <c r="K40" s="267">
        <v>1</v>
      </c>
      <c r="L40" s="267">
        <v>44</v>
      </c>
      <c r="M40" s="267">
        <v>1091</v>
      </c>
    </row>
    <row r="41" spans="2:13" ht="18" customHeight="1">
      <c r="B41" s="263"/>
      <c r="C41" s="264"/>
      <c r="D41" s="265" t="s">
        <v>415</v>
      </c>
      <c r="E41" s="266"/>
      <c r="F41" s="267">
        <v>9224</v>
      </c>
      <c r="G41" s="267">
        <v>67</v>
      </c>
      <c r="H41" s="267">
        <v>79</v>
      </c>
      <c r="I41" s="267">
        <v>9211</v>
      </c>
      <c r="J41" s="267">
        <v>2743</v>
      </c>
      <c r="K41" s="267">
        <v>121</v>
      </c>
      <c r="L41" s="267">
        <v>62</v>
      </c>
      <c r="M41" s="267">
        <v>2803</v>
      </c>
    </row>
    <row r="42" spans="2:13" ht="18" customHeight="1">
      <c r="B42" s="263"/>
      <c r="C42" s="264"/>
      <c r="D42" s="265" t="s">
        <v>416</v>
      </c>
      <c r="E42" s="266"/>
      <c r="F42" s="267">
        <v>30887</v>
      </c>
      <c r="G42" s="267">
        <v>145</v>
      </c>
      <c r="H42" s="267">
        <v>460</v>
      </c>
      <c r="I42" s="267">
        <v>30571</v>
      </c>
      <c r="J42" s="267">
        <v>4197</v>
      </c>
      <c r="K42" s="267">
        <v>73</v>
      </c>
      <c r="L42" s="267">
        <v>0</v>
      </c>
      <c r="M42" s="267">
        <v>4271</v>
      </c>
    </row>
    <row r="43" spans="2:13" ht="18" customHeight="1">
      <c r="B43" s="263"/>
      <c r="C43" s="264"/>
      <c r="D43" s="265" t="s">
        <v>417</v>
      </c>
      <c r="E43" s="266"/>
      <c r="F43" s="267">
        <v>10396</v>
      </c>
      <c r="G43" s="267">
        <v>81</v>
      </c>
      <c r="H43" s="267">
        <v>302</v>
      </c>
      <c r="I43" s="267">
        <v>10174</v>
      </c>
      <c r="J43" s="267">
        <v>288</v>
      </c>
      <c r="K43" s="267">
        <v>9</v>
      </c>
      <c r="L43" s="267">
        <v>6</v>
      </c>
      <c r="M43" s="267">
        <v>292</v>
      </c>
    </row>
    <row r="44" spans="2:13" ht="18" customHeight="1">
      <c r="B44" s="263"/>
      <c r="C44" s="264"/>
      <c r="D44" s="265" t="s">
        <v>418</v>
      </c>
      <c r="E44" s="266"/>
      <c r="F44" s="267">
        <v>100047</v>
      </c>
      <c r="G44" s="267">
        <v>489</v>
      </c>
      <c r="H44" s="267">
        <v>1196</v>
      </c>
      <c r="I44" s="267">
        <v>99338</v>
      </c>
      <c r="J44" s="267">
        <v>2494</v>
      </c>
      <c r="K44" s="267">
        <v>34</v>
      </c>
      <c r="L44" s="267">
        <v>8</v>
      </c>
      <c r="M44" s="267">
        <v>2522</v>
      </c>
    </row>
    <row r="45" spans="2:13" ht="18" customHeight="1">
      <c r="B45" s="263"/>
      <c r="C45" s="264"/>
      <c r="D45" s="265" t="s">
        <v>419</v>
      </c>
      <c r="E45" s="266"/>
      <c r="F45" s="267">
        <v>13431</v>
      </c>
      <c r="G45" s="267">
        <v>43</v>
      </c>
      <c r="H45" s="267">
        <v>88</v>
      </c>
      <c r="I45" s="267">
        <v>13407</v>
      </c>
      <c r="J45" s="267">
        <v>1650</v>
      </c>
      <c r="K45" s="267">
        <v>46</v>
      </c>
      <c r="L45" s="267">
        <v>16</v>
      </c>
      <c r="M45" s="267">
        <v>1659</v>
      </c>
    </row>
    <row r="46" spans="2:13" ht="18" customHeight="1">
      <c r="B46" s="263"/>
      <c r="C46" s="264"/>
      <c r="D46" s="265" t="s">
        <v>420</v>
      </c>
      <c r="E46" s="266"/>
      <c r="F46" s="279" t="s">
        <v>804</v>
      </c>
      <c r="G46" s="279" t="s">
        <v>804</v>
      </c>
      <c r="H46" s="279" t="s">
        <v>804</v>
      </c>
      <c r="I46" s="279" t="s">
        <v>804</v>
      </c>
      <c r="J46" s="279" t="s">
        <v>804</v>
      </c>
      <c r="K46" s="279" t="s">
        <v>804</v>
      </c>
      <c r="L46" s="279" t="s">
        <v>804</v>
      </c>
      <c r="M46" s="279" t="s">
        <v>804</v>
      </c>
    </row>
    <row r="47" spans="2:13" ht="18" customHeight="1">
      <c r="B47" s="263"/>
      <c r="C47" s="264"/>
      <c r="D47" s="265" t="s">
        <v>421</v>
      </c>
      <c r="E47" s="266"/>
      <c r="F47" s="279" t="s">
        <v>804</v>
      </c>
      <c r="G47" s="279" t="s">
        <v>804</v>
      </c>
      <c r="H47" s="279" t="s">
        <v>804</v>
      </c>
      <c r="I47" s="279" t="s">
        <v>804</v>
      </c>
      <c r="J47" s="279" t="s">
        <v>804</v>
      </c>
      <c r="K47" s="279" t="s">
        <v>804</v>
      </c>
      <c r="L47" s="279" t="s">
        <v>804</v>
      </c>
      <c r="M47" s="279" t="s">
        <v>804</v>
      </c>
    </row>
    <row r="48" spans="2:13" ht="18" customHeight="1">
      <c r="B48" s="263"/>
      <c r="C48" s="264"/>
      <c r="D48" s="265" t="s">
        <v>422</v>
      </c>
      <c r="E48" s="266"/>
      <c r="F48" s="279" t="s">
        <v>804</v>
      </c>
      <c r="G48" s="279" t="s">
        <v>804</v>
      </c>
      <c r="H48" s="279" t="s">
        <v>804</v>
      </c>
      <c r="I48" s="279" t="s">
        <v>804</v>
      </c>
      <c r="J48" s="279" t="s">
        <v>804</v>
      </c>
      <c r="K48" s="279" t="s">
        <v>804</v>
      </c>
      <c r="L48" s="279" t="s">
        <v>804</v>
      </c>
      <c r="M48" s="279" t="s">
        <v>804</v>
      </c>
    </row>
    <row r="49" spans="2:13" ht="18" customHeight="1">
      <c r="B49" s="258"/>
      <c r="C49" s="259"/>
      <c r="D49" s="260" t="s">
        <v>423</v>
      </c>
      <c r="E49" s="261"/>
      <c r="F49" s="268">
        <v>56617</v>
      </c>
      <c r="G49" s="268">
        <v>17</v>
      </c>
      <c r="H49" s="268">
        <v>217</v>
      </c>
      <c r="I49" s="268">
        <v>56488</v>
      </c>
      <c r="J49" s="268">
        <v>9223</v>
      </c>
      <c r="K49" s="268">
        <v>86</v>
      </c>
      <c r="L49" s="268">
        <v>1</v>
      </c>
      <c r="M49" s="268">
        <v>9237</v>
      </c>
    </row>
    <row r="50" spans="2:13" ht="18" customHeight="1">
      <c r="B50" s="280"/>
      <c r="C50" s="281"/>
      <c r="D50" s="282" t="s">
        <v>424</v>
      </c>
      <c r="E50" s="283"/>
      <c r="F50" s="284">
        <v>61580</v>
      </c>
      <c r="G50" s="284">
        <v>964</v>
      </c>
      <c r="H50" s="284">
        <v>1004</v>
      </c>
      <c r="I50" s="284">
        <v>61568</v>
      </c>
      <c r="J50" s="284">
        <v>94445</v>
      </c>
      <c r="K50" s="284">
        <v>2370</v>
      </c>
      <c r="L50" s="284">
        <v>2083</v>
      </c>
      <c r="M50" s="284">
        <v>94704</v>
      </c>
    </row>
    <row r="51" spans="2:13" ht="18" customHeight="1">
      <c r="B51" s="258"/>
      <c r="C51" s="259"/>
      <c r="D51" s="260" t="s">
        <v>256</v>
      </c>
      <c r="E51" s="261"/>
      <c r="F51" s="268">
        <v>16637</v>
      </c>
      <c r="G51" s="268">
        <v>1093</v>
      </c>
      <c r="H51" s="268">
        <v>327</v>
      </c>
      <c r="I51" s="268">
        <v>16600</v>
      </c>
      <c r="J51" s="268">
        <v>10776</v>
      </c>
      <c r="K51" s="268">
        <v>220</v>
      </c>
      <c r="L51" s="268">
        <v>567</v>
      </c>
      <c r="M51" s="268">
        <v>11232</v>
      </c>
    </row>
    <row r="52" spans="2:13" ht="18" customHeight="1">
      <c r="B52" s="280"/>
      <c r="C52" s="281"/>
      <c r="D52" s="282" t="s">
        <v>425</v>
      </c>
      <c r="E52" s="283"/>
      <c r="F52" s="284">
        <v>13837</v>
      </c>
      <c r="G52" s="284">
        <v>288</v>
      </c>
      <c r="H52" s="284">
        <v>643</v>
      </c>
      <c r="I52" s="284">
        <v>13511</v>
      </c>
      <c r="J52" s="284">
        <v>72360</v>
      </c>
      <c r="K52" s="284">
        <v>3744</v>
      </c>
      <c r="L52" s="284">
        <v>3338</v>
      </c>
      <c r="M52" s="284">
        <v>72737</v>
      </c>
    </row>
    <row r="53" spans="2:13" ht="18" customHeight="1">
      <c r="B53" s="274"/>
      <c r="C53" s="275"/>
      <c r="D53" s="276" t="s">
        <v>258</v>
      </c>
      <c r="E53" s="277"/>
      <c r="F53" s="278">
        <v>56542</v>
      </c>
      <c r="G53" s="278">
        <v>522</v>
      </c>
      <c r="H53" s="278">
        <v>265</v>
      </c>
      <c r="I53" s="278">
        <v>56873</v>
      </c>
      <c r="J53" s="278">
        <v>14756</v>
      </c>
      <c r="K53" s="278">
        <v>472</v>
      </c>
      <c r="L53" s="278">
        <v>430</v>
      </c>
      <c r="M53" s="278">
        <v>14724</v>
      </c>
    </row>
    <row r="54" spans="2:13" ht="18" customHeight="1">
      <c r="B54" s="263"/>
      <c r="C54" s="264"/>
      <c r="D54" s="265" t="s">
        <v>426</v>
      </c>
      <c r="E54" s="266"/>
      <c r="F54" s="267">
        <v>59860</v>
      </c>
      <c r="G54" s="267">
        <v>423</v>
      </c>
      <c r="H54" s="267">
        <v>418</v>
      </c>
      <c r="I54" s="267">
        <v>59874</v>
      </c>
      <c r="J54" s="267">
        <v>29955</v>
      </c>
      <c r="K54" s="267">
        <v>1333</v>
      </c>
      <c r="L54" s="267">
        <v>366</v>
      </c>
      <c r="M54" s="267">
        <v>30913</v>
      </c>
    </row>
    <row r="55" spans="2:13" ht="18" customHeight="1">
      <c r="B55" s="320"/>
      <c r="C55" s="321"/>
      <c r="D55" s="331" t="s">
        <v>427</v>
      </c>
      <c r="E55" s="323"/>
      <c r="F55" s="332">
        <v>14437</v>
      </c>
      <c r="G55" s="332">
        <v>632</v>
      </c>
      <c r="H55" s="332">
        <v>1289</v>
      </c>
      <c r="I55" s="332">
        <v>13781</v>
      </c>
      <c r="J55" s="332">
        <v>6703</v>
      </c>
      <c r="K55" s="332">
        <v>199</v>
      </c>
      <c r="L55" s="332">
        <v>48</v>
      </c>
      <c r="M55" s="332">
        <v>6853</v>
      </c>
    </row>
    <row r="56" spans="2:13" ht="18" customHeight="1">
      <c r="B56" s="269"/>
      <c r="C56" s="270"/>
      <c r="D56" s="271" t="s">
        <v>428</v>
      </c>
      <c r="E56" s="272"/>
      <c r="F56" s="273">
        <v>22290</v>
      </c>
      <c r="G56" s="273">
        <v>149</v>
      </c>
      <c r="H56" s="273">
        <v>430</v>
      </c>
      <c r="I56" s="273">
        <v>22506</v>
      </c>
      <c r="J56" s="273">
        <v>25454</v>
      </c>
      <c r="K56" s="273">
        <v>359</v>
      </c>
      <c r="L56" s="273">
        <v>1238</v>
      </c>
      <c r="M56" s="273">
        <v>24078</v>
      </c>
    </row>
    <row r="57" spans="2:13" ht="18" customHeight="1">
      <c r="B57" s="280"/>
      <c r="C57" s="281"/>
      <c r="D57" s="282" t="s">
        <v>429</v>
      </c>
      <c r="E57" s="283"/>
      <c r="F57" s="284">
        <v>17017</v>
      </c>
      <c r="G57" s="284">
        <v>83</v>
      </c>
      <c r="H57" s="284">
        <v>112</v>
      </c>
      <c r="I57" s="284">
        <v>16987</v>
      </c>
      <c r="J57" s="284">
        <v>3325</v>
      </c>
      <c r="K57" s="284">
        <v>431</v>
      </c>
      <c r="L57" s="284">
        <v>52</v>
      </c>
      <c r="M57" s="284">
        <v>3705</v>
      </c>
    </row>
    <row r="58" spans="2:13" ht="14.25" customHeight="1">
      <c r="B58" s="320"/>
      <c r="C58" s="321"/>
      <c r="D58" s="322" t="s">
        <v>430</v>
      </c>
      <c r="E58" s="261"/>
      <c r="F58" s="287" t="s">
        <v>804</v>
      </c>
      <c r="G58" s="287" t="s">
        <v>804</v>
      </c>
      <c r="H58" s="287" t="s">
        <v>804</v>
      </c>
      <c r="I58" s="287" t="s">
        <v>804</v>
      </c>
      <c r="J58" s="287" t="s">
        <v>804</v>
      </c>
      <c r="K58" s="287" t="s">
        <v>804</v>
      </c>
      <c r="L58" s="287" t="s">
        <v>804</v>
      </c>
      <c r="M58" s="287" t="s">
        <v>804</v>
      </c>
    </row>
    <row r="59" spans="2:13" ht="14.25" customHeight="1">
      <c r="B59" s="269"/>
      <c r="C59" s="270"/>
      <c r="D59" s="324" t="s">
        <v>431</v>
      </c>
      <c r="E59" s="266"/>
      <c r="F59" s="279" t="s">
        <v>804</v>
      </c>
      <c r="G59" s="279" t="s">
        <v>804</v>
      </c>
      <c r="H59" s="279" t="s">
        <v>804</v>
      </c>
      <c r="I59" s="279" t="s">
        <v>804</v>
      </c>
      <c r="J59" s="279" t="s">
        <v>804</v>
      </c>
      <c r="K59" s="279" t="s">
        <v>804</v>
      </c>
      <c r="L59" s="279" t="s">
        <v>804</v>
      </c>
      <c r="M59" s="279" t="s">
        <v>804</v>
      </c>
    </row>
    <row r="60" spans="2:13" ht="14.25" customHeight="1">
      <c r="B60" s="269"/>
      <c r="C60" s="270"/>
      <c r="D60" s="324" t="s">
        <v>432</v>
      </c>
      <c r="E60" s="266"/>
      <c r="F60" s="279" t="s">
        <v>804</v>
      </c>
      <c r="G60" s="279" t="s">
        <v>804</v>
      </c>
      <c r="H60" s="279" t="s">
        <v>804</v>
      </c>
      <c r="I60" s="279" t="s">
        <v>804</v>
      </c>
      <c r="J60" s="279" t="s">
        <v>804</v>
      </c>
      <c r="K60" s="279" t="s">
        <v>804</v>
      </c>
      <c r="L60" s="279" t="s">
        <v>804</v>
      </c>
      <c r="M60" s="279" t="s">
        <v>804</v>
      </c>
    </row>
    <row r="61" spans="2:13" ht="14.25" customHeight="1">
      <c r="B61" s="269"/>
      <c r="C61" s="270"/>
      <c r="D61" s="324" t="s">
        <v>433</v>
      </c>
      <c r="E61" s="266"/>
      <c r="F61" s="279" t="s">
        <v>804</v>
      </c>
      <c r="G61" s="279" t="s">
        <v>804</v>
      </c>
      <c r="H61" s="279" t="s">
        <v>804</v>
      </c>
      <c r="I61" s="279" t="s">
        <v>804</v>
      </c>
      <c r="J61" s="279" t="s">
        <v>804</v>
      </c>
      <c r="K61" s="279" t="s">
        <v>804</v>
      </c>
      <c r="L61" s="279" t="s">
        <v>804</v>
      </c>
      <c r="M61" s="279" t="s">
        <v>804</v>
      </c>
    </row>
    <row r="62" spans="2:13" ht="14.25" customHeight="1">
      <c r="B62" s="263"/>
      <c r="C62" s="264"/>
      <c r="D62" s="289" t="s">
        <v>434</v>
      </c>
      <c r="E62" s="266"/>
      <c r="F62" s="279" t="s">
        <v>804</v>
      </c>
      <c r="G62" s="279" t="s">
        <v>804</v>
      </c>
      <c r="H62" s="279" t="s">
        <v>804</v>
      </c>
      <c r="I62" s="279" t="s">
        <v>804</v>
      </c>
      <c r="J62" s="279" t="s">
        <v>804</v>
      </c>
      <c r="K62" s="279" t="s">
        <v>804</v>
      </c>
      <c r="L62" s="279" t="s">
        <v>804</v>
      </c>
      <c r="M62" s="279" t="s">
        <v>804</v>
      </c>
    </row>
    <row r="63" spans="2:13" ht="14.25" customHeight="1">
      <c r="B63" s="258"/>
      <c r="C63" s="259"/>
      <c r="D63" s="286" t="s">
        <v>435</v>
      </c>
      <c r="E63" s="261"/>
      <c r="F63" s="287" t="s">
        <v>804</v>
      </c>
      <c r="G63" s="287" t="s">
        <v>804</v>
      </c>
      <c r="H63" s="287" t="s">
        <v>804</v>
      </c>
      <c r="I63" s="287" t="s">
        <v>804</v>
      </c>
      <c r="J63" s="287" t="s">
        <v>804</v>
      </c>
      <c r="K63" s="287" t="s">
        <v>804</v>
      </c>
      <c r="L63" s="287" t="s">
        <v>804</v>
      </c>
      <c r="M63" s="287" t="s">
        <v>804</v>
      </c>
    </row>
    <row r="64" spans="2:13" ht="14.25" customHeight="1">
      <c r="B64" s="280"/>
      <c r="C64" s="281"/>
      <c r="D64" s="291" t="s">
        <v>436</v>
      </c>
      <c r="E64" s="283"/>
      <c r="F64" s="292" t="s">
        <v>804</v>
      </c>
      <c r="G64" s="292" t="s">
        <v>804</v>
      </c>
      <c r="H64" s="292" t="s">
        <v>804</v>
      </c>
      <c r="I64" s="292" t="s">
        <v>804</v>
      </c>
      <c r="J64" s="292" t="s">
        <v>804</v>
      </c>
      <c r="K64" s="292" t="s">
        <v>804</v>
      </c>
      <c r="L64" s="292" t="s">
        <v>804</v>
      </c>
      <c r="M64" s="292" t="s">
        <v>804</v>
      </c>
    </row>
    <row r="65" spans="2:13" ht="18.75">
      <c r="B65" s="235" t="s">
        <v>803</v>
      </c>
      <c r="C65" s="236"/>
      <c r="D65" s="237"/>
      <c r="E65" s="236"/>
      <c r="F65" s="236"/>
      <c r="G65" s="313"/>
      <c r="I65" s="236" t="s">
        <v>667</v>
      </c>
      <c r="K65" s="236"/>
      <c r="L65" s="236"/>
      <c r="M65" s="236"/>
    </row>
    <row r="66" spans="2:13" ht="14.25">
      <c r="B66" s="239" t="s">
        <v>438</v>
      </c>
      <c r="C66" s="314"/>
      <c r="D66" s="314"/>
      <c r="E66" s="314"/>
      <c r="F66" s="314"/>
      <c r="G66" s="241"/>
      <c r="H66" s="241"/>
      <c r="I66" s="241"/>
      <c r="J66" s="241"/>
      <c r="K66" s="241"/>
      <c r="L66" s="241"/>
      <c r="M66" s="241"/>
    </row>
    <row r="67" spans="2:13" ht="14.25" customHeight="1">
      <c r="B67" s="239"/>
      <c r="C67" s="314"/>
      <c r="D67" s="314"/>
      <c r="E67" s="314"/>
      <c r="F67" s="314"/>
      <c r="G67" s="241"/>
      <c r="H67" s="241"/>
      <c r="I67" s="241"/>
      <c r="J67" s="241"/>
      <c r="K67" s="241"/>
      <c r="L67" s="241"/>
      <c r="M67" s="241"/>
    </row>
    <row r="68" spans="2:13" ht="13.5">
      <c r="B68" s="241"/>
      <c r="C68" s="241"/>
      <c r="E68" s="241"/>
      <c r="F68" s="241"/>
      <c r="G68" s="241"/>
      <c r="H68" s="241"/>
      <c r="I68" s="241"/>
      <c r="J68" s="241"/>
      <c r="K68" s="241"/>
      <c r="L68" s="241"/>
      <c r="M68" s="241"/>
    </row>
    <row r="69" spans="2:13" ht="14.25">
      <c r="B69" s="241"/>
      <c r="C69" s="241"/>
      <c r="D69" s="243" t="s">
        <v>449</v>
      </c>
      <c r="E69" s="241"/>
      <c r="G69" s="241"/>
      <c r="H69" s="241"/>
      <c r="I69" s="241"/>
      <c r="J69" s="241"/>
      <c r="K69" s="241"/>
      <c r="L69" s="241"/>
      <c r="M69" s="244" t="s">
        <v>668</v>
      </c>
    </row>
    <row r="70" spans="1:13" ht="18" customHeight="1">
      <c r="A70" s="249"/>
      <c r="B70" s="245"/>
      <c r="C70" s="246"/>
      <c r="D70" s="247"/>
      <c r="E70" s="248"/>
      <c r="F70" s="769" t="s">
        <v>661</v>
      </c>
      <c r="G70" s="783"/>
      <c r="H70" s="783"/>
      <c r="I70" s="784"/>
      <c r="J70" s="769" t="s">
        <v>662</v>
      </c>
      <c r="K70" s="783"/>
      <c r="L70" s="783"/>
      <c r="M70" s="784"/>
    </row>
    <row r="71" spans="2:13" s="249" customFormat="1" ht="36" customHeight="1" thickBot="1">
      <c r="B71" s="767" t="s">
        <v>445</v>
      </c>
      <c r="C71" s="778"/>
      <c r="D71" s="778"/>
      <c r="E71" s="251"/>
      <c r="F71" s="315" t="s">
        <v>669</v>
      </c>
      <c r="G71" s="316" t="s">
        <v>670</v>
      </c>
      <c r="H71" s="316" t="s">
        <v>671</v>
      </c>
      <c r="I71" s="317" t="s">
        <v>672</v>
      </c>
      <c r="J71" s="315" t="s">
        <v>669</v>
      </c>
      <c r="K71" s="316" t="s">
        <v>670</v>
      </c>
      <c r="L71" s="316" t="s">
        <v>671</v>
      </c>
      <c r="M71" s="317" t="s">
        <v>672</v>
      </c>
    </row>
    <row r="72" spans="1:13" s="249" customFormat="1" ht="17.25" customHeight="1" thickTop="1">
      <c r="A72" s="238"/>
      <c r="B72" s="253"/>
      <c r="C72" s="254"/>
      <c r="D72" s="255" t="s">
        <v>146</v>
      </c>
      <c r="E72" s="256"/>
      <c r="F72" s="257">
        <v>649891</v>
      </c>
      <c r="G72" s="257">
        <v>5033</v>
      </c>
      <c r="H72" s="257">
        <v>7767</v>
      </c>
      <c r="I72" s="257">
        <v>646999</v>
      </c>
      <c r="J72" s="257">
        <v>209253</v>
      </c>
      <c r="K72" s="257">
        <v>4545</v>
      </c>
      <c r="L72" s="257">
        <v>4398</v>
      </c>
      <c r="M72" s="257">
        <v>209558</v>
      </c>
    </row>
    <row r="73" spans="2:13" ht="18" customHeight="1">
      <c r="B73" s="258"/>
      <c r="C73" s="259"/>
      <c r="D73" s="260" t="s">
        <v>393</v>
      </c>
      <c r="E73" s="261"/>
      <c r="F73" s="262" t="s">
        <v>804</v>
      </c>
      <c r="G73" s="262" t="s">
        <v>804</v>
      </c>
      <c r="H73" s="262" t="s">
        <v>804</v>
      </c>
      <c r="I73" s="262" t="s">
        <v>804</v>
      </c>
      <c r="J73" s="262" t="s">
        <v>804</v>
      </c>
      <c r="K73" s="262" t="s">
        <v>804</v>
      </c>
      <c r="L73" s="262" t="s">
        <v>804</v>
      </c>
      <c r="M73" s="262" t="s">
        <v>804</v>
      </c>
    </row>
    <row r="74" spans="2:13" ht="18" customHeight="1">
      <c r="B74" s="263"/>
      <c r="C74" s="264"/>
      <c r="D74" s="265" t="s">
        <v>154</v>
      </c>
      <c r="E74" s="266"/>
      <c r="F74" s="267">
        <v>17537</v>
      </c>
      <c r="G74" s="267">
        <v>61</v>
      </c>
      <c r="H74" s="267">
        <v>109</v>
      </c>
      <c r="I74" s="267">
        <v>17489</v>
      </c>
      <c r="J74" s="267">
        <v>190</v>
      </c>
      <c r="K74" s="267">
        <v>0</v>
      </c>
      <c r="L74" s="267">
        <v>0</v>
      </c>
      <c r="M74" s="267">
        <v>190</v>
      </c>
    </row>
    <row r="75" spans="2:13" ht="18" customHeight="1">
      <c r="B75" s="263"/>
      <c r="C75" s="264"/>
      <c r="D75" s="265" t="s">
        <v>156</v>
      </c>
      <c r="E75" s="266"/>
      <c r="F75" s="267">
        <v>302529</v>
      </c>
      <c r="G75" s="267">
        <v>1276</v>
      </c>
      <c r="H75" s="267">
        <v>3347</v>
      </c>
      <c r="I75" s="267">
        <v>300330</v>
      </c>
      <c r="J75" s="267">
        <v>23281</v>
      </c>
      <c r="K75" s="267">
        <v>305</v>
      </c>
      <c r="L75" s="267">
        <v>757</v>
      </c>
      <c r="M75" s="267">
        <v>22957</v>
      </c>
    </row>
    <row r="76" spans="2:13" ht="18" customHeight="1">
      <c r="B76" s="263"/>
      <c r="C76" s="264"/>
      <c r="D76" s="265" t="s">
        <v>158</v>
      </c>
      <c r="E76" s="266"/>
      <c r="F76" s="267">
        <v>6248</v>
      </c>
      <c r="G76" s="267">
        <v>0</v>
      </c>
      <c r="H76" s="267">
        <v>11</v>
      </c>
      <c r="I76" s="267">
        <v>6237</v>
      </c>
      <c r="J76" s="267">
        <v>261</v>
      </c>
      <c r="K76" s="267">
        <v>0</v>
      </c>
      <c r="L76" s="267">
        <v>0</v>
      </c>
      <c r="M76" s="267">
        <v>261</v>
      </c>
    </row>
    <row r="77" spans="2:13" ht="18" customHeight="1">
      <c r="B77" s="263"/>
      <c r="C77" s="264"/>
      <c r="D77" s="265" t="s">
        <v>161</v>
      </c>
      <c r="E77" s="266"/>
      <c r="F77" s="267">
        <v>9613</v>
      </c>
      <c r="G77" s="267">
        <v>91</v>
      </c>
      <c r="H77" s="267">
        <v>123</v>
      </c>
      <c r="I77" s="267">
        <v>9581</v>
      </c>
      <c r="J77" s="267">
        <v>2962</v>
      </c>
      <c r="K77" s="267">
        <v>4</v>
      </c>
      <c r="L77" s="267">
        <v>20</v>
      </c>
      <c r="M77" s="267">
        <v>2946</v>
      </c>
    </row>
    <row r="78" spans="2:13" ht="18" customHeight="1">
      <c r="B78" s="263"/>
      <c r="C78" s="264"/>
      <c r="D78" s="265" t="s">
        <v>394</v>
      </c>
      <c r="E78" s="266"/>
      <c r="F78" s="267">
        <v>54910</v>
      </c>
      <c r="G78" s="267">
        <v>398</v>
      </c>
      <c r="H78" s="267">
        <v>662</v>
      </c>
      <c r="I78" s="267">
        <v>54738</v>
      </c>
      <c r="J78" s="267">
        <v>10484</v>
      </c>
      <c r="K78" s="267">
        <v>219</v>
      </c>
      <c r="L78" s="267">
        <v>80</v>
      </c>
      <c r="M78" s="267">
        <v>10531</v>
      </c>
    </row>
    <row r="79" spans="2:13" ht="18" customHeight="1">
      <c r="B79" s="263"/>
      <c r="C79" s="264"/>
      <c r="D79" s="265" t="s">
        <v>395</v>
      </c>
      <c r="E79" s="266"/>
      <c r="F79" s="267">
        <v>44195</v>
      </c>
      <c r="G79" s="267">
        <v>469</v>
      </c>
      <c r="H79" s="267">
        <v>538</v>
      </c>
      <c r="I79" s="267">
        <v>44225</v>
      </c>
      <c r="J79" s="267">
        <v>53400</v>
      </c>
      <c r="K79" s="267">
        <v>929</v>
      </c>
      <c r="L79" s="267">
        <v>692</v>
      </c>
      <c r="M79" s="267">
        <v>53538</v>
      </c>
    </row>
    <row r="80" spans="2:13" ht="18" customHeight="1">
      <c r="B80" s="263"/>
      <c r="C80" s="264"/>
      <c r="D80" s="265" t="s">
        <v>396</v>
      </c>
      <c r="E80" s="266"/>
      <c r="F80" s="267">
        <v>15846</v>
      </c>
      <c r="G80" s="267">
        <v>66</v>
      </c>
      <c r="H80" s="267">
        <v>30</v>
      </c>
      <c r="I80" s="267">
        <v>15881</v>
      </c>
      <c r="J80" s="267">
        <v>1052</v>
      </c>
      <c r="K80" s="267">
        <v>0</v>
      </c>
      <c r="L80" s="267">
        <v>51</v>
      </c>
      <c r="M80" s="267">
        <v>1002</v>
      </c>
    </row>
    <row r="81" spans="2:13" ht="18" customHeight="1">
      <c r="B81" s="263"/>
      <c r="C81" s="264"/>
      <c r="D81" s="265" t="s">
        <v>397</v>
      </c>
      <c r="E81" s="266"/>
      <c r="F81" s="267">
        <v>4963</v>
      </c>
      <c r="G81" s="267">
        <v>6</v>
      </c>
      <c r="H81" s="267">
        <v>76</v>
      </c>
      <c r="I81" s="267">
        <v>4893</v>
      </c>
      <c r="J81" s="267">
        <v>2735</v>
      </c>
      <c r="K81" s="267">
        <v>59</v>
      </c>
      <c r="L81" s="267">
        <v>71</v>
      </c>
      <c r="M81" s="267">
        <v>2723</v>
      </c>
    </row>
    <row r="82" spans="2:13" ht="18" customHeight="1">
      <c r="B82" s="263"/>
      <c r="C82" s="264"/>
      <c r="D82" s="265" t="s">
        <v>398</v>
      </c>
      <c r="E82" s="266"/>
      <c r="F82" s="267">
        <v>18693</v>
      </c>
      <c r="G82" s="267">
        <v>37</v>
      </c>
      <c r="H82" s="267">
        <v>144</v>
      </c>
      <c r="I82" s="267">
        <v>18586</v>
      </c>
      <c r="J82" s="267">
        <v>1463</v>
      </c>
      <c r="K82" s="267">
        <v>199</v>
      </c>
      <c r="L82" s="267">
        <v>0</v>
      </c>
      <c r="M82" s="267">
        <v>1662</v>
      </c>
    </row>
    <row r="83" spans="2:13" ht="18" customHeight="1">
      <c r="B83" s="263"/>
      <c r="C83" s="264"/>
      <c r="D83" s="265" t="s">
        <v>399</v>
      </c>
      <c r="E83" s="266"/>
      <c r="F83" s="267">
        <v>16011</v>
      </c>
      <c r="G83" s="267">
        <v>1239</v>
      </c>
      <c r="H83" s="267">
        <v>362</v>
      </c>
      <c r="I83" s="267">
        <v>16113</v>
      </c>
      <c r="J83" s="267">
        <v>32256</v>
      </c>
      <c r="K83" s="267">
        <v>770</v>
      </c>
      <c r="L83" s="267">
        <v>1410</v>
      </c>
      <c r="M83" s="267">
        <v>32391</v>
      </c>
    </row>
    <row r="84" spans="2:13" ht="18" customHeight="1">
      <c r="B84" s="263"/>
      <c r="C84" s="264"/>
      <c r="D84" s="265" t="s">
        <v>400</v>
      </c>
      <c r="E84" s="266"/>
      <c r="F84" s="267">
        <v>10053</v>
      </c>
      <c r="G84" s="267">
        <v>50</v>
      </c>
      <c r="H84" s="267">
        <v>174</v>
      </c>
      <c r="I84" s="267">
        <v>9904</v>
      </c>
      <c r="J84" s="267">
        <v>9072</v>
      </c>
      <c r="K84" s="267">
        <v>108</v>
      </c>
      <c r="L84" s="267">
        <v>133</v>
      </c>
      <c r="M84" s="267">
        <v>9072</v>
      </c>
    </row>
    <row r="85" spans="2:13" ht="18" customHeight="1">
      <c r="B85" s="263"/>
      <c r="C85" s="264"/>
      <c r="D85" s="265" t="s">
        <v>401</v>
      </c>
      <c r="E85" s="266"/>
      <c r="F85" s="267">
        <v>30769</v>
      </c>
      <c r="G85" s="267">
        <v>219</v>
      </c>
      <c r="H85" s="267">
        <v>213</v>
      </c>
      <c r="I85" s="267">
        <v>30773</v>
      </c>
      <c r="J85" s="267">
        <v>13713</v>
      </c>
      <c r="K85" s="267">
        <v>345</v>
      </c>
      <c r="L85" s="267">
        <v>23</v>
      </c>
      <c r="M85" s="267">
        <v>14037</v>
      </c>
    </row>
    <row r="86" spans="2:13" ht="18" customHeight="1">
      <c r="B86" s="263"/>
      <c r="C86" s="264"/>
      <c r="D86" s="265" t="s">
        <v>402</v>
      </c>
      <c r="E86" s="266"/>
      <c r="F86" s="267">
        <v>86256</v>
      </c>
      <c r="G86" s="267">
        <v>279</v>
      </c>
      <c r="H86" s="267">
        <v>424</v>
      </c>
      <c r="I86" s="267">
        <v>86194</v>
      </c>
      <c r="J86" s="267">
        <v>26824</v>
      </c>
      <c r="K86" s="267">
        <v>951</v>
      </c>
      <c r="L86" s="267">
        <v>190</v>
      </c>
      <c r="M86" s="267">
        <v>27502</v>
      </c>
    </row>
    <row r="87" spans="2:13" ht="18" customHeight="1">
      <c r="B87" s="263"/>
      <c r="C87" s="264"/>
      <c r="D87" s="265" t="s">
        <v>188</v>
      </c>
      <c r="E87" s="266"/>
      <c r="F87" s="267">
        <v>4101</v>
      </c>
      <c r="G87" s="267">
        <v>25</v>
      </c>
      <c r="H87" s="267">
        <v>40</v>
      </c>
      <c r="I87" s="267">
        <v>4086</v>
      </c>
      <c r="J87" s="267">
        <v>485</v>
      </c>
      <c r="K87" s="267">
        <v>8</v>
      </c>
      <c r="L87" s="267">
        <v>0</v>
      </c>
      <c r="M87" s="267">
        <v>493</v>
      </c>
    </row>
    <row r="88" spans="2:13" ht="18" customHeight="1">
      <c r="B88" s="263"/>
      <c r="C88" s="264"/>
      <c r="D88" s="265" t="s">
        <v>403</v>
      </c>
      <c r="E88" s="266"/>
      <c r="F88" s="267">
        <v>28167</v>
      </c>
      <c r="G88" s="267">
        <v>817</v>
      </c>
      <c r="H88" s="267">
        <v>1514</v>
      </c>
      <c r="I88" s="267">
        <v>27969</v>
      </c>
      <c r="J88" s="267">
        <v>31075</v>
      </c>
      <c r="K88" s="267">
        <v>648</v>
      </c>
      <c r="L88" s="267">
        <v>971</v>
      </c>
      <c r="M88" s="267">
        <v>30253</v>
      </c>
    </row>
    <row r="89" spans="2:13" ht="18" customHeight="1">
      <c r="B89" s="258"/>
      <c r="C89" s="259"/>
      <c r="D89" s="260" t="s">
        <v>404</v>
      </c>
      <c r="E89" s="261"/>
      <c r="F89" s="268">
        <v>24534</v>
      </c>
      <c r="G89" s="268">
        <v>61</v>
      </c>
      <c r="H89" s="268">
        <v>257</v>
      </c>
      <c r="I89" s="268">
        <v>24205</v>
      </c>
      <c r="J89" s="268">
        <v>10507</v>
      </c>
      <c r="K89" s="268">
        <v>126</v>
      </c>
      <c r="L89" s="268">
        <v>586</v>
      </c>
      <c r="M89" s="268">
        <v>10180</v>
      </c>
    </row>
    <row r="90" spans="2:13" ht="18" customHeight="1">
      <c r="B90" s="269"/>
      <c r="C90" s="270"/>
      <c r="D90" s="271" t="s">
        <v>196</v>
      </c>
      <c r="E90" s="272"/>
      <c r="F90" s="273">
        <v>3720</v>
      </c>
      <c r="G90" s="273">
        <v>14</v>
      </c>
      <c r="H90" s="273">
        <v>38</v>
      </c>
      <c r="I90" s="273">
        <v>3696</v>
      </c>
      <c r="J90" s="273">
        <v>346</v>
      </c>
      <c r="K90" s="273">
        <v>7</v>
      </c>
      <c r="L90" s="273">
        <v>4</v>
      </c>
      <c r="M90" s="273">
        <v>349</v>
      </c>
    </row>
    <row r="91" spans="2:13" ht="18" customHeight="1">
      <c r="B91" s="274"/>
      <c r="C91" s="275"/>
      <c r="D91" s="276" t="s">
        <v>405</v>
      </c>
      <c r="E91" s="277"/>
      <c r="F91" s="479">
        <v>2136</v>
      </c>
      <c r="G91" s="479">
        <v>0</v>
      </c>
      <c r="H91" s="479">
        <v>28</v>
      </c>
      <c r="I91" s="479">
        <v>2108</v>
      </c>
      <c r="J91" s="479">
        <v>18</v>
      </c>
      <c r="K91" s="479">
        <v>0</v>
      </c>
      <c r="L91" s="479">
        <v>0</v>
      </c>
      <c r="M91" s="479">
        <v>18</v>
      </c>
    </row>
    <row r="92" spans="2:13" ht="18" customHeight="1">
      <c r="B92" s="263"/>
      <c r="C92" s="264"/>
      <c r="D92" s="265" t="s">
        <v>406</v>
      </c>
      <c r="E92" s="266"/>
      <c r="F92" s="267">
        <v>3786</v>
      </c>
      <c r="G92" s="267">
        <v>32</v>
      </c>
      <c r="H92" s="267">
        <v>57</v>
      </c>
      <c r="I92" s="267">
        <v>3757</v>
      </c>
      <c r="J92" s="267">
        <v>404</v>
      </c>
      <c r="K92" s="267">
        <v>4</v>
      </c>
      <c r="L92" s="267">
        <v>8</v>
      </c>
      <c r="M92" s="267">
        <v>404</v>
      </c>
    </row>
    <row r="93" spans="2:13" ht="18" customHeight="1">
      <c r="B93" s="263"/>
      <c r="C93" s="264"/>
      <c r="D93" s="265" t="s">
        <v>407</v>
      </c>
      <c r="E93" s="266"/>
      <c r="F93" s="267">
        <v>12472</v>
      </c>
      <c r="G93" s="267">
        <v>26</v>
      </c>
      <c r="H93" s="267">
        <v>158</v>
      </c>
      <c r="I93" s="267">
        <v>12340</v>
      </c>
      <c r="J93" s="267">
        <v>941</v>
      </c>
      <c r="K93" s="267">
        <v>17</v>
      </c>
      <c r="L93" s="267">
        <v>0</v>
      </c>
      <c r="M93" s="267">
        <v>958</v>
      </c>
    </row>
    <row r="94" spans="2:13" ht="18" customHeight="1">
      <c r="B94" s="263"/>
      <c r="C94" s="264"/>
      <c r="D94" s="265" t="s">
        <v>208</v>
      </c>
      <c r="E94" s="266"/>
      <c r="F94" s="267">
        <v>4796</v>
      </c>
      <c r="G94" s="267">
        <v>25</v>
      </c>
      <c r="H94" s="267">
        <v>36</v>
      </c>
      <c r="I94" s="267">
        <v>4802</v>
      </c>
      <c r="J94" s="267">
        <v>303</v>
      </c>
      <c r="K94" s="267">
        <v>0</v>
      </c>
      <c r="L94" s="267">
        <v>4</v>
      </c>
      <c r="M94" s="267">
        <v>282</v>
      </c>
    </row>
    <row r="95" spans="2:13" ht="18" customHeight="1">
      <c r="B95" s="263"/>
      <c r="C95" s="264"/>
      <c r="D95" s="265" t="s">
        <v>408</v>
      </c>
      <c r="E95" s="266"/>
      <c r="F95" s="267">
        <v>21951</v>
      </c>
      <c r="G95" s="267">
        <v>40</v>
      </c>
      <c r="H95" s="267">
        <v>149</v>
      </c>
      <c r="I95" s="267">
        <v>21842</v>
      </c>
      <c r="J95" s="267">
        <v>1153</v>
      </c>
      <c r="K95" s="267">
        <v>39</v>
      </c>
      <c r="L95" s="267">
        <v>0</v>
      </c>
      <c r="M95" s="267">
        <v>1192</v>
      </c>
    </row>
    <row r="96" spans="2:13" ht="18" customHeight="1">
      <c r="B96" s="263"/>
      <c r="C96" s="264"/>
      <c r="D96" s="265" t="s">
        <v>409</v>
      </c>
      <c r="E96" s="266"/>
      <c r="F96" s="267">
        <v>11933</v>
      </c>
      <c r="G96" s="267">
        <v>72</v>
      </c>
      <c r="H96" s="267">
        <v>272</v>
      </c>
      <c r="I96" s="267">
        <v>11747</v>
      </c>
      <c r="J96" s="267">
        <v>1199</v>
      </c>
      <c r="K96" s="267">
        <v>44</v>
      </c>
      <c r="L96" s="267">
        <v>27</v>
      </c>
      <c r="M96" s="267">
        <v>1202</v>
      </c>
    </row>
    <row r="97" spans="2:13" ht="18" customHeight="1">
      <c r="B97" s="263"/>
      <c r="C97" s="264"/>
      <c r="D97" s="265" t="s">
        <v>410</v>
      </c>
      <c r="E97" s="266"/>
      <c r="F97" s="267">
        <v>6419</v>
      </c>
      <c r="G97" s="267">
        <v>69</v>
      </c>
      <c r="H97" s="267">
        <v>53</v>
      </c>
      <c r="I97" s="267">
        <v>6435</v>
      </c>
      <c r="J97" s="267">
        <v>198</v>
      </c>
      <c r="K97" s="267">
        <v>0</v>
      </c>
      <c r="L97" s="267">
        <v>0</v>
      </c>
      <c r="M97" s="267">
        <v>198</v>
      </c>
    </row>
    <row r="98" spans="2:13" ht="18" customHeight="1">
      <c r="B98" s="263"/>
      <c r="C98" s="264"/>
      <c r="D98" s="265" t="s">
        <v>411</v>
      </c>
      <c r="E98" s="266"/>
      <c r="F98" s="267">
        <v>3107</v>
      </c>
      <c r="G98" s="267">
        <v>117</v>
      </c>
      <c r="H98" s="267">
        <v>61</v>
      </c>
      <c r="I98" s="267">
        <v>3165</v>
      </c>
      <c r="J98" s="267">
        <v>172</v>
      </c>
      <c r="K98" s="267">
        <v>2</v>
      </c>
      <c r="L98" s="267">
        <v>13</v>
      </c>
      <c r="M98" s="267">
        <v>159</v>
      </c>
    </row>
    <row r="99" spans="2:13" ht="18" customHeight="1">
      <c r="B99" s="263"/>
      <c r="C99" s="264"/>
      <c r="D99" s="265" t="s">
        <v>222</v>
      </c>
      <c r="E99" s="266"/>
      <c r="F99" s="267">
        <v>2860</v>
      </c>
      <c r="G99" s="267">
        <v>0</v>
      </c>
      <c r="H99" s="267">
        <v>32</v>
      </c>
      <c r="I99" s="267">
        <v>2819</v>
      </c>
      <c r="J99" s="267">
        <v>50</v>
      </c>
      <c r="K99" s="267">
        <v>0</v>
      </c>
      <c r="L99" s="267">
        <v>0</v>
      </c>
      <c r="M99" s="267">
        <v>59</v>
      </c>
    </row>
    <row r="100" spans="2:13" ht="18" customHeight="1">
      <c r="B100" s="263"/>
      <c r="C100" s="264"/>
      <c r="D100" s="265" t="s">
        <v>225</v>
      </c>
      <c r="E100" s="266"/>
      <c r="F100" s="267">
        <v>5514</v>
      </c>
      <c r="G100" s="267">
        <v>29</v>
      </c>
      <c r="H100" s="267">
        <v>19</v>
      </c>
      <c r="I100" s="267">
        <v>5523</v>
      </c>
      <c r="J100" s="267">
        <v>152</v>
      </c>
      <c r="K100" s="267">
        <v>0</v>
      </c>
      <c r="L100" s="267">
        <v>4</v>
      </c>
      <c r="M100" s="267">
        <v>149</v>
      </c>
    </row>
    <row r="101" spans="2:13" ht="18" customHeight="1">
      <c r="B101" s="263"/>
      <c r="C101" s="264"/>
      <c r="D101" s="265" t="s">
        <v>228</v>
      </c>
      <c r="E101" s="266"/>
      <c r="F101" s="267">
        <v>10788</v>
      </c>
      <c r="G101" s="267">
        <v>9</v>
      </c>
      <c r="H101" s="267">
        <v>16</v>
      </c>
      <c r="I101" s="267">
        <v>10780</v>
      </c>
      <c r="J101" s="267">
        <v>540</v>
      </c>
      <c r="K101" s="267">
        <v>0</v>
      </c>
      <c r="L101" s="267">
        <v>38</v>
      </c>
      <c r="M101" s="267">
        <v>503</v>
      </c>
    </row>
    <row r="102" spans="2:13" ht="18" customHeight="1">
      <c r="B102" s="263"/>
      <c r="C102" s="264"/>
      <c r="D102" s="265" t="s">
        <v>412</v>
      </c>
      <c r="E102" s="266"/>
      <c r="F102" s="267">
        <v>11557</v>
      </c>
      <c r="G102" s="267">
        <v>83</v>
      </c>
      <c r="H102" s="267">
        <v>138</v>
      </c>
      <c r="I102" s="267">
        <v>11502</v>
      </c>
      <c r="J102" s="267">
        <v>126</v>
      </c>
      <c r="K102" s="267">
        <v>0</v>
      </c>
      <c r="L102" s="267">
        <v>0</v>
      </c>
      <c r="M102" s="267">
        <v>126</v>
      </c>
    </row>
    <row r="103" spans="2:13" ht="18" customHeight="1">
      <c r="B103" s="263"/>
      <c r="C103" s="264"/>
      <c r="D103" s="265" t="s">
        <v>413</v>
      </c>
      <c r="E103" s="266"/>
      <c r="F103" s="267">
        <v>19912</v>
      </c>
      <c r="G103" s="267">
        <v>31</v>
      </c>
      <c r="H103" s="267">
        <v>86</v>
      </c>
      <c r="I103" s="267">
        <v>19855</v>
      </c>
      <c r="J103" s="267">
        <v>1684</v>
      </c>
      <c r="K103" s="267">
        <v>0</v>
      </c>
      <c r="L103" s="267">
        <v>19</v>
      </c>
      <c r="M103" s="267">
        <v>1667</v>
      </c>
    </row>
    <row r="104" spans="2:13" ht="18" customHeight="1">
      <c r="B104" s="263"/>
      <c r="C104" s="264"/>
      <c r="D104" s="265" t="s">
        <v>414</v>
      </c>
      <c r="E104" s="266"/>
      <c r="F104" s="267">
        <v>7510</v>
      </c>
      <c r="G104" s="267">
        <v>8</v>
      </c>
      <c r="H104" s="267">
        <v>29</v>
      </c>
      <c r="I104" s="267">
        <v>7489</v>
      </c>
      <c r="J104" s="267">
        <v>795</v>
      </c>
      <c r="K104" s="267">
        <v>1</v>
      </c>
      <c r="L104" s="267">
        <v>14</v>
      </c>
      <c r="M104" s="267">
        <v>782</v>
      </c>
    </row>
    <row r="105" spans="2:13" ht="18" customHeight="1">
      <c r="B105" s="263"/>
      <c r="C105" s="264"/>
      <c r="D105" s="265" t="s">
        <v>415</v>
      </c>
      <c r="E105" s="266"/>
      <c r="F105" s="267">
        <v>8593</v>
      </c>
      <c r="G105" s="267">
        <v>67</v>
      </c>
      <c r="H105" s="267">
        <v>79</v>
      </c>
      <c r="I105" s="267">
        <v>8580</v>
      </c>
      <c r="J105" s="267">
        <v>927</v>
      </c>
      <c r="K105" s="267">
        <v>5</v>
      </c>
      <c r="L105" s="267">
        <v>10</v>
      </c>
      <c r="M105" s="267">
        <v>923</v>
      </c>
    </row>
    <row r="106" spans="2:13" ht="18" customHeight="1">
      <c r="B106" s="263"/>
      <c r="C106" s="264"/>
      <c r="D106" s="265" t="s">
        <v>416</v>
      </c>
      <c r="E106" s="266"/>
      <c r="F106" s="267">
        <v>28671</v>
      </c>
      <c r="G106" s="267">
        <v>145</v>
      </c>
      <c r="H106" s="267">
        <v>460</v>
      </c>
      <c r="I106" s="267">
        <v>28355</v>
      </c>
      <c r="J106" s="267">
        <v>547</v>
      </c>
      <c r="K106" s="267">
        <v>1</v>
      </c>
      <c r="L106" s="267">
        <v>0</v>
      </c>
      <c r="M106" s="267">
        <v>549</v>
      </c>
    </row>
    <row r="107" spans="2:13" ht="18" customHeight="1">
      <c r="B107" s="263"/>
      <c r="C107" s="264"/>
      <c r="D107" s="265" t="s">
        <v>417</v>
      </c>
      <c r="E107" s="266"/>
      <c r="F107" s="267">
        <v>10192</v>
      </c>
      <c r="G107" s="267">
        <v>81</v>
      </c>
      <c r="H107" s="267">
        <v>302</v>
      </c>
      <c r="I107" s="267">
        <v>9970</v>
      </c>
      <c r="J107" s="267">
        <v>124</v>
      </c>
      <c r="K107" s="267">
        <v>9</v>
      </c>
      <c r="L107" s="267">
        <v>6</v>
      </c>
      <c r="M107" s="267">
        <v>128</v>
      </c>
    </row>
    <row r="108" spans="2:13" ht="18" customHeight="1">
      <c r="B108" s="263"/>
      <c r="C108" s="264"/>
      <c r="D108" s="265" t="s">
        <v>418</v>
      </c>
      <c r="E108" s="266"/>
      <c r="F108" s="267">
        <v>91623</v>
      </c>
      <c r="G108" s="267">
        <v>324</v>
      </c>
      <c r="H108" s="267">
        <v>989</v>
      </c>
      <c r="I108" s="267">
        <v>90956</v>
      </c>
      <c r="J108" s="267">
        <v>2057</v>
      </c>
      <c r="K108" s="267">
        <v>4</v>
      </c>
      <c r="L108" s="267">
        <v>8</v>
      </c>
      <c r="M108" s="267">
        <v>2055</v>
      </c>
    </row>
    <row r="109" spans="2:13" ht="18" customHeight="1">
      <c r="B109" s="263"/>
      <c r="C109" s="264"/>
      <c r="D109" s="265" t="s">
        <v>419</v>
      </c>
      <c r="E109" s="266"/>
      <c r="F109" s="267">
        <v>10455</v>
      </c>
      <c r="G109" s="267">
        <v>43</v>
      </c>
      <c r="H109" s="267">
        <v>88</v>
      </c>
      <c r="I109" s="267">
        <v>10404</v>
      </c>
      <c r="J109" s="267">
        <v>1038</v>
      </c>
      <c r="K109" s="267">
        <v>46</v>
      </c>
      <c r="L109" s="267">
        <v>16</v>
      </c>
      <c r="M109" s="267">
        <v>1074</v>
      </c>
    </row>
    <row r="110" spans="2:13" ht="18" customHeight="1">
      <c r="B110" s="263"/>
      <c r="C110" s="264"/>
      <c r="D110" s="265" t="s">
        <v>420</v>
      </c>
      <c r="E110" s="266"/>
      <c r="F110" s="279" t="s">
        <v>804</v>
      </c>
      <c r="G110" s="279" t="s">
        <v>804</v>
      </c>
      <c r="H110" s="279" t="s">
        <v>804</v>
      </c>
      <c r="I110" s="279" t="s">
        <v>804</v>
      </c>
      <c r="J110" s="279" t="s">
        <v>804</v>
      </c>
      <c r="K110" s="279" t="s">
        <v>804</v>
      </c>
      <c r="L110" s="279" t="s">
        <v>804</v>
      </c>
      <c r="M110" s="279" t="s">
        <v>804</v>
      </c>
    </row>
    <row r="111" spans="2:20" ht="18" customHeight="1">
      <c r="B111" s="263"/>
      <c r="C111" s="264"/>
      <c r="D111" s="265" t="s">
        <v>421</v>
      </c>
      <c r="E111" s="266"/>
      <c r="F111" s="279" t="s">
        <v>804</v>
      </c>
      <c r="G111" s="279" t="s">
        <v>804</v>
      </c>
      <c r="H111" s="279" t="s">
        <v>804</v>
      </c>
      <c r="I111" s="279" t="s">
        <v>804</v>
      </c>
      <c r="J111" s="279" t="s">
        <v>804</v>
      </c>
      <c r="K111" s="279" t="s">
        <v>804</v>
      </c>
      <c r="L111" s="279" t="s">
        <v>804</v>
      </c>
      <c r="M111" s="279" t="s">
        <v>804</v>
      </c>
      <c r="N111" s="333"/>
      <c r="O111" s="333"/>
      <c r="P111" s="333"/>
      <c r="Q111" s="333"/>
      <c r="R111" s="333"/>
      <c r="S111" s="333"/>
      <c r="T111" s="333"/>
    </row>
    <row r="112" spans="2:20" ht="18" customHeight="1">
      <c r="B112" s="263"/>
      <c r="C112" s="264"/>
      <c r="D112" s="265" t="s">
        <v>422</v>
      </c>
      <c r="E112" s="266"/>
      <c r="F112" s="279" t="s">
        <v>804</v>
      </c>
      <c r="G112" s="279" t="s">
        <v>804</v>
      </c>
      <c r="H112" s="279" t="s">
        <v>804</v>
      </c>
      <c r="I112" s="279" t="s">
        <v>804</v>
      </c>
      <c r="J112" s="279" t="s">
        <v>804</v>
      </c>
      <c r="K112" s="279" t="s">
        <v>804</v>
      </c>
      <c r="L112" s="279" t="s">
        <v>804</v>
      </c>
      <c r="M112" s="279" t="s">
        <v>804</v>
      </c>
      <c r="N112" s="333"/>
      <c r="O112" s="333"/>
      <c r="P112" s="333"/>
      <c r="Q112" s="333"/>
      <c r="R112" s="333"/>
      <c r="S112" s="333"/>
      <c r="T112" s="333"/>
    </row>
    <row r="113" spans="2:20" ht="18" customHeight="1">
      <c r="B113" s="258"/>
      <c r="C113" s="259"/>
      <c r="D113" s="260" t="s">
        <v>423</v>
      </c>
      <c r="E113" s="261"/>
      <c r="F113" s="268">
        <v>21765</v>
      </c>
      <c r="G113" s="268">
        <v>17</v>
      </c>
      <c r="H113" s="268">
        <v>147</v>
      </c>
      <c r="I113" s="268">
        <v>21706</v>
      </c>
      <c r="J113" s="268">
        <v>4426</v>
      </c>
      <c r="K113" s="268">
        <v>86</v>
      </c>
      <c r="L113" s="268">
        <v>1</v>
      </c>
      <c r="M113" s="268">
        <v>4440</v>
      </c>
      <c r="N113" s="333"/>
      <c r="O113" s="333"/>
      <c r="P113" s="333"/>
      <c r="Q113" s="333"/>
      <c r="R113" s="333"/>
      <c r="S113" s="333"/>
      <c r="T113" s="333"/>
    </row>
    <row r="114" spans="2:13" ht="18" customHeight="1">
      <c r="B114" s="280"/>
      <c r="C114" s="281"/>
      <c r="D114" s="282" t="s">
        <v>424</v>
      </c>
      <c r="E114" s="283"/>
      <c r="F114" s="284">
        <v>22430</v>
      </c>
      <c r="G114" s="284">
        <v>452</v>
      </c>
      <c r="H114" s="284">
        <v>391</v>
      </c>
      <c r="I114" s="284">
        <v>22519</v>
      </c>
      <c r="J114" s="284">
        <v>48974</v>
      </c>
      <c r="K114" s="284">
        <v>843</v>
      </c>
      <c r="L114" s="284">
        <v>691</v>
      </c>
      <c r="M114" s="284">
        <v>49098</v>
      </c>
    </row>
    <row r="115" spans="2:13" ht="18" customHeight="1">
      <c r="B115" s="258"/>
      <c r="C115" s="259"/>
      <c r="D115" s="260" t="s">
        <v>256</v>
      </c>
      <c r="E115" s="261"/>
      <c r="F115" s="268">
        <v>12848</v>
      </c>
      <c r="G115" s="268">
        <v>1093</v>
      </c>
      <c r="H115" s="268">
        <v>141</v>
      </c>
      <c r="I115" s="268">
        <v>12996</v>
      </c>
      <c r="J115" s="268">
        <v>4440</v>
      </c>
      <c r="K115" s="268">
        <v>158</v>
      </c>
      <c r="L115" s="268">
        <v>430</v>
      </c>
      <c r="M115" s="268">
        <v>4972</v>
      </c>
    </row>
    <row r="116" spans="2:13" ht="18" customHeight="1">
      <c r="B116" s="280"/>
      <c r="C116" s="281"/>
      <c r="D116" s="282" t="s">
        <v>425</v>
      </c>
      <c r="E116" s="283"/>
      <c r="F116" s="284">
        <v>3163</v>
      </c>
      <c r="G116" s="284">
        <v>146</v>
      </c>
      <c r="H116" s="284">
        <v>221</v>
      </c>
      <c r="I116" s="284">
        <v>3117</v>
      </c>
      <c r="J116" s="284">
        <v>27816</v>
      </c>
      <c r="K116" s="284">
        <v>612</v>
      </c>
      <c r="L116" s="284">
        <v>980</v>
      </c>
      <c r="M116" s="284">
        <v>27419</v>
      </c>
    </row>
    <row r="117" spans="2:13" ht="18" customHeight="1">
      <c r="B117" s="274"/>
      <c r="C117" s="275"/>
      <c r="D117" s="276" t="s">
        <v>258</v>
      </c>
      <c r="E117" s="277"/>
      <c r="F117" s="278">
        <v>42890</v>
      </c>
      <c r="G117" s="278">
        <v>242</v>
      </c>
      <c r="H117" s="278">
        <v>150</v>
      </c>
      <c r="I117" s="278">
        <v>43056</v>
      </c>
      <c r="J117" s="278">
        <v>8147</v>
      </c>
      <c r="K117" s="278">
        <v>300</v>
      </c>
      <c r="L117" s="278">
        <v>168</v>
      </c>
      <c r="M117" s="278">
        <v>8205</v>
      </c>
    </row>
    <row r="118" spans="2:13" ht="18" customHeight="1">
      <c r="B118" s="263"/>
      <c r="C118" s="264"/>
      <c r="D118" s="265" t="s">
        <v>426</v>
      </c>
      <c r="E118" s="266"/>
      <c r="F118" s="267">
        <v>43366</v>
      </c>
      <c r="G118" s="267">
        <v>37</v>
      </c>
      <c r="H118" s="267">
        <v>274</v>
      </c>
      <c r="I118" s="267">
        <v>43138</v>
      </c>
      <c r="J118" s="267">
        <v>18677</v>
      </c>
      <c r="K118" s="267">
        <v>651</v>
      </c>
      <c r="L118" s="267">
        <v>22</v>
      </c>
      <c r="M118" s="267">
        <v>19297</v>
      </c>
    </row>
    <row r="119" spans="2:13" ht="18" customHeight="1">
      <c r="B119" s="320"/>
      <c r="C119" s="321"/>
      <c r="D119" s="331" t="s">
        <v>427</v>
      </c>
      <c r="E119" s="323"/>
      <c r="F119" s="332">
        <v>10395</v>
      </c>
      <c r="G119" s="332">
        <v>632</v>
      </c>
      <c r="H119" s="332">
        <v>1289</v>
      </c>
      <c r="I119" s="332">
        <v>9739</v>
      </c>
      <c r="J119" s="332">
        <v>6210</v>
      </c>
      <c r="K119" s="332">
        <v>199</v>
      </c>
      <c r="L119" s="332">
        <v>48</v>
      </c>
      <c r="M119" s="332">
        <v>6360</v>
      </c>
    </row>
    <row r="120" spans="2:13" ht="18" customHeight="1">
      <c r="B120" s="269"/>
      <c r="C120" s="270"/>
      <c r="D120" s="271" t="s">
        <v>428</v>
      </c>
      <c r="E120" s="272"/>
      <c r="F120" s="273">
        <v>12774</v>
      </c>
      <c r="G120" s="273">
        <v>149</v>
      </c>
      <c r="H120" s="273">
        <v>207</v>
      </c>
      <c r="I120" s="273">
        <v>13214</v>
      </c>
      <c r="J120" s="273">
        <v>23391</v>
      </c>
      <c r="K120" s="273">
        <v>359</v>
      </c>
      <c r="L120" s="273">
        <v>905</v>
      </c>
      <c r="M120" s="273">
        <v>22347</v>
      </c>
    </row>
    <row r="121" spans="2:13" ht="18" customHeight="1">
      <c r="B121" s="280"/>
      <c r="C121" s="281"/>
      <c r="D121" s="282" t="s">
        <v>429</v>
      </c>
      <c r="E121" s="283"/>
      <c r="F121" s="284">
        <v>4998</v>
      </c>
      <c r="G121" s="284">
        <v>36</v>
      </c>
      <c r="H121" s="284">
        <v>18</v>
      </c>
      <c r="I121" s="284">
        <v>5016</v>
      </c>
      <c r="J121" s="284">
        <v>1474</v>
      </c>
      <c r="K121" s="284">
        <v>90</v>
      </c>
      <c r="L121" s="284">
        <v>18</v>
      </c>
      <c r="M121" s="284">
        <v>1546</v>
      </c>
    </row>
    <row r="122" spans="2:13" ht="18" customHeight="1">
      <c r="B122" s="320"/>
      <c r="C122" s="321"/>
      <c r="D122" s="322" t="s">
        <v>430</v>
      </c>
      <c r="E122" s="261"/>
      <c r="F122" s="287" t="s">
        <v>804</v>
      </c>
      <c r="G122" s="287" t="s">
        <v>804</v>
      </c>
      <c r="H122" s="287" t="s">
        <v>804</v>
      </c>
      <c r="I122" s="287" t="s">
        <v>804</v>
      </c>
      <c r="J122" s="287" t="s">
        <v>804</v>
      </c>
      <c r="K122" s="287" t="s">
        <v>804</v>
      </c>
      <c r="L122" s="287" t="s">
        <v>804</v>
      </c>
      <c r="M122" s="287" t="s">
        <v>804</v>
      </c>
    </row>
    <row r="123" spans="2:15" ht="14.25" customHeight="1">
      <c r="B123" s="269"/>
      <c r="C123" s="270"/>
      <c r="D123" s="324" t="s">
        <v>431</v>
      </c>
      <c r="E123" s="266"/>
      <c r="F123" s="279" t="s">
        <v>804</v>
      </c>
      <c r="G123" s="279" t="s">
        <v>804</v>
      </c>
      <c r="H123" s="279" t="s">
        <v>804</v>
      </c>
      <c r="I123" s="279" t="s">
        <v>804</v>
      </c>
      <c r="J123" s="279" t="s">
        <v>804</v>
      </c>
      <c r="K123" s="279" t="s">
        <v>804</v>
      </c>
      <c r="L123" s="279" t="s">
        <v>804</v>
      </c>
      <c r="M123" s="279" t="s">
        <v>804</v>
      </c>
      <c r="N123" s="333"/>
      <c r="O123" s="333"/>
    </row>
    <row r="124" spans="2:15" ht="14.25" customHeight="1">
      <c r="B124" s="269"/>
      <c r="C124" s="270"/>
      <c r="D124" s="324" t="s">
        <v>432</v>
      </c>
      <c r="E124" s="266"/>
      <c r="F124" s="279" t="s">
        <v>804</v>
      </c>
      <c r="G124" s="279" t="s">
        <v>804</v>
      </c>
      <c r="H124" s="279" t="s">
        <v>804</v>
      </c>
      <c r="I124" s="279" t="s">
        <v>804</v>
      </c>
      <c r="J124" s="279" t="s">
        <v>804</v>
      </c>
      <c r="K124" s="279" t="s">
        <v>804</v>
      </c>
      <c r="L124" s="279" t="s">
        <v>804</v>
      </c>
      <c r="M124" s="279" t="s">
        <v>804</v>
      </c>
      <c r="N124" s="333"/>
      <c r="O124" s="333"/>
    </row>
    <row r="125" spans="2:15" ht="14.25" customHeight="1">
      <c r="B125" s="269"/>
      <c r="C125" s="270"/>
      <c r="D125" s="324" t="s">
        <v>433</v>
      </c>
      <c r="E125" s="266"/>
      <c r="F125" s="279" t="s">
        <v>804</v>
      </c>
      <c r="G125" s="279" t="s">
        <v>804</v>
      </c>
      <c r="H125" s="279" t="s">
        <v>804</v>
      </c>
      <c r="I125" s="279" t="s">
        <v>804</v>
      </c>
      <c r="J125" s="279" t="s">
        <v>804</v>
      </c>
      <c r="K125" s="279" t="s">
        <v>804</v>
      </c>
      <c r="L125" s="279" t="s">
        <v>804</v>
      </c>
      <c r="M125" s="279" t="s">
        <v>804</v>
      </c>
      <c r="N125" s="333"/>
      <c r="O125" s="333"/>
    </row>
    <row r="126" spans="2:15" ht="14.25" customHeight="1">
      <c r="B126" s="263"/>
      <c r="C126" s="264"/>
      <c r="D126" s="289" t="s">
        <v>434</v>
      </c>
      <c r="E126" s="266"/>
      <c r="F126" s="279" t="s">
        <v>804</v>
      </c>
      <c r="G126" s="279" t="s">
        <v>804</v>
      </c>
      <c r="H126" s="279" t="s">
        <v>804</v>
      </c>
      <c r="I126" s="279" t="s">
        <v>804</v>
      </c>
      <c r="J126" s="279" t="s">
        <v>804</v>
      </c>
      <c r="K126" s="279" t="s">
        <v>804</v>
      </c>
      <c r="L126" s="279" t="s">
        <v>804</v>
      </c>
      <c r="M126" s="279" t="s">
        <v>804</v>
      </c>
      <c r="N126" s="333"/>
      <c r="O126" s="333"/>
    </row>
    <row r="127" spans="2:15" ht="14.25" customHeight="1">
      <c r="B127" s="258"/>
      <c r="C127" s="259"/>
      <c r="D127" s="286" t="s">
        <v>435</v>
      </c>
      <c r="E127" s="261"/>
      <c r="F127" s="287" t="s">
        <v>804</v>
      </c>
      <c r="G127" s="287" t="s">
        <v>804</v>
      </c>
      <c r="H127" s="287" t="s">
        <v>804</v>
      </c>
      <c r="I127" s="287" t="s">
        <v>804</v>
      </c>
      <c r="J127" s="287" t="s">
        <v>804</v>
      </c>
      <c r="K127" s="287" t="s">
        <v>804</v>
      </c>
      <c r="L127" s="287" t="s">
        <v>804</v>
      </c>
      <c r="M127" s="287" t="s">
        <v>804</v>
      </c>
      <c r="N127" s="333"/>
      <c r="O127" s="333"/>
    </row>
    <row r="128" spans="2:15" ht="14.25" customHeight="1">
      <c r="B128" s="280"/>
      <c r="C128" s="281"/>
      <c r="D128" s="291" t="s">
        <v>436</v>
      </c>
      <c r="E128" s="283"/>
      <c r="F128" s="292" t="s">
        <v>804</v>
      </c>
      <c r="G128" s="292" t="s">
        <v>804</v>
      </c>
      <c r="H128" s="292" t="s">
        <v>804</v>
      </c>
      <c r="I128" s="292" t="s">
        <v>804</v>
      </c>
      <c r="J128" s="292" t="s">
        <v>804</v>
      </c>
      <c r="K128" s="292" t="s">
        <v>804</v>
      </c>
      <c r="L128" s="292" t="s">
        <v>804</v>
      </c>
      <c r="M128" s="292" t="s">
        <v>804</v>
      </c>
      <c r="N128" s="333"/>
      <c r="O128" s="333"/>
    </row>
    <row r="129" spans="14:15" ht="14.25" customHeight="1">
      <c r="N129" s="333"/>
      <c r="O129" s="333"/>
    </row>
  </sheetData>
  <sheetProtection/>
  <mergeCells count="6">
    <mergeCell ref="B71:D71"/>
    <mergeCell ref="F6:I6"/>
    <mergeCell ref="J6:M6"/>
    <mergeCell ref="B7:D7"/>
    <mergeCell ref="F70:I70"/>
    <mergeCell ref="J70:M70"/>
  </mergeCells>
  <dataValidations count="1">
    <dataValidation type="whole" allowBlank="1" showInputMessage="1" showErrorMessage="1" errorTitle="入力エラー" error="入力した値に誤りがあります" sqref="A33:A57 A8:A28 B8:IV64 B72:M128 A72:A96 A101:A128 N73:IV12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30" useFirstPageNumber="1" horizontalDpi="600" verticalDpi="600" orientation="portrait" paperSize="9" scale="56" r:id="rId1"/>
  <headerFooter alignWithMargins="0">
    <oddFooter>&amp;C&amp;"ＭＳ Ｐゴシック,標準"&amp;18－　&amp;P－</oddFooter>
  </headerFooter>
  <rowBreaks count="1" manualBreakCount="1">
    <brk id="64" max="255" man="1"/>
  </rowBreaks>
</worksheet>
</file>

<file path=xl/worksheets/sheet27.xml><?xml version="1.0" encoding="utf-8"?>
<worksheet xmlns="http://schemas.openxmlformats.org/spreadsheetml/2006/main" xmlns:r="http://schemas.openxmlformats.org/officeDocument/2006/relationships">
  <sheetPr codeName="Sheet38">
    <tabColor indexed="20"/>
  </sheetPr>
  <dimension ref="B1:AQ95"/>
  <sheetViews>
    <sheetView view="pageBreakPreview" zoomScaleSheetLayoutView="100" workbookViewId="0" topLeftCell="A22">
      <selection activeCell="A1" sqref="A1"/>
    </sheetView>
  </sheetViews>
  <sheetFormatPr defaultColWidth="8.796875" defaultRowHeight="14.25"/>
  <cols>
    <col min="1" max="1" width="2.59765625" style="388" customWidth="1"/>
    <col min="2" max="2" width="4.5" style="388" customWidth="1"/>
    <col min="3" max="3" width="3.3984375" style="388" customWidth="1"/>
    <col min="4" max="4" width="3.69921875" style="388" customWidth="1"/>
    <col min="5" max="28" width="3" style="388" customWidth="1"/>
    <col min="29" max="16384" width="3.09765625" style="388" customWidth="1"/>
  </cols>
  <sheetData>
    <row r="1" spans="2:28" ht="17.25">
      <c r="B1" s="818" t="s">
        <v>798</v>
      </c>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row>
    <row r="2" spans="2:28" ht="17.25">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row>
    <row r="4" ht="17.25">
      <c r="B4" s="389" t="s">
        <v>561</v>
      </c>
    </row>
    <row r="5" ht="13.5"/>
    <row r="6" spans="2:28" ht="15" customHeight="1">
      <c r="B6" s="390" t="s">
        <v>503</v>
      </c>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row>
    <row r="7" spans="2:28" ht="15" customHeight="1">
      <c r="B7" s="390"/>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row>
    <row r="8" spans="2:28" ht="15.75" customHeight="1">
      <c r="B8" s="800" t="s">
        <v>504</v>
      </c>
      <c r="C8" s="801"/>
      <c r="D8" s="801"/>
      <c r="E8" s="801"/>
      <c r="F8" s="802"/>
      <c r="G8" s="821" t="s">
        <v>505</v>
      </c>
      <c r="H8" s="822"/>
      <c r="I8" s="822"/>
      <c r="J8" s="822"/>
      <c r="K8" s="822"/>
      <c r="L8" s="822"/>
      <c r="M8" s="820"/>
      <c r="N8" s="821" t="s">
        <v>506</v>
      </c>
      <c r="O8" s="822"/>
      <c r="P8" s="822"/>
      <c r="Q8" s="822"/>
      <c r="R8" s="822"/>
      <c r="S8" s="822"/>
      <c r="T8" s="820"/>
      <c r="U8" s="390"/>
      <c r="V8" s="390"/>
      <c r="W8" s="390"/>
      <c r="X8" s="390"/>
      <c r="Y8" s="390"/>
      <c r="Z8" s="390"/>
      <c r="AA8" s="390"/>
      <c r="AB8" s="390"/>
    </row>
    <row r="9" spans="2:28" ht="15.75" customHeight="1">
      <c r="B9" s="803"/>
      <c r="C9" s="804"/>
      <c r="D9" s="804"/>
      <c r="E9" s="804"/>
      <c r="F9" s="805"/>
      <c r="G9" s="821" t="s">
        <v>498</v>
      </c>
      <c r="H9" s="822"/>
      <c r="I9" s="820"/>
      <c r="J9" s="819" t="s">
        <v>499</v>
      </c>
      <c r="K9" s="819"/>
      <c r="L9" s="819"/>
      <c r="M9" s="819"/>
      <c r="N9" s="820" t="s">
        <v>498</v>
      </c>
      <c r="O9" s="819"/>
      <c r="P9" s="819"/>
      <c r="Q9" s="819" t="s">
        <v>499</v>
      </c>
      <c r="R9" s="819"/>
      <c r="S9" s="819"/>
      <c r="T9" s="819"/>
      <c r="U9" s="390"/>
      <c r="V9" s="390"/>
      <c r="W9" s="390"/>
      <c r="X9" s="390"/>
      <c r="Y9" s="390"/>
      <c r="Z9" s="390"/>
      <c r="AA9" s="390"/>
      <c r="AB9" s="390"/>
    </row>
    <row r="10" spans="2:28" ht="10.5" customHeight="1">
      <c r="B10" s="393"/>
      <c r="C10" s="394"/>
      <c r="D10" s="394"/>
      <c r="E10" s="394"/>
      <c r="F10" s="395"/>
      <c r="G10" s="396"/>
      <c r="H10" s="397"/>
      <c r="I10" s="397" t="s">
        <v>507</v>
      </c>
      <c r="J10" s="397"/>
      <c r="K10" s="397"/>
      <c r="L10" s="397"/>
      <c r="M10" s="398" t="s">
        <v>508</v>
      </c>
      <c r="N10" s="397"/>
      <c r="O10" s="397"/>
      <c r="P10" s="397" t="s">
        <v>507</v>
      </c>
      <c r="Q10" s="397"/>
      <c r="R10" s="397"/>
      <c r="S10" s="397"/>
      <c r="T10" s="398" t="s">
        <v>508</v>
      </c>
      <c r="U10" s="390"/>
      <c r="V10" s="390"/>
      <c r="W10" s="390"/>
      <c r="X10" s="390"/>
      <c r="Y10" s="390"/>
      <c r="Z10" s="390"/>
      <c r="AA10" s="390"/>
      <c r="AB10" s="390"/>
    </row>
    <row r="11" spans="2:28" ht="15.75" customHeight="1">
      <c r="B11" s="823" t="s">
        <v>509</v>
      </c>
      <c r="C11" s="824"/>
      <c r="D11" s="824"/>
      <c r="E11" s="824"/>
      <c r="F11" s="825"/>
      <c r="G11" s="806">
        <v>265178</v>
      </c>
      <c r="H11" s="807"/>
      <c r="I11" s="807"/>
      <c r="J11" s="786">
        <v>-0.5</v>
      </c>
      <c r="K11" s="786"/>
      <c r="L11" s="786"/>
      <c r="M11" s="813"/>
      <c r="N11" s="806">
        <v>305264</v>
      </c>
      <c r="O11" s="807"/>
      <c r="P11" s="807"/>
      <c r="Q11" s="786">
        <v>-0.8</v>
      </c>
      <c r="R11" s="786"/>
      <c r="S11" s="786"/>
      <c r="T11" s="813"/>
      <c r="U11" s="390"/>
      <c r="V11" s="390"/>
      <c r="W11" s="390"/>
      <c r="X11" s="390"/>
      <c r="Y11" s="390"/>
      <c r="Z11" s="390"/>
      <c r="AA11" s="390"/>
      <c r="AB11" s="390"/>
    </row>
    <row r="12" spans="2:28" ht="15.75" customHeight="1">
      <c r="B12" s="401"/>
      <c r="C12" s="402" t="s">
        <v>510</v>
      </c>
      <c r="D12" s="403"/>
      <c r="E12" s="402"/>
      <c r="F12" s="404"/>
      <c r="G12" s="806">
        <v>260497</v>
      </c>
      <c r="H12" s="807"/>
      <c r="I12" s="807"/>
      <c r="J12" s="786">
        <v>-0.4</v>
      </c>
      <c r="K12" s="786"/>
      <c r="L12" s="786"/>
      <c r="M12" s="813"/>
      <c r="N12" s="806">
        <v>301389</v>
      </c>
      <c r="O12" s="807"/>
      <c r="P12" s="807"/>
      <c r="Q12" s="786">
        <v>-0.4</v>
      </c>
      <c r="R12" s="786"/>
      <c r="S12" s="786"/>
      <c r="T12" s="813"/>
      <c r="U12" s="390"/>
      <c r="V12" s="390"/>
      <c r="W12" s="390"/>
      <c r="X12" s="390"/>
      <c r="Y12" s="390"/>
      <c r="Z12" s="390"/>
      <c r="AA12" s="390"/>
      <c r="AB12" s="390"/>
    </row>
    <row r="13" spans="2:28" ht="15.75" customHeight="1">
      <c r="B13" s="401"/>
      <c r="C13" s="403"/>
      <c r="D13" s="402" t="s">
        <v>511</v>
      </c>
      <c r="E13" s="402"/>
      <c r="F13" s="404"/>
      <c r="G13" s="806">
        <v>242576</v>
      </c>
      <c r="H13" s="807"/>
      <c r="I13" s="807"/>
      <c r="J13" s="786">
        <v>-0.4</v>
      </c>
      <c r="K13" s="786"/>
      <c r="L13" s="786"/>
      <c r="M13" s="813"/>
      <c r="N13" s="806">
        <v>272273</v>
      </c>
      <c r="O13" s="807"/>
      <c r="P13" s="807"/>
      <c r="Q13" s="786">
        <v>-0.1</v>
      </c>
      <c r="R13" s="786"/>
      <c r="S13" s="786"/>
      <c r="T13" s="813"/>
      <c r="U13" s="390"/>
      <c r="V13" s="390"/>
      <c r="W13" s="390"/>
      <c r="X13" s="390"/>
      <c r="Y13" s="390"/>
      <c r="Z13" s="390"/>
      <c r="AA13" s="390"/>
      <c r="AB13" s="390"/>
    </row>
    <row r="14" spans="2:28" ht="15.75" customHeight="1">
      <c r="B14" s="401"/>
      <c r="C14" s="403"/>
      <c r="D14" s="402" t="s">
        <v>512</v>
      </c>
      <c r="E14" s="402"/>
      <c r="F14" s="404"/>
      <c r="G14" s="806">
        <v>17921</v>
      </c>
      <c r="H14" s="807"/>
      <c r="I14" s="807"/>
      <c r="J14" s="786">
        <v>0.1</v>
      </c>
      <c r="K14" s="786"/>
      <c r="L14" s="786"/>
      <c r="M14" s="813"/>
      <c r="N14" s="806">
        <v>29116</v>
      </c>
      <c r="O14" s="807"/>
      <c r="P14" s="807"/>
      <c r="Q14" s="786">
        <v>-3.2</v>
      </c>
      <c r="R14" s="786"/>
      <c r="S14" s="786"/>
      <c r="T14" s="813"/>
      <c r="U14" s="390"/>
      <c r="V14" s="390"/>
      <c r="W14" s="390"/>
      <c r="X14" s="390"/>
      <c r="Y14" s="390"/>
      <c r="Z14" s="390"/>
      <c r="AA14" s="390"/>
      <c r="AB14" s="390"/>
    </row>
    <row r="15" spans="2:28" ht="15.75" customHeight="1">
      <c r="B15" s="406"/>
      <c r="C15" s="407" t="s">
        <v>513</v>
      </c>
      <c r="D15" s="408"/>
      <c r="E15" s="407"/>
      <c r="F15" s="409"/>
      <c r="G15" s="806">
        <v>4681</v>
      </c>
      <c r="H15" s="807"/>
      <c r="I15" s="807"/>
      <c r="J15" s="786">
        <v>1.6</v>
      </c>
      <c r="K15" s="786"/>
      <c r="L15" s="786"/>
      <c r="M15" s="813"/>
      <c r="N15" s="806">
        <v>3875</v>
      </c>
      <c r="O15" s="807"/>
      <c r="P15" s="807"/>
      <c r="Q15" s="786">
        <v>-20.8</v>
      </c>
      <c r="R15" s="786"/>
      <c r="S15" s="786"/>
      <c r="T15" s="813"/>
      <c r="U15" s="390"/>
      <c r="V15" s="390"/>
      <c r="W15" s="390"/>
      <c r="X15" s="390"/>
      <c r="Y15" s="390"/>
      <c r="Z15" s="390"/>
      <c r="AA15" s="390"/>
      <c r="AB15" s="390"/>
    </row>
    <row r="16" spans="2:28" ht="10.5" customHeight="1">
      <c r="B16" s="412"/>
      <c r="C16" s="413"/>
      <c r="D16" s="413"/>
      <c r="E16" s="413"/>
      <c r="F16" s="414"/>
      <c r="G16" s="415"/>
      <c r="H16" s="416"/>
      <c r="I16" s="416" t="s">
        <v>636</v>
      </c>
      <c r="J16" s="417"/>
      <c r="K16" s="417"/>
      <c r="L16" s="417"/>
      <c r="M16" s="418" t="s">
        <v>636</v>
      </c>
      <c r="N16" s="416"/>
      <c r="O16" s="416"/>
      <c r="P16" s="416" t="s">
        <v>636</v>
      </c>
      <c r="Q16" s="417"/>
      <c r="R16" s="417"/>
      <c r="S16" s="417"/>
      <c r="T16" s="418" t="s">
        <v>636</v>
      </c>
      <c r="U16" s="390"/>
      <c r="V16" s="390"/>
      <c r="W16" s="390"/>
      <c r="X16" s="390"/>
      <c r="Y16" s="390"/>
      <c r="Z16" s="390"/>
      <c r="AA16" s="390"/>
      <c r="AB16" s="390"/>
    </row>
    <row r="17" spans="2:28" ht="15.75" customHeight="1">
      <c r="B17" s="826" t="s">
        <v>451</v>
      </c>
      <c r="C17" s="827"/>
      <c r="D17" s="827"/>
      <c r="E17" s="827"/>
      <c r="F17" s="828"/>
      <c r="G17" s="816">
        <v>18.9</v>
      </c>
      <c r="H17" s="817"/>
      <c r="I17" s="817"/>
      <c r="J17" s="808">
        <v>-0.2</v>
      </c>
      <c r="K17" s="808"/>
      <c r="L17" s="808"/>
      <c r="M17" s="809"/>
      <c r="N17" s="816">
        <v>19.6</v>
      </c>
      <c r="O17" s="817"/>
      <c r="P17" s="817"/>
      <c r="Q17" s="808">
        <v>-0.2</v>
      </c>
      <c r="R17" s="808"/>
      <c r="S17" s="808"/>
      <c r="T17" s="809"/>
      <c r="U17" s="390"/>
      <c r="V17" s="390"/>
      <c r="W17" s="390"/>
      <c r="X17" s="390"/>
      <c r="Y17" s="390"/>
      <c r="Z17" s="390"/>
      <c r="AA17" s="390"/>
      <c r="AB17" s="390"/>
    </row>
    <row r="18" spans="2:28" ht="10.5" customHeight="1">
      <c r="B18" s="419"/>
      <c r="C18" s="420"/>
      <c r="D18" s="420"/>
      <c r="E18" s="420"/>
      <c r="F18" s="421"/>
      <c r="G18" s="422"/>
      <c r="H18" s="423"/>
      <c r="I18" s="423" t="s">
        <v>637</v>
      </c>
      <c r="J18" s="417"/>
      <c r="K18" s="417"/>
      <c r="L18" s="417"/>
      <c r="M18" s="418" t="s">
        <v>638</v>
      </c>
      <c r="N18" s="423"/>
      <c r="O18" s="423"/>
      <c r="P18" s="423" t="s">
        <v>637</v>
      </c>
      <c r="Q18" s="417"/>
      <c r="R18" s="417"/>
      <c r="S18" s="417"/>
      <c r="T18" s="418" t="s">
        <v>638</v>
      </c>
      <c r="U18" s="390"/>
      <c r="V18" s="390"/>
      <c r="W18" s="390"/>
      <c r="X18" s="390"/>
      <c r="Y18" s="390"/>
      <c r="Z18" s="390"/>
      <c r="AA18" s="390"/>
      <c r="AB18" s="390"/>
    </row>
    <row r="19" spans="2:28" ht="15.75" customHeight="1">
      <c r="B19" s="823" t="s">
        <v>366</v>
      </c>
      <c r="C19" s="829"/>
      <c r="D19" s="829"/>
      <c r="E19" s="829"/>
      <c r="F19" s="830"/>
      <c r="G19" s="816">
        <v>145.4</v>
      </c>
      <c r="H19" s="817"/>
      <c r="I19" s="817"/>
      <c r="J19" s="786">
        <v>-1.5</v>
      </c>
      <c r="K19" s="786"/>
      <c r="L19" s="786"/>
      <c r="M19" s="813"/>
      <c r="N19" s="816">
        <v>162.7</v>
      </c>
      <c r="O19" s="817"/>
      <c r="P19" s="817"/>
      <c r="Q19" s="786">
        <v>-1.3</v>
      </c>
      <c r="R19" s="786"/>
      <c r="S19" s="786"/>
      <c r="T19" s="813"/>
      <c r="U19" s="390"/>
      <c r="V19" s="390"/>
      <c r="W19" s="390"/>
      <c r="X19" s="390"/>
      <c r="Y19" s="390"/>
      <c r="Z19" s="390"/>
      <c r="AA19" s="390"/>
      <c r="AB19" s="390"/>
    </row>
    <row r="20" spans="2:28" ht="15.75" customHeight="1">
      <c r="B20" s="401"/>
      <c r="C20" s="402" t="s">
        <v>514</v>
      </c>
      <c r="D20" s="402"/>
      <c r="E20" s="402"/>
      <c r="F20" s="404"/>
      <c r="G20" s="816">
        <v>135.3</v>
      </c>
      <c r="H20" s="817"/>
      <c r="I20" s="817"/>
      <c r="J20" s="786">
        <v>-1.5</v>
      </c>
      <c r="K20" s="786"/>
      <c r="L20" s="786"/>
      <c r="M20" s="813"/>
      <c r="N20" s="816">
        <v>148.3</v>
      </c>
      <c r="O20" s="817"/>
      <c r="P20" s="817"/>
      <c r="Q20" s="786">
        <v>-1.1</v>
      </c>
      <c r="R20" s="786"/>
      <c r="S20" s="786"/>
      <c r="T20" s="813"/>
      <c r="U20" s="390"/>
      <c r="V20" s="390"/>
      <c r="W20" s="390"/>
      <c r="X20" s="390"/>
      <c r="Y20" s="390"/>
      <c r="Z20" s="390"/>
      <c r="AA20" s="390"/>
      <c r="AB20" s="390"/>
    </row>
    <row r="21" spans="2:28" ht="15.75" customHeight="1">
      <c r="B21" s="406"/>
      <c r="C21" s="407" t="s">
        <v>87</v>
      </c>
      <c r="D21" s="407"/>
      <c r="E21" s="407"/>
      <c r="F21" s="409"/>
      <c r="G21" s="816">
        <v>10.1</v>
      </c>
      <c r="H21" s="817"/>
      <c r="I21" s="817"/>
      <c r="J21" s="786">
        <v>-2</v>
      </c>
      <c r="K21" s="786"/>
      <c r="L21" s="786"/>
      <c r="M21" s="813"/>
      <c r="N21" s="816">
        <v>14.4</v>
      </c>
      <c r="O21" s="817"/>
      <c r="P21" s="817"/>
      <c r="Q21" s="786">
        <v>-4.2</v>
      </c>
      <c r="R21" s="786"/>
      <c r="S21" s="786"/>
      <c r="T21" s="813"/>
      <c r="U21" s="390"/>
      <c r="V21" s="390"/>
      <c r="W21" s="390"/>
      <c r="X21" s="390"/>
      <c r="Y21" s="390"/>
      <c r="Z21" s="390"/>
      <c r="AA21" s="390"/>
      <c r="AB21" s="390"/>
    </row>
    <row r="22" spans="2:28" ht="10.5" customHeight="1">
      <c r="B22" s="424"/>
      <c r="C22" s="425"/>
      <c r="D22" s="425"/>
      <c r="E22" s="425"/>
      <c r="F22" s="426"/>
      <c r="G22" s="422"/>
      <c r="H22" s="423"/>
      <c r="I22" s="423" t="s">
        <v>639</v>
      </c>
      <c r="J22" s="417"/>
      <c r="K22" s="417"/>
      <c r="L22" s="417"/>
      <c r="M22" s="418" t="s">
        <v>638</v>
      </c>
      <c r="N22" s="423"/>
      <c r="O22" s="423"/>
      <c r="P22" s="423" t="s">
        <v>639</v>
      </c>
      <c r="Q22" s="417"/>
      <c r="R22" s="417"/>
      <c r="S22" s="417"/>
      <c r="T22" s="418" t="s">
        <v>638</v>
      </c>
      <c r="U22" s="427"/>
      <c r="V22" s="390"/>
      <c r="W22" s="390"/>
      <c r="X22" s="390"/>
      <c r="Y22" s="390"/>
      <c r="Z22" s="390"/>
      <c r="AA22" s="390"/>
      <c r="AB22" s="390"/>
    </row>
    <row r="23" spans="2:28" ht="15.75" customHeight="1">
      <c r="B23" s="428" t="s">
        <v>515</v>
      </c>
      <c r="C23" s="407"/>
      <c r="D23" s="407"/>
      <c r="E23" s="407"/>
      <c r="F23" s="409"/>
      <c r="G23" s="806">
        <v>45845</v>
      </c>
      <c r="H23" s="807"/>
      <c r="I23" s="807"/>
      <c r="J23" s="786">
        <v>0.6</v>
      </c>
      <c r="K23" s="786"/>
      <c r="L23" s="786"/>
      <c r="M23" s="813"/>
      <c r="N23" s="806">
        <v>8114</v>
      </c>
      <c r="O23" s="807"/>
      <c r="P23" s="807"/>
      <c r="Q23" s="786">
        <v>-0.3</v>
      </c>
      <c r="R23" s="786"/>
      <c r="S23" s="786"/>
      <c r="T23" s="813"/>
      <c r="U23" s="390"/>
      <c r="V23" s="390"/>
      <c r="W23" s="390"/>
      <c r="X23" s="390"/>
      <c r="Y23" s="390"/>
      <c r="Z23" s="390"/>
      <c r="AA23" s="390"/>
      <c r="AB23" s="390"/>
    </row>
    <row r="24" spans="2:28" ht="10.5" customHeight="1">
      <c r="B24" s="419"/>
      <c r="C24" s="420"/>
      <c r="D24" s="420"/>
      <c r="E24" s="420"/>
      <c r="F24" s="421"/>
      <c r="G24" s="416"/>
      <c r="H24" s="416"/>
      <c r="I24" s="416" t="s">
        <v>638</v>
      </c>
      <c r="J24" s="429"/>
      <c r="K24" s="429"/>
      <c r="L24" s="429"/>
      <c r="M24" s="430" t="s">
        <v>640</v>
      </c>
      <c r="N24" s="416"/>
      <c r="O24" s="416"/>
      <c r="P24" s="416" t="s">
        <v>638</v>
      </c>
      <c r="Q24" s="429"/>
      <c r="R24" s="429"/>
      <c r="S24" s="429"/>
      <c r="T24" s="430" t="s">
        <v>640</v>
      </c>
      <c r="U24" s="390"/>
      <c r="V24" s="390"/>
      <c r="W24" s="390"/>
      <c r="X24" s="390"/>
      <c r="Y24" s="390"/>
      <c r="Z24" s="390"/>
      <c r="AA24" s="390"/>
      <c r="AB24" s="390"/>
    </row>
    <row r="25" spans="2:28" ht="15.75" customHeight="1">
      <c r="B25" s="833" t="s">
        <v>516</v>
      </c>
      <c r="C25" s="834"/>
      <c r="D25" s="834"/>
      <c r="E25" s="834"/>
      <c r="F25" s="835"/>
      <c r="G25" s="831">
        <v>28.9</v>
      </c>
      <c r="H25" s="832"/>
      <c r="I25" s="832"/>
      <c r="J25" s="814">
        <v>0.69</v>
      </c>
      <c r="K25" s="814"/>
      <c r="L25" s="814"/>
      <c r="M25" s="815"/>
      <c r="N25" s="831">
        <v>12.79</v>
      </c>
      <c r="O25" s="832"/>
      <c r="P25" s="832"/>
      <c r="Q25" s="814">
        <v>-0.82</v>
      </c>
      <c r="R25" s="814"/>
      <c r="S25" s="814"/>
      <c r="T25" s="815"/>
      <c r="U25" s="390"/>
      <c r="V25" s="390"/>
      <c r="W25" s="390"/>
      <c r="X25" s="390"/>
      <c r="Y25" s="390"/>
      <c r="Z25" s="390"/>
      <c r="AA25" s="390"/>
      <c r="AB25" s="390"/>
    </row>
    <row r="26" spans="2:28" ht="15.75" customHeight="1">
      <c r="B26" s="431" t="s">
        <v>517</v>
      </c>
      <c r="C26" s="402"/>
      <c r="D26" s="402"/>
      <c r="E26" s="402"/>
      <c r="F26" s="404"/>
      <c r="G26" s="831">
        <v>1.72</v>
      </c>
      <c r="H26" s="832"/>
      <c r="I26" s="832"/>
      <c r="J26" s="814">
        <v>0.08</v>
      </c>
      <c r="K26" s="814"/>
      <c r="L26" s="814"/>
      <c r="M26" s="815"/>
      <c r="N26" s="831">
        <v>1.07</v>
      </c>
      <c r="O26" s="832"/>
      <c r="P26" s="832"/>
      <c r="Q26" s="814">
        <v>0.08</v>
      </c>
      <c r="R26" s="814"/>
      <c r="S26" s="814"/>
      <c r="T26" s="815"/>
      <c r="U26" s="390"/>
      <c r="V26" s="390"/>
      <c r="W26" s="390"/>
      <c r="X26" s="390"/>
      <c r="Y26" s="390"/>
      <c r="Z26" s="390"/>
      <c r="AA26" s="390"/>
      <c r="AB26" s="390"/>
    </row>
    <row r="27" spans="2:28" ht="15.75" customHeight="1">
      <c r="B27" s="428" t="s">
        <v>518</v>
      </c>
      <c r="C27" s="407"/>
      <c r="D27" s="407"/>
      <c r="E27" s="407"/>
      <c r="F27" s="409"/>
      <c r="G27" s="810">
        <v>1.87</v>
      </c>
      <c r="H27" s="811"/>
      <c r="I27" s="811"/>
      <c r="J27" s="794">
        <v>0.15</v>
      </c>
      <c r="K27" s="794"/>
      <c r="L27" s="794"/>
      <c r="M27" s="795"/>
      <c r="N27" s="810">
        <v>1.32</v>
      </c>
      <c r="O27" s="811"/>
      <c r="P27" s="811"/>
      <c r="Q27" s="794">
        <v>0.24</v>
      </c>
      <c r="R27" s="794"/>
      <c r="S27" s="794"/>
      <c r="T27" s="795"/>
      <c r="U27" s="390"/>
      <c r="V27" s="390"/>
      <c r="W27" s="390"/>
      <c r="X27" s="390"/>
      <c r="Y27" s="390"/>
      <c r="Z27" s="390"/>
      <c r="AA27" s="390"/>
      <c r="AB27" s="390"/>
    </row>
    <row r="28" spans="2:28" ht="15.75" customHeight="1">
      <c r="B28" s="390"/>
      <c r="C28" s="390"/>
      <c r="D28" s="390"/>
      <c r="E28" s="390"/>
      <c r="F28" s="390"/>
      <c r="G28" s="390"/>
      <c r="H28" s="390"/>
      <c r="I28" s="390"/>
      <c r="J28" s="390"/>
      <c r="K28" s="390"/>
      <c r="L28" s="390"/>
      <c r="M28" s="390"/>
      <c r="N28" s="390"/>
      <c r="O28" s="390"/>
      <c r="P28" s="812" t="s">
        <v>519</v>
      </c>
      <c r="Q28" s="812"/>
      <c r="R28" s="812"/>
      <c r="S28" s="812"/>
      <c r="T28" s="812"/>
      <c r="U28" s="812"/>
      <c r="V28" s="390"/>
      <c r="W28" s="390"/>
      <c r="X28" s="390"/>
      <c r="Y28" s="390"/>
      <c r="Z28" s="390"/>
      <c r="AA28" s="390"/>
      <c r="AB28" s="390"/>
    </row>
    <row r="29" spans="2:28" ht="15" customHeight="1">
      <c r="B29" s="390"/>
      <c r="C29" s="390"/>
      <c r="D29" s="390"/>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row>
    <row r="30" spans="2:28" ht="15.75" customHeight="1">
      <c r="B30" s="390" t="s">
        <v>520</v>
      </c>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row>
    <row r="31" spans="2:28" ht="15.75" customHeight="1">
      <c r="B31" s="796" t="s">
        <v>631</v>
      </c>
      <c r="C31" s="796"/>
      <c r="D31" s="796"/>
      <c r="E31" s="796"/>
      <c r="F31" s="796"/>
      <c r="G31" s="796"/>
      <c r="H31" s="796"/>
      <c r="I31" s="796"/>
      <c r="J31" s="796"/>
      <c r="K31" s="796"/>
      <c r="L31" s="796"/>
      <c r="M31" s="796"/>
      <c r="N31" s="796"/>
      <c r="O31" s="796"/>
      <c r="P31" s="796"/>
      <c r="Q31" s="796"/>
      <c r="R31" s="796"/>
      <c r="S31" s="796"/>
      <c r="T31" s="796"/>
      <c r="U31" s="796"/>
      <c r="V31" s="796"/>
      <c r="W31" s="796"/>
      <c r="X31" s="796"/>
      <c r="Y31" s="796"/>
      <c r="Z31" s="796"/>
      <c r="AA31" s="796"/>
      <c r="AB31" s="796"/>
    </row>
    <row r="32" spans="2:28" ht="15.75" customHeight="1">
      <c r="B32" s="800" t="s">
        <v>521</v>
      </c>
      <c r="C32" s="801"/>
      <c r="D32" s="802"/>
      <c r="E32" s="797" t="s">
        <v>522</v>
      </c>
      <c r="F32" s="798"/>
      <c r="G32" s="798"/>
      <c r="H32" s="798"/>
      <c r="I32" s="798"/>
      <c r="J32" s="799"/>
      <c r="K32" s="797" t="s">
        <v>523</v>
      </c>
      <c r="L32" s="798"/>
      <c r="M32" s="798"/>
      <c r="N32" s="798"/>
      <c r="O32" s="798"/>
      <c r="P32" s="799"/>
      <c r="Q32" s="821" t="s">
        <v>367</v>
      </c>
      <c r="R32" s="822"/>
      <c r="S32" s="822"/>
      <c r="T32" s="822"/>
      <c r="U32" s="822"/>
      <c r="V32" s="820"/>
      <c r="W32" s="821" t="s">
        <v>368</v>
      </c>
      <c r="X32" s="822"/>
      <c r="Y32" s="822"/>
      <c r="Z32" s="822"/>
      <c r="AA32" s="822"/>
      <c r="AB32" s="820"/>
    </row>
    <row r="33" spans="2:28" ht="15.75" customHeight="1">
      <c r="B33" s="803"/>
      <c r="C33" s="804"/>
      <c r="D33" s="805"/>
      <c r="E33" s="800" t="s">
        <v>524</v>
      </c>
      <c r="F33" s="802"/>
      <c r="G33" s="800" t="s">
        <v>525</v>
      </c>
      <c r="H33" s="801"/>
      <c r="I33" s="801"/>
      <c r="J33" s="802"/>
      <c r="K33" s="800" t="s">
        <v>524</v>
      </c>
      <c r="L33" s="802"/>
      <c r="M33" s="800" t="s">
        <v>526</v>
      </c>
      <c r="N33" s="801"/>
      <c r="O33" s="801"/>
      <c r="P33" s="802"/>
      <c r="Q33" s="821" t="s">
        <v>524</v>
      </c>
      <c r="R33" s="820"/>
      <c r="S33" s="800" t="s">
        <v>525</v>
      </c>
      <c r="T33" s="801"/>
      <c r="U33" s="801"/>
      <c r="V33" s="802"/>
      <c r="W33" s="800" t="s">
        <v>524</v>
      </c>
      <c r="X33" s="802"/>
      <c r="Y33" s="800" t="s">
        <v>525</v>
      </c>
      <c r="Z33" s="801"/>
      <c r="AA33" s="801"/>
      <c r="AB33" s="802"/>
    </row>
    <row r="34" spans="2:28" ht="11.25" customHeight="1">
      <c r="B34" s="578"/>
      <c r="C34" s="576"/>
      <c r="D34" s="581"/>
      <c r="E34" s="392"/>
      <c r="F34" s="394"/>
      <c r="G34" s="394"/>
      <c r="H34" s="394"/>
      <c r="I34" s="394" t="s">
        <v>527</v>
      </c>
      <c r="J34" s="394"/>
      <c r="K34" s="393"/>
      <c r="L34" s="394"/>
      <c r="M34" s="394"/>
      <c r="N34" s="394"/>
      <c r="O34" s="394" t="s">
        <v>527</v>
      </c>
      <c r="P34" s="395"/>
      <c r="Q34" s="393"/>
      <c r="R34" s="394"/>
      <c r="S34" s="394"/>
      <c r="T34" s="394"/>
      <c r="U34" s="394" t="s">
        <v>527</v>
      </c>
      <c r="V34" s="395"/>
      <c r="W34" s="394"/>
      <c r="X34" s="394"/>
      <c r="Y34" s="394"/>
      <c r="Z34" s="394"/>
      <c r="AA34" s="394" t="s">
        <v>527</v>
      </c>
      <c r="AB34" s="395"/>
    </row>
    <row r="35" spans="2:28" ht="15.75" customHeight="1">
      <c r="B35" s="577" t="s">
        <v>603</v>
      </c>
      <c r="C35" s="559">
        <v>20</v>
      </c>
      <c r="D35" s="582" t="s">
        <v>605</v>
      </c>
      <c r="E35" s="785">
        <v>103.6</v>
      </c>
      <c r="F35" s="786"/>
      <c r="G35" s="786">
        <v>-0.3</v>
      </c>
      <c r="H35" s="786"/>
      <c r="I35" s="786"/>
      <c r="J35" s="399"/>
      <c r="K35" s="785">
        <v>102</v>
      </c>
      <c r="L35" s="786"/>
      <c r="M35" s="786">
        <v>-0.2</v>
      </c>
      <c r="N35" s="786"/>
      <c r="O35" s="786"/>
      <c r="P35" s="400"/>
      <c r="Q35" s="785">
        <v>106.7</v>
      </c>
      <c r="R35" s="786"/>
      <c r="S35" s="786">
        <v>-1.5</v>
      </c>
      <c r="T35" s="786"/>
      <c r="U35" s="786"/>
      <c r="V35" s="400"/>
      <c r="W35" s="786">
        <v>98.8</v>
      </c>
      <c r="X35" s="786"/>
      <c r="Y35" s="786">
        <v>2.3</v>
      </c>
      <c r="Z35" s="786"/>
      <c r="AA35" s="786"/>
      <c r="AB35" s="400"/>
    </row>
    <row r="36" spans="2:28" ht="15.75" customHeight="1">
      <c r="B36" s="577"/>
      <c r="C36" s="559">
        <v>21</v>
      </c>
      <c r="D36" s="582"/>
      <c r="E36" s="785">
        <v>99.5</v>
      </c>
      <c r="F36" s="786"/>
      <c r="G36" s="786">
        <v>-3.9</v>
      </c>
      <c r="H36" s="786"/>
      <c r="I36" s="786"/>
      <c r="J36" s="399"/>
      <c r="K36" s="785">
        <v>99.7</v>
      </c>
      <c r="L36" s="786"/>
      <c r="M36" s="786">
        <v>-2.2</v>
      </c>
      <c r="N36" s="786"/>
      <c r="O36" s="786"/>
      <c r="P36" s="400"/>
      <c r="Q36" s="785">
        <v>90.8</v>
      </c>
      <c r="R36" s="786"/>
      <c r="S36" s="786">
        <v>-14.9</v>
      </c>
      <c r="T36" s="786"/>
      <c r="U36" s="786"/>
      <c r="V36" s="400"/>
      <c r="W36" s="786">
        <v>99.6</v>
      </c>
      <c r="X36" s="786"/>
      <c r="Y36" s="786">
        <v>0.9</v>
      </c>
      <c r="Z36" s="786"/>
      <c r="AA36" s="786"/>
      <c r="AB36" s="400"/>
    </row>
    <row r="37" spans="2:28" ht="15.75" customHeight="1">
      <c r="B37" s="577"/>
      <c r="C37" s="559">
        <v>22</v>
      </c>
      <c r="D37" s="582"/>
      <c r="E37" s="785">
        <v>100</v>
      </c>
      <c r="F37" s="786"/>
      <c r="G37" s="786">
        <v>0.5</v>
      </c>
      <c r="H37" s="786"/>
      <c r="I37" s="786"/>
      <c r="J37" s="399"/>
      <c r="K37" s="785">
        <v>100</v>
      </c>
      <c r="L37" s="786"/>
      <c r="M37" s="786">
        <v>0.3</v>
      </c>
      <c r="N37" s="786"/>
      <c r="O37" s="786"/>
      <c r="P37" s="400"/>
      <c r="Q37" s="785">
        <v>100</v>
      </c>
      <c r="R37" s="786"/>
      <c r="S37" s="786">
        <v>10.1</v>
      </c>
      <c r="T37" s="786"/>
      <c r="U37" s="786"/>
      <c r="V37" s="400"/>
      <c r="W37" s="786">
        <v>100</v>
      </c>
      <c r="X37" s="786"/>
      <c r="Y37" s="786">
        <v>0.4</v>
      </c>
      <c r="Z37" s="786"/>
      <c r="AA37" s="786"/>
      <c r="AB37" s="400"/>
    </row>
    <row r="38" spans="2:28" ht="15.75" customHeight="1">
      <c r="B38" s="577"/>
      <c r="C38" s="559">
        <v>23</v>
      </c>
      <c r="D38" s="582"/>
      <c r="E38" s="785">
        <v>99.8</v>
      </c>
      <c r="F38" s="786"/>
      <c r="G38" s="786">
        <v>-0.2</v>
      </c>
      <c r="H38" s="786"/>
      <c r="I38" s="786"/>
      <c r="J38" s="399"/>
      <c r="K38" s="785">
        <v>99.6</v>
      </c>
      <c r="L38" s="786"/>
      <c r="M38" s="786">
        <v>-0.4</v>
      </c>
      <c r="N38" s="786"/>
      <c r="O38" s="786"/>
      <c r="P38" s="400"/>
      <c r="Q38" s="785">
        <v>101</v>
      </c>
      <c r="R38" s="786"/>
      <c r="S38" s="786">
        <v>1</v>
      </c>
      <c r="T38" s="786"/>
      <c r="U38" s="786"/>
      <c r="V38" s="400"/>
      <c r="W38" s="786">
        <v>100.6</v>
      </c>
      <c r="X38" s="786"/>
      <c r="Y38" s="786">
        <v>0.7</v>
      </c>
      <c r="Z38" s="786"/>
      <c r="AA38" s="786"/>
      <c r="AB38" s="400"/>
    </row>
    <row r="39" spans="2:28" ht="15.75" customHeight="1">
      <c r="B39" s="577"/>
      <c r="C39" s="575"/>
      <c r="D39" s="582"/>
      <c r="E39" s="791"/>
      <c r="F39" s="792"/>
      <c r="G39" s="786"/>
      <c r="H39" s="786"/>
      <c r="I39" s="786"/>
      <c r="J39" s="399"/>
      <c r="K39" s="597"/>
      <c r="L39" s="399"/>
      <c r="M39" s="399"/>
      <c r="N39" s="399"/>
      <c r="O39" s="399"/>
      <c r="P39" s="400"/>
      <c r="Q39" s="791"/>
      <c r="R39" s="792"/>
      <c r="S39" s="792"/>
      <c r="T39" s="792"/>
      <c r="U39" s="792"/>
      <c r="V39" s="793"/>
      <c r="W39" s="792"/>
      <c r="X39" s="792"/>
      <c r="Y39" s="792"/>
      <c r="Z39" s="792"/>
      <c r="AA39" s="792"/>
      <c r="AB39" s="793"/>
    </row>
    <row r="40" spans="2:31" s="432" customFormat="1" ht="15.75" customHeight="1">
      <c r="B40" s="579" t="s">
        <v>611</v>
      </c>
      <c r="C40" s="558" t="s">
        <v>706</v>
      </c>
      <c r="D40" s="583" t="s">
        <v>613</v>
      </c>
      <c r="E40" s="785">
        <v>84.1</v>
      </c>
      <c r="F40" s="786"/>
      <c r="G40" s="786">
        <v>-0.5</v>
      </c>
      <c r="H40" s="786"/>
      <c r="I40" s="786"/>
      <c r="J40" s="399"/>
      <c r="K40" s="785">
        <v>99.5</v>
      </c>
      <c r="L40" s="786"/>
      <c r="M40" s="786">
        <v>-0.3</v>
      </c>
      <c r="N40" s="786"/>
      <c r="O40" s="786"/>
      <c r="P40" s="400"/>
      <c r="Q40" s="785">
        <v>101</v>
      </c>
      <c r="R40" s="786"/>
      <c r="S40" s="786">
        <v>2</v>
      </c>
      <c r="T40" s="786"/>
      <c r="U40" s="786"/>
      <c r="V40" s="400"/>
      <c r="W40" s="785">
        <v>100.9</v>
      </c>
      <c r="X40" s="786"/>
      <c r="Y40" s="786">
        <v>0.6</v>
      </c>
      <c r="Z40" s="786"/>
      <c r="AA40" s="786"/>
      <c r="AB40" s="400"/>
      <c r="AD40" s="388"/>
      <c r="AE40" s="388"/>
    </row>
    <row r="41" spans="2:31" s="432" customFormat="1" ht="15.75" customHeight="1">
      <c r="B41" s="579"/>
      <c r="C41" s="558" t="s">
        <v>707</v>
      </c>
      <c r="D41" s="583"/>
      <c r="E41" s="785">
        <v>84.6</v>
      </c>
      <c r="F41" s="786"/>
      <c r="G41" s="786">
        <v>-0.1</v>
      </c>
      <c r="H41" s="786"/>
      <c r="I41" s="786"/>
      <c r="J41" s="399"/>
      <c r="K41" s="785">
        <v>99.8</v>
      </c>
      <c r="L41" s="786"/>
      <c r="M41" s="786">
        <v>-0.3</v>
      </c>
      <c r="N41" s="786"/>
      <c r="O41" s="786"/>
      <c r="P41" s="400"/>
      <c r="Q41" s="785">
        <v>104.2</v>
      </c>
      <c r="R41" s="786"/>
      <c r="S41" s="786">
        <v>2</v>
      </c>
      <c r="T41" s="786"/>
      <c r="U41" s="786"/>
      <c r="V41" s="400"/>
      <c r="W41" s="785">
        <v>100.9</v>
      </c>
      <c r="X41" s="786"/>
      <c r="Y41" s="786">
        <v>0.5</v>
      </c>
      <c r="Z41" s="786"/>
      <c r="AA41" s="786"/>
      <c r="AB41" s="400"/>
      <c r="AD41" s="388"/>
      <c r="AE41" s="388"/>
    </row>
    <row r="42" spans="2:31" s="432" customFormat="1" ht="15.75" customHeight="1">
      <c r="B42" s="579"/>
      <c r="C42" s="558" t="s">
        <v>708</v>
      </c>
      <c r="D42" s="583"/>
      <c r="E42" s="785">
        <v>87.6</v>
      </c>
      <c r="F42" s="786"/>
      <c r="G42" s="786">
        <v>-0.2</v>
      </c>
      <c r="H42" s="786"/>
      <c r="I42" s="786"/>
      <c r="J42" s="399"/>
      <c r="K42" s="785">
        <v>99.8</v>
      </c>
      <c r="L42" s="786"/>
      <c r="M42" s="786">
        <v>-0.2</v>
      </c>
      <c r="N42" s="786"/>
      <c r="O42" s="786"/>
      <c r="P42" s="400"/>
      <c r="Q42" s="785">
        <v>105.2</v>
      </c>
      <c r="R42" s="786"/>
      <c r="S42" s="786">
        <v>1</v>
      </c>
      <c r="T42" s="786"/>
      <c r="U42" s="786"/>
      <c r="V42" s="400"/>
      <c r="W42" s="785">
        <v>101.1</v>
      </c>
      <c r="X42" s="786"/>
      <c r="Y42" s="786">
        <v>0.7</v>
      </c>
      <c r="Z42" s="786"/>
      <c r="AA42" s="786"/>
      <c r="AB42" s="400"/>
      <c r="AD42" s="388"/>
      <c r="AE42" s="388"/>
    </row>
    <row r="43" spans="2:31" s="432" customFormat="1" ht="15.75" customHeight="1">
      <c r="B43" s="579"/>
      <c r="C43" s="558" t="s">
        <v>709</v>
      </c>
      <c r="D43" s="583"/>
      <c r="E43" s="785">
        <v>173.7</v>
      </c>
      <c r="F43" s="786"/>
      <c r="G43" s="786">
        <v>0</v>
      </c>
      <c r="H43" s="786"/>
      <c r="I43" s="786"/>
      <c r="J43" s="399"/>
      <c r="K43" s="785">
        <v>100</v>
      </c>
      <c r="L43" s="786"/>
      <c r="M43" s="786">
        <v>-0.2</v>
      </c>
      <c r="N43" s="786"/>
      <c r="O43" s="786"/>
      <c r="P43" s="400"/>
      <c r="Q43" s="785">
        <v>108.3</v>
      </c>
      <c r="R43" s="786"/>
      <c r="S43" s="786">
        <v>2.9</v>
      </c>
      <c r="T43" s="786"/>
      <c r="U43" s="786"/>
      <c r="V43" s="400"/>
      <c r="W43" s="785">
        <v>101</v>
      </c>
      <c r="X43" s="786"/>
      <c r="Y43" s="786">
        <v>0.6</v>
      </c>
      <c r="Z43" s="786"/>
      <c r="AA43" s="786"/>
      <c r="AB43" s="400"/>
      <c r="AD43" s="388"/>
      <c r="AE43" s="388"/>
    </row>
    <row r="44" spans="2:31" s="432" customFormat="1" ht="15.75" customHeight="1">
      <c r="B44" s="579" t="s">
        <v>612</v>
      </c>
      <c r="C44" s="558" t="s">
        <v>710</v>
      </c>
      <c r="D44" s="583" t="s">
        <v>613</v>
      </c>
      <c r="E44" s="785">
        <v>85.1</v>
      </c>
      <c r="F44" s="786"/>
      <c r="G44" s="788">
        <v>-1.2</v>
      </c>
      <c r="H44" s="788"/>
      <c r="I44" s="788"/>
      <c r="J44" s="399"/>
      <c r="K44" s="785">
        <v>98.6</v>
      </c>
      <c r="L44" s="786"/>
      <c r="M44" s="786">
        <v>-0.2</v>
      </c>
      <c r="N44" s="786"/>
      <c r="O44" s="786"/>
      <c r="P44" s="400"/>
      <c r="Q44" s="785">
        <v>99</v>
      </c>
      <c r="R44" s="786"/>
      <c r="S44" s="788">
        <v>0.6</v>
      </c>
      <c r="T44" s="788"/>
      <c r="U44" s="788"/>
      <c r="V44" s="400"/>
      <c r="W44" s="786">
        <v>100.7</v>
      </c>
      <c r="X44" s="786"/>
      <c r="Y44" s="788">
        <v>0.5</v>
      </c>
      <c r="Z44" s="788"/>
      <c r="AA44" s="788"/>
      <c r="AB44" s="400"/>
      <c r="AD44" s="388"/>
      <c r="AE44" s="388"/>
    </row>
    <row r="45" spans="2:31" s="432" customFormat="1" ht="15.75" customHeight="1">
      <c r="B45" s="579"/>
      <c r="C45" s="558" t="s">
        <v>783</v>
      </c>
      <c r="D45" s="583"/>
      <c r="E45" s="787">
        <v>83.5</v>
      </c>
      <c r="F45" s="788"/>
      <c r="G45" s="788">
        <v>0.1</v>
      </c>
      <c r="H45" s="788"/>
      <c r="I45" s="788"/>
      <c r="J45" s="399"/>
      <c r="K45" s="787">
        <v>99.6</v>
      </c>
      <c r="L45" s="788"/>
      <c r="M45" s="788">
        <v>0.3</v>
      </c>
      <c r="N45" s="788"/>
      <c r="O45" s="788"/>
      <c r="P45" s="400"/>
      <c r="Q45" s="787">
        <v>102</v>
      </c>
      <c r="R45" s="788"/>
      <c r="S45" s="788">
        <v>0.6</v>
      </c>
      <c r="T45" s="788"/>
      <c r="U45" s="788"/>
      <c r="V45" s="400"/>
      <c r="W45" s="787">
        <v>100.6</v>
      </c>
      <c r="X45" s="788"/>
      <c r="Y45" s="788">
        <v>0.6</v>
      </c>
      <c r="Z45" s="788"/>
      <c r="AA45" s="788"/>
      <c r="AB45" s="400"/>
      <c r="AD45" s="388"/>
      <c r="AE45" s="388"/>
    </row>
    <row r="46" spans="2:31" s="432" customFormat="1" ht="15.75" customHeight="1">
      <c r="B46" s="579"/>
      <c r="C46" s="558" t="s">
        <v>703</v>
      </c>
      <c r="D46" s="583"/>
      <c r="E46" s="785">
        <v>87.6</v>
      </c>
      <c r="F46" s="786"/>
      <c r="G46" s="786">
        <v>0.9</v>
      </c>
      <c r="H46" s="786"/>
      <c r="I46" s="786"/>
      <c r="J46" s="615"/>
      <c r="K46" s="785">
        <v>100.3</v>
      </c>
      <c r="L46" s="786"/>
      <c r="M46" s="786">
        <v>0.7</v>
      </c>
      <c r="N46" s="786"/>
      <c r="O46" s="786"/>
      <c r="P46" s="616"/>
      <c r="Q46" s="785">
        <v>106.9</v>
      </c>
      <c r="R46" s="786"/>
      <c r="S46" s="786">
        <v>4.3</v>
      </c>
      <c r="T46" s="786"/>
      <c r="U46" s="786"/>
      <c r="V46" s="616"/>
      <c r="W46" s="785">
        <v>100.2</v>
      </c>
      <c r="X46" s="786"/>
      <c r="Y46" s="786">
        <v>0.6</v>
      </c>
      <c r="Z46" s="786"/>
      <c r="AA46" s="786"/>
      <c r="AB46" s="400"/>
      <c r="AD46" s="388"/>
      <c r="AE46" s="388"/>
    </row>
    <row r="47" spans="2:31" s="432" customFormat="1" ht="15.75" customHeight="1">
      <c r="B47" s="579"/>
      <c r="C47" s="558" t="s">
        <v>784</v>
      </c>
      <c r="D47" s="583"/>
      <c r="E47" s="785">
        <v>86</v>
      </c>
      <c r="F47" s="786"/>
      <c r="G47" s="786">
        <v>0.2</v>
      </c>
      <c r="H47" s="786"/>
      <c r="I47" s="786"/>
      <c r="J47" s="400"/>
      <c r="K47" s="785">
        <v>100.6</v>
      </c>
      <c r="L47" s="786"/>
      <c r="M47" s="786">
        <v>0.3</v>
      </c>
      <c r="N47" s="786"/>
      <c r="O47" s="786"/>
      <c r="P47" s="616"/>
      <c r="Q47" s="785">
        <v>105.9</v>
      </c>
      <c r="R47" s="786"/>
      <c r="S47" s="786">
        <v>5.3</v>
      </c>
      <c r="T47" s="786"/>
      <c r="U47" s="786"/>
      <c r="V47" s="616"/>
      <c r="W47" s="785">
        <v>101.2</v>
      </c>
      <c r="X47" s="786"/>
      <c r="Y47" s="786">
        <v>0.7</v>
      </c>
      <c r="Z47" s="786"/>
      <c r="AA47" s="786"/>
      <c r="AB47" s="400"/>
      <c r="AD47" s="388"/>
      <c r="AE47" s="388"/>
    </row>
    <row r="48" spans="2:31" s="432" customFormat="1" ht="15.75" customHeight="1">
      <c r="B48" s="579"/>
      <c r="C48" s="558" t="s">
        <v>624</v>
      </c>
      <c r="D48" s="583"/>
      <c r="E48" s="785">
        <v>84.5</v>
      </c>
      <c r="F48" s="786"/>
      <c r="G48" s="786">
        <v>-1.1</v>
      </c>
      <c r="H48" s="786"/>
      <c r="I48" s="786"/>
      <c r="J48" s="615"/>
      <c r="K48" s="785">
        <v>99.2</v>
      </c>
      <c r="L48" s="786"/>
      <c r="M48" s="786">
        <v>0.4</v>
      </c>
      <c r="N48" s="786"/>
      <c r="O48" s="786"/>
      <c r="P48" s="616"/>
      <c r="Q48" s="785">
        <v>100</v>
      </c>
      <c r="R48" s="786"/>
      <c r="S48" s="786">
        <v>5.6</v>
      </c>
      <c r="T48" s="786"/>
      <c r="U48" s="786"/>
      <c r="V48" s="616"/>
      <c r="W48" s="785">
        <v>101.5</v>
      </c>
      <c r="X48" s="786"/>
      <c r="Y48" s="786">
        <v>0.9</v>
      </c>
      <c r="Z48" s="786"/>
      <c r="AA48" s="786"/>
      <c r="AB48" s="400"/>
      <c r="AD48" s="388"/>
      <c r="AE48" s="388"/>
    </row>
    <row r="49" spans="2:31" s="432" customFormat="1" ht="15.75" customHeight="1">
      <c r="B49" s="579"/>
      <c r="C49" s="558" t="s">
        <v>787</v>
      </c>
      <c r="D49" s="583"/>
      <c r="E49" s="785">
        <v>136.8</v>
      </c>
      <c r="F49" s="786"/>
      <c r="G49" s="786">
        <v>-0.4</v>
      </c>
      <c r="H49" s="786"/>
      <c r="I49" s="786"/>
      <c r="J49" s="615"/>
      <c r="K49" s="785">
        <v>99.8</v>
      </c>
      <c r="L49" s="786"/>
      <c r="M49" s="786">
        <v>-0.1</v>
      </c>
      <c r="N49" s="786"/>
      <c r="O49" s="786"/>
      <c r="P49" s="616"/>
      <c r="Q49" s="785">
        <v>99</v>
      </c>
      <c r="R49" s="786"/>
      <c r="S49" s="786">
        <v>1.2</v>
      </c>
      <c r="T49" s="786"/>
      <c r="U49" s="786"/>
      <c r="V49" s="616"/>
      <c r="W49" s="785">
        <v>101.7</v>
      </c>
      <c r="X49" s="786"/>
      <c r="Y49" s="786">
        <v>0.9</v>
      </c>
      <c r="Z49" s="786"/>
      <c r="AA49" s="786"/>
      <c r="AB49" s="400"/>
      <c r="AD49" s="388"/>
      <c r="AE49" s="388"/>
    </row>
    <row r="50" spans="2:31" s="432" customFormat="1" ht="15.75" customHeight="1">
      <c r="B50" s="579"/>
      <c r="C50" s="558" t="s">
        <v>705</v>
      </c>
      <c r="D50" s="583"/>
      <c r="E50" s="785">
        <v>113.9</v>
      </c>
      <c r="F50" s="786"/>
      <c r="G50" s="786">
        <v>-1.6</v>
      </c>
      <c r="H50" s="786"/>
      <c r="I50" s="786"/>
      <c r="J50" s="615"/>
      <c r="K50" s="785">
        <v>99.6</v>
      </c>
      <c r="L50" s="786"/>
      <c r="M50" s="786">
        <v>-0.1</v>
      </c>
      <c r="N50" s="786"/>
      <c r="O50" s="786"/>
      <c r="P50" s="616"/>
      <c r="Q50" s="785">
        <v>100</v>
      </c>
      <c r="R50" s="786"/>
      <c r="S50" s="786">
        <v>-0.8</v>
      </c>
      <c r="T50" s="786"/>
      <c r="U50" s="786"/>
      <c r="V50" s="616"/>
      <c r="W50" s="785">
        <v>101.7</v>
      </c>
      <c r="X50" s="786"/>
      <c r="Y50" s="786">
        <v>0.6</v>
      </c>
      <c r="Z50" s="786"/>
      <c r="AA50" s="786"/>
      <c r="AB50" s="400"/>
      <c r="AD50" s="388"/>
      <c r="AE50" s="388"/>
    </row>
    <row r="51" spans="2:31" s="432" customFormat="1" ht="15.75" customHeight="1">
      <c r="B51" s="579"/>
      <c r="C51" s="558" t="s">
        <v>792</v>
      </c>
      <c r="D51" s="583"/>
      <c r="E51" s="785">
        <v>86.4</v>
      </c>
      <c r="F51" s="786"/>
      <c r="G51" s="786">
        <v>0</v>
      </c>
      <c r="H51" s="786"/>
      <c r="I51" s="786"/>
      <c r="J51" s="615"/>
      <c r="K51" s="785">
        <v>99</v>
      </c>
      <c r="L51" s="786"/>
      <c r="M51" s="786">
        <v>-0.3</v>
      </c>
      <c r="N51" s="786"/>
      <c r="O51" s="786"/>
      <c r="P51" s="616"/>
      <c r="Q51" s="785">
        <v>97.1</v>
      </c>
      <c r="R51" s="786"/>
      <c r="S51" s="786">
        <v>0.1</v>
      </c>
      <c r="T51" s="786"/>
      <c r="U51" s="786"/>
      <c r="V51" s="616"/>
      <c r="W51" s="785">
        <v>101.6</v>
      </c>
      <c r="X51" s="786"/>
      <c r="Y51" s="786">
        <v>0.7</v>
      </c>
      <c r="Z51" s="786"/>
      <c r="AA51" s="786"/>
      <c r="AB51" s="400"/>
      <c r="AD51" s="388"/>
      <c r="AE51" s="388"/>
    </row>
    <row r="52" spans="2:31" s="432" customFormat="1" ht="15.75" customHeight="1">
      <c r="B52" s="580"/>
      <c r="C52" s="560" t="s">
        <v>793</v>
      </c>
      <c r="D52" s="584"/>
      <c r="E52" s="790">
        <v>83.7</v>
      </c>
      <c r="F52" s="789"/>
      <c r="G52" s="789">
        <v>-0.5</v>
      </c>
      <c r="H52" s="789"/>
      <c r="I52" s="789"/>
      <c r="J52" s="410"/>
      <c r="K52" s="790">
        <v>99.1</v>
      </c>
      <c r="L52" s="789"/>
      <c r="M52" s="789">
        <v>-0.4</v>
      </c>
      <c r="N52" s="789"/>
      <c r="O52" s="789"/>
      <c r="P52" s="411"/>
      <c r="Q52" s="790">
        <v>99</v>
      </c>
      <c r="R52" s="789"/>
      <c r="S52" s="789">
        <v>-2</v>
      </c>
      <c r="T52" s="789"/>
      <c r="U52" s="789"/>
      <c r="V52" s="411"/>
      <c r="W52" s="790">
        <v>101.5</v>
      </c>
      <c r="X52" s="789"/>
      <c r="Y52" s="789">
        <v>0.6</v>
      </c>
      <c r="Z52" s="789"/>
      <c r="AA52" s="789"/>
      <c r="AB52" s="411"/>
      <c r="AD52" s="388"/>
      <c r="AE52" s="388"/>
    </row>
    <row r="53" spans="2:31" s="432" customFormat="1" ht="15.75" customHeight="1">
      <c r="B53" s="433"/>
      <c r="C53" s="433"/>
      <c r="D53" s="433"/>
      <c r="E53" s="434"/>
      <c r="F53" s="434"/>
      <c r="G53" s="435"/>
      <c r="H53" s="435"/>
      <c r="I53" s="435"/>
      <c r="J53" s="435"/>
      <c r="K53" s="436"/>
      <c r="L53" s="436"/>
      <c r="M53" s="435"/>
      <c r="N53" s="435"/>
      <c r="O53" s="435"/>
      <c r="P53" s="435"/>
      <c r="Q53" s="434"/>
      <c r="R53" s="434"/>
      <c r="S53" s="436"/>
      <c r="T53" s="436"/>
      <c r="U53" s="436"/>
      <c r="V53" s="436"/>
      <c r="W53" s="434"/>
      <c r="X53" s="434"/>
      <c r="Y53" s="437"/>
      <c r="Z53" s="437"/>
      <c r="AA53" s="437"/>
      <c r="AB53" s="437"/>
      <c r="AD53" s="388"/>
      <c r="AE53" s="388"/>
    </row>
    <row r="54" spans="22:31" s="432" customFormat="1" ht="15.75" customHeight="1">
      <c r="V54" s="433"/>
      <c r="W54" s="433"/>
      <c r="X54" s="433"/>
      <c r="Y54" s="433"/>
      <c r="Z54" s="433"/>
      <c r="AA54" s="433"/>
      <c r="AB54" s="433"/>
      <c r="AD54" s="388"/>
      <c r="AE54" s="388"/>
    </row>
    <row r="55" spans="2:43" ht="15.75" customHeight="1">
      <c r="B55" s="432"/>
      <c r="C55" s="432"/>
      <c r="D55" s="432"/>
      <c r="N55" s="438" t="s">
        <v>528</v>
      </c>
      <c r="O55" s="388">
        <v>32</v>
      </c>
      <c r="P55" s="388" t="s">
        <v>528</v>
      </c>
      <c r="AO55" s="438" t="s">
        <v>528</v>
      </c>
      <c r="AP55" s="388">
        <v>33</v>
      </c>
      <c r="AQ55" s="388" t="s">
        <v>528</v>
      </c>
    </row>
    <row r="58" ht="13.5">
      <c r="AD58" s="439"/>
    </row>
    <row r="59" ht="13.5">
      <c r="AD59" s="439"/>
    </row>
    <row r="60" ht="13.5">
      <c r="AD60" s="439"/>
    </row>
    <row r="61" ht="13.5">
      <c r="AD61" s="439"/>
    </row>
    <row r="62" ht="13.5">
      <c r="AD62" s="439"/>
    </row>
    <row r="63" ht="13.5">
      <c r="AD63" s="439"/>
    </row>
    <row r="64" ht="13.5">
      <c r="AD64" s="439"/>
    </row>
    <row r="65" ht="13.5">
      <c r="AD65" s="439"/>
    </row>
    <row r="66" ht="13.5">
      <c r="AD66" s="439"/>
    </row>
    <row r="67" ht="13.5">
      <c r="AD67" s="439"/>
    </row>
    <row r="68" ht="13.5">
      <c r="AD68" s="439"/>
    </row>
    <row r="69" ht="13.5">
      <c r="AD69" s="439"/>
    </row>
    <row r="70" ht="13.5">
      <c r="AD70" s="439"/>
    </row>
    <row r="71" ht="13.5">
      <c r="AD71" s="439"/>
    </row>
    <row r="72" ht="13.5">
      <c r="AD72" s="439"/>
    </row>
    <row r="73" ht="13.5">
      <c r="AD73" s="439"/>
    </row>
    <row r="74" ht="13.5">
      <c r="AD74" s="439"/>
    </row>
    <row r="75" ht="13.5">
      <c r="AD75" s="439"/>
    </row>
    <row r="76" ht="13.5">
      <c r="AD76" s="439"/>
    </row>
    <row r="77" ht="13.5">
      <c r="AD77" s="439"/>
    </row>
    <row r="78" ht="13.5">
      <c r="AD78" s="439"/>
    </row>
    <row r="79" ht="13.5">
      <c r="AD79" s="439"/>
    </row>
    <row r="80" ht="13.5">
      <c r="AD80" s="439"/>
    </row>
    <row r="81" ht="13.5">
      <c r="AD81" s="439"/>
    </row>
    <row r="82" ht="13.5">
      <c r="AD82" s="439"/>
    </row>
    <row r="83" ht="13.5">
      <c r="AD83" s="439"/>
    </row>
    <row r="84" ht="13.5">
      <c r="AD84" s="439"/>
    </row>
    <row r="85" ht="13.5">
      <c r="AD85" s="439"/>
    </row>
    <row r="86" ht="13.5">
      <c r="AD86" s="439"/>
    </row>
    <row r="88" ht="13.5">
      <c r="AD88" s="439"/>
    </row>
    <row r="89" ht="13.5">
      <c r="AD89" s="439"/>
    </row>
    <row r="90" ht="13.5">
      <c r="AD90" s="439"/>
    </row>
    <row r="91" ht="13.5">
      <c r="AD91" s="439"/>
    </row>
    <row r="92" ht="13.5">
      <c r="AD92" s="439"/>
    </row>
    <row r="93" ht="13.5">
      <c r="AD93" s="439"/>
    </row>
    <row r="94" ht="13.5">
      <c r="AD94" s="439"/>
    </row>
    <row r="95" ht="13.5">
      <c r="AD95" s="439"/>
    </row>
  </sheetData>
  <mergeCells count="221">
    <mergeCell ref="W47:X47"/>
    <mergeCell ref="W51:X51"/>
    <mergeCell ref="Y51:AA51"/>
    <mergeCell ref="E51:F51"/>
    <mergeCell ref="G51:I51"/>
    <mergeCell ref="K51:L51"/>
    <mergeCell ref="M51:O51"/>
    <mergeCell ref="Q51:R51"/>
    <mergeCell ref="S51:U51"/>
    <mergeCell ref="Q49:R49"/>
    <mergeCell ref="S49:U49"/>
    <mergeCell ref="W49:X49"/>
    <mergeCell ref="Y49:AA49"/>
    <mergeCell ref="E49:F49"/>
    <mergeCell ref="G49:I49"/>
    <mergeCell ref="K49:L49"/>
    <mergeCell ref="M49:O49"/>
    <mergeCell ref="Y47:AA47"/>
    <mergeCell ref="K47:L47"/>
    <mergeCell ref="M47:O47"/>
    <mergeCell ref="G26:I26"/>
    <mergeCell ref="Y36:AA36"/>
    <mergeCell ref="Y37:AA37"/>
    <mergeCell ref="Y38:AA38"/>
    <mergeCell ref="W37:X37"/>
    <mergeCell ref="M35:O35"/>
    <mergeCell ref="M40:O40"/>
    <mergeCell ref="B25:F25"/>
    <mergeCell ref="W44:X44"/>
    <mergeCell ref="K38:L38"/>
    <mergeCell ref="K36:L36"/>
    <mergeCell ref="K37:L37"/>
    <mergeCell ref="E44:F44"/>
    <mergeCell ref="K35:L35"/>
    <mergeCell ref="K44:L44"/>
    <mergeCell ref="G44:I44"/>
    <mergeCell ref="W36:X36"/>
    <mergeCell ref="G19:I19"/>
    <mergeCell ref="G20:I20"/>
    <mergeCell ref="G21:I21"/>
    <mergeCell ref="S35:U35"/>
    <mergeCell ref="Q35:R35"/>
    <mergeCell ref="K32:P32"/>
    <mergeCell ref="S33:V33"/>
    <mergeCell ref="N25:P25"/>
    <mergeCell ref="N26:P26"/>
    <mergeCell ref="G25:I25"/>
    <mergeCell ref="Q21:T21"/>
    <mergeCell ref="W38:X38"/>
    <mergeCell ref="Q33:R33"/>
    <mergeCell ref="Q32:V32"/>
    <mergeCell ref="W32:AB32"/>
    <mergeCell ref="Q23:T23"/>
    <mergeCell ref="S36:U36"/>
    <mergeCell ref="Q36:R36"/>
    <mergeCell ref="Y35:AA35"/>
    <mergeCell ref="W35:X35"/>
    <mergeCell ref="B17:F17"/>
    <mergeCell ref="B19:F19"/>
    <mergeCell ref="G17:I17"/>
    <mergeCell ref="Q26:T26"/>
    <mergeCell ref="J19:M19"/>
    <mergeCell ref="J20:M20"/>
    <mergeCell ref="J21:M21"/>
    <mergeCell ref="J23:M23"/>
    <mergeCell ref="J25:M25"/>
    <mergeCell ref="J26:M26"/>
    <mergeCell ref="B1:AB1"/>
    <mergeCell ref="Q9:T9"/>
    <mergeCell ref="N9:P9"/>
    <mergeCell ref="N15:P15"/>
    <mergeCell ref="B8:F9"/>
    <mergeCell ref="G9:I9"/>
    <mergeCell ref="J9:M9"/>
    <mergeCell ref="B11:F11"/>
    <mergeCell ref="N8:T8"/>
    <mergeCell ref="G8:M8"/>
    <mergeCell ref="G13:I13"/>
    <mergeCell ref="G14:I14"/>
    <mergeCell ref="G15:I15"/>
    <mergeCell ref="N17:P17"/>
    <mergeCell ref="J15:M15"/>
    <mergeCell ref="Q11:T11"/>
    <mergeCell ref="Q12:T12"/>
    <mergeCell ref="Q13:T13"/>
    <mergeCell ref="Q14:T14"/>
    <mergeCell ref="G11:I11"/>
    <mergeCell ref="N11:P11"/>
    <mergeCell ref="N27:P27"/>
    <mergeCell ref="J11:M11"/>
    <mergeCell ref="J12:M12"/>
    <mergeCell ref="J13:M13"/>
    <mergeCell ref="J14:M14"/>
    <mergeCell ref="N21:P21"/>
    <mergeCell ref="N12:P12"/>
    <mergeCell ref="G12:I12"/>
    <mergeCell ref="G23:I23"/>
    <mergeCell ref="P28:U28"/>
    <mergeCell ref="Q27:T27"/>
    <mergeCell ref="Q15:T15"/>
    <mergeCell ref="Q17:T17"/>
    <mergeCell ref="Q25:T25"/>
    <mergeCell ref="N19:P19"/>
    <mergeCell ref="N20:P20"/>
    <mergeCell ref="Q19:T19"/>
    <mergeCell ref="Q20:T20"/>
    <mergeCell ref="B32:D33"/>
    <mergeCell ref="E35:F35"/>
    <mergeCell ref="N13:P13"/>
    <mergeCell ref="N14:P14"/>
    <mergeCell ref="J17:M17"/>
    <mergeCell ref="G33:J33"/>
    <mergeCell ref="K33:L33"/>
    <mergeCell ref="G27:I27"/>
    <mergeCell ref="N23:P23"/>
    <mergeCell ref="G35:I35"/>
    <mergeCell ref="E36:F36"/>
    <mergeCell ref="E37:F37"/>
    <mergeCell ref="J27:M27"/>
    <mergeCell ref="B31:AB31"/>
    <mergeCell ref="E32:J32"/>
    <mergeCell ref="Y33:AB33"/>
    <mergeCell ref="W33:X33"/>
    <mergeCell ref="M33:P33"/>
    <mergeCell ref="E33:F33"/>
    <mergeCell ref="M36:O36"/>
    <mergeCell ref="E42:F42"/>
    <mergeCell ref="K42:L42"/>
    <mergeCell ref="E38:F38"/>
    <mergeCell ref="G42:I42"/>
    <mergeCell ref="E39:F39"/>
    <mergeCell ref="G39:I39"/>
    <mergeCell ref="G40:I40"/>
    <mergeCell ref="E52:F52"/>
    <mergeCell ref="K52:L52"/>
    <mergeCell ref="G52:I52"/>
    <mergeCell ref="K40:L40"/>
    <mergeCell ref="E41:F41"/>
    <mergeCell ref="K41:L41"/>
    <mergeCell ref="G41:I41"/>
    <mergeCell ref="E40:F40"/>
    <mergeCell ref="G47:I47"/>
    <mergeCell ref="E47:F47"/>
    <mergeCell ref="G36:I36"/>
    <mergeCell ref="S37:U37"/>
    <mergeCell ref="Q37:R37"/>
    <mergeCell ref="S38:U38"/>
    <mergeCell ref="Q38:R38"/>
    <mergeCell ref="G38:I38"/>
    <mergeCell ref="M38:O38"/>
    <mergeCell ref="G37:I37"/>
    <mergeCell ref="M37:O37"/>
    <mergeCell ref="Q39:R39"/>
    <mergeCell ref="S39:V39"/>
    <mergeCell ref="Y39:AB39"/>
    <mergeCell ref="W39:X39"/>
    <mergeCell ref="M52:O52"/>
    <mergeCell ref="S52:U52"/>
    <mergeCell ref="M43:O43"/>
    <mergeCell ref="M41:O41"/>
    <mergeCell ref="M44:O44"/>
    <mergeCell ref="S44:U44"/>
    <mergeCell ref="S41:U41"/>
    <mergeCell ref="Q47:R47"/>
    <mergeCell ref="S47:U47"/>
    <mergeCell ref="M42:O42"/>
    <mergeCell ref="Y52:AA52"/>
    <mergeCell ref="Q52:R52"/>
    <mergeCell ref="Y42:AA42"/>
    <mergeCell ref="W52:X52"/>
    <mergeCell ref="Y44:AA44"/>
    <mergeCell ref="Q42:R42"/>
    <mergeCell ref="S42:U42"/>
    <mergeCell ref="Q45:R45"/>
    <mergeCell ref="S45:U45"/>
    <mergeCell ref="W45:X45"/>
    <mergeCell ref="E43:F43"/>
    <mergeCell ref="G43:I43"/>
    <mergeCell ref="K43:L43"/>
    <mergeCell ref="Q43:R43"/>
    <mergeCell ref="G45:I45"/>
    <mergeCell ref="K45:L45"/>
    <mergeCell ref="M45:O45"/>
    <mergeCell ref="Y43:AA43"/>
    <mergeCell ref="Y45:AA45"/>
    <mergeCell ref="Q44:R44"/>
    <mergeCell ref="W43:X43"/>
    <mergeCell ref="S43:U43"/>
    <mergeCell ref="Q41:R41"/>
    <mergeCell ref="Q40:R40"/>
    <mergeCell ref="Y40:AA40"/>
    <mergeCell ref="W41:X41"/>
    <mergeCell ref="S40:U40"/>
    <mergeCell ref="Y41:AA41"/>
    <mergeCell ref="W42:X42"/>
    <mergeCell ref="W40:X40"/>
    <mergeCell ref="S46:U46"/>
    <mergeCell ref="W46:X46"/>
    <mergeCell ref="Y46:AA46"/>
    <mergeCell ref="E46:F46"/>
    <mergeCell ref="G46:I46"/>
    <mergeCell ref="K46:L46"/>
    <mergeCell ref="M46:O46"/>
    <mergeCell ref="E45:F45"/>
    <mergeCell ref="Y48:AA48"/>
    <mergeCell ref="E48:F48"/>
    <mergeCell ref="G48:I48"/>
    <mergeCell ref="K48:L48"/>
    <mergeCell ref="M48:O48"/>
    <mergeCell ref="Q48:R48"/>
    <mergeCell ref="S48:U48"/>
    <mergeCell ref="W48:X48"/>
    <mergeCell ref="Q46:R46"/>
    <mergeCell ref="E50:F50"/>
    <mergeCell ref="G50:I50"/>
    <mergeCell ref="K50:L50"/>
    <mergeCell ref="M50:O50"/>
    <mergeCell ref="Q50:R50"/>
    <mergeCell ref="S50:U50"/>
    <mergeCell ref="W50:X50"/>
    <mergeCell ref="Y50:AA50"/>
  </mergeCells>
  <printOptions/>
  <pageMargins left="0.7874015748031497" right="0.7874015748031497" top="0.6299212598425197" bottom="0.31496062992125984" header="0.5118110236220472" footer="0.1968503937007874"/>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39">
    <tabColor indexed="20"/>
  </sheetPr>
  <dimension ref="B1:AP91"/>
  <sheetViews>
    <sheetView view="pageBreakPreview" zoomScaleSheetLayoutView="100" workbookViewId="0" topLeftCell="A1">
      <selection activeCell="A1" sqref="A1"/>
    </sheetView>
  </sheetViews>
  <sheetFormatPr defaultColWidth="8.796875" defaultRowHeight="14.25"/>
  <cols>
    <col min="1" max="1" width="2.59765625" style="388" customWidth="1"/>
    <col min="2" max="2" width="4.5" style="388" customWidth="1"/>
    <col min="3" max="3" width="2.8984375" style="388" customWidth="1"/>
    <col min="4" max="4" width="3.69921875" style="388" customWidth="1"/>
    <col min="5" max="28" width="3" style="388" customWidth="1"/>
    <col min="29" max="16384" width="3.09765625" style="388" customWidth="1"/>
  </cols>
  <sheetData>
    <row r="1" spans="2:30" ht="17.25">
      <c r="B1" s="818" t="s">
        <v>802</v>
      </c>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432"/>
      <c r="AD1" s="432"/>
    </row>
    <row r="2" spans="2:30" ht="17.25">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432"/>
      <c r="AD2" s="432"/>
    </row>
    <row r="3" spans="29:30" ht="13.5">
      <c r="AC3" s="432"/>
      <c r="AD3" s="432"/>
    </row>
    <row r="4" spans="2:30" ht="17.25">
      <c r="B4" s="389" t="s">
        <v>578</v>
      </c>
      <c r="AC4" s="432"/>
      <c r="AD4" s="432"/>
    </row>
    <row r="5" spans="29:30" ht="13.5">
      <c r="AC5" s="432"/>
      <c r="AD5" s="432"/>
    </row>
    <row r="6" spans="2:30" ht="15.75" customHeight="1">
      <c r="B6" s="390" t="s">
        <v>500</v>
      </c>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440"/>
      <c r="AD6" s="440"/>
    </row>
    <row r="7" spans="2:30" ht="15.75" customHeight="1">
      <c r="B7" s="390"/>
      <c r="C7" s="391"/>
      <c r="D7" s="391"/>
      <c r="E7" s="391"/>
      <c r="F7" s="391"/>
      <c r="G7" s="391"/>
      <c r="H7" s="391"/>
      <c r="I7" s="391"/>
      <c r="J7" s="391"/>
      <c r="K7" s="391"/>
      <c r="L7" s="391"/>
      <c r="M7" s="391"/>
      <c r="N7" s="391"/>
      <c r="O7" s="391"/>
      <c r="P7" s="391"/>
      <c r="Q7" s="391"/>
      <c r="R7" s="391"/>
      <c r="S7" s="390"/>
      <c r="T7" s="391"/>
      <c r="U7" s="391"/>
      <c r="V7" s="391"/>
      <c r="W7" s="391"/>
      <c r="X7" s="391"/>
      <c r="Y7" s="391"/>
      <c r="Z7" s="391"/>
      <c r="AA7" s="391"/>
      <c r="AB7" s="391"/>
      <c r="AC7" s="440"/>
      <c r="AD7" s="440"/>
    </row>
    <row r="8" spans="2:28" ht="15.75" customHeight="1">
      <c r="B8" s="800" t="s">
        <v>501</v>
      </c>
      <c r="C8" s="801"/>
      <c r="D8" s="801"/>
      <c r="E8" s="801"/>
      <c r="F8" s="802"/>
      <c r="G8" s="819" t="s">
        <v>146</v>
      </c>
      <c r="H8" s="819"/>
      <c r="I8" s="819"/>
      <c r="J8" s="819"/>
      <c r="K8" s="819"/>
      <c r="L8" s="819"/>
      <c r="M8" s="819"/>
      <c r="N8" s="819" t="s">
        <v>156</v>
      </c>
      <c r="O8" s="819"/>
      <c r="P8" s="819"/>
      <c r="Q8" s="819"/>
      <c r="R8" s="819"/>
      <c r="S8" s="819"/>
      <c r="T8" s="819"/>
      <c r="U8" s="441"/>
      <c r="V8" s="441"/>
      <c r="W8" s="390"/>
      <c r="X8" s="390"/>
      <c r="Y8" s="390"/>
      <c r="Z8" s="390"/>
      <c r="AA8" s="390"/>
      <c r="AB8" s="390"/>
    </row>
    <row r="9" spans="2:28" ht="15.75" customHeight="1">
      <c r="B9" s="803"/>
      <c r="C9" s="804"/>
      <c r="D9" s="804"/>
      <c r="E9" s="804"/>
      <c r="F9" s="805"/>
      <c r="G9" s="821" t="s">
        <v>498</v>
      </c>
      <c r="H9" s="822"/>
      <c r="I9" s="820"/>
      <c r="J9" s="819" t="s">
        <v>499</v>
      </c>
      <c r="K9" s="819"/>
      <c r="L9" s="819"/>
      <c r="M9" s="819"/>
      <c r="N9" s="820" t="s">
        <v>498</v>
      </c>
      <c r="O9" s="819"/>
      <c r="P9" s="819"/>
      <c r="Q9" s="819" t="s">
        <v>499</v>
      </c>
      <c r="R9" s="819"/>
      <c r="S9" s="819"/>
      <c r="T9" s="819"/>
      <c r="U9" s="441"/>
      <c r="V9" s="441"/>
      <c r="W9" s="390"/>
      <c r="X9" s="390"/>
      <c r="Y9" s="390"/>
      <c r="Z9" s="390"/>
      <c r="AA9" s="390"/>
      <c r="AB9" s="390"/>
    </row>
    <row r="10" spans="2:28" ht="10.5" customHeight="1">
      <c r="B10" s="393"/>
      <c r="C10" s="394"/>
      <c r="D10" s="394"/>
      <c r="E10" s="394"/>
      <c r="F10" s="395"/>
      <c r="G10" s="396"/>
      <c r="H10" s="397"/>
      <c r="I10" s="397" t="s">
        <v>507</v>
      </c>
      <c r="J10" s="397"/>
      <c r="K10" s="397"/>
      <c r="L10" s="397"/>
      <c r="M10" s="398" t="s">
        <v>529</v>
      </c>
      <c r="N10" s="397"/>
      <c r="O10" s="397"/>
      <c r="P10" s="397" t="s">
        <v>507</v>
      </c>
      <c r="Q10" s="397"/>
      <c r="R10" s="397"/>
      <c r="S10" s="397"/>
      <c r="T10" s="398" t="s">
        <v>529</v>
      </c>
      <c r="U10" s="441"/>
      <c r="V10" s="441"/>
      <c r="W10" s="390"/>
      <c r="X10" s="390"/>
      <c r="Y10" s="390"/>
      <c r="Z10" s="390"/>
      <c r="AA10" s="390"/>
      <c r="AB10" s="390"/>
    </row>
    <row r="11" spans="2:28" ht="15.75" customHeight="1">
      <c r="B11" s="823" t="s">
        <v>509</v>
      </c>
      <c r="C11" s="829"/>
      <c r="D11" s="829"/>
      <c r="E11" s="829"/>
      <c r="F11" s="830"/>
      <c r="G11" s="806">
        <v>294154</v>
      </c>
      <c r="H11" s="807"/>
      <c r="I11" s="807"/>
      <c r="J11" s="786">
        <v>-0.4</v>
      </c>
      <c r="K11" s="786"/>
      <c r="L11" s="786"/>
      <c r="M11" s="813"/>
      <c r="N11" s="807">
        <v>324022</v>
      </c>
      <c r="O11" s="807"/>
      <c r="P11" s="807"/>
      <c r="Q11" s="786">
        <v>-0.7</v>
      </c>
      <c r="R11" s="786"/>
      <c r="S11" s="786"/>
      <c r="T11" s="813"/>
      <c r="U11" s="441"/>
      <c r="V11" s="441"/>
      <c r="W11" s="390"/>
      <c r="X11" s="390"/>
      <c r="Y11" s="390"/>
      <c r="Z11" s="390"/>
      <c r="AA11" s="390"/>
      <c r="AB11" s="390"/>
    </row>
    <row r="12" spans="2:28" ht="15.75" customHeight="1">
      <c r="B12" s="401"/>
      <c r="C12" s="402" t="s">
        <v>510</v>
      </c>
      <c r="D12" s="403"/>
      <c r="E12" s="402"/>
      <c r="F12" s="404"/>
      <c r="G12" s="806">
        <v>288377</v>
      </c>
      <c r="H12" s="807"/>
      <c r="I12" s="807"/>
      <c r="J12" s="786">
        <v>-0.3</v>
      </c>
      <c r="K12" s="786"/>
      <c r="L12" s="786"/>
      <c r="M12" s="813"/>
      <c r="N12" s="807">
        <v>319809</v>
      </c>
      <c r="O12" s="807"/>
      <c r="P12" s="807"/>
      <c r="Q12" s="786">
        <v>-0.4</v>
      </c>
      <c r="R12" s="786"/>
      <c r="S12" s="786"/>
      <c r="T12" s="813"/>
      <c r="U12" s="441"/>
      <c r="V12" s="441"/>
      <c r="W12" s="390"/>
      <c r="X12" s="390"/>
      <c r="Y12" s="390"/>
      <c r="Z12" s="390"/>
      <c r="AA12" s="390"/>
      <c r="AB12" s="390"/>
    </row>
    <row r="13" spans="2:28" ht="15.75" customHeight="1">
      <c r="B13" s="401"/>
      <c r="C13" s="405"/>
      <c r="D13" s="402" t="s">
        <v>511</v>
      </c>
      <c r="E13" s="402"/>
      <c r="F13" s="404"/>
      <c r="G13" s="806">
        <v>265610</v>
      </c>
      <c r="H13" s="807"/>
      <c r="I13" s="807"/>
      <c r="J13" s="786">
        <v>-0.2</v>
      </c>
      <c r="K13" s="786"/>
      <c r="L13" s="786"/>
      <c r="M13" s="813"/>
      <c r="N13" s="807">
        <v>286541</v>
      </c>
      <c r="O13" s="807"/>
      <c r="P13" s="807"/>
      <c r="Q13" s="786">
        <v>0.2</v>
      </c>
      <c r="R13" s="786"/>
      <c r="S13" s="786"/>
      <c r="T13" s="813"/>
      <c r="U13" s="441"/>
      <c r="V13" s="390"/>
      <c r="W13" s="390"/>
      <c r="X13" s="390"/>
      <c r="Y13" s="390"/>
      <c r="Z13" s="390"/>
      <c r="AA13" s="390"/>
      <c r="AB13" s="390"/>
    </row>
    <row r="14" spans="2:28" ht="15.75" customHeight="1">
      <c r="B14" s="401"/>
      <c r="C14" s="405"/>
      <c r="D14" s="402" t="s">
        <v>512</v>
      </c>
      <c r="E14" s="402"/>
      <c r="F14" s="404"/>
      <c r="G14" s="806">
        <v>22767</v>
      </c>
      <c r="H14" s="807"/>
      <c r="I14" s="807"/>
      <c r="J14" s="786">
        <v>-1.9</v>
      </c>
      <c r="K14" s="786"/>
      <c r="L14" s="786"/>
      <c r="M14" s="813"/>
      <c r="N14" s="807">
        <v>33268</v>
      </c>
      <c r="O14" s="807"/>
      <c r="P14" s="807"/>
      <c r="Q14" s="786">
        <v>-5.2</v>
      </c>
      <c r="R14" s="786"/>
      <c r="S14" s="786"/>
      <c r="T14" s="813"/>
      <c r="U14" s="441"/>
      <c r="V14" s="441"/>
      <c r="W14" s="390"/>
      <c r="X14" s="390"/>
      <c r="Y14" s="390"/>
      <c r="Z14" s="390"/>
      <c r="AA14" s="390"/>
      <c r="AB14" s="390"/>
    </row>
    <row r="15" spans="2:28" ht="15.75" customHeight="1">
      <c r="B15" s="406"/>
      <c r="C15" s="407" t="s">
        <v>513</v>
      </c>
      <c r="D15" s="408"/>
      <c r="E15" s="407"/>
      <c r="F15" s="409"/>
      <c r="G15" s="840">
        <v>5777</v>
      </c>
      <c r="H15" s="841"/>
      <c r="I15" s="841"/>
      <c r="J15" s="789">
        <v>1.7</v>
      </c>
      <c r="K15" s="789"/>
      <c r="L15" s="789"/>
      <c r="M15" s="838"/>
      <c r="N15" s="841">
        <v>4213</v>
      </c>
      <c r="O15" s="841"/>
      <c r="P15" s="841"/>
      <c r="Q15" s="789">
        <v>-24.1</v>
      </c>
      <c r="R15" s="789"/>
      <c r="S15" s="789"/>
      <c r="T15" s="838"/>
      <c r="U15" s="441"/>
      <c r="V15" s="441"/>
      <c r="W15" s="390"/>
      <c r="X15" s="390"/>
      <c r="Y15" s="390"/>
      <c r="Z15" s="390"/>
      <c r="AA15" s="390"/>
      <c r="AB15" s="390"/>
    </row>
    <row r="16" spans="2:28" ht="10.5" customHeight="1">
      <c r="B16" s="412"/>
      <c r="C16" s="413"/>
      <c r="D16" s="413"/>
      <c r="E16" s="413"/>
      <c r="F16" s="414"/>
      <c r="G16" s="415"/>
      <c r="H16" s="416"/>
      <c r="I16" s="416" t="s">
        <v>636</v>
      </c>
      <c r="J16" s="417"/>
      <c r="K16" s="417"/>
      <c r="L16" s="417"/>
      <c r="M16" s="418" t="s">
        <v>636</v>
      </c>
      <c r="N16" s="416"/>
      <c r="O16" s="416"/>
      <c r="P16" s="416" t="s">
        <v>636</v>
      </c>
      <c r="Q16" s="417"/>
      <c r="R16" s="417"/>
      <c r="S16" s="417"/>
      <c r="T16" s="418" t="s">
        <v>636</v>
      </c>
      <c r="U16" s="441"/>
      <c r="V16" s="441"/>
      <c r="W16" s="390"/>
      <c r="X16" s="390"/>
      <c r="Y16" s="390"/>
      <c r="Z16" s="390"/>
      <c r="AA16" s="390"/>
      <c r="AB16" s="390"/>
    </row>
    <row r="17" spans="2:28" ht="15.75" customHeight="1">
      <c r="B17" s="826" t="s">
        <v>451</v>
      </c>
      <c r="C17" s="845"/>
      <c r="D17" s="845"/>
      <c r="E17" s="845"/>
      <c r="F17" s="846"/>
      <c r="G17" s="842">
        <v>18.8</v>
      </c>
      <c r="H17" s="839"/>
      <c r="I17" s="839"/>
      <c r="J17" s="843">
        <v>-0.3</v>
      </c>
      <c r="K17" s="843"/>
      <c r="L17" s="843"/>
      <c r="M17" s="844"/>
      <c r="N17" s="839">
        <v>19.3</v>
      </c>
      <c r="O17" s="839"/>
      <c r="P17" s="839"/>
      <c r="Q17" s="843">
        <v>-0.3</v>
      </c>
      <c r="R17" s="843"/>
      <c r="S17" s="843"/>
      <c r="T17" s="844"/>
      <c r="U17" s="441"/>
      <c r="V17" s="441"/>
      <c r="W17" s="390"/>
      <c r="X17" s="390"/>
      <c r="Y17" s="390"/>
      <c r="Z17" s="390"/>
      <c r="AA17" s="390"/>
      <c r="AB17" s="390"/>
    </row>
    <row r="18" spans="2:28" ht="10.5" customHeight="1">
      <c r="B18" s="419"/>
      <c r="C18" s="420"/>
      <c r="D18" s="420"/>
      <c r="E18" s="420"/>
      <c r="F18" s="421"/>
      <c r="G18" s="422"/>
      <c r="H18" s="423"/>
      <c r="I18" s="423" t="s">
        <v>637</v>
      </c>
      <c r="J18" s="417"/>
      <c r="K18" s="417"/>
      <c r="L18" s="417"/>
      <c r="M18" s="418" t="s">
        <v>638</v>
      </c>
      <c r="N18" s="423"/>
      <c r="O18" s="423"/>
      <c r="P18" s="423" t="s">
        <v>637</v>
      </c>
      <c r="Q18" s="417"/>
      <c r="R18" s="417"/>
      <c r="S18" s="417"/>
      <c r="T18" s="418" t="s">
        <v>638</v>
      </c>
      <c r="U18" s="441"/>
      <c r="V18" s="441"/>
      <c r="W18" s="390"/>
      <c r="X18" s="390"/>
      <c r="Y18" s="390"/>
      <c r="Z18" s="390"/>
      <c r="AA18" s="390"/>
      <c r="AB18" s="390"/>
    </row>
    <row r="19" spans="2:28" ht="15.75" customHeight="1">
      <c r="B19" s="823" t="s">
        <v>366</v>
      </c>
      <c r="C19" s="829"/>
      <c r="D19" s="829"/>
      <c r="E19" s="829"/>
      <c r="F19" s="830"/>
      <c r="G19" s="816">
        <v>148.1</v>
      </c>
      <c r="H19" s="817"/>
      <c r="I19" s="817"/>
      <c r="J19" s="786">
        <v>-1.7</v>
      </c>
      <c r="K19" s="786"/>
      <c r="L19" s="786"/>
      <c r="M19" s="813"/>
      <c r="N19" s="817">
        <v>162.9</v>
      </c>
      <c r="O19" s="817"/>
      <c r="P19" s="817"/>
      <c r="Q19" s="786">
        <v>-2.2</v>
      </c>
      <c r="R19" s="786"/>
      <c r="S19" s="786"/>
      <c r="T19" s="813"/>
      <c r="U19" s="441"/>
      <c r="V19" s="441"/>
      <c r="W19" s="390"/>
      <c r="X19" s="390"/>
      <c r="Y19" s="390"/>
      <c r="Z19" s="390"/>
      <c r="AA19" s="390"/>
      <c r="AB19" s="390"/>
    </row>
    <row r="20" spans="2:28" ht="15.75" customHeight="1">
      <c r="B20" s="401"/>
      <c r="C20" s="402" t="s">
        <v>514</v>
      </c>
      <c r="D20" s="402"/>
      <c r="E20" s="402"/>
      <c r="F20" s="404"/>
      <c r="G20" s="816">
        <v>136.3</v>
      </c>
      <c r="H20" s="817"/>
      <c r="I20" s="817"/>
      <c r="J20" s="786">
        <v>-1.7</v>
      </c>
      <c r="K20" s="786"/>
      <c r="L20" s="786"/>
      <c r="M20" s="813"/>
      <c r="N20" s="817">
        <v>147.4</v>
      </c>
      <c r="O20" s="817"/>
      <c r="P20" s="817"/>
      <c r="Q20" s="786">
        <v>-1.7</v>
      </c>
      <c r="R20" s="786"/>
      <c r="S20" s="786"/>
      <c r="T20" s="813"/>
      <c r="U20" s="441"/>
      <c r="V20" s="441"/>
      <c r="W20" s="390"/>
      <c r="X20" s="390"/>
      <c r="Y20" s="390"/>
      <c r="Z20" s="390"/>
      <c r="AA20" s="390"/>
      <c r="AB20" s="390"/>
    </row>
    <row r="21" spans="2:28" ht="15.75" customHeight="1">
      <c r="B21" s="406"/>
      <c r="C21" s="407" t="s">
        <v>87</v>
      </c>
      <c r="D21" s="407"/>
      <c r="E21" s="407"/>
      <c r="F21" s="409"/>
      <c r="G21" s="842">
        <v>11.8</v>
      </c>
      <c r="H21" s="839"/>
      <c r="I21" s="839"/>
      <c r="J21" s="789">
        <v>-2.1</v>
      </c>
      <c r="K21" s="789"/>
      <c r="L21" s="789"/>
      <c r="M21" s="838"/>
      <c r="N21" s="839">
        <v>15.5</v>
      </c>
      <c r="O21" s="839"/>
      <c r="P21" s="839"/>
      <c r="Q21" s="789">
        <v>-6.6</v>
      </c>
      <c r="R21" s="789"/>
      <c r="S21" s="789"/>
      <c r="T21" s="838"/>
      <c r="U21" s="441"/>
      <c r="V21" s="390"/>
      <c r="W21" s="390"/>
      <c r="X21" s="390"/>
      <c r="Y21" s="390"/>
      <c r="Z21" s="390"/>
      <c r="AA21" s="390"/>
      <c r="AB21" s="390"/>
    </row>
    <row r="22" spans="2:28" ht="10.5" customHeight="1">
      <c r="B22" s="424"/>
      <c r="C22" s="425"/>
      <c r="D22" s="425"/>
      <c r="E22" s="425"/>
      <c r="F22" s="426"/>
      <c r="G22" s="422"/>
      <c r="H22" s="423"/>
      <c r="I22" s="423" t="s">
        <v>639</v>
      </c>
      <c r="J22" s="417"/>
      <c r="K22" s="417"/>
      <c r="L22" s="417"/>
      <c r="M22" s="418" t="s">
        <v>638</v>
      </c>
      <c r="N22" s="423"/>
      <c r="O22" s="423"/>
      <c r="P22" s="423" t="s">
        <v>639</v>
      </c>
      <c r="Q22" s="417"/>
      <c r="R22" s="417"/>
      <c r="S22" s="417"/>
      <c r="T22" s="418" t="s">
        <v>638</v>
      </c>
      <c r="U22" s="441"/>
      <c r="V22" s="390"/>
      <c r="W22" s="390"/>
      <c r="X22" s="390"/>
      <c r="Y22" s="390"/>
      <c r="Z22" s="390"/>
      <c r="AA22" s="390"/>
      <c r="AB22" s="390"/>
    </row>
    <row r="23" spans="2:28" ht="15.75" customHeight="1">
      <c r="B23" s="826" t="s">
        <v>515</v>
      </c>
      <c r="C23" s="845"/>
      <c r="D23" s="845"/>
      <c r="E23" s="845"/>
      <c r="F23" s="846"/>
      <c r="G23" s="840">
        <v>27239</v>
      </c>
      <c r="H23" s="841"/>
      <c r="I23" s="841"/>
      <c r="J23" s="789">
        <v>-0.5</v>
      </c>
      <c r="K23" s="789"/>
      <c r="L23" s="789"/>
      <c r="M23" s="838"/>
      <c r="N23" s="841">
        <v>6146</v>
      </c>
      <c r="O23" s="841"/>
      <c r="P23" s="841"/>
      <c r="Q23" s="789">
        <v>-0.7</v>
      </c>
      <c r="R23" s="789"/>
      <c r="S23" s="789"/>
      <c r="T23" s="838"/>
      <c r="U23" s="441"/>
      <c r="V23" s="441"/>
      <c r="W23" s="390"/>
      <c r="X23" s="390"/>
      <c r="Y23" s="390"/>
      <c r="Z23" s="390"/>
      <c r="AA23" s="390"/>
      <c r="AB23" s="390"/>
    </row>
    <row r="24" spans="2:28" ht="10.5" customHeight="1">
      <c r="B24" s="419"/>
      <c r="C24" s="420"/>
      <c r="D24" s="420"/>
      <c r="E24" s="420"/>
      <c r="F24" s="421"/>
      <c r="G24" s="416"/>
      <c r="H24" s="416"/>
      <c r="I24" s="416" t="s">
        <v>638</v>
      </c>
      <c r="J24" s="429"/>
      <c r="K24" s="429"/>
      <c r="L24" s="429"/>
      <c r="M24" s="430" t="s">
        <v>640</v>
      </c>
      <c r="N24" s="416"/>
      <c r="O24" s="416"/>
      <c r="P24" s="416" t="s">
        <v>638</v>
      </c>
      <c r="Q24" s="429"/>
      <c r="R24" s="429"/>
      <c r="S24" s="429"/>
      <c r="T24" s="430" t="s">
        <v>640</v>
      </c>
      <c r="U24" s="441"/>
      <c r="V24" s="441"/>
      <c r="W24" s="390"/>
      <c r="X24" s="390"/>
      <c r="Y24" s="390"/>
      <c r="Z24" s="390"/>
      <c r="AA24" s="390"/>
      <c r="AB24" s="390"/>
    </row>
    <row r="25" spans="2:28" ht="15.75" customHeight="1">
      <c r="B25" s="833" t="s">
        <v>516</v>
      </c>
      <c r="C25" s="834"/>
      <c r="D25" s="834"/>
      <c r="E25" s="834"/>
      <c r="F25" s="835"/>
      <c r="G25" s="832">
        <v>24.22</v>
      </c>
      <c r="H25" s="832"/>
      <c r="I25" s="832"/>
      <c r="J25" s="814">
        <v>0.77</v>
      </c>
      <c r="K25" s="814"/>
      <c r="L25" s="814"/>
      <c r="M25" s="815"/>
      <c r="N25" s="832">
        <v>10.16</v>
      </c>
      <c r="O25" s="832"/>
      <c r="P25" s="832"/>
      <c r="Q25" s="814">
        <v>-0.96</v>
      </c>
      <c r="R25" s="814"/>
      <c r="S25" s="814"/>
      <c r="T25" s="815"/>
      <c r="U25" s="441"/>
      <c r="V25" s="441"/>
      <c r="W25" s="390"/>
      <c r="X25" s="390"/>
      <c r="Y25" s="390"/>
      <c r="Z25" s="390"/>
      <c r="AA25" s="390"/>
      <c r="AB25" s="390"/>
    </row>
    <row r="26" spans="2:28" ht="15.75" customHeight="1">
      <c r="B26" s="431" t="s">
        <v>517</v>
      </c>
      <c r="C26" s="402"/>
      <c r="D26" s="402"/>
      <c r="E26" s="402"/>
      <c r="F26" s="404"/>
      <c r="G26" s="831">
        <v>1.42</v>
      </c>
      <c r="H26" s="832"/>
      <c r="I26" s="832"/>
      <c r="J26" s="814">
        <v>0.03</v>
      </c>
      <c r="K26" s="814"/>
      <c r="L26" s="814"/>
      <c r="M26" s="815"/>
      <c r="N26" s="832">
        <v>0.92</v>
      </c>
      <c r="O26" s="832"/>
      <c r="P26" s="832"/>
      <c r="Q26" s="814">
        <v>0.06</v>
      </c>
      <c r="R26" s="814"/>
      <c r="S26" s="814"/>
      <c r="T26" s="815"/>
      <c r="U26" s="441"/>
      <c r="V26" s="441"/>
      <c r="W26" s="390"/>
      <c r="X26" s="390"/>
      <c r="Y26" s="390"/>
      <c r="Z26" s="390"/>
      <c r="AA26" s="390"/>
      <c r="AB26" s="390"/>
    </row>
    <row r="27" spans="2:28" ht="15.75" customHeight="1">
      <c r="B27" s="428" t="s">
        <v>518</v>
      </c>
      <c r="C27" s="407"/>
      <c r="D27" s="407"/>
      <c r="E27" s="407"/>
      <c r="F27" s="409"/>
      <c r="G27" s="810">
        <v>1.61</v>
      </c>
      <c r="H27" s="811"/>
      <c r="I27" s="811"/>
      <c r="J27" s="794">
        <v>0.13</v>
      </c>
      <c r="K27" s="794"/>
      <c r="L27" s="794"/>
      <c r="M27" s="795"/>
      <c r="N27" s="811">
        <v>1.1</v>
      </c>
      <c r="O27" s="811"/>
      <c r="P27" s="811"/>
      <c r="Q27" s="794">
        <v>0.09</v>
      </c>
      <c r="R27" s="794"/>
      <c r="S27" s="794"/>
      <c r="T27" s="795"/>
      <c r="U27" s="441"/>
      <c r="V27" s="441"/>
      <c r="W27" s="390"/>
      <c r="X27" s="390"/>
      <c r="Y27" s="390"/>
      <c r="Z27" s="390"/>
      <c r="AA27" s="390"/>
      <c r="AB27" s="390"/>
    </row>
    <row r="28" spans="2:30" ht="15.75" customHeight="1">
      <c r="B28" s="390"/>
      <c r="C28" s="390"/>
      <c r="D28" s="390"/>
      <c r="E28" s="390"/>
      <c r="F28" s="390"/>
      <c r="G28" s="390"/>
      <c r="H28" s="390"/>
      <c r="I28" s="390"/>
      <c r="J28" s="390"/>
      <c r="K28" s="390"/>
      <c r="L28" s="390"/>
      <c r="M28" s="390"/>
      <c r="N28" s="390"/>
      <c r="O28" s="442"/>
      <c r="P28" s="442"/>
      <c r="Q28" s="442"/>
      <c r="R28" s="442"/>
      <c r="S28" s="443"/>
      <c r="T28" s="391" t="s">
        <v>530</v>
      </c>
      <c r="U28" s="442"/>
      <c r="V28" s="390"/>
      <c r="W28" s="390"/>
      <c r="X28" s="390"/>
      <c r="Y28" s="390"/>
      <c r="Z28" s="390"/>
      <c r="AA28" s="390"/>
      <c r="AB28" s="390"/>
      <c r="AC28" s="440"/>
      <c r="AD28" s="440"/>
    </row>
    <row r="29" spans="2:30" ht="15.75" customHeight="1">
      <c r="B29" s="390"/>
      <c r="C29" s="390"/>
      <c r="D29" s="390"/>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440"/>
      <c r="AD29" s="440"/>
    </row>
    <row r="30" spans="2:30" ht="15.75" customHeight="1">
      <c r="B30" s="390" t="s">
        <v>502</v>
      </c>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440"/>
      <c r="AD30" s="440"/>
    </row>
    <row r="31" spans="2:30" ht="15.75" customHeight="1">
      <c r="B31" s="796" t="s">
        <v>632</v>
      </c>
      <c r="C31" s="796"/>
      <c r="D31" s="796"/>
      <c r="E31" s="796"/>
      <c r="F31" s="796"/>
      <c r="G31" s="796"/>
      <c r="H31" s="796"/>
      <c r="I31" s="796"/>
      <c r="J31" s="796"/>
      <c r="K31" s="796"/>
      <c r="L31" s="796"/>
      <c r="M31" s="796"/>
      <c r="N31" s="796"/>
      <c r="O31" s="796"/>
      <c r="P31" s="796"/>
      <c r="Q31" s="796"/>
      <c r="R31" s="796"/>
      <c r="S31" s="796"/>
      <c r="T31" s="796"/>
      <c r="U31" s="796"/>
      <c r="V31" s="796"/>
      <c r="W31" s="796"/>
      <c r="X31" s="796"/>
      <c r="Y31" s="796"/>
      <c r="Z31" s="796"/>
      <c r="AA31" s="796"/>
      <c r="AB31" s="796"/>
      <c r="AC31" s="440"/>
      <c r="AD31" s="440"/>
    </row>
    <row r="32" spans="2:30" ht="15.75" customHeight="1">
      <c r="B32" s="800" t="s">
        <v>521</v>
      </c>
      <c r="C32" s="801"/>
      <c r="D32" s="802"/>
      <c r="E32" s="797" t="s">
        <v>522</v>
      </c>
      <c r="F32" s="798"/>
      <c r="G32" s="798"/>
      <c r="H32" s="798"/>
      <c r="I32" s="798"/>
      <c r="J32" s="799"/>
      <c r="K32" s="797" t="s">
        <v>523</v>
      </c>
      <c r="L32" s="798"/>
      <c r="M32" s="798"/>
      <c r="N32" s="798"/>
      <c r="O32" s="798"/>
      <c r="P32" s="799"/>
      <c r="Q32" s="821" t="s">
        <v>367</v>
      </c>
      <c r="R32" s="822"/>
      <c r="S32" s="822"/>
      <c r="T32" s="822"/>
      <c r="U32" s="822"/>
      <c r="V32" s="820"/>
      <c r="W32" s="821" t="s">
        <v>368</v>
      </c>
      <c r="X32" s="822"/>
      <c r="Y32" s="822"/>
      <c r="Z32" s="822"/>
      <c r="AA32" s="822"/>
      <c r="AB32" s="820"/>
      <c r="AC32" s="440"/>
      <c r="AD32" s="440"/>
    </row>
    <row r="33" spans="2:30" ht="15.75" customHeight="1">
      <c r="B33" s="803"/>
      <c r="C33" s="804"/>
      <c r="D33" s="805"/>
      <c r="E33" s="800" t="s">
        <v>524</v>
      </c>
      <c r="F33" s="802"/>
      <c r="G33" s="821" t="s">
        <v>525</v>
      </c>
      <c r="H33" s="822"/>
      <c r="I33" s="822"/>
      <c r="J33" s="820"/>
      <c r="K33" s="800" t="s">
        <v>524</v>
      </c>
      <c r="L33" s="802"/>
      <c r="M33" s="821" t="s">
        <v>526</v>
      </c>
      <c r="N33" s="822"/>
      <c r="O33" s="822"/>
      <c r="P33" s="820"/>
      <c r="Q33" s="821" t="s">
        <v>524</v>
      </c>
      <c r="R33" s="820"/>
      <c r="S33" s="800" t="s">
        <v>525</v>
      </c>
      <c r="T33" s="801"/>
      <c r="U33" s="801"/>
      <c r="V33" s="802"/>
      <c r="W33" s="800" t="s">
        <v>524</v>
      </c>
      <c r="X33" s="802"/>
      <c r="Y33" s="800" t="s">
        <v>525</v>
      </c>
      <c r="Z33" s="801"/>
      <c r="AA33" s="801"/>
      <c r="AB33" s="802"/>
      <c r="AC33" s="440"/>
      <c r="AD33" s="440"/>
    </row>
    <row r="34" spans="2:28" ht="11.25" customHeight="1">
      <c r="B34" s="578"/>
      <c r="C34" s="576"/>
      <c r="D34" s="581"/>
      <c r="E34" s="444"/>
      <c r="F34" s="445"/>
      <c r="G34" s="445"/>
      <c r="H34" s="445"/>
      <c r="I34" s="445" t="s">
        <v>529</v>
      </c>
      <c r="J34" s="445"/>
      <c r="K34" s="598"/>
      <c r="L34" s="445"/>
      <c r="M34" s="445"/>
      <c r="N34" s="445"/>
      <c r="O34" s="445" t="s">
        <v>529</v>
      </c>
      <c r="P34" s="446"/>
      <c r="Q34" s="598"/>
      <c r="R34" s="445"/>
      <c r="S34" s="445"/>
      <c r="T34" s="445"/>
      <c r="U34" s="445" t="s">
        <v>529</v>
      </c>
      <c r="V34" s="446"/>
      <c r="W34" s="445"/>
      <c r="X34" s="445"/>
      <c r="Y34" s="445"/>
      <c r="Z34" s="445"/>
      <c r="AA34" s="445" t="s">
        <v>529</v>
      </c>
      <c r="AB34" s="446"/>
    </row>
    <row r="35" spans="2:29" ht="15.75" customHeight="1">
      <c r="B35" s="577" t="s">
        <v>603</v>
      </c>
      <c r="C35" s="559">
        <v>20</v>
      </c>
      <c r="D35" s="582" t="s">
        <v>605</v>
      </c>
      <c r="E35" s="785">
        <v>104.2</v>
      </c>
      <c r="F35" s="786"/>
      <c r="G35" s="786">
        <v>-0.5</v>
      </c>
      <c r="H35" s="786"/>
      <c r="I35" s="786"/>
      <c r="J35" s="399"/>
      <c r="K35" s="785">
        <v>102.2</v>
      </c>
      <c r="L35" s="786"/>
      <c r="M35" s="786">
        <v>-0.8</v>
      </c>
      <c r="N35" s="786"/>
      <c r="O35" s="786"/>
      <c r="P35" s="400"/>
      <c r="Q35" s="785">
        <v>107.6</v>
      </c>
      <c r="R35" s="786"/>
      <c r="S35" s="786">
        <v>-2.8</v>
      </c>
      <c r="T35" s="786"/>
      <c r="U35" s="786"/>
      <c r="V35" s="400"/>
      <c r="W35" s="786">
        <v>99.3</v>
      </c>
      <c r="X35" s="786"/>
      <c r="Y35" s="786">
        <v>3.3</v>
      </c>
      <c r="Z35" s="786"/>
      <c r="AA35" s="786"/>
      <c r="AB35" s="400"/>
      <c r="AC35" s="440"/>
    </row>
    <row r="36" spans="2:29" ht="15.75" customHeight="1">
      <c r="B36" s="577"/>
      <c r="C36" s="559">
        <v>21</v>
      </c>
      <c r="D36" s="582"/>
      <c r="E36" s="785">
        <v>99</v>
      </c>
      <c r="F36" s="786"/>
      <c r="G36" s="786">
        <v>-5</v>
      </c>
      <c r="H36" s="786"/>
      <c r="I36" s="786"/>
      <c r="J36" s="399"/>
      <c r="K36" s="785">
        <v>99.4</v>
      </c>
      <c r="L36" s="786"/>
      <c r="M36" s="786">
        <v>-2.7</v>
      </c>
      <c r="N36" s="786"/>
      <c r="O36" s="786"/>
      <c r="P36" s="400"/>
      <c r="Q36" s="785">
        <v>89.9</v>
      </c>
      <c r="R36" s="786"/>
      <c r="S36" s="786">
        <v>-16.5</v>
      </c>
      <c r="T36" s="786"/>
      <c r="U36" s="786"/>
      <c r="V36" s="400"/>
      <c r="W36" s="786">
        <v>100.2</v>
      </c>
      <c r="X36" s="786"/>
      <c r="Y36" s="786">
        <v>1</v>
      </c>
      <c r="Z36" s="786"/>
      <c r="AA36" s="786"/>
      <c r="AB36" s="400"/>
      <c r="AC36" s="440"/>
    </row>
    <row r="37" spans="2:29" ht="15.75" customHeight="1">
      <c r="B37" s="577"/>
      <c r="C37" s="559">
        <v>22</v>
      </c>
      <c r="D37" s="582"/>
      <c r="E37" s="785">
        <v>100</v>
      </c>
      <c r="F37" s="786"/>
      <c r="G37" s="786">
        <v>1.1</v>
      </c>
      <c r="H37" s="786"/>
      <c r="I37" s="786"/>
      <c r="J37" s="399"/>
      <c r="K37" s="785">
        <v>100</v>
      </c>
      <c r="L37" s="786"/>
      <c r="M37" s="786">
        <v>0.5</v>
      </c>
      <c r="N37" s="786"/>
      <c r="O37" s="786"/>
      <c r="P37" s="400"/>
      <c r="Q37" s="785">
        <v>100</v>
      </c>
      <c r="R37" s="786"/>
      <c r="S37" s="786">
        <v>11.3</v>
      </c>
      <c r="T37" s="786"/>
      <c r="U37" s="786"/>
      <c r="V37" s="400"/>
      <c r="W37" s="786">
        <v>100</v>
      </c>
      <c r="X37" s="786"/>
      <c r="Y37" s="786">
        <v>-0.3</v>
      </c>
      <c r="Z37" s="786"/>
      <c r="AA37" s="786"/>
      <c r="AB37" s="400"/>
      <c r="AC37" s="440"/>
    </row>
    <row r="38" spans="2:29" ht="15.75" customHeight="1">
      <c r="B38" s="577"/>
      <c r="C38" s="559">
        <v>23</v>
      </c>
      <c r="D38" s="582"/>
      <c r="E38" s="785">
        <v>100.2</v>
      </c>
      <c r="F38" s="786"/>
      <c r="G38" s="786">
        <v>0.2</v>
      </c>
      <c r="H38" s="786"/>
      <c r="I38" s="786"/>
      <c r="J38" s="399"/>
      <c r="K38" s="785">
        <v>99.9</v>
      </c>
      <c r="L38" s="786"/>
      <c r="M38" s="786">
        <v>-0.1</v>
      </c>
      <c r="N38" s="786"/>
      <c r="O38" s="786"/>
      <c r="P38" s="400"/>
      <c r="Q38" s="785">
        <v>99.5</v>
      </c>
      <c r="R38" s="786"/>
      <c r="S38" s="786">
        <v>-0.5</v>
      </c>
      <c r="T38" s="786"/>
      <c r="U38" s="786"/>
      <c r="V38" s="400"/>
      <c r="W38" s="786">
        <v>100</v>
      </c>
      <c r="X38" s="786"/>
      <c r="Y38" s="786">
        <v>0</v>
      </c>
      <c r="Z38" s="786"/>
      <c r="AA38" s="786"/>
      <c r="AB38" s="400"/>
      <c r="AC38" s="440"/>
    </row>
    <row r="39" spans="2:29" ht="15.75" customHeight="1">
      <c r="B39" s="577"/>
      <c r="C39" s="575"/>
      <c r="D39" s="582"/>
      <c r="E39" s="791"/>
      <c r="F39" s="792"/>
      <c r="G39" s="786"/>
      <c r="H39" s="786"/>
      <c r="I39" s="786"/>
      <c r="J39" s="399"/>
      <c r="K39" s="597"/>
      <c r="L39" s="399"/>
      <c r="M39" s="399"/>
      <c r="N39" s="399"/>
      <c r="O39" s="399"/>
      <c r="P39" s="400"/>
      <c r="Q39" s="791"/>
      <c r="R39" s="792"/>
      <c r="S39" s="792"/>
      <c r="T39" s="792"/>
      <c r="U39" s="792"/>
      <c r="V39" s="793"/>
      <c r="W39" s="792"/>
      <c r="X39" s="792"/>
      <c r="Y39" s="792"/>
      <c r="Z39" s="792"/>
      <c r="AA39" s="792"/>
      <c r="AB39" s="793"/>
      <c r="AC39" s="440"/>
    </row>
    <row r="40" spans="2:31" s="432" customFormat="1" ht="15.75" customHeight="1">
      <c r="B40" s="579" t="s">
        <v>611</v>
      </c>
      <c r="C40" s="558" t="s">
        <v>628</v>
      </c>
      <c r="D40" s="583" t="s">
        <v>613</v>
      </c>
      <c r="E40" s="787">
        <v>82.4</v>
      </c>
      <c r="F40" s="788"/>
      <c r="G40" s="788">
        <v>-0.1</v>
      </c>
      <c r="H40" s="788"/>
      <c r="I40" s="788"/>
      <c r="J40" s="399"/>
      <c r="K40" s="787">
        <v>99.9</v>
      </c>
      <c r="L40" s="788"/>
      <c r="M40" s="788">
        <v>0</v>
      </c>
      <c r="N40" s="788"/>
      <c r="O40" s="788"/>
      <c r="P40" s="400"/>
      <c r="Q40" s="787">
        <v>99.6</v>
      </c>
      <c r="R40" s="788"/>
      <c r="S40" s="788">
        <v>0.5</v>
      </c>
      <c r="T40" s="788"/>
      <c r="U40" s="788"/>
      <c r="V40" s="400"/>
      <c r="W40" s="787">
        <v>100.2</v>
      </c>
      <c r="X40" s="788"/>
      <c r="Y40" s="788">
        <v>-0.1</v>
      </c>
      <c r="Z40" s="788"/>
      <c r="AA40" s="788"/>
      <c r="AB40" s="400"/>
      <c r="AC40" s="440"/>
      <c r="AD40" s="388"/>
      <c r="AE40" s="388"/>
    </row>
    <row r="41" spans="2:31" s="432" customFormat="1" ht="15.75" customHeight="1">
      <c r="B41" s="579"/>
      <c r="C41" s="558" t="s">
        <v>579</v>
      </c>
      <c r="D41" s="583"/>
      <c r="E41" s="787">
        <v>83.2</v>
      </c>
      <c r="F41" s="788"/>
      <c r="G41" s="788">
        <v>0.4</v>
      </c>
      <c r="H41" s="788"/>
      <c r="I41" s="788"/>
      <c r="J41" s="399"/>
      <c r="K41" s="787">
        <v>100.5</v>
      </c>
      <c r="L41" s="788"/>
      <c r="M41" s="788">
        <v>0.2</v>
      </c>
      <c r="N41" s="788"/>
      <c r="O41" s="788"/>
      <c r="P41" s="400"/>
      <c r="Q41" s="787">
        <v>103.1</v>
      </c>
      <c r="R41" s="788"/>
      <c r="S41" s="788">
        <v>1.3</v>
      </c>
      <c r="T41" s="788"/>
      <c r="U41" s="788"/>
      <c r="V41" s="400"/>
      <c r="W41" s="787">
        <v>99.8</v>
      </c>
      <c r="X41" s="788"/>
      <c r="Y41" s="788">
        <v>-0.4</v>
      </c>
      <c r="Z41" s="788"/>
      <c r="AA41" s="788"/>
      <c r="AB41" s="400"/>
      <c r="AC41" s="440"/>
      <c r="AD41" s="388"/>
      <c r="AE41" s="388"/>
    </row>
    <row r="42" spans="2:31" s="432" customFormat="1" ht="15.75" customHeight="1">
      <c r="B42" s="579"/>
      <c r="C42" s="558" t="s">
        <v>629</v>
      </c>
      <c r="D42" s="583"/>
      <c r="E42" s="787">
        <v>86.9</v>
      </c>
      <c r="F42" s="788"/>
      <c r="G42" s="788">
        <v>0</v>
      </c>
      <c r="H42" s="788"/>
      <c r="I42" s="788"/>
      <c r="J42" s="399"/>
      <c r="K42" s="787">
        <v>100.3</v>
      </c>
      <c r="L42" s="788"/>
      <c r="M42" s="788">
        <v>0.2</v>
      </c>
      <c r="N42" s="788"/>
      <c r="O42" s="788"/>
      <c r="P42" s="400"/>
      <c r="Q42" s="787">
        <v>103.2</v>
      </c>
      <c r="R42" s="788"/>
      <c r="S42" s="788">
        <v>-0.9</v>
      </c>
      <c r="T42" s="788"/>
      <c r="U42" s="788"/>
      <c r="V42" s="400"/>
      <c r="W42" s="787">
        <v>100.1</v>
      </c>
      <c r="X42" s="788"/>
      <c r="Y42" s="788">
        <v>-0.1</v>
      </c>
      <c r="Z42" s="788"/>
      <c r="AA42" s="788"/>
      <c r="AB42" s="400"/>
      <c r="AC42" s="440"/>
      <c r="AD42" s="388"/>
      <c r="AE42" s="388"/>
    </row>
    <row r="43" spans="2:31" s="432" customFormat="1" ht="15.75" customHeight="1">
      <c r="B43" s="579"/>
      <c r="C43" s="558" t="s">
        <v>704</v>
      </c>
      <c r="D43" s="583"/>
      <c r="E43" s="787">
        <v>184.7</v>
      </c>
      <c r="F43" s="788"/>
      <c r="G43" s="788">
        <v>0.8</v>
      </c>
      <c r="H43" s="788"/>
      <c r="I43" s="788"/>
      <c r="J43" s="399"/>
      <c r="K43" s="787">
        <v>100.3</v>
      </c>
      <c r="L43" s="788"/>
      <c r="M43" s="788">
        <v>-0.1</v>
      </c>
      <c r="N43" s="788"/>
      <c r="O43" s="788"/>
      <c r="P43" s="400"/>
      <c r="Q43" s="787">
        <v>106.4</v>
      </c>
      <c r="R43" s="788"/>
      <c r="S43" s="788">
        <v>2.1</v>
      </c>
      <c r="T43" s="788"/>
      <c r="U43" s="788"/>
      <c r="V43" s="400"/>
      <c r="W43" s="787">
        <v>99.8</v>
      </c>
      <c r="X43" s="788"/>
      <c r="Y43" s="788">
        <v>-0.3</v>
      </c>
      <c r="Z43" s="788"/>
      <c r="AA43" s="788"/>
      <c r="AB43" s="400"/>
      <c r="AC43" s="440"/>
      <c r="AD43" s="388"/>
      <c r="AE43" s="388"/>
    </row>
    <row r="44" spans="2:31" s="432" customFormat="1" ht="15.75" customHeight="1">
      <c r="B44" s="579" t="s">
        <v>612</v>
      </c>
      <c r="C44" s="558" t="s">
        <v>633</v>
      </c>
      <c r="D44" s="583" t="s">
        <v>613</v>
      </c>
      <c r="E44" s="785">
        <v>82.9</v>
      </c>
      <c r="F44" s="786"/>
      <c r="G44" s="788">
        <v>-1.3</v>
      </c>
      <c r="H44" s="788"/>
      <c r="I44" s="788"/>
      <c r="J44" s="399"/>
      <c r="K44" s="785">
        <v>99.3</v>
      </c>
      <c r="L44" s="786"/>
      <c r="M44" s="786">
        <v>0</v>
      </c>
      <c r="N44" s="786"/>
      <c r="O44" s="786"/>
      <c r="P44" s="400"/>
      <c r="Q44" s="785">
        <v>99.2</v>
      </c>
      <c r="R44" s="786"/>
      <c r="S44" s="788">
        <v>1.7</v>
      </c>
      <c r="T44" s="788"/>
      <c r="U44" s="788"/>
      <c r="V44" s="400"/>
      <c r="W44" s="786">
        <v>99.6</v>
      </c>
      <c r="X44" s="786"/>
      <c r="Y44" s="788">
        <v>-0.2</v>
      </c>
      <c r="Z44" s="788"/>
      <c r="AA44" s="788"/>
      <c r="AB44" s="400"/>
      <c r="AC44" s="440"/>
      <c r="AD44" s="388"/>
      <c r="AE44" s="388"/>
    </row>
    <row r="45" spans="2:31" s="432" customFormat="1" ht="15.75" customHeight="1">
      <c r="B45" s="579"/>
      <c r="C45" s="558" t="s">
        <v>783</v>
      </c>
      <c r="D45" s="583"/>
      <c r="E45" s="785">
        <v>82</v>
      </c>
      <c r="F45" s="786"/>
      <c r="G45" s="786">
        <v>0.4</v>
      </c>
      <c r="H45" s="786"/>
      <c r="I45" s="786"/>
      <c r="J45" s="615"/>
      <c r="K45" s="785">
        <v>100.2</v>
      </c>
      <c r="L45" s="786"/>
      <c r="M45" s="786">
        <v>0.5</v>
      </c>
      <c r="N45" s="786"/>
      <c r="O45" s="786"/>
      <c r="P45" s="616"/>
      <c r="Q45" s="785">
        <v>101.7</v>
      </c>
      <c r="R45" s="786"/>
      <c r="S45" s="786">
        <v>1.6</v>
      </c>
      <c r="T45" s="786"/>
      <c r="U45" s="786"/>
      <c r="V45" s="616"/>
      <c r="W45" s="785">
        <v>99.5</v>
      </c>
      <c r="X45" s="786"/>
      <c r="Y45" s="786">
        <v>0</v>
      </c>
      <c r="Z45" s="786"/>
      <c r="AA45" s="786"/>
      <c r="AB45" s="400"/>
      <c r="AC45" s="440"/>
      <c r="AD45" s="388"/>
      <c r="AE45" s="388"/>
    </row>
    <row r="46" spans="2:31" s="432" customFormat="1" ht="15.75" customHeight="1">
      <c r="B46" s="579"/>
      <c r="C46" s="558" t="s">
        <v>703</v>
      </c>
      <c r="D46" s="583"/>
      <c r="E46" s="785">
        <v>86.7</v>
      </c>
      <c r="F46" s="786"/>
      <c r="G46" s="786">
        <v>1.4</v>
      </c>
      <c r="H46" s="786"/>
      <c r="I46" s="786"/>
      <c r="J46" s="615"/>
      <c r="K46" s="785">
        <v>101</v>
      </c>
      <c r="L46" s="786"/>
      <c r="M46" s="786">
        <v>1.2</v>
      </c>
      <c r="N46" s="786"/>
      <c r="O46" s="786"/>
      <c r="P46" s="616"/>
      <c r="Q46" s="785">
        <v>105.8</v>
      </c>
      <c r="R46" s="786"/>
      <c r="S46" s="786">
        <v>4.6</v>
      </c>
      <c r="T46" s="786"/>
      <c r="U46" s="786"/>
      <c r="V46" s="616"/>
      <c r="W46" s="785">
        <v>98.8</v>
      </c>
      <c r="X46" s="786"/>
      <c r="Y46" s="786">
        <v>-0.2</v>
      </c>
      <c r="Z46" s="786"/>
      <c r="AA46" s="786"/>
      <c r="AB46" s="400"/>
      <c r="AC46" s="440"/>
      <c r="AD46" s="388"/>
      <c r="AE46" s="388"/>
    </row>
    <row r="47" spans="2:31" s="432" customFormat="1" ht="15.75" customHeight="1">
      <c r="B47" s="579"/>
      <c r="C47" s="558" t="s">
        <v>784</v>
      </c>
      <c r="D47" s="583"/>
      <c r="E47" s="785">
        <v>84.6</v>
      </c>
      <c r="F47" s="786"/>
      <c r="G47" s="786">
        <v>1</v>
      </c>
      <c r="H47" s="786"/>
      <c r="I47" s="786"/>
      <c r="J47" s="615"/>
      <c r="K47" s="785">
        <v>101.2</v>
      </c>
      <c r="L47" s="786"/>
      <c r="M47" s="786">
        <v>0.8</v>
      </c>
      <c r="N47" s="786"/>
      <c r="O47" s="786"/>
      <c r="P47" s="616"/>
      <c r="Q47" s="785">
        <v>105</v>
      </c>
      <c r="R47" s="786"/>
      <c r="S47" s="786">
        <v>6.5</v>
      </c>
      <c r="T47" s="786"/>
      <c r="U47" s="786"/>
      <c r="V47" s="616"/>
      <c r="W47" s="785">
        <v>100.1</v>
      </c>
      <c r="X47" s="786"/>
      <c r="Y47" s="786">
        <v>-0.2</v>
      </c>
      <c r="Z47" s="786"/>
      <c r="AA47" s="786"/>
      <c r="AB47" s="400"/>
      <c r="AC47" s="440"/>
      <c r="AD47" s="388"/>
      <c r="AE47" s="388"/>
    </row>
    <row r="48" spans="2:31" s="432" customFormat="1" ht="15.75" customHeight="1">
      <c r="B48" s="579"/>
      <c r="C48" s="558" t="s">
        <v>786</v>
      </c>
      <c r="D48" s="583"/>
      <c r="E48" s="785">
        <v>83.1</v>
      </c>
      <c r="F48" s="786"/>
      <c r="G48" s="786">
        <v>-1</v>
      </c>
      <c r="H48" s="786"/>
      <c r="I48" s="786"/>
      <c r="J48" s="615"/>
      <c r="K48" s="785">
        <v>99.8</v>
      </c>
      <c r="L48" s="786"/>
      <c r="M48" s="786">
        <v>1.1</v>
      </c>
      <c r="N48" s="786"/>
      <c r="O48" s="786"/>
      <c r="P48" s="616"/>
      <c r="Q48" s="785">
        <v>100</v>
      </c>
      <c r="R48" s="786"/>
      <c r="S48" s="786">
        <v>6.8</v>
      </c>
      <c r="T48" s="786"/>
      <c r="U48" s="786"/>
      <c r="V48" s="616"/>
      <c r="W48" s="785">
        <v>100.3</v>
      </c>
      <c r="X48" s="786"/>
      <c r="Y48" s="786">
        <v>0</v>
      </c>
      <c r="Z48" s="786"/>
      <c r="AA48" s="786"/>
      <c r="AB48" s="400"/>
      <c r="AC48" s="440"/>
      <c r="AD48" s="388"/>
      <c r="AE48" s="388"/>
    </row>
    <row r="49" spans="2:31" s="432" customFormat="1" ht="15.75" customHeight="1">
      <c r="B49" s="579"/>
      <c r="C49" s="558" t="s">
        <v>787</v>
      </c>
      <c r="D49" s="583"/>
      <c r="E49" s="785">
        <v>146.1</v>
      </c>
      <c r="F49" s="786"/>
      <c r="G49" s="786">
        <v>-0.3</v>
      </c>
      <c r="H49" s="786"/>
      <c r="I49" s="786"/>
      <c r="J49" s="615"/>
      <c r="K49" s="785">
        <v>100.3</v>
      </c>
      <c r="L49" s="786"/>
      <c r="M49" s="786">
        <v>0.2</v>
      </c>
      <c r="N49" s="786"/>
      <c r="O49" s="786"/>
      <c r="P49" s="616"/>
      <c r="Q49" s="785">
        <v>99.2</v>
      </c>
      <c r="R49" s="786"/>
      <c r="S49" s="786">
        <v>3.1</v>
      </c>
      <c r="T49" s="786"/>
      <c r="U49" s="786"/>
      <c r="V49" s="616"/>
      <c r="W49" s="785">
        <v>100.2</v>
      </c>
      <c r="X49" s="786"/>
      <c r="Y49" s="786">
        <v>-0.1</v>
      </c>
      <c r="Z49" s="786"/>
      <c r="AA49" s="786"/>
      <c r="AB49" s="400"/>
      <c r="AC49" s="440"/>
      <c r="AD49" s="388"/>
      <c r="AE49" s="388"/>
    </row>
    <row r="50" spans="2:31" s="432" customFormat="1" ht="15.75" customHeight="1">
      <c r="B50" s="579"/>
      <c r="C50" s="558" t="s">
        <v>705</v>
      </c>
      <c r="D50" s="583"/>
      <c r="E50" s="785">
        <v>114.2</v>
      </c>
      <c r="F50" s="786"/>
      <c r="G50" s="786">
        <v>-2</v>
      </c>
      <c r="H50" s="786"/>
      <c r="I50" s="786"/>
      <c r="J50" s="615"/>
      <c r="K50" s="785">
        <v>100</v>
      </c>
      <c r="L50" s="786"/>
      <c r="M50" s="786">
        <v>0.1</v>
      </c>
      <c r="N50" s="786"/>
      <c r="O50" s="786"/>
      <c r="P50" s="616"/>
      <c r="Q50" s="785">
        <v>99.2</v>
      </c>
      <c r="R50" s="786"/>
      <c r="S50" s="786">
        <v>-0.3</v>
      </c>
      <c r="T50" s="786"/>
      <c r="U50" s="786"/>
      <c r="V50" s="616"/>
      <c r="W50" s="785">
        <v>100.1</v>
      </c>
      <c r="X50" s="786"/>
      <c r="Y50" s="786">
        <v>-0.3</v>
      </c>
      <c r="Z50" s="786"/>
      <c r="AA50" s="786"/>
      <c r="AB50" s="400"/>
      <c r="AC50" s="440"/>
      <c r="AD50" s="388"/>
      <c r="AE50" s="388"/>
    </row>
    <row r="51" spans="2:31" s="432" customFormat="1" ht="15.75" customHeight="1">
      <c r="B51" s="579"/>
      <c r="C51" s="558" t="s">
        <v>792</v>
      </c>
      <c r="D51" s="583"/>
      <c r="E51" s="785">
        <v>83.5</v>
      </c>
      <c r="F51" s="786"/>
      <c r="G51" s="786">
        <v>0.4</v>
      </c>
      <c r="H51" s="786"/>
      <c r="I51" s="786"/>
      <c r="J51" s="615"/>
      <c r="K51" s="785">
        <v>99.5</v>
      </c>
      <c r="L51" s="786"/>
      <c r="M51" s="786">
        <v>0.2</v>
      </c>
      <c r="N51" s="786"/>
      <c r="O51" s="786"/>
      <c r="P51" s="616"/>
      <c r="Q51" s="785">
        <v>95.9</v>
      </c>
      <c r="R51" s="786"/>
      <c r="S51" s="786">
        <v>0.5</v>
      </c>
      <c r="T51" s="786"/>
      <c r="U51" s="786"/>
      <c r="V51" s="616"/>
      <c r="W51" s="785">
        <v>99.8</v>
      </c>
      <c r="X51" s="786"/>
      <c r="Y51" s="786">
        <v>-0.4</v>
      </c>
      <c r="Z51" s="786"/>
      <c r="AA51" s="786"/>
      <c r="AB51" s="400"/>
      <c r="AC51" s="440"/>
      <c r="AD51" s="388"/>
      <c r="AE51" s="388"/>
    </row>
    <row r="52" spans="2:31" s="432" customFormat="1" ht="15.75" customHeight="1">
      <c r="B52" s="580"/>
      <c r="C52" s="560" t="s">
        <v>796</v>
      </c>
      <c r="D52" s="584"/>
      <c r="E52" s="837">
        <v>82.1</v>
      </c>
      <c r="F52" s="836"/>
      <c r="G52" s="836">
        <v>-0.4</v>
      </c>
      <c r="H52" s="836"/>
      <c r="I52" s="836"/>
      <c r="J52" s="410"/>
      <c r="K52" s="837">
        <v>99.6</v>
      </c>
      <c r="L52" s="836"/>
      <c r="M52" s="836">
        <v>-0.3</v>
      </c>
      <c r="N52" s="836"/>
      <c r="O52" s="836"/>
      <c r="P52" s="411"/>
      <c r="Q52" s="837">
        <v>97.5</v>
      </c>
      <c r="R52" s="836"/>
      <c r="S52" s="836">
        <v>-2.1</v>
      </c>
      <c r="T52" s="836"/>
      <c r="U52" s="836"/>
      <c r="V52" s="411"/>
      <c r="W52" s="837">
        <v>99.7</v>
      </c>
      <c r="X52" s="836"/>
      <c r="Y52" s="836">
        <v>-0.5</v>
      </c>
      <c r="Z52" s="836"/>
      <c r="AA52" s="836"/>
      <c r="AB52" s="411"/>
      <c r="AC52" s="440"/>
      <c r="AD52" s="388"/>
      <c r="AE52" s="388"/>
    </row>
    <row r="53" spans="2:31" s="432" customFormat="1" ht="15.75" customHeight="1">
      <c r="B53" s="433"/>
      <c r="C53" s="433"/>
      <c r="D53" s="433"/>
      <c r="E53" s="435"/>
      <c r="F53" s="435"/>
      <c r="G53" s="447"/>
      <c r="H53" s="447"/>
      <c r="I53" s="447"/>
      <c r="J53" s="447"/>
      <c r="K53" s="434"/>
      <c r="L53" s="434"/>
      <c r="M53" s="435"/>
      <c r="N53" s="435"/>
      <c r="O53" s="435"/>
      <c r="P53" s="435"/>
      <c r="Q53" s="436"/>
      <c r="R53" s="436"/>
      <c r="S53" s="436"/>
      <c r="T53" s="436"/>
      <c r="U53" s="436"/>
      <c r="V53" s="436"/>
      <c r="W53" s="448"/>
      <c r="X53" s="448"/>
      <c r="Y53" s="437"/>
      <c r="Z53" s="437"/>
      <c r="AA53" s="437"/>
      <c r="AB53" s="437"/>
      <c r="AC53" s="440"/>
      <c r="AD53" s="388"/>
      <c r="AE53" s="388"/>
    </row>
    <row r="54" spans="2:31" s="432" customFormat="1" ht="15.75" customHeight="1">
      <c r="B54" s="439"/>
      <c r="C54" s="439"/>
      <c r="D54" s="439"/>
      <c r="E54" s="439"/>
      <c r="F54" s="439"/>
      <c r="G54" s="439"/>
      <c r="H54" s="439"/>
      <c r="I54" s="439"/>
      <c r="J54" s="439"/>
      <c r="K54" s="439"/>
      <c r="L54" s="439"/>
      <c r="M54" s="439"/>
      <c r="N54" s="439"/>
      <c r="O54" s="439"/>
      <c r="P54" s="439"/>
      <c r="Q54" s="439"/>
      <c r="R54" s="439"/>
      <c r="S54" s="439"/>
      <c r="T54" s="439"/>
      <c r="U54" s="439"/>
      <c r="V54" s="433"/>
      <c r="W54" s="433"/>
      <c r="X54" s="433"/>
      <c r="Y54" s="433"/>
      <c r="Z54" s="433"/>
      <c r="AA54" s="433"/>
      <c r="AB54" s="433"/>
      <c r="AC54" s="440"/>
      <c r="AD54" s="388"/>
      <c r="AE54" s="388"/>
    </row>
    <row r="55" spans="2:42" s="432" customFormat="1" ht="15.75" customHeight="1">
      <c r="B55" s="439"/>
      <c r="C55" s="439"/>
      <c r="D55" s="439"/>
      <c r="E55" s="439"/>
      <c r="F55" s="439"/>
      <c r="G55" s="439"/>
      <c r="H55" s="439"/>
      <c r="I55" s="439"/>
      <c r="J55" s="439"/>
      <c r="K55" s="439"/>
      <c r="L55" s="439"/>
      <c r="M55" s="439"/>
      <c r="N55" s="438" t="s">
        <v>528</v>
      </c>
      <c r="O55" s="388">
        <v>34</v>
      </c>
      <c r="P55" s="388" t="s">
        <v>528</v>
      </c>
      <c r="Q55" s="388"/>
      <c r="R55" s="439"/>
      <c r="S55" s="439"/>
      <c r="T55" s="439"/>
      <c r="U55" s="439"/>
      <c r="V55" s="439"/>
      <c r="W55" s="439"/>
      <c r="X55" s="439"/>
      <c r="Y55" s="439"/>
      <c r="Z55" s="439"/>
      <c r="AA55" s="439"/>
      <c r="AB55" s="439"/>
      <c r="AC55" s="440"/>
      <c r="AD55" s="388"/>
      <c r="AE55" s="388"/>
      <c r="AN55" s="438" t="s">
        <v>528</v>
      </c>
      <c r="AO55" s="388">
        <v>35</v>
      </c>
      <c r="AP55" s="388" t="s">
        <v>528</v>
      </c>
    </row>
    <row r="56" spans="2:30" s="432" customFormat="1" ht="13.5">
      <c r="B56" s="439"/>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40"/>
      <c r="AD56" s="440"/>
    </row>
    <row r="57" spans="2:30" ht="13.5">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row>
    <row r="58" spans="2:30" ht="13.5">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row>
    <row r="59" spans="2:30" ht="13.5">
      <c r="B59" s="439"/>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row>
    <row r="60" spans="2:30" ht="13.5">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row>
    <row r="61" spans="2:30" ht="13.5">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row>
    <row r="62" spans="2:30" ht="13.5">
      <c r="B62" s="439"/>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row>
    <row r="63" spans="2:30" ht="13.5">
      <c r="B63" s="439"/>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row>
    <row r="64" spans="2:30" ht="13.5">
      <c r="B64" s="439"/>
      <c r="C64" s="439"/>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row>
    <row r="65" spans="2:30" ht="13.5">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row>
    <row r="66" spans="2:30" ht="13.5">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row>
    <row r="67" spans="2:30" ht="13.5">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row>
    <row r="68" spans="2:30" ht="13.5">
      <c r="B68" s="439"/>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row>
    <row r="69" spans="2:30" ht="13.5">
      <c r="B69" s="439"/>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row>
    <row r="70" spans="2:30" ht="13.5">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row>
    <row r="71" spans="2:30" ht="13.5">
      <c r="B71" s="439"/>
      <c r="C71" s="439"/>
      <c r="D71" s="439"/>
      <c r="E71" s="439"/>
      <c r="F71" s="439"/>
      <c r="G71" s="439"/>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row>
    <row r="72" spans="2:30" ht="13.5">
      <c r="B72" s="439"/>
      <c r="C72" s="439"/>
      <c r="D72" s="439"/>
      <c r="E72" s="439"/>
      <c r="F72" s="439"/>
      <c r="G72" s="439"/>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row>
    <row r="73" spans="2:30" ht="13.5">
      <c r="B73" s="439"/>
      <c r="C73" s="439"/>
      <c r="D73" s="439"/>
      <c r="E73" s="439"/>
      <c r="F73" s="439"/>
      <c r="G73" s="439"/>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row>
    <row r="74" spans="2:30" ht="13.5">
      <c r="B74" s="439"/>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row>
    <row r="75" spans="2:30" ht="13.5">
      <c r="B75" s="439"/>
      <c r="C75" s="439"/>
      <c r="D75" s="439"/>
      <c r="E75" s="439"/>
      <c r="F75" s="439"/>
      <c r="G75" s="439"/>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row>
    <row r="76" spans="2:30" ht="13.5">
      <c r="B76" s="439"/>
      <c r="C76" s="439"/>
      <c r="D76" s="439"/>
      <c r="E76" s="439"/>
      <c r="F76" s="439"/>
      <c r="G76" s="439"/>
      <c r="H76" s="439"/>
      <c r="I76" s="439"/>
      <c r="J76" s="439"/>
      <c r="K76" s="439"/>
      <c r="L76" s="439"/>
      <c r="M76" s="439"/>
      <c r="N76" s="439"/>
      <c r="O76" s="439"/>
      <c r="P76" s="439"/>
      <c r="Q76" s="439"/>
      <c r="R76" s="439"/>
      <c r="S76" s="439"/>
      <c r="T76" s="439"/>
      <c r="U76" s="439"/>
      <c r="V76" s="439"/>
      <c r="W76" s="439"/>
      <c r="X76" s="439"/>
      <c r="Y76" s="439"/>
      <c r="Z76" s="439"/>
      <c r="AA76" s="439"/>
      <c r="AB76" s="439"/>
      <c r="AC76" s="439"/>
      <c r="AD76" s="439"/>
    </row>
    <row r="77" spans="2:30" ht="13.5">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row>
    <row r="78" spans="2:30" ht="13.5">
      <c r="B78" s="439"/>
      <c r="C78" s="439"/>
      <c r="D78" s="439"/>
      <c r="E78" s="439"/>
      <c r="F78" s="439"/>
      <c r="G78" s="439"/>
      <c r="H78" s="439"/>
      <c r="I78" s="439"/>
      <c r="J78" s="439"/>
      <c r="K78" s="439"/>
      <c r="L78" s="439"/>
      <c r="M78" s="439"/>
      <c r="N78" s="439"/>
      <c r="O78" s="439"/>
      <c r="P78" s="439"/>
      <c r="Q78" s="439"/>
      <c r="R78" s="439"/>
      <c r="S78" s="439"/>
      <c r="T78" s="439"/>
      <c r="U78" s="439"/>
      <c r="V78" s="439"/>
      <c r="W78" s="439"/>
      <c r="X78" s="439"/>
      <c r="Y78" s="439"/>
      <c r="Z78" s="439"/>
      <c r="AA78" s="439"/>
      <c r="AB78" s="439"/>
      <c r="AC78" s="439"/>
      <c r="AD78" s="439"/>
    </row>
    <row r="79" spans="2:30" ht="13.5">
      <c r="B79" s="439"/>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row>
    <row r="80" spans="2:30" ht="13.5">
      <c r="B80" s="439"/>
      <c r="C80" s="439"/>
      <c r="D80" s="439"/>
      <c r="E80" s="439"/>
      <c r="F80" s="439"/>
      <c r="G80" s="439"/>
      <c r="H80" s="439"/>
      <c r="I80" s="439"/>
      <c r="J80" s="439"/>
      <c r="K80" s="439"/>
      <c r="L80" s="439"/>
      <c r="M80" s="439"/>
      <c r="N80" s="439"/>
      <c r="O80" s="439"/>
      <c r="P80" s="439"/>
      <c r="Q80" s="439"/>
      <c r="R80" s="439"/>
      <c r="S80" s="439"/>
      <c r="T80" s="439"/>
      <c r="U80" s="439"/>
      <c r="V80" s="439"/>
      <c r="W80" s="439"/>
      <c r="X80" s="439"/>
      <c r="Y80" s="439"/>
      <c r="Z80" s="439"/>
      <c r="AA80" s="439"/>
      <c r="AB80" s="439"/>
      <c r="AC80" s="439"/>
      <c r="AD80" s="439"/>
    </row>
    <row r="81" spans="2:30" ht="13.5">
      <c r="B81" s="439"/>
      <c r="C81" s="439"/>
      <c r="D81" s="439"/>
      <c r="E81" s="439"/>
      <c r="F81" s="439"/>
      <c r="G81" s="439"/>
      <c r="H81" s="439"/>
      <c r="I81" s="439"/>
      <c r="J81" s="439"/>
      <c r="K81" s="439"/>
      <c r="L81" s="439"/>
      <c r="M81" s="439"/>
      <c r="N81" s="439"/>
      <c r="O81" s="439"/>
      <c r="P81" s="439"/>
      <c r="Q81" s="439"/>
      <c r="R81" s="439"/>
      <c r="S81" s="439"/>
      <c r="T81" s="439"/>
      <c r="U81" s="439"/>
      <c r="V81" s="439"/>
      <c r="W81" s="439"/>
      <c r="X81" s="439"/>
      <c r="Y81" s="439"/>
      <c r="Z81" s="439"/>
      <c r="AA81" s="439"/>
      <c r="AB81" s="439"/>
      <c r="AC81" s="439"/>
      <c r="AD81" s="439"/>
    </row>
    <row r="82" spans="2:30" ht="13.5">
      <c r="B82" s="439"/>
      <c r="C82" s="439"/>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row>
    <row r="83" spans="2:30" ht="13.5">
      <c r="B83" s="439"/>
      <c r="C83" s="439"/>
      <c r="D83" s="439"/>
      <c r="E83" s="439"/>
      <c r="F83" s="439"/>
      <c r="G83" s="439"/>
      <c r="H83" s="439"/>
      <c r="I83" s="439"/>
      <c r="J83" s="439"/>
      <c r="K83" s="439"/>
      <c r="L83" s="439"/>
      <c r="M83" s="439"/>
      <c r="N83" s="439"/>
      <c r="O83" s="439"/>
      <c r="P83" s="439"/>
      <c r="Q83" s="439"/>
      <c r="R83" s="439"/>
      <c r="S83" s="439"/>
      <c r="T83" s="439"/>
      <c r="U83" s="439"/>
      <c r="V83" s="439"/>
      <c r="W83" s="439"/>
      <c r="X83" s="439"/>
      <c r="Y83" s="439"/>
      <c r="Z83" s="439"/>
      <c r="AA83" s="439"/>
      <c r="AB83" s="439"/>
      <c r="AC83" s="439"/>
      <c r="AD83" s="439"/>
    </row>
    <row r="84" spans="2:30" ht="13.5">
      <c r="B84" s="439"/>
      <c r="C84" s="439"/>
      <c r="D84" s="439"/>
      <c r="E84" s="439"/>
      <c r="F84" s="439"/>
      <c r="G84" s="439"/>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row>
    <row r="85" spans="2:30" ht="13.5">
      <c r="B85" s="439"/>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row>
    <row r="86" spans="2:30" ht="13.5">
      <c r="B86" s="439"/>
      <c r="C86" s="439"/>
      <c r="D86" s="439"/>
      <c r="E86" s="439"/>
      <c r="F86" s="439"/>
      <c r="G86" s="439"/>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row>
    <row r="87" spans="2:30" ht="13.5">
      <c r="B87" s="439"/>
      <c r="C87" s="439"/>
      <c r="D87" s="439"/>
      <c r="AC87" s="439"/>
      <c r="AD87" s="439"/>
    </row>
    <row r="88" spans="29:30" ht="13.5">
      <c r="AC88" s="439"/>
      <c r="AD88" s="439"/>
    </row>
    <row r="89" spans="29:30" ht="13.5">
      <c r="AC89" s="439"/>
      <c r="AD89" s="439"/>
    </row>
    <row r="90" spans="29:30" ht="13.5">
      <c r="AC90" s="439"/>
      <c r="AD90" s="439"/>
    </row>
    <row r="91" spans="29:30" ht="13.5">
      <c r="AC91" s="439"/>
      <c r="AD91" s="439"/>
    </row>
  </sheetData>
  <mergeCells count="221">
    <mergeCell ref="Q51:R51"/>
    <mergeCell ref="S51:U51"/>
    <mergeCell ref="W51:X51"/>
    <mergeCell ref="Y51:AA51"/>
    <mergeCell ref="E51:F51"/>
    <mergeCell ref="G51:I51"/>
    <mergeCell ref="K51:L51"/>
    <mergeCell ref="M51:O51"/>
    <mergeCell ref="W49:X49"/>
    <mergeCell ref="Y49:AA49"/>
    <mergeCell ref="K47:L47"/>
    <mergeCell ref="M47:O47"/>
    <mergeCell ref="Q47:R47"/>
    <mergeCell ref="Q49:R49"/>
    <mergeCell ref="Q48:R48"/>
    <mergeCell ref="S48:U48"/>
    <mergeCell ref="W48:X48"/>
    <mergeCell ref="Y48:AA48"/>
    <mergeCell ref="E49:F49"/>
    <mergeCell ref="G49:I49"/>
    <mergeCell ref="K49:L49"/>
    <mergeCell ref="M49:O49"/>
    <mergeCell ref="E52:F52"/>
    <mergeCell ref="G52:I52"/>
    <mergeCell ref="E38:F38"/>
    <mergeCell ref="E44:F44"/>
    <mergeCell ref="E43:F43"/>
    <mergeCell ref="E47:F47"/>
    <mergeCell ref="G47:I47"/>
    <mergeCell ref="E42:F42"/>
    <mergeCell ref="E40:F40"/>
    <mergeCell ref="E41:F41"/>
    <mergeCell ref="Q42:R42"/>
    <mergeCell ref="Q41:R41"/>
    <mergeCell ref="K44:L44"/>
    <mergeCell ref="Q44:R44"/>
    <mergeCell ref="K43:L43"/>
    <mergeCell ref="M43:O43"/>
    <mergeCell ref="Q43:R43"/>
    <mergeCell ref="K42:L42"/>
    <mergeCell ref="K40:L40"/>
    <mergeCell ref="K41:L41"/>
    <mergeCell ref="G40:I40"/>
    <mergeCell ref="W52:X52"/>
    <mergeCell ref="S44:U44"/>
    <mergeCell ref="W40:X40"/>
    <mergeCell ref="W42:X42"/>
    <mergeCell ref="S47:U47"/>
    <mergeCell ref="W47:X47"/>
    <mergeCell ref="K52:L52"/>
    <mergeCell ref="K37:L37"/>
    <mergeCell ref="Q37:R37"/>
    <mergeCell ref="W37:X37"/>
    <mergeCell ref="S52:U52"/>
    <mergeCell ref="W44:X44"/>
    <mergeCell ref="M42:O42"/>
    <mergeCell ref="S42:U42"/>
    <mergeCell ref="S40:U40"/>
    <mergeCell ref="S41:U41"/>
    <mergeCell ref="S37:U37"/>
    <mergeCell ref="Q38:R38"/>
    <mergeCell ref="S39:V39"/>
    <mergeCell ref="W39:X39"/>
    <mergeCell ref="S38:U38"/>
    <mergeCell ref="Q39:R39"/>
    <mergeCell ref="B23:F23"/>
    <mergeCell ref="B25:F25"/>
    <mergeCell ref="G38:I38"/>
    <mergeCell ref="E39:F39"/>
    <mergeCell ref="B32:D33"/>
    <mergeCell ref="E37:F37"/>
    <mergeCell ref="G37:I37"/>
    <mergeCell ref="E36:F36"/>
    <mergeCell ref="G35:I35"/>
    <mergeCell ref="E35:F35"/>
    <mergeCell ref="B11:F11"/>
    <mergeCell ref="B17:F17"/>
    <mergeCell ref="B19:F19"/>
    <mergeCell ref="J9:M9"/>
    <mergeCell ref="J11:M11"/>
    <mergeCell ref="J12:M12"/>
    <mergeCell ref="J13:M13"/>
    <mergeCell ref="J19:M19"/>
    <mergeCell ref="J15:M15"/>
    <mergeCell ref="G17:I17"/>
    <mergeCell ref="G8:M8"/>
    <mergeCell ref="G15:I15"/>
    <mergeCell ref="G14:I14"/>
    <mergeCell ref="G11:I11"/>
    <mergeCell ref="G12:I12"/>
    <mergeCell ref="G9:I9"/>
    <mergeCell ref="G13:I13"/>
    <mergeCell ref="B1:AB1"/>
    <mergeCell ref="B31:AB31"/>
    <mergeCell ref="E32:J32"/>
    <mergeCell ref="K32:P32"/>
    <mergeCell ref="Q32:V32"/>
    <mergeCell ref="W32:AB32"/>
    <mergeCell ref="Q23:T23"/>
    <mergeCell ref="B8:F9"/>
    <mergeCell ref="N15:P15"/>
    <mergeCell ref="J17:M17"/>
    <mergeCell ref="M33:P33"/>
    <mergeCell ref="N20:P20"/>
    <mergeCell ref="Q25:T25"/>
    <mergeCell ref="Q20:T20"/>
    <mergeCell ref="N23:P23"/>
    <mergeCell ref="J27:M27"/>
    <mergeCell ref="Q15:T15"/>
    <mergeCell ref="Q33:R33"/>
    <mergeCell ref="S33:V33"/>
    <mergeCell ref="Q17:T17"/>
    <mergeCell ref="Q19:T19"/>
    <mergeCell ref="G25:I25"/>
    <mergeCell ref="G21:I21"/>
    <mergeCell ref="J25:M25"/>
    <mergeCell ref="G26:I26"/>
    <mergeCell ref="J26:M26"/>
    <mergeCell ref="N17:P17"/>
    <mergeCell ref="N19:P19"/>
    <mergeCell ref="J23:M23"/>
    <mergeCell ref="G20:I20"/>
    <mergeCell ref="N21:P21"/>
    <mergeCell ref="J20:M20"/>
    <mergeCell ref="G23:I23"/>
    <mergeCell ref="G19:I19"/>
    <mergeCell ref="J21:M21"/>
    <mergeCell ref="Q11:T11"/>
    <mergeCell ref="Q9:T9"/>
    <mergeCell ref="N14:P14"/>
    <mergeCell ref="J14:M14"/>
    <mergeCell ref="Q12:T12"/>
    <mergeCell ref="Q13:T13"/>
    <mergeCell ref="Q14:T14"/>
    <mergeCell ref="N9:P9"/>
    <mergeCell ref="N12:P12"/>
    <mergeCell ref="N13:P13"/>
    <mergeCell ref="E33:F33"/>
    <mergeCell ref="G33:J33"/>
    <mergeCell ref="N8:T8"/>
    <mergeCell ref="N27:P27"/>
    <mergeCell ref="N26:P26"/>
    <mergeCell ref="N25:P25"/>
    <mergeCell ref="Q27:T27"/>
    <mergeCell ref="N11:P11"/>
    <mergeCell ref="Q26:T26"/>
    <mergeCell ref="Q21:T21"/>
    <mergeCell ref="Y39:AB39"/>
    <mergeCell ref="G39:I39"/>
    <mergeCell ref="G27:I27"/>
    <mergeCell ref="G36:I36"/>
    <mergeCell ref="K36:L36"/>
    <mergeCell ref="K35:L35"/>
    <mergeCell ref="M35:O35"/>
    <mergeCell ref="Y33:AB33"/>
    <mergeCell ref="W33:X33"/>
    <mergeCell ref="K33:L33"/>
    <mergeCell ref="Y35:AA35"/>
    <mergeCell ref="Y36:AA36"/>
    <mergeCell ref="Y37:AA37"/>
    <mergeCell ref="Y38:AA38"/>
    <mergeCell ref="M36:O36"/>
    <mergeCell ref="M37:O37"/>
    <mergeCell ref="M38:O38"/>
    <mergeCell ref="M44:O44"/>
    <mergeCell ref="M41:O41"/>
    <mergeCell ref="M40:O40"/>
    <mergeCell ref="K38:L38"/>
    <mergeCell ref="G43:I43"/>
    <mergeCell ref="W36:X36"/>
    <mergeCell ref="W35:X35"/>
    <mergeCell ref="Q35:R35"/>
    <mergeCell ref="Q36:R36"/>
    <mergeCell ref="S35:U35"/>
    <mergeCell ref="S36:U36"/>
    <mergeCell ref="Q40:R40"/>
    <mergeCell ref="W38:X38"/>
    <mergeCell ref="Q46:R46"/>
    <mergeCell ref="S46:U46"/>
    <mergeCell ref="Y52:AA52"/>
    <mergeCell ref="W43:X43"/>
    <mergeCell ref="Y43:AA43"/>
    <mergeCell ref="S43:U43"/>
    <mergeCell ref="Y44:AA44"/>
    <mergeCell ref="W46:X46"/>
    <mergeCell ref="Y47:AA47"/>
    <mergeCell ref="S49:U49"/>
    <mergeCell ref="Y42:AA42"/>
    <mergeCell ref="M52:O52"/>
    <mergeCell ref="Q52:R52"/>
    <mergeCell ref="Q45:R45"/>
    <mergeCell ref="Y45:AA45"/>
    <mergeCell ref="S45:U45"/>
    <mergeCell ref="W45:X45"/>
    <mergeCell ref="Y46:AA46"/>
    <mergeCell ref="Q50:R50"/>
    <mergeCell ref="S50:U50"/>
    <mergeCell ref="Y41:AA41"/>
    <mergeCell ref="Y40:AA40"/>
    <mergeCell ref="W41:X41"/>
    <mergeCell ref="E45:F45"/>
    <mergeCell ref="G45:I45"/>
    <mergeCell ref="K45:L45"/>
    <mergeCell ref="M45:O45"/>
    <mergeCell ref="G44:I44"/>
    <mergeCell ref="G42:I42"/>
    <mergeCell ref="G41:I41"/>
    <mergeCell ref="E46:F46"/>
    <mergeCell ref="G46:I46"/>
    <mergeCell ref="K46:L46"/>
    <mergeCell ref="M46:O46"/>
    <mergeCell ref="E48:F48"/>
    <mergeCell ref="G48:I48"/>
    <mergeCell ref="K48:L48"/>
    <mergeCell ref="M48:O48"/>
    <mergeCell ref="W50:X50"/>
    <mergeCell ref="Y50:AA50"/>
    <mergeCell ref="E50:F50"/>
    <mergeCell ref="G50:I50"/>
    <mergeCell ref="K50:L50"/>
    <mergeCell ref="M50:O50"/>
  </mergeCells>
  <printOptions/>
  <pageMargins left="0.7874015748031497" right="0.7874015748031497" top="0.63" bottom="0.32" header="0.5118110236220472" footer="0.19"/>
  <pageSetup horizontalDpi="600" verticalDpi="600" orientation="portrait" paperSize="9" scale="99" r:id="rId2"/>
  <drawing r:id="rId1"/>
</worksheet>
</file>

<file path=xl/worksheets/sheet29.xml><?xml version="1.0" encoding="utf-8"?>
<worksheet xmlns="http://schemas.openxmlformats.org/spreadsheetml/2006/main" xmlns:r="http://schemas.openxmlformats.org/officeDocument/2006/relationships">
  <sheetPr codeName="Sheet40">
    <tabColor indexed="8"/>
  </sheetPr>
  <dimension ref="A9:H33"/>
  <sheetViews>
    <sheetView workbookViewId="0" topLeftCell="A1">
      <selection activeCell="A1" sqref="A1"/>
    </sheetView>
  </sheetViews>
  <sheetFormatPr defaultColWidth="8.796875" defaultRowHeight="14.25"/>
  <cols>
    <col min="1" max="1" width="4.19921875" style="518" customWidth="1"/>
    <col min="2" max="2" width="6.59765625" style="518" customWidth="1"/>
    <col min="3" max="3" width="10.59765625" style="518" customWidth="1"/>
    <col min="4" max="8" width="9" style="518" customWidth="1"/>
    <col min="9" max="9" width="4.8984375" style="518" customWidth="1"/>
    <col min="10" max="10" width="9" style="518" customWidth="1"/>
    <col min="11" max="11" width="6.59765625" style="518" customWidth="1"/>
    <col min="12" max="16384" width="9" style="518" customWidth="1"/>
  </cols>
  <sheetData>
    <row r="1" ht="24" customHeight="1"/>
    <row r="2" ht="24" customHeight="1"/>
    <row r="3" ht="24" customHeight="1"/>
    <row r="4" ht="24" customHeight="1"/>
    <row r="5" ht="24" customHeight="1"/>
    <row r="6" ht="24" customHeight="1"/>
    <row r="7" ht="24" customHeight="1"/>
    <row r="9" spans="1:8" ht="22.5" customHeight="1">
      <c r="A9" s="519"/>
      <c r="B9" s="520" t="s">
        <v>697</v>
      </c>
      <c r="C9" s="521"/>
      <c r="D9" s="521"/>
      <c r="E9" s="521"/>
      <c r="F9" s="521"/>
      <c r="G9" s="521"/>
      <c r="H9" s="521"/>
    </row>
    <row r="10" spans="1:8" ht="22.5" customHeight="1">
      <c r="A10" s="519"/>
      <c r="B10" s="520" t="s">
        <v>566</v>
      </c>
      <c r="C10" s="521"/>
      <c r="D10" s="521"/>
      <c r="E10" s="521"/>
      <c r="F10" s="521"/>
      <c r="G10" s="521"/>
      <c r="H10" s="521"/>
    </row>
    <row r="11" spans="1:8" ht="22.5" customHeight="1">
      <c r="A11" s="519"/>
      <c r="B11" s="520" t="s">
        <v>567</v>
      </c>
      <c r="C11" s="521"/>
      <c r="D11" s="521"/>
      <c r="E11" s="521"/>
      <c r="F11" s="521"/>
      <c r="G11" s="521"/>
      <c r="H11" s="521"/>
    </row>
    <row r="12" spans="1:8" ht="27" customHeight="1">
      <c r="A12" s="519"/>
      <c r="B12" s="522"/>
      <c r="C12" s="521"/>
      <c r="D12" s="521"/>
      <c r="E12" s="521"/>
      <c r="F12" s="521"/>
      <c r="G12" s="521"/>
      <c r="H12" s="521"/>
    </row>
    <row r="13" spans="1:8" ht="18" customHeight="1">
      <c r="A13" s="519"/>
      <c r="B13" s="523" t="s">
        <v>568</v>
      </c>
      <c r="C13" s="521"/>
      <c r="D13" s="521"/>
      <c r="E13" s="521"/>
      <c r="F13" s="521"/>
      <c r="G13" s="521"/>
      <c r="H13" s="521"/>
    </row>
    <row r="14" spans="1:8" ht="24.75" customHeight="1">
      <c r="A14" s="519"/>
      <c r="B14" s="524"/>
      <c r="C14" s="521"/>
      <c r="D14" s="521"/>
      <c r="E14" s="521"/>
      <c r="F14" s="521"/>
      <c r="G14" s="521"/>
      <c r="H14" s="521"/>
    </row>
    <row r="15" spans="1:8" ht="22.5" customHeight="1">
      <c r="A15" s="519"/>
      <c r="B15" s="521" t="s">
        <v>569</v>
      </c>
      <c r="C15" s="521"/>
      <c r="D15" s="521"/>
      <c r="E15" s="521" t="s">
        <v>570</v>
      </c>
      <c r="F15" s="525"/>
      <c r="H15" s="521"/>
    </row>
    <row r="16" spans="1:8" ht="22.5" customHeight="1">
      <c r="A16" s="519"/>
      <c r="B16" s="526" t="s">
        <v>571</v>
      </c>
      <c r="C16" s="521"/>
      <c r="D16" s="521"/>
      <c r="E16" s="521" t="s">
        <v>572</v>
      </c>
      <c r="F16" s="525"/>
      <c r="H16" s="521"/>
    </row>
    <row r="17" spans="1:8" ht="22.5" customHeight="1">
      <c r="A17" s="519"/>
      <c r="B17" s="526" t="s">
        <v>573</v>
      </c>
      <c r="C17" s="521"/>
      <c r="D17" s="521"/>
      <c r="E17" s="521" t="s">
        <v>574</v>
      </c>
      <c r="F17" s="525"/>
      <c r="H17" s="521"/>
    </row>
    <row r="18" spans="1:5" ht="22.5" customHeight="1">
      <c r="A18" s="519"/>
      <c r="B18" s="526" t="s">
        <v>575</v>
      </c>
      <c r="C18" s="521"/>
      <c r="D18" s="521"/>
      <c r="E18" s="521" t="s">
        <v>576</v>
      </c>
    </row>
    <row r="19" spans="2:5" ht="15" customHeight="1">
      <c r="B19" s="526"/>
      <c r="C19" s="521"/>
      <c r="D19" s="521"/>
      <c r="E19" s="521"/>
    </row>
    <row r="20" spans="2:5" ht="20.25" customHeight="1">
      <c r="B20" s="526"/>
      <c r="C20" s="527" t="s">
        <v>577</v>
      </c>
      <c r="D20" s="521"/>
      <c r="E20" s="521"/>
    </row>
    <row r="21" spans="2:5" ht="20.25" customHeight="1">
      <c r="B21" s="526"/>
      <c r="C21" s="527"/>
      <c r="D21" s="521"/>
      <c r="E21" s="521"/>
    </row>
    <row r="22" spans="6:8" ht="13.5">
      <c r="F22" s="521"/>
      <c r="G22" s="521"/>
      <c r="H22" s="521"/>
    </row>
    <row r="23" spans="3:8" ht="17.25">
      <c r="C23" s="528"/>
      <c r="F23" s="521"/>
      <c r="G23" s="521"/>
      <c r="H23" s="521"/>
    </row>
    <row r="24" spans="3:8" ht="17.25">
      <c r="C24" s="528"/>
      <c r="F24" s="521"/>
      <c r="G24" s="521"/>
      <c r="H24" s="521"/>
    </row>
    <row r="25" spans="3:8" ht="17.25">
      <c r="C25" s="528"/>
      <c r="F25" s="521"/>
      <c r="G25" s="521"/>
      <c r="H25" s="521"/>
    </row>
    <row r="26" spans="3:8" ht="17.25">
      <c r="C26" s="528"/>
      <c r="F26" s="521"/>
      <c r="G26" s="521"/>
      <c r="H26" s="521"/>
    </row>
    <row r="27" spans="3:8" ht="17.25">
      <c r="C27" s="528"/>
      <c r="F27" s="521"/>
      <c r="G27" s="521"/>
      <c r="H27" s="521"/>
    </row>
    <row r="28" spans="3:8" ht="17.25">
      <c r="C28" s="528"/>
      <c r="F28" s="521"/>
      <c r="G28" s="521"/>
      <c r="H28" s="521"/>
    </row>
    <row r="29" spans="3:8" ht="17.25">
      <c r="C29" s="528"/>
      <c r="F29" s="521"/>
      <c r="G29" s="521"/>
      <c r="H29" s="521"/>
    </row>
    <row r="30" spans="3:8" ht="17.25">
      <c r="C30" s="528"/>
      <c r="F30" s="521"/>
      <c r="G30" s="521"/>
      <c r="H30" s="521"/>
    </row>
    <row r="31" spans="3:7" ht="13.5">
      <c r="C31" s="529"/>
      <c r="D31" s="530"/>
      <c r="E31" s="531"/>
      <c r="F31" s="531"/>
      <c r="G31" s="531"/>
    </row>
    <row r="32" spans="3:7" ht="13.5">
      <c r="C32" s="530"/>
      <c r="D32" s="530"/>
      <c r="E32" s="531"/>
      <c r="F32" s="531"/>
      <c r="G32" s="531"/>
    </row>
    <row r="33" spans="3:7" ht="13.5">
      <c r="C33" s="530"/>
      <c r="D33" s="530"/>
      <c r="E33" s="531"/>
      <c r="F33" s="531"/>
      <c r="G33" s="531"/>
    </row>
    <row r="35" ht="17.25" customHeight="1"/>
    <row r="36" ht="17.25" customHeight="1"/>
  </sheetData>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2">
    <tabColor indexed="8"/>
  </sheetPr>
  <dimension ref="A1:AG145"/>
  <sheetViews>
    <sheetView showGridLines="0" workbookViewId="0" topLeftCell="A1">
      <selection activeCell="A1" sqref="A1"/>
    </sheetView>
  </sheetViews>
  <sheetFormatPr defaultColWidth="8.796875" defaultRowHeight="14.25"/>
  <cols>
    <col min="1" max="1" width="2.59765625" style="0" customWidth="1"/>
    <col min="2" max="2" width="2.8984375" style="0" customWidth="1"/>
    <col min="3" max="3" width="3.5" style="0" customWidth="1"/>
    <col min="4" max="33" width="2.59765625" style="0" customWidth="1"/>
  </cols>
  <sheetData>
    <row r="1" spans="1:33" ht="13.5">
      <c r="A1" s="450"/>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row>
    <row r="2" spans="1:33" ht="14.25">
      <c r="A2" s="450"/>
      <c r="B2" s="451"/>
      <c r="C2" s="451"/>
      <c r="D2" s="450"/>
      <c r="E2" s="451"/>
      <c r="F2" s="451"/>
      <c r="G2" s="451"/>
      <c r="H2" s="451"/>
      <c r="I2" s="450"/>
      <c r="K2" s="461" t="s">
        <v>121</v>
      </c>
      <c r="L2" s="451"/>
      <c r="M2" s="450"/>
      <c r="N2" s="450"/>
      <c r="O2" s="450"/>
      <c r="P2" s="450"/>
      <c r="Q2" s="450"/>
      <c r="R2" s="450"/>
      <c r="S2" s="450"/>
      <c r="T2" s="450"/>
      <c r="U2" s="450"/>
      <c r="V2" s="450"/>
      <c r="W2" s="450"/>
      <c r="X2" s="450"/>
      <c r="Y2" s="450"/>
      <c r="Z2" s="450"/>
      <c r="AA2" s="450"/>
      <c r="AB2" s="450"/>
      <c r="AC2" s="450"/>
      <c r="AD2" s="450"/>
      <c r="AE2" s="450"/>
      <c r="AF2" s="450"/>
      <c r="AG2" s="450"/>
    </row>
    <row r="3" spans="1:33" ht="14.25" customHeight="1">
      <c r="A3" s="450"/>
      <c r="B3" s="451"/>
      <c r="C3" s="451"/>
      <c r="D3" s="451"/>
      <c r="E3" s="451"/>
      <c r="F3" s="451"/>
      <c r="G3" s="451"/>
      <c r="H3" s="451"/>
      <c r="I3" s="451"/>
      <c r="J3" s="451"/>
      <c r="K3" s="451"/>
      <c r="L3" s="451"/>
      <c r="M3" s="450"/>
      <c r="N3" s="450"/>
      <c r="O3" s="450"/>
      <c r="P3" s="450"/>
      <c r="Q3" s="450"/>
      <c r="R3" s="450"/>
      <c r="S3" s="450"/>
      <c r="T3" s="450"/>
      <c r="U3" s="450"/>
      <c r="V3" s="450"/>
      <c r="W3" s="450"/>
      <c r="X3" s="450"/>
      <c r="Y3" s="450"/>
      <c r="Z3" s="450"/>
      <c r="AA3" s="450"/>
      <c r="AB3" s="450"/>
      <c r="AC3" s="450"/>
      <c r="AD3" s="450"/>
      <c r="AE3" s="450"/>
      <c r="AF3" s="450"/>
      <c r="AG3" s="450"/>
    </row>
    <row r="4" spans="1:33" s="1" customFormat="1" ht="14.25" customHeight="1">
      <c r="A4" s="453"/>
      <c r="B4" s="452" t="s">
        <v>122</v>
      </c>
      <c r="C4" s="451"/>
      <c r="D4" s="451"/>
      <c r="E4" s="451"/>
      <c r="F4" s="451"/>
      <c r="G4" s="451"/>
      <c r="H4" s="451"/>
      <c r="I4" s="451"/>
      <c r="J4" s="451"/>
      <c r="K4" s="451"/>
      <c r="L4" s="451"/>
      <c r="M4" s="450"/>
      <c r="N4" s="450"/>
      <c r="O4" s="450"/>
      <c r="P4" s="450"/>
      <c r="Q4" s="450"/>
      <c r="R4" s="450"/>
      <c r="S4" s="450"/>
      <c r="T4" s="450"/>
      <c r="U4" s="450"/>
      <c r="V4" s="450"/>
      <c r="W4" s="450"/>
      <c r="X4" s="450"/>
      <c r="Y4" s="450"/>
      <c r="Z4" s="450"/>
      <c r="AA4" s="450"/>
      <c r="AB4" s="450"/>
      <c r="AC4" s="450"/>
      <c r="AD4" s="450"/>
      <c r="AE4" s="450"/>
      <c r="AF4" s="450"/>
      <c r="AG4" s="450"/>
    </row>
    <row r="5" spans="1:33" ht="14.25" customHeight="1">
      <c r="A5" s="450"/>
      <c r="B5" s="451"/>
      <c r="C5" s="641" t="s">
        <v>673</v>
      </c>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row>
    <row r="6" spans="1:33" ht="14.25" customHeight="1">
      <c r="A6" s="450"/>
      <c r="B6" s="451"/>
      <c r="C6" s="641"/>
      <c r="D6" s="643"/>
      <c r="E6" s="643"/>
      <c r="F6" s="643"/>
      <c r="G6" s="643"/>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row>
    <row r="7" spans="1:33" ht="14.25" customHeight="1">
      <c r="A7" s="450"/>
      <c r="B7" s="451"/>
      <c r="C7" s="643"/>
      <c r="D7" s="643"/>
      <c r="E7" s="643"/>
      <c r="F7" s="643"/>
      <c r="G7" s="643"/>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row>
    <row r="8" spans="1:33" ht="14.25" customHeight="1">
      <c r="A8" s="450"/>
      <c r="B8" s="451"/>
      <c r="C8" s="451"/>
      <c r="D8" s="451"/>
      <c r="E8" s="451"/>
      <c r="F8" s="451"/>
      <c r="G8" s="451"/>
      <c r="H8" s="451"/>
      <c r="I8" s="451"/>
      <c r="J8" s="451"/>
      <c r="K8" s="451"/>
      <c r="L8" s="451"/>
      <c r="M8" s="450"/>
      <c r="N8" s="450"/>
      <c r="O8" s="450"/>
      <c r="P8" s="450"/>
      <c r="Q8" s="450"/>
      <c r="R8" s="450"/>
      <c r="S8" s="450"/>
      <c r="T8" s="450"/>
      <c r="U8" s="450"/>
      <c r="V8" s="450"/>
      <c r="W8" s="450"/>
      <c r="X8" s="450"/>
      <c r="Y8" s="450"/>
      <c r="Z8" s="450"/>
      <c r="AA8" s="450"/>
      <c r="AB8" s="450"/>
      <c r="AC8" s="450"/>
      <c r="AD8" s="450"/>
      <c r="AE8" s="450"/>
      <c r="AF8" s="450"/>
      <c r="AG8" s="450"/>
    </row>
    <row r="9" spans="1:33" s="1" customFormat="1" ht="14.25" customHeight="1">
      <c r="A9" s="453"/>
      <c r="B9" s="452" t="s">
        <v>123</v>
      </c>
      <c r="C9" s="451"/>
      <c r="D9" s="451"/>
      <c r="E9" s="451"/>
      <c r="F9" s="451"/>
      <c r="G9" s="451"/>
      <c r="H9" s="451"/>
      <c r="I9" s="451"/>
      <c r="J9" s="451"/>
      <c r="K9" s="451"/>
      <c r="L9" s="451"/>
      <c r="M9" s="450"/>
      <c r="N9" s="450"/>
      <c r="O9" s="450"/>
      <c r="P9" s="450"/>
      <c r="Q9" s="450"/>
      <c r="R9" s="450"/>
      <c r="S9" s="450"/>
      <c r="T9" s="450"/>
      <c r="U9" s="450"/>
      <c r="V9" s="450"/>
      <c r="W9" s="450"/>
      <c r="X9" s="450"/>
      <c r="Y9" s="450"/>
      <c r="Z9" s="450"/>
      <c r="AA9" s="450"/>
      <c r="AB9" s="450"/>
      <c r="AC9" s="450"/>
      <c r="AD9" s="450"/>
      <c r="AE9" s="450"/>
      <c r="AF9" s="450"/>
      <c r="AG9" s="450"/>
    </row>
    <row r="10" spans="1:33" ht="14.25" customHeight="1">
      <c r="A10" s="450"/>
      <c r="B10" s="451"/>
      <c r="C10" s="641" t="s">
        <v>565</v>
      </c>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row>
    <row r="11" spans="1:33" ht="14.25" customHeight="1">
      <c r="A11" s="450"/>
      <c r="B11" s="451"/>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row>
    <row r="12" spans="1:33" ht="14.25" customHeight="1">
      <c r="A12" s="450"/>
      <c r="B12" s="451"/>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row>
    <row r="13" spans="1:33" ht="14.25" customHeight="1">
      <c r="A13" s="450"/>
      <c r="B13" s="451"/>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row>
    <row r="14" spans="1:33" ht="14.25" customHeight="1">
      <c r="A14" s="450"/>
      <c r="B14" s="451"/>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row>
    <row r="15" spans="1:33" ht="14.25" customHeight="1">
      <c r="A15" s="450"/>
      <c r="B15" s="451"/>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3"/>
      <c r="AF15" s="643"/>
      <c r="AG15" s="643"/>
    </row>
    <row r="16" spans="1:33" ht="14.25" customHeight="1">
      <c r="A16" s="450"/>
      <c r="B16" s="451"/>
      <c r="C16" s="451"/>
      <c r="D16" s="451"/>
      <c r="E16" s="451"/>
      <c r="F16" s="451"/>
      <c r="G16" s="451"/>
      <c r="H16" s="451"/>
      <c r="I16" s="451"/>
      <c r="J16" s="451"/>
      <c r="K16" s="451"/>
      <c r="L16" s="451"/>
      <c r="M16" s="450"/>
      <c r="N16" s="450"/>
      <c r="O16" s="450"/>
      <c r="P16" s="450"/>
      <c r="Q16" s="450"/>
      <c r="R16" s="450"/>
      <c r="S16" s="450"/>
      <c r="T16" s="450"/>
      <c r="U16" s="450"/>
      <c r="V16" s="450"/>
      <c r="W16" s="450"/>
      <c r="X16" s="450"/>
      <c r="Y16" s="450"/>
      <c r="Z16" s="450"/>
      <c r="AA16" s="450"/>
      <c r="AB16" s="450"/>
      <c r="AC16" s="450"/>
      <c r="AD16" s="450"/>
      <c r="AE16" s="450"/>
      <c r="AF16" s="450"/>
      <c r="AG16" s="450"/>
    </row>
    <row r="17" spans="1:33" s="1" customFormat="1" ht="14.25" customHeight="1">
      <c r="A17" s="453"/>
      <c r="B17" s="452" t="s">
        <v>124</v>
      </c>
      <c r="C17" s="451"/>
      <c r="D17" s="451"/>
      <c r="E17" s="451"/>
      <c r="F17" s="451"/>
      <c r="G17" s="451"/>
      <c r="H17" s="451"/>
      <c r="I17" s="451"/>
      <c r="J17" s="451"/>
      <c r="K17" s="451"/>
      <c r="L17" s="451"/>
      <c r="M17" s="450"/>
      <c r="N17" s="450"/>
      <c r="O17" s="450"/>
      <c r="P17" s="450"/>
      <c r="Q17" s="450"/>
      <c r="R17" s="450"/>
      <c r="S17" s="450"/>
      <c r="T17" s="450"/>
      <c r="U17" s="450"/>
      <c r="V17" s="450"/>
      <c r="W17" s="450"/>
      <c r="X17" s="450"/>
      <c r="Y17" s="450"/>
      <c r="Z17" s="450"/>
      <c r="AA17" s="450"/>
      <c r="AB17" s="450"/>
      <c r="AC17" s="450"/>
      <c r="AD17" s="450"/>
      <c r="AE17" s="450"/>
      <c r="AF17" s="450"/>
      <c r="AG17" s="450"/>
    </row>
    <row r="18" spans="1:33" ht="14.25" customHeight="1">
      <c r="A18" s="450"/>
      <c r="B18" s="451"/>
      <c r="C18" s="641" t="s">
        <v>674</v>
      </c>
      <c r="D18" s="643"/>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row>
    <row r="19" spans="1:33" ht="14.25" customHeight="1">
      <c r="A19" s="450"/>
      <c r="B19" s="451"/>
      <c r="C19" s="643"/>
      <c r="D19" s="643"/>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row>
    <row r="20" spans="1:33" ht="14.25" customHeight="1">
      <c r="A20" s="450"/>
      <c r="B20" s="451"/>
      <c r="C20" s="641" t="s">
        <v>675</v>
      </c>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row>
    <row r="21" spans="1:33" ht="14.25" customHeight="1">
      <c r="A21" s="450"/>
      <c r="B21" s="451"/>
      <c r="C21" s="643"/>
      <c r="D21" s="643"/>
      <c r="E21" s="643"/>
      <c r="F21" s="643"/>
      <c r="G21" s="643"/>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43"/>
    </row>
    <row r="22" spans="1:33" ht="14.25" customHeight="1">
      <c r="A22" s="450"/>
      <c r="B22" s="451"/>
      <c r="C22" s="643"/>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43"/>
    </row>
    <row r="23" spans="1:33" ht="14.25" customHeight="1">
      <c r="A23" s="450"/>
      <c r="B23" s="451"/>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3"/>
    </row>
    <row r="24" spans="1:33" ht="14.25" customHeight="1">
      <c r="A24" s="450"/>
      <c r="B24" s="451"/>
      <c r="C24" s="451"/>
      <c r="D24" s="451"/>
      <c r="E24" s="451"/>
      <c r="F24" s="451"/>
      <c r="G24" s="451"/>
      <c r="H24" s="451"/>
      <c r="I24" s="451"/>
      <c r="J24" s="451"/>
      <c r="K24" s="451"/>
      <c r="L24" s="451"/>
      <c r="M24" s="450"/>
      <c r="N24" s="450"/>
      <c r="O24" s="450"/>
      <c r="P24" s="450"/>
      <c r="Q24" s="450"/>
      <c r="R24" s="450"/>
      <c r="S24" s="450"/>
      <c r="T24" s="450"/>
      <c r="U24" s="450"/>
      <c r="V24" s="450"/>
      <c r="W24" s="450"/>
      <c r="X24" s="450"/>
      <c r="Y24" s="450"/>
      <c r="Z24" s="450"/>
      <c r="AA24" s="450"/>
      <c r="AB24" s="450"/>
      <c r="AC24" s="450"/>
      <c r="AD24" s="450"/>
      <c r="AE24" s="450"/>
      <c r="AF24" s="450"/>
      <c r="AG24" s="450"/>
    </row>
    <row r="25" spans="1:33" s="1" customFormat="1" ht="14.25" customHeight="1">
      <c r="A25" s="453"/>
      <c r="B25" s="452" t="s">
        <v>125</v>
      </c>
      <c r="C25" s="451"/>
      <c r="D25" s="451"/>
      <c r="E25" s="451"/>
      <c r="F25" s="451"/>
      <c r="G25" s="451"/>
      <c r="H25" s="451"/>
      <c r="I25" s="451"/>
      <c r="J25" s="451"/>
      <c r="K25" s="451"/>
      <c r="L25" s="451"/>
      <c r="M25" s="450"/>
      <c r="N25" s="450"/>
      <c r="O25" s="450"/>
      <c r="P25" s="450"/>
      <c r="Q25" s="450"/>
      <c r="R25" s="450"/>
      <c r="S25" s="450"/>
      <c r="T25" s="450"/>
      <c r="U25" s="450"/>
      <c r="V25" s="450"/>
      <c r="W25" s="450"/>
      <c r="X25" s="450"/>
      <c r="Y25" s="450"/>
      <c r="Z25" s="450"/>
      <c r="AA25" s="450"/>
      <c r="AB25" s="450"/>
      <c r="AC25" s="450"/>
      <c r="AD25" s="450"/>
      <c r="AE25" s="450"/>
      <c r="AF25" s="450"/>
      <c r="AG25" s="450"/>
    </row>
    <row r="26" spans="1:33" ht="14.25" customHeight="1">
      <c r="A26" s="450"/>
      <c r="B26" s="451"/>
      <c r="C26" s="451" t="s">
        <v>676</v>
      </c>
      <c r="D26" s="451" t="s">
        <v>677</v>
      </c>
      <c r="E26" s="451"/>
      <c r="F26" s="451"/>
      <c r="G26" s="451"/>
      <c r="H26" s="451"/>
      <c r="I26" s="451"/>
      <c r="J26" s="451"/>
      <c r="K26" s="451"/>
      <c r="L26" s="451"/>
      <c r="M26" s="450"/>
      <c r="N26" s="450"/>
      <c r="O26" s="450"/>
      <c r="P26" s="450"/>
      <c r="Q26" s="450"/>
      <c r="R26" s="450"/>
      <c r="S26" s="450"/>
      <c r="T26" s="450"/>
      <c r="U26" s="450"/>
      <c r="V26" s="450"/>
      <c r="W26" s="450"/>
      <c r="X26" s="450"/>
      <c r="Y26" s="450"/>
      <c r="Z26" s="450"/>
      <c r="AA26" s="450"/>
      <c r="AB26" s="450"/>
      <c r="AC26" s="450"/>
      <c r="AD26" s="450"/>
      <c r="AE26" s="450"/>
      <c r="AF26" s="450"/>
      <c r="AG26" s="450"/>
    </row>
    <row r="27" spans="1:33" ht="14.25" customHeight="1">
      <c r="A27" s="450"/>
      <c r="B27" s="451"/>
      <c r="C27" s="451"/>
      <c r="D27" s="641" t="s">
        <v>678</v>
      </c>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c r="AE27" s="643"/>
      <c r="AF27" s="643"/>
      <c r="AG27" s="643"/>
    </row>
    <row r="28" spans="1:33" ht="14.25" customHeight="1">
      <c r="A28" s="450"/>
      <c r="B28" s="451"/>
      <c r="C28" s="451"/>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643"/>
      <c r="AE28" s="643"/>
      <c r="AF28" s="643"/>
      <c r="AG28" s="643"/>
    </row>
    <row r="29" spans="1:33" ht="14.25" customHeight="1">
      <c r="A29" s="450"/>
      <c r="B29" s="451"/>
      <c r="C29" s="451"/>
      <c r="D29" s="643"/>
      <c r="E29" s="643"/>
      <c r="F29" s="643"/>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3"/>
      <c r="AF29" s="643"/>
      <c r="AG29" s="643"/>
    </row>
    <row r="30" spans="1:33" ht="14.25" customHeight="1">
      <c r="A30" s="450"/>
      <c r="B30" s="451"/>
      <c r="C30" s="451"/>
      <c r="D30" s="642" t="s">
        <v>679</v>
      </c>
      <c r="E30" s="643"/>
      <c r="F30" s="643"/>
      <c r="G30" s="643"/>
      <c r="H30" s="643"/>
      <c r="I30" s="643"/>
      <c r="J30" s="643"/>
      <c r="K30" s="643"/>
      <c r="L30" s="643"/>
      <c r="M30" s="643"/>
      <c r="N30" s="643"/>
      <c r="O30" s="643"/>
      <c r="P30" s="643"/>
      <c r="Q30" s="643"/>
      <c r="R30" s="643"/>
      <c r="S30" s="643"/>
      <c r="T30" s="643"/>
      <c r="U30" s="643"/>
      <c r="V30" s="643"/>
      <c r="W30" s="643"/>
      <c r="X30" s="643"/>
      <c r="Y30" s="643"/>
      <c r="Z30" s="643"/>
      <c r="AA30" s="643"/>
      <c r="AB30" s="643"/>
      <c r="AC30" s="643"/>
      <c r="AD30" s="643"/>
      <c r="AE30" s="643"/>
      <c r="AF30" s="643"/>
      <c r="AG30" s="643"/>
    </row>
    <row r="31" spans="1:33" ht="14.25" customHeight="1">
      <c r="A31" s="450"/>
      <c r="B31" s="451"/>
      <c r="C31" s="451"/>
      <c r="D31" s="643"/>
      <c r="E31" s="643"/>
      <c r="F31" s="643"/>
      <c r="G31" s="643"/>
      <c r="H31" s="643"/>
      <c r="I31" s="643"/>
      <c r="J31" s="643"/>
      <c r="K31" s="643"/>
      <c r="L31" s="643"/>
      <c r="M31" s="643"/>
      <c r="N31" s="643"/>
      <c r="O31" s="643"/>
      <c r="P31" s="643"/>
      <c r="Q31" s="643"/>
      <c r="R31" s="643"/>
      <c r="S31" s="643"/>
      <c r="T31" s="643"/>
      <c r="U31" s="643"/>
      <c r="V31" s="643"/>
      <c r="W31" s="643"/>
      <c r="X31" s="643"/>
      <c r="Y31" s="643"/>
      <c r="Z31" s="643"/>
      <c r="AA31" s="643"/>
      <c r="AB31" s="643"/>
      <c r="AC31" s="643"/>
      <c r="AD31" s="643"/>
      <c r="AE31" s="643"/>
      <c r="AF31" s="643"/>
      <c r="AG31" s="643"/>
    </row>
    <row r="32" spans="1:33" ht="14.25" customHeight="1">
      <c r="A32" s="450"/>
      <c r="B32" s="451"/>
      <c r="C32" s="451"/>
      <c r="D32" s="643"/>
      <c r="E32" s="643"/>
      <c r="F32" s="643"/>
      <c r="G32" s="643"/>
      <c r="H32" s="643"/>
      <c r="I32" s="643"/>
      <c r="J32" s="643"/>
      <c r="K32" s="643"/>
      <c r="L32" s="643"/>
      <c r="M32" s="643"/>
      <c r="N32" s="643"/>
      <c r="O32" s="643"/>
      <c r="P32" s="643"/>
      <c r="Q32" s="643"/>
      <c r="R32" s="643"/>
      <c r="S32" s="643"/>
      <c r="T32" s="643"/>
      <c r="U32" s="643"/>
      <c r="V32" s="643"/>
      <c r="W32" s="643"/>
      <c r="X32" s="643"/>
      <c r="Y32" s="643"/>
      <c r="Z32" s="643"/>
      <c r="AA32" s="643"/>
      <c r="AB32" s="643"/>
      <c r="AC32" s="643"/>
      <c r="AD32" s="643"/>
      <c r="AE32" s="643"/>
      <c r="AF32" s="643"/>
      <c r="AG32" s="643"/>
    </row>
    <row r="33" spans="1:33" ht="14.25" customHeight="1">
      <c r="A33" s="450"/>
      <c r="B33" s="451"/>
      <c r="C33" s="451"/>
      <c r="D33" s="452" t="s">
        <v>680</v>
      </c>
      <c r="E33" s="451"/>
      <c r="F33" s="451"/>
      <c r="G33" s="451"/>
      <c r="H33" s="451"/>
      <c r="I33" s="451"/>
      <c r="J33" s="451"/>
      <c r="K33" s="451"/>
      <c r="L33" s="451"/>
      <c r="M33" s="450"/>
      <c r="N33" s="450"/>
      <c r="O33" s="450"/>
      <c r="P33" s="450"/>
      <c r="Q33" s="450"/>
      <c r="R33" s="450"/>
      <c r="S33" s="450"/>
      <c r="T33" s="450"/>
      <c r="U33" s="450"/>
      <c r="V33" s="450"/>
      <c r="W33" s="450"/>
      <c r="X33" s="450"/>
      <c r="Y33" s="450"/>
      <c r="Z33" s="450"/>
      <c r="AA33" s="450"/>
      <c r="AB33" s="450"/>
      <c r="AC33" s="450"/>
      <c r="AD33" s="450"/>
      <c r="AE33" s="450"/>
      <c r="AF33" s="450"/>
      <c r="AG33" s="450"/>
    </row>
    <row r="34" spans="1:33" ht="14.25" customHeight="1">
      <c r="A34" s="450"/>
      <c r="B34" s="451"/>
      <c r="C34" s="451"/>
      <c r="D34" s="642" t="s">
        <v>681</v>
      </c>
      <c r="E34" s="643"/>
      <c r="F34" s="643"/>
      <c r="G34" s="643"/>
      <c r="H34" s="643"/>
      <c r="I34" s="643"/>
      <c r="J34" s="643"/>
      <c r="K34" s="643"/>
      <c r="L34" s="643"/>
      <c r="M34" s="643"/>
      <c r="N34" s="643"/>
      <c r="O34" s="643"/>
      <c r="P34" s="643"/>
      <c r="Q34" s="643"/>
      <c r="R34" s="643"/>
      <c r="S34" s="643"/>
      <c r="T34" s="643"/>
      <c r="U34" s="643"/>
      <c r="V34" s="643"/>
      <c r="W34" s="643"/>
      <c r="X34" s="643"/>
      <c r="Y34" s="643"/>
      <c r="Z34" s="643"/>
      <c r="AA34" s="643"/>
      <c r="AB34" s="643"/>
      <c r="AC34" s="643"/>
      <c r="AD34" s="643"/>
      <c r="AE34" s="643"/>
      <c r="AF34" s="643"/>
      <c r="AG34" s="643"/>
    </row>
    <row r="35" spans="1:33" ht="14.25" customHeight="1">
      <c r="A35" s="450"/>
      <c r="B35" s="451"/>
      <c r="C35" s="451"/>
      <c r="D35" s="643"/>
      <c r="E35" s="643"/>
      <c r="F35" s="643"/>
      <c r="G35" s="643"/>
      <c r="H35" s="643"/>
      <c r="I35" s="643"/>
      <c r="J35" s="643"/>
      <c r="K35" s="643"/>
      <c r="L35" s="643"/>
      <c r="M35" s="643"/>
      <c r="N35" s="643"/>
      <c r="O35" s="643"/>
      <c r="P35" s="643"/>
      <c r="Q35" s="643"/>
      <c r="R35" s="643"/>
      <c r="S35" s="643"/>
      <c r="T35" s="643"/>
      <c r="U35" s="643"/>
      <c r="V35" s="643"/>
      <c r="W35" s="643"/>
      <c r="X35" s="643"/>
      <c r="Y35" s="643"/>
      <c r="Z35" s="643"/>
      <c r="AA35" s="643"/>
      <c r="AB35" s="643"/>
      <c r="AC35" s="643"/>
      <c r="AD35" s="643"/>
      <c r="AE35" s="643"/>
      <c r="AF35" s="643"/>
      <c r="AG35" s="643"/>
    </row>
    <row r="36" spans="1:33" ht="14.25" customHeight="1">
      <c r="A36" s="450"/>
      <c r="B36" s="451"/>
      <c r="C36" s="451"/>
      <c r="D36" s="642" t="s">
        <v>682</v>
      </c>
      <c r="E36" s="643"/>
      <c r="F36" s="643"/>
      <c r="G36" s="643"/>
      <c r="H36" s="643"/>
      <c r="I36" s="643"/>
      <c r="J36" s="643"/>
      <c r="K36" s="643"/>
      <c r="L36" s="643"/>
      <c r="M36" s="643"/>
      <c r="N36" s="643"/>
      <c r="O36" s="643"/>
      <c r="P36" s="643"/>
      <c r="Q36" s="643"/>
      <c r="R36" s="643"/>
      <c r="S36" s="643"/>
      <c r="T36" s="643"/>
      <c r="U36" s="643"/>
      <c r="V36" s="643"/>
      <c r="W36" s="643"/>
      <c r="X36" s="643"/>
      <c r="Y36" s="643"/>
      <c r="Z36" s="643"/>
      <c r="AA36" s="643"/>
      <c r="AB36" s="643"/>
      <c r="AC36" s="643"/>
      <c r="AD36" s="643"/>
      <c r="AE36" s="643"/>
      <c r="AF36" s="643"/>
      <c r="AG36" s="643"/>
    </row>
    <row r="37" spans="1:33" ht="14.25" customHeight="1">
      <c r="A37" s="450"/>
      <c r="B37" s="451"/>
      <c r="C37" s="451"/>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row>
    <row r="38" spans="1:33" ht="14.25" customHeight="1">
      <c r="A38" s="450"/>
      <c r="B38" s="451"/>
      <c r="C38" s="451"/>
      <c r="D38" s="643"/>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c r="AG38" s="643"/>
    </row>
    <row r="39" spans="1:33" ht="14.25" customHeight="1">
      <c r="A39" s="450"/>
      <c r="B39" s="451"/>
      <c r="C39" s="451"/>
      <c r="D39" s="643"/>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row>
    <row r="40" spans="1:33" ht="14.25" customHeight="1">
      <c r="A40" s="450"/>
      <c r="B40" s="451"/>
      <c r="C40" s="451"/>
      <c r="D40" s="643"/>
      <c r="E40" s="643"/>
      <c r="F40" s="643"/>
      <c r="G40" s="643"/>
      <c r="H40" s="643"/>
      <c r="I40" s="643"/>
      <c r="J40" s="643"/>
      <c r="K40" s="643"/>
      <c r="L40" s="643"/>
      <c r="M40" s="643"/>
      <c r="N40" s="643"/>
      <c r="O40" s="643"/>
      <c r="P40" s="643"/>
      <c r="Q40" s="643"/>
      <c r="R40" s="643"/>
      <c r="S40" s="643"/>
      <c r="T40" s="643"/>
      <c r="U40" s="643"/>
      <c r="V40" s="643"/>
      <c r="W40" s="643"/>
      <c r="X40" s="643"/>
      <c r="Y40" s="643"/>
      <c r="Z40" s="643"/>
      <c r="AA40" s="643"/>
      <c r="AB40" s="643"/>
      <c r="AC40" s="643"/>
      <c r="AD40" s="643"/>
      <c r="AE40" s="643"/>
      <c r="AF40" s="643"/>
      <c r="AG40" s="643"/>
    </row>
    <row r="41" spans="1:33" ht="14.25" customHeight="1">
      <c r="A41" s="450"/>
      <c r="B41" s="451"/>
      <c r="C41" s="451"/>
      <c r="D41" s="452" t="s">
        <v>683</v>
      </c>
      <c r="E41" s="451"/>
      <c r="F41" s="451"/>
      <c r="G41" s="451"/>
      <c r="H41" s="451"/>
      <c r="I41" s="451"/>
      <c r="J41" s="451"/>
      <c r="K41" s="451"/>
      <c r="L41" s="451"/>
      <c r="M41" s="450"/>
      <c r="N41" s="450"/>
      <c r="O41" s="450"/>
      <c r="P41" s="450"/>
      <c r="Q41" s="450"/>
      <c r="R41" s="450"/>
      <c r="S41" s="450"/>
      <c r="T41" s="450"/>
      <c r="U41" s="450"/>
      <c r="V41" s="450"/>
      <c r="W41" s="450"/>
      <c r="X41" s="450"/>
      <c r="Y41" s="450"/>
      <c r="Z41" s="450"/>
      <c r="AA41" s="450"/>
      <c r="AB41" s="450"/>
      <c r="AC41" s="450"/>
      <c r="AD41" s="450"/>
      <c r="AE41" s="450"/>
      <c r="AF41" s="450"/>
      <c r="AG41" s="450"/>
    </row>
    <row r="42" spans="1:33" ht="14.25" customHeight="1">
      <c r="A42" s="450"/>
      <c r="B42" s="451"/>
      <c r="C42" s="451"/>
      <c r="D42" s="451"/>
      <c r="E42" s="451"/>
      <c r="F42" s="451"/>
      <c r="G42" s="451"/>
      <c r="H42" s="451"/>
      <c r="I42" s="451"/>
      <c r="J42" s="451"/>
      <c r="K42" s="451"/>
      <c r="L42" s="451"/>
      <c r="M42" s="450"/>
      <c r="N42" s="450"/>
      <c r="O42" s="450"/>
      <c r="P42" s="450"/>
      <c r="Q42" s="450"/>
      <c r="R42" s="450"/>
      <c r="S42" s="450"/>
      <c r="T42" s="450"/>
      <c r="U42" s="450"/>
      <c r="V42" s="450"/>
      <c r="W42" s="450"/>
      <c r="X42" s="450"/>
      <c r="Y42" s="450"/>
      <c r="Z42" s="450"/>
      <c r="AA42" s="450"/>
      <c r="AB42" s="450"/>
      <c r="AC42" s="450"/>
      <c r="AD42" s="450"/>
      <c r="AE42" s="450"/>
      <c r="AF42" s="450"/>
      <c r="AG42" s="450"/>
    </row>
    <row r="43" spans="1:33" ht="14.25" customHeight="1">
      <c r="A43" s="450"/>
      <c r="B43" s="451"/>
      <c r="C43" s="451" t="s">
        <v>684</v>
      </c>
      <c r="D43" s="451" t="s">
        <v>685</v>
      </c>
      <c r="E43" s="451"/>
      <c r="F43" s="451"/>
      <c r="G43" s="451"/>
      <c r="H43" s="451"/>
      <c r="I43" s="451"/>
      <c r="J43" s="451"/>
      <c r="K43" s="451"/>
      <c r="L43" s="451"/>
      <c r="M43" s="450"/>
      <c r="N43" s="450"/>
      <c r="O43" s="450"/>
      <c r="P43" s="450"/>
      <c r="Q43" s="450"/>
      <c r="R43" s="450"/>
      <c r="S43" s="450"/>
      <c r="T43" s="450"/>
      <c r="U43" s="450"/>
      <c r="V43" s="450"/>
      <c r="W43" s="450"/>
      <c r="X43" s="450"/>
      <c r="Y43" s="450"/>
      <c r="Z43" s="450"/>
      <c r="AA43" s="450"/>
      <c r="AB43" s="450"/>
      <c r="AC43" s="450"/>
      <c r="AD43" s="450"/>
      <c r="AE43" s="450"/>
      <c r="AF43" s="450"/>
      <c r="AG43" s="450"/>
    </row>
    <row r="44" spans="1:33" ht="14.25" customHeight="1">
      <c r="A44" s="450"/>
      <c r="B44" s="451"/>
      <c r="C44" s="451"/>
      <c r="D44" s="641" t="s">
        <v>686</v>
      </c>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row>
    <row r="45" spans="1:33" ht="14.25" customHeight="1">
      <c r="A45" s="450"/>
      <c r="B45" s="451"/>
      <c r="C45" s="451"/>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row>
    <row r="46" spans="1:33" ht="14.25" customHeight="1">
      <c r="A46" s="450"/>
      <c r="B46" s="451"/>
      <c r="C46" s="451"/>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row>
    <row r="47" spans="1:33" ht="14.25" customHeight="1">
      <c r="A47" s="450"/>
      <c r="B47" s="451"/>
      <c r="C47" s="451"/>
      <c r="D47" s="642" t="s">
        <v>687</v>
      </c>
      <c r="E47" s="643"/>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row>
    <row r="48" spans="1:33" ht="14.25" customHeight="1">
      <c r="A48" s="450"/>
      <c r="B48" s="451"/>
      <c r="C48" s="451"/>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row>
    <row r="49" spans="1:33" ht="14.25" customHeight="1">
      <c r="A49" s="450"/>
      <c r="B49" s="451"/>
      <c r="C49" s="451"/>
      <c r="D49" s="642" t="s">
        <v>688</v>
      </c>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row>
    <row r="50" spans="1:33" ht="14.25" customHeight="1">
      <c r="A50" s="450"/>
      <c r="B50" s="451"/>
      <c r="C50" s="451"/>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row>
    <row r="51" spans="1:33" ht="14.25" customHeight="1">
      <c r="A51" s="450"/>
      <c r="B51" s="451"/>
      <c r="C51" s="451"/>
      <c r="D51" s="452" t="s">
        <v>689</v>
      </c>
      <c r="E51" s="451"/>
      <c r="F51" s="451"/>
      <c r="G51" s="451"/>
      <c r="H51" s="451"/>
      <c r="I51" s="451"/>
      <c r="J51" s="451"/>
      <c r="K51" s="451"/>
      <c r="L51" s="451"/>
      <c r="M51" s="450"/>
      <c r="N51" s="450"/>
      <c r="O51" s="450"/>
      <c r="P51" s="450"/>
      <c r="Q51" s="450"/>
      <c r="R51" s="450"/>
      <c r="S51" s="450"/>
      <c r="T51" s="450"/>
      <c r="U51" s="450"/>
      <c r="V51" s="450"/>
      <c r="W51" s="450"/>
      <c r="X51" s="450"/>
      <c r="Y51" s="450"/>
      <c r="Z51" s="450"/>
      <c r="AA51" s="450"/>
      <c r="AB51" s="450"/>
      <c r="AC51" s="450"/>
      <c r="AD51" s="450"/>
      <c r="AE51" s="450"/>
      <c r="AF51" s="450"/>
      <c r="AG51" s="450"/>
    </row>
    <row r="52" spans="1:33" ht="13.5">
      <c r="A52" s="450"/>
      <c r="B52" s="451"/>
      <c r="C52" s="451"/>
      <c r="D52" s="451"/>
      <c r="E52" s="451"/>
      <c r="F52" s="451"/>
      <c r="G52" s="451"/>
      <c r="H52" s="451"/>
      <c r="I52" s="451"/>
      <c r="J52" s="451"/>
      <c r="K52" s="451"/>
      <c r="L52" s="451"/>
      <c r="M52" s="450"/>
      <c r="N52" s="450"/>
      <c r="O52" s="450"/>
      <c r="P52" s="450"/>
      <c r="Q52" s="450"/>
      <c r="R52" s="450"/>
      <c r="S52" s="450"/>
      <c r="T52" s="450"/>
      <c r="U52" s="450"/>
      <c r="V52" s="450"/>
      <c r="W52" s="450"/>
      <c r="X52" s="450"/>
      <c r="Y52" s="450"/>
      <c r="Z52" s="450"/>
      <c r="AA52" s="450"/>
      <c r="AB52" s="450"/>
      <c r="AC52" s="450"/>
      <c r="AD52" s="450"/>
      <c r="AE52" s="450"/>
      <c r="AF52" s="450"/>
      <c r="AG52" s="450"/>
    </row>
    <row r="53" spans="1:33" ht="13.5">
      <c r="A53" s="450"/>
      <c r="B53" s="451"/>
      <c r="C53" s="451" t="s">
        <v>690</v>
      </c>
      <c r="D53" s="451" t="s">
        <v>691</v>
      </c>
      <c r="E53" s="451"/>
      <c r="F53" s="451"/>
      <c r="G53" s="451"/>
      <c r="H53" s="451"/>
      <c r="I53" s="451"/>
      <c r="J53" s="451"/>
      <c r="K53" s="451"/>
      <c r="L53" s="451"/>
      <c r="M53" s="450"/>
      <c r="N53" s="450"/>
      <c r="O53" s="450"/>
      <c r="P53" s="450"/>
      <c r="Q53" s="450"/>
      <c r="R53" s="450"/>
      <c r="S53" s="450"/>
      <c r="T53" s="450"/>
      <c r="U53" s="450"/>
      <c r="V53" s="450"/>
      <c r="W53" s="450"/>
      <c r="X53" s="450"/>
      <c r="Y53" s="450"/>
      <c r="Z53" s="450"/>
      <c r="AA53" s="450"/>
      <c r="AB53" s="450"/>
      <c r="AC53" s="450"/>
      <c r="AD53" s="450"/>
      <c r="AE53" s="450"/>
      <c r="AF53" s="450"/>
      <c r="AG53" s="450"/>
    </row>
    <row r="54" spans="1:33" ht="13.5" customHeight="1">
      <c r="A54" s="450"/>
      <c r="B54" s="451"/>
      <c r="C54" s="451"/>
      <c r="D54" s="641" t="s">
        <v>692</v>
      </c>
      <c r="E54" s="641"/>
      <c r="F54" s="641"/>
      <c r="G54" s="641"/>
      <c r="H54" s="641"/>
      <c r="I54" s="641"/>
      <c r="J54" s="641"/>
      <c r="K54" s="641"/>
      <c r="L54" s="641"/>
      <c r="M54" s="641"/>
      <c r="N54" s="641"/>
      <c r="O54" s="641"/>
      <c r="P54" s="641"/>
      <c r="Q54" s="641"/>
      <c r="R54" s="641"/>
      <c r="S54" s="641"/>
      <c r="T54" s="641"/>
      <c r="U54" s="641"/>
      <c r="V54" s="641"/>
      <c r="W54" s="641"/>
      <c r="X54" s="641"/>
      <c r="Y54" s="641"/>
      <c r="Z54" s="641"/>
      <c r="AA54" s="641"/>
      <c r="AB54" s="641"/>
      <c r="AC54" s="641"/>
      <c r="AD54" s="641"/>
      <c r="AE54" s="641"/>
      <c r="AF54" s="641"/>
      <c r="AG54" s="641"/>
    </row>
    <row r="55" spans="1:33" ht="13.5">
      <c r="A55" s="450"/>
      <c r="B55" s="451"/>
      <c r="C55" s="451"/>
      <c r="D55" s="641"/>
      <c r="E55" s="641"/>
      <c r="F55" s="641"/>
      <c r="G55" s="641"/>
      <c r="H55" s="641"/>
      <c r="I55" s="641"/>
      <c r="J55" s="641"/>
      <c r="K55" s="641"/>
      <c r="L55" s="641"/>
      <c r="M55" s="641"/>
      <c r="N55" s="641"/>
      <c r="O55" s="641"/>
      <c r="P55" s="641"/>
      <c r="Q55" s="641"/>
      <c r="R55" s="641"/>
      <c r="S55" s="641"/>
      <c r="T55" s="641"/>
      <c r="U55" s="641"/>
      <c r="V55" s="641"/>
      <c r="W55" s="641"/>
      <c r="X55" s="641"/>
      <c r="Y55" s="641"/>
      <c r="Z55" s="641"/>
      <c r="AA55" s="641"/>
      <c r="AB55" s="641"/>
      <c r="AC55" s="641"/>
      <c r="AD55" s="641"/>
      <c r="AE55" s="641"/>
      <c r="AF55" s="641"/>
      <c r="AG55" s="641"/>
    </row>
    <row r="56" spans="1:33" ht="13.5">
      <c r="A56" s="450"/>
      <c r="B56" s="451"/>
      <c r="C56" s="451"/>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row>
    <row r="57" spans="1:33" ht="13.5">
      <c r="A57" s="450"/>
      <c r="B57" s="451"/>
      <c r="C57" s="451"/>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row>
    <row r="58" spans="1:33" ht="13.5">
      <c r="A58" s="450"/>
      <c r="B58" s="451"/>
      <c r="C58" s="451"/>
      <c r="D58" s="454"/>
      <c r="E58" s="454"/>
      <c r="F58" s="454"/>
      <c r="G58" s="454"/>
      <c r="H58" s="454"/>
      <c r="I58" s="454"/>
      <c r="J58" s="454"/>
      <c r="K58" s="454"/>
      <c r="L58" s="454"/>
      <c r="M58" s="454"/>
      <c r="N58" s="454"/>
      <c r="O58" s="454"/>
      <c r="R58" s="454"/>
      <c r="S58" s="454"/>
      <c r="T58" s="454"/>
      <c r="U58" s="454"/>
      <c r="V58" s="454"/>
      <c r="W58" s="454"/>
      <c r="X58" s="454"/>
      <c r="Y58" s="454"/>
      <c r="Z58" s="454"/>
      <c r="AA58" s="454"/>
      <c r="AB58" s="454"/>
      <c r="AC58" s="454"/>
      <c r="AD58" s="454"/>
      <c r="AE58" s="454"/>
      <c r="AF58" s="454"/>
      <c r="AG58" s="454"/>
    </row>
    <row r="59" spans="1:33" ht="13.5">
      <c r="A59" s="450"/>
      <c r="B59" s="451"/>
      <c r="C59" s="451"/>
      <c r="D59" s="451"/>
      <c r="E59" s="451"/>
      <c r="F59" s="451"/>
      <c r="G59" s="451"/>
      <c r="H59" s="450"/>
      <c r="I59" s="451"/>
      <c r="J59" s="451"/>
      <c r="K59" s="451"/>
      <c r="L59" s="451"/>
      <c r="M59" s="450"/>
      <c r="N59" s="450"/>
      <c r="O59" s="450"/>
      <c r="P59" s="455" t="s">
        <v>693</v>
      </c>
      <c r="Q59" s="450"/>
      <c r="R59" s="450"/>
      <c r="S59" s="450"/>
      <c r="T59" s="450"/>
      <c r="U59" s="450"/>
      <c r="V59" s="450"/>
      <c r="W59" s="450"/>
      <c r="X59" s="450"/>
      <c r="Y59" s="450"/>
      <c r="Z59" s="450"/>
      <c r="AA59" s="450"/>
      <c r="AB59" s="450"/>
      <c r="AC59" s="450"/>
      <c r="AD59" s="450"/>
      <c r="AE59" s="450"/>
      <c r="AF59" s="450"/>
      <c r="AG59" s="450"/>
    </row>
    <row r="60" spans="1:33" ht="13.5">
      <c r="A60" s="450"/>
      <c r="B60" s="451"/>
      <c r="C60" s="451"/>
      <c r="D60" s="451" t="s">
        <v>126</v>
      </c>
      <c r="E60" s="451"/>
      <c r="F60" s="451"/>
      <c r="G60" s="451"/>
      <c r="H60" s="451"/>
      <c r="I60" s="451"/>
      <c r="J60" s="451"/>
      <c r="K60" s="451"/>
      <c r="L60" s="451"/>
      <c r="M60" s="450"/>
      <c r="N60" s="450"/>
      <c r="O60" s="450"/>
      <c r="P60" s="450"/>
      <c r="Q60" s="450"/>
      <c r="R60" s="450"/>
      <c r="S60" s="450"/>
      <c r="T60" s="450"/>
      <c r="U60" s="450"/>
      <c r="V60" s="450"/>
      <c r="W60" s="450"/>
      <c r="X60" s="450"/>
      <c r="Y60" s="450"/>
      <c r="Z60" s="450"/>
      <c r="AA60" s="450"/>
      <c r="AB60" s="450"/>
      <c r="AC60" s="450"/>
      <c r="AD60" s="450"/>
      <c r="AE60" s="450"/>
      <c r="AF60" s="450"/>
      <c r="AG60" s="450"/>
    </row>
    <row r="61" spans="1:33" ht="13.5">
      <c r="A61" s="450"/>
      <c r="B61" s="451"/>
      <c r="C61" s="451"/>
      <c r="D61" s="451"/>
      <c r="E61" s="451"/>
      <c r="F61" s="451"/>
      <c r="G61" s="451"/>
      <c r="H61" s="451"/>
      <c r="I61" s="451"/>
      <c r="J61" s="451"/>
      <c r="K61" s="451"/>
      <c r="L61" s="451"/>
      <c r="M61" s="450"/>
      <c r="N61" s="450"/>
      <c r="O61" s="450"/>
      <c r="P61" s="450"/>
      <c r="Q61" s="450"/>
      <c r="R61" s="450"/>
      <c r="S61" s="450"/>
      <c r="T61" s="450"/>
      <c r="U61" s="450"/>
      <c r="V61" s="450"/>
      <c r="W61" s="450"/>
      <c r="X61" s="450"/>
      <c r="Y61" s="450"/>
      <c r="Z61" s="450"/>
      <c r="AA61" s="450"/>
      <c r="AB61" s="450"/>
      <c r="AC61" s="450"/>
      <c r="AD61" s="450"/>
      <c r="AE61" s="450"/>
      <c r="AF61" s="450"/>
      <c r="AG61" s="450"/>
    </row>
    <row r="62" spans="1:33" ht="13.5">
      <c r="A62" s="450"/>
      <c r="B62" s="451"/>
      <c r="C62" s="451" t="s">
        <v>694</v>
      </c>
      <c r="D62" s="451" t="s">
        <v>695</v>
      </c>
      <c r="E62" s="451"/>
      <c r="F62" s="451"/>
      <c r="G62" s="451"/>
      <c r="H62" s="451"/>
      <c r="I62" s="451"/>
      <c r="J62" s="451"/>
      <c r="K62" s="451"/>
      <c r="L62" s="451"/>
      <c r="M62" s="450"/>
      <c r="N62" s="450"/>
      <c r="O62" s="450"/>
      <c r="P62" s="450"/>
      <c r="Q62" s="450"/>
      <c r="R62" s="450"/>
      <c r="S62" s="450"/>
      <c r="T62" s="450"/>
      <c r="U62" s="450"/>
      <c r="V62" s="450"/>
      <c r="W62" s="450"/>
      <c r="X62" s="450"/>
      <c r="Y62" s="450"/>
      <c r="Z62" s="450"/>
      <c r="AA62" s="450"/>
      <c r="AB62" s="450"/>
      <c r="AC62" s="450"/>
      <c r="AD62" s="450"/>
      <c r="AE62" s="450"/>
      <c r="AF62" s="450"/>
      <c r="AG62" s="450"/>
    </row>
    <row r="63" spans="1:33" ht="13.5">
      <c r="A63" s="450"/>
      <c r="B63" s="451"/>
      <c r="C63" s="451"/>
      <c r="D63" s="451" t="s">
        <v>696</v>
      </c>
      <c r="E63" s="451"/>
      <c r="F63" s="451"/>
      <c r="G63" s="451"/>
      <c r="H63" s="451"/>
      <c r="I63" s="451"/>
      <c r="J63" s="451"/>
      <c r="K63" s="451"/>
      <c r="L63" s="451"/>
      <c r="M63" s="450"/>
      <c r="N63" s="450"/>
      <c r="O63" s="450"/>
      <c r="P63" s="450"/>
      <c r="Q63" s="450"/>
      <c r="R63" s="450"/>
      <c r="S63" s="450"/>
      <c r="T63" s="450"/>
      <c r="U63" s="450"/>
      <c r="V63" s="450"/>
      <c r="W63" s="450"/>
      <c r="X63" s="450"/>
      <c r="Y63" s="450"/>
      <c r="Z63" s="450"/>
      <c r="AA63" s="450"/>
      <c r="AB63" s="450"/>
      <c r="AC63" s="450"/>
      <c r="AD63" s="450"/>
      <c r="AE63" s="450"/>
      <c r="AF63" s="450"/>
      <c r="AG63" s="450"/>
    </row>
    <row r="64" spans="1:33" ht="13.5">
      <c r="A64" s="450"/>
      <c r="B64" s="451"/>
      <c r="C64" s="451"/>
      <c r="D64" s="451" t="s">
        <v>127</v>
      </c>
      <c r="E64" s="451" t="s">
        <v>0</v>
      </c>
      <c r="F64" s="451"/>
      <c r="G64" s="451"/>
      <c r="H64" s="451"/>
      <c r="I64" s="451"/>
      <c r="J64" s="451"/>
      <c r="K64" s="451"/>
      <c r="L64" s="451"/>
      <c r="M64" s="450"/>
      <c r="N64" s="450"/>
      <c r="O64" s="450"/>
      <c r="P64" s="450"/>
      <c r="Q64" s="450"/>
      <c r="R64" s="450"/>
      <c r="S64" s="450"/>
      <c r="T64" s="450"/>
      <c r="U64" s="450"/>
      <c r="V64" s="450"/>
      <c r="W64" s="450"/>
      <c r="X64" s="450"/>
      <c r="Y64" s="450"/>
      <c r="Z64" s="450"/>
      <c r="AA64" s="450"/>
      <c r="AB64" s="450"/>
      <c r="AC64" s="450"/>
      <c r="AD64" s="450"/>
      <c r="AE64" s="450"/>
      <c r="AF64" s="450"/>
      <c r="AG64" s="450"/>
    </row>
    <row r="65" spans="1:33" ht="13.5" customHeight="1">
      <c r="A65" s="450"/>
      <c r="B65" s="451"/>
      <c r="C65" s="451"/>
      <c r="D65" s="451" t="s">
        <v>128</v>
      </c>
      <c r="E65" s="641" t="s">
        <v>1</v>
      </c>
      <c r="F65" s="641"/>
      <c r="G65" s="641"/>
      <c r="H65" s="641"/>
      <c r="I65" s="641"/>
      <c r="J65" s="641"/>
      <c r="K65" s="641"/>
      <c r="L65" s="641"/>
      <c r="M65" s="641"/>
      <c r="N65" s="641"/>
      <c r="O65" s="641"/>
      <c r="P65" s="641"/>
      <c r="Q65" s="641"/>
      <c r="R65" s="641"/>
      <c r="S65" s="641"/>
      <c r="T65" s="641"/>
      <c r="U65" s="641"/>
      <c r="V65" s="641"/>
      <c r="W65" s="641"/>
      <c r="X65" s="641"/>
      <c r="Y65" s="641"/>
      <c r="Z65" s="641"/>
      <c r="AA65" s="641"/>
      <c r="AB65" s="641"/>
      <c r="AC65" s="641"/>
      <c r="AD65" s="641"/>
      <c r="AE65" s="641"/>
      <c r="AF65" s="641"/>
      <c r="AG65" s="641"/>
    </row>
    <row r="66" spans="1:33" ht="13.5">
      <c r="A66" s="450"/>
      <c r="B66" s="451"/>
      <c r="C66" s="451"/>
      <c r="D66" s="451"/>
      <c r="E66" s="641"/>
      <c r="F66" s="641"/>
      <c r="G66" s="641"/>
      <c r="H66" s="641"/>
      <c r="I66" s="641"/>
      <c r="J66" s="641"/>
      <c r="K66" s="641"/>
      <c r="L66" s="641"/>
      <c r="M66" s="641"/>
      <c r="N66" s="641"/>
      <c r="O66" s="641"/>
      <c r="P66" s="641"/>
      <c r="Q66" s="641"/>
      <c r="R66" s="641"/>
      <c r="S66" s="641"/>
      <c r="T66" s="641"/>
      <c r="U66" s="641"/>
      <c r="V66" s="641"/>
      <c r="W66" s="641"/>
      <c r="X66" s="641"/>
      <c r="Y66" s="641"/>
      <c r="Z66" s="641"/>
      <c r="AA66" s="641"/>
      <c r="AB66" s="641"/>
      <c r="AC66" s="641"/>
      <c r="AD66" s="641"/>
      <c r="AE66" s="641"/>
      <c r="AF66" s="641"/>
      <c r="AG66" s="641"/>
    </row>
    <row r="67" spans="1:33" ht="13.5" customHeight="1">
      <c r="A67" s="450"/>
      <c r="B67" s="451"/>
      <c r="C67" s="451"/>
      <c r="D67" s="641" t="s">
        <v>2</v>
      </c>
      <c r="E67" s="641"/>
      <c r="F67" s="641"/>
      <c r="G67" s="641"/>
      <c r="H67" s="641"/>
      <c r="I67" s="641"/>
      <c r="J67" s="641"/>
      <c r="K67" s="641"/>
      <c r="L67" s="641"/>
      <c r="M67" s="641"/>
      <c r="N67" s="641"/>
      <c r="O67" s="641"/>
      <c r="P67" s="641"/>
      <c r="Q67" s="641"/>
      <c r="R67" s="641"/>
      <c r="S67" s="641"/>
      <c r="T67" s="641"/>
      <c r="U67" s="641"/>
      <c r="V67" s="641"/>
      <c r="W67" s="641"/>
      <c r="X67" s="641"/>
      <c r="Y67" s="641"/>
      <c r="Z67" s="641"/>
      <c r="AA67" s="641"/>
      <c r="AB67" s="641"/>
      <c r="AC67" s="641"/>
      <c r="AD67" s="641"/>
      <c r="AE67" s="641"/>
      <c r="AF67" s="641"/>
      <c r="AG67" s="641"/>
    </row>
    <row r="68" spans="1:33" ht="13.5">
      <c r="A68" s="450"/>
      <c r="B68" s="451"/>
      <c r="C68" s="451"/>
      <c r="D68" s="641"/>
      <c r="E68" s="641"/>
      <c r="F68" s="641"/>
      <c r="G68" s="641"/>
      <c r="H68" s="641"/>
      <c r="I68" s="641"/>
      <c r="J68" s="641"/>
      <c r="K68" s="641"/>
      <c r="L68" s="641"/>
      <c r="M68" s="641"/>
      <c r="N68" s="641"/>
      <c r="O68" s="641"/>
      <c r="P68" s="641"/>
      <c r="Q68" s="641"/>
      <c r="R68" s="641"/>
      <c r="S68" s="641"/>
      <c r="T68" s="641"/>
      <c r="U68" s="641"/>
      <c r="V68" s="641"/>
      <c r="W68" s="641"/>
      <c r="X68" s="641"/>
      <c r="Y68" s="641"/>
      <c r="Z68" s="641"/>
      <c r="AA68" s="641"/>
      <c r="AB68" s="641"/>
      <c r="AC68" s="641"/>
      <c r="AD68" s="641"/>
      <c r="AE68" s="641"/>
      <c r="AF68" s="641"/>
      <c r="AG68" s="641"/>
    </row>
    <row r="69" spans="1:33" ht="13.5">
      <c r="A69" s="450"/>
      <c r="B69" s="451"/>
      <c r="C69" s="451"/>
      <c r="D69" s="641"/>
      <c r="E69" s="641"/>
      <c r="F69" s="641"/>
      <c r="G69" s="641"/>
      <c r="H69" s="641"/>
      <c r="I69" s="641"/>
      <c r="J69" s="641"/>
      <c r="K69" s="641"/>
      <c r="L69" s="641"/>
      <c r="M69" s="641"/>
      <c r="N69" s="641"/>
      <c r="O69" s="641"/>
      <c r="P69" s="641"/>
      <c r="Q69" s="641"/>
      <c r="R69" s="641"/>
      <c r="S69" s="641"/>
      <c r="T69" s="641"/>
      <c r="U69" s="641"/>
      <c r="V69" s="641"/>
      <c r="W69" s="641"/>
      <c r="X69" s="641"/>
      <c r="Y69" s="641"/>
      <c r="Z69" s="641"/>
      <c r="AA69" s="641"/>
      <c r="AB69" s="641"/>
      <c r="AC69" s="641"/>
      <c r="AD69" s="641"/>
      <c r="AE69" s="641"/>
      <c r="AF69" s="641"/>
      <c r="AG69" s="641"/>
    </row>
    <row r="70" spans="1:33" ht="13.5" customHeight="1">
      <c r="A70" s="450"/>
      <c r="B70" s="451"/>
      <c r="C70" s="451"/>
      <c r="D70" s="642" t="s">
        <v>3</v>
      </c>
      <c r="E70" s="641"/>
      <c r="F70" s="641"/>
      <c r="G70" s="641"/>
      <c r="H70" s="641"/>
      <c r="I70" s="641"/>
      <c r="J70" s="641"/>
      <c r="K70" s="641"/>
      <c r="L70" s="641"/>
      <c r="M70" s="641"/>
      <c r="N70" s="641"/>
      <c r="O70" s="641"/>
      <c r="P70" s="641"/>
      <c r="Q70" s="641"/>
      <c r="R70" s="641"/>
      <c r="S70" s="641"/>
      <c r="T70" s="641"/>
      <c r="U70" s="641"/>
      <c r="V70" s="641"/>
      <c r="W70" s="641"/>
      <c r="X70" s="641"/>
      <c r="Y70" s="641"/>
      <c r="Z70" s="641"/>
      <c r="AA70" s="641"/>
      <c r="AB70" s="641"/>
      <c r="AC70" s="641"/>
      <c r="AD70" s="641"/>
      <c r="AE70" s="641"/>
      <c r="AF70" s="641"/>
      <c r="AG70" s="641"/>
    </row>
    <row r="71" spans="1:33" ht="13.5">
      <c r="A71" s="450"/>
      <c r="B71" s="451"/>
      <c r="C71" s="451"/>
      <c r="D71" s="641"/>
      <c r="E71" s="641"/>
      <c r="F71" s="641"/>
      <c r="G71" s="641"/>
      <c r="H71" s="641"/>
      <c r="I71" s="641"/>
      <c r="J71" s="641"/>
      <c r="K71" s="641"/>
      <c r="L71" s="641"/>
      <c r="M71" s="641"/>
      <c r="N71" s="641"/>
      <c r="O71" s="641"/>
      <c r="P71" s="641"/>
      <c r="Q71" s="641"/>
      <c r="R71" s="641"/>
      <c r="S71" s="641"/>
      <c r="T71" s="641"/>
      <c r="U71" s="641"/>
      <c r="V71" s="641"/>
      <c r="W71" s="641"/>
      <c r="X71" s="641"/>
      <c r="Y71" s="641"/>
      <c r="Z71" s="641"/>
      <c r="AA71" s="641"/>
      <c r="AB71" s="641"/>
      <c r="AC71" s="641"/>
      <c r="AD71" s="641"/>
      <c r="AE71" s="641"/>
      <c r="AF71" s="641"/>
      <c r="AG71" s="641"/>
    </row>
    <row r="72" spans="1:33" ht="13.5">
      <c r="A72" s="450"/>
      <c r="B72" s="451"/>
      <c r="C72" s="451"/>
      <c r="D72" s="451" t="s">
        <v>127</v>
      </c>
      <c r="E72" s="451" t="s">
        <v>4</v>
      </c>
      <c r="F72" s="451"/>
      <c r="G72" s="451"/>
      <c r="H72" s="451"/>
      <c r="I72" s="451"/>
      <c r="J72" s="451"/>
      <c r="K72" s="451"/>
      <c r="L72" s="451"/>
      <c r="M72" s="450"/>
      <c r="N72" s="450"/>
      <c r="O72" s="450"/>
      <c r="P72" s="450"/>
      <c r="Q72" s="450"/>
      <c r="R72" s="450"/>
      <c r="S72" s="450"/>
      <c r="T72" s="450"/>
      <c r="U72" s="450"/>
      <c r="V72" s="450"/>
      <c r="W72" s="450"/>
      <c r="X72" s="450"/>
      <c r="Y72" s="450"/>
      <c r="Z72" s="450"/>
      <c r="AA72" s="450"/>
      <c r="AB72" s="450"/>
      <c r="AC72" s="450"/>
      <c r="AD72" s="450"/>
      <c r="AE72" s="450"/>
      <c r="AF72" s="450"/>
      <c r="AG72" s="450"/>
    </row>
    <row r="73" spans="1:33" ht="13.5" customHeight="1">
      <c r="A73" s="450"/>
      <c r="B73" s="451"/>
      <c r="C73" s="451"/>
      <c r="D73" s="451" t="s">
        <v>128</v>
      </c>
      <c r="E73" s="641" t="s">
        <v>129</v>
      </c>
      <c r="F73" s="641"/>
      <c r="G73" s="641"/>
      <c r="H73" s="641"/>
      <c r="I73" s="641"/>
      <c r="J73" s="641"/>
      <c r="K73" s="641"/>
      <c r="L73" s="641"/>
      <c r="M73" s="641"/>
      <c r="N73" s="641"/>
      <c r="O73" s="641"/>
      <c r="P73" s="641"/>
      <c r="Q73" s="641"/>
      <c r="R73" s="641"/>
      <c r="S73" s="641"/>
      <c r="T73" s="641"/>
      <c r="U73" s="641"/>
      <c r="V73" s="641"/>
      <c r="W73" s="641"/>
      <c r="X73" s="641"/>
      <c r="Y73" s="641"/>
      <c r="Z73" s="641"/>
      <c r="AA73" s="641"/>
      <c r="AB73" s="641"/>
      <c r="AC73" s="641"/>
      <c r="AD73" s="641"/>
      <c r="AE73" s="641"/>
      <c r="AF73" s="641"/>
      <c r="AG73" s="641"/>
    </row>
    <row r="74" spans="1:33" ht="13.5">
      <c r="A74" s="450"/>
      <c r="B74" s="451"/>
      <c r="C74" s="451"/>
      <c r="D74" s="451"/>
      <c r="E74" s="641"/>
      <c r="F74" s="641"/>
      <c r="G74" s="641"/>
      <c r="H74" s="641"/>
      <c r="I74" s="641"/>
      <c r="J74" s="641"/>
      <c r="K74" s="641"/>
      <c r="L74" s="641"/>
      <c r="M74" s="641"/>
      <c r="N74" s="641"/>
      <c r="O74" s="641"/>
      <c r="P74" s="641"/>
      <c r="Q74" s="641"/>
      <c r="R74" s="641"/>
      <c r="S74" s="641"/>
      <c r="T74" s="641"/>
      <c r="U74" s="641"/>
      <c r="V74" s="641"/>
      <c r="W74" s="641"/>
      <c r="X74" s="641"/>
      <c r="Y74" s="641"/>
      <c r="Z74" s="641"/>
      <c r="AA74" s="641"/>
      <c r="AB74" s="641"/>
      <c r="AC74" s="641"/>
      <c r="AD74" s="641"/>
      <c r="AE74" s="641"/>
      <c r="AF74" s="641"/>
      <c r="AG74" s="641"/>
    </row>
    <row r="75" spans="1:33" ht="13.5" customHeight="1">
      <c r="A75" s="450"/>
      <c r="B75" s="451"/>
      <c r="C75" s="451"/>
      <c r="D75" s="456" t="s">
        <v>5</v>
      </c>
      <c r="E75" s="457"/>
      <c r="F75" s="457"/>
      <c r="G75" s="457"/>
      <c r="H75" s="457"/>
      <c r="I75" s="457"/>
      <c r="J75" s="457"/>
      <c r="K75" s="457"/>
      <c r="L75" s="457"/>
      <c r="M75" s="457"/>
      <c r="N75" s="457"/>
      <c r="O75" s="457"/>
      <c r="P75" s="457"/>
      <c r="Q75" s="457"/>
      <c r="R75" s="457"/>
      <c r="S75" s="457"/>
      <c r="T75" s="457"/>
      <c r="U75" s="457"/>
      <c r="V75" s="457"/>
      <c r="W75" s="457"/>
      <c r="X75" s="457"/>
      <c r="Y75" s="457"/>
      <c r="Z75" s="457"/>
      <c r="AA75" s="457"/>
      <c r="AB75" s="457"/>
      <c r="AC75" s="457"/>
      <c r="AD75" s="457"/>
      <c r="AE75" s="457"/>
      <c r="AF75" s="457"/>
      <c r="AG75" s="457"/>
    </row>
    <row r="76" spans="1:33" ht="13.5" customHeight="1">
      <c r="A76" s="450"/>
      <c r="B76" s="451"/>
      <c r="C76" s="451"/>
      <c r="D76" s="642" t="s">
        <v>6</v>
      </c>
      <c r="E76" s="641"/>
      <c r="F76" s="641"/>
      <c r="G76" s="641"/>
      <c r="H76" s="641"/>
      <c r="I76" s="641"/>
      <c r="J76" s="641"/>
      <c r="K76" s="641"/>
      <c r="L76" s="641"/>
      <c r="M76" s="641"/>
      <c r="N76" s="641"/>
      <c r="O76" s="641"/>
      <c r="P76" s="641"/>
      <c r="Q76" s="641"/>
      <c r="R76" s="641"/>
      <c r="S76" s="641"/>
      <c r="T76" s="641"/>
      <c r="U76" s="641"/>
      <c r="V76" s="641"/>
      <c r="W76" s="641"/>
      <c r="X76" s="641"/>
      <c r="Y76" s="641"/>
      <c r="Z76" s="641"/>
      <c r="AA76" s="641"/>
      <c r="AB76" s="641"/>
      <c r="AC76" s="641"/>
      <c r="AD76" s="641"/>
      <c r="AE76" s="641"/>
      <c r="AF76" s="641"/>
      <c r="AG76" s="641"/>
    </row>
    <row r="77" spans="1:33" ht="13.5">
      <c r="A77" s="450"/>
      <c r="B77" s="451"/>
      <c r="C77" s="451"/>
      <c r="D77" s="641"/>
      <c r="E77" s="641"/>
      <c r="F77" s="641"/>
      <c r="G77" s="641"/>
      <c r="H77" s="641"/>
      <c r="I77" s="641"/>
      <c r="J77" s="641"/>
      <c r="K77" s="641"/>
      <c r="L77" s="641"/>
      <c r="M77" s="641"/>
      <c r="N77" s="641"/>
      <c r="O77" s="641"/>
      <c r="P77" s="641"/>
      <c r="Q77" s="641"/>
      <c r="R77" s="641"/>
      <c r="S77" s="641"/>
      <c r="T77" s="641"/>
      <c r="U77" s="641"/>
      <c r="V77" s="641"/>
      <c r="W77" s="641"/>
      <c r="X77" s="641"/>
      <c r="Y77" s="641"/>
      <c r="Z77" s="641"/>
      <c r="AA77" s="641"/>
      <c r="AB77" s="641"/>
      <c r="AC77" s="641"/>
      <c r="AD77" s="641"/>
      <c r="AE77" s="641"/>
      <c r="AF77" s="641"/>
      <c r="AG77" s="641"/>
    </row>
    <row r="78" spans="1:33" ht="13.5">
      <c r="A78" s="450"/>
      <c r="B78" s="451"/>
      <c r="C78" s="451"/>
      <c r="D78" s="451"/>
      <c r="E78" s="451"/>
      <c r="F78" s="451"/>
      <c r="G78" s="451"/>
      <c r="H78" s="451"/>
      <c r="I78" s="451"/>
      <c r="J78" s="451"/>
      <c r="K78" s="451"/>
      <c r="L78" s="451"/>
      <c r="M78" s="450"/>
      <c r="N78" s="450"/>
      <c r="O78" s="450"/>
      <c r="P78" s="450"/>
      <c r="Q78" s="450"/>
      <c r="R78" s="450"/>
      <c r="S78" s="450"/>
      <c r="T78" s="450"/>
      <c r="U78" s="450"/>
      <c r="V78" s="450"/>
      <c r="W78" s="450"/>
      <c r="X78" s="450"/>
      <c r="Y78" s="450"/>
      <c r="Z78" s="450"/>
      <c r="AA78" s="450"/>
      <c r="AB78" s="450"/>
      <c r="AC78" s="450"/>
      <c r="AD78" s="450"/>
      <c r="AE78" s="450"/>
      <c r="AF78" s="450"/>
      <c r="AG78" s="450"/>
    </row>
    <row r="79" spans="1:33" ht="13.5">
      <c r="A79" s="450"/>
      <c r="B79" s="451"/>
      <c r="C79" s="451" t="s">
        <v>7</v>
      </c>
      <c r="D79" s="451" t="s">
        <v>8</v>
      </c>
      <c r="E79" s="451"/>
      <c r="F79" s="451"/>
      <c r="G79" s="451"/>
      <c r="H79" s="451"/>
      <c r="I79" s="451"/>
      <c r="J79" s="451"/>
      <c r="K79" s="451"/>
      <c r="L79" s="451"/>
      <c r="M79" s="450"/>
      <c r="N79" s="450"/>
      <c r="O79" s="450"/>
      <c r="P79" s="450"/>
      <c r="Q79" s="450"/>
      <c r="R79" s="450"/>
      <c r="S79" s="450"/>
      <c r="T79" s="450"/>
      <c r="U79" s="450"/>
      <c r="V79" s="450"/>
      <c r="W79" s="450"/>
      <c r="X79" s="450"/>
      <c r="Y79" s="450"/>
      <c r="Z79" s="450"/>
      <c r="AA79" s="450"/>
      <c r="AB79" s="450"/>
      <c r="AC79" s="450"/>
      <c r="AD79" s="450"/>
      <c r="AE79" s="450"/>
      <c r="AF79" s="450"/>
      <c r="AG79" s="450"/>
    </row>
    <row r="80" spans="1:33" ht="13.5">
      <c r="A80" s="450"/>
      <c r="B80" s="451"/>
      <c r="C80" s="451"/>
      <c r="D80" s="451" t="s">
        <v>130</v>
      </c>
      <c r="E80" s="451"/>
      <c r="F80" s="451"/>
      <c r="G80" s="451"/>
      <c r="H80" s="451"/>
      <c r="I80" s="451"/>
      <c r="J80" s="451"/>
      <c r="K80" s="451"/>
      <c r="L80" s="451"/>
      <c r="M80" s="450"/>
      <c r="N80" s="450"/>
      <c r="O80" s="450"/>
      <c r="P80" s="450"/>
      <c r="Q80" s="450"/>
      <c r="R80" s="450"/>
      <c r="S80" s="450"/>
      <c r="T80" s="450"/>
      <c r="U80" s="450"/>
      <c r="V80" s="450"/>
      <c r="W80" s="450"/>
      <c r="X80" s="450"/>
      <c r="Y80" s="450"/>
      <c r="Z80" s="450"/>
      <c r="AA80" s="450"/>
      <c r="AB80" s="450"/>
      <c r="AC80" s="450"/>
      <c r="AD80" s="450"/>
      <c r="AE80" s="450"/>
      <c r="AF80" s="450"/>
      <c r="AG80" s="450"/>
    </row>
    <row r="81" spans="1:33" ht="5.25" customHeight="1">
      <c r="A81" s="450"/>
      <c r="B81" s="451"/>
      <c r="C81" s="451"/>
      <c r="D81" s="451"/>
      <c r="E81" s="451"/>
      <c r="F81" s="451"/>
      <c r="G81" s="451"/>
      <c r="H81" s="451"/>
      <c r="I81" s="451"/>
      <c r="J81" s="451"/>
      <c r="K81" s="451"/>
      <c r="L81" s="451"/>
      <c r="M81" s="450"/>
      <c r="N81" s="450"/>
      <c r="O81" s="450"/>
      <c r="P81" s="450"/>
      <c r="Q81" s="450"/>
      <c r="R81" s="450"/>
      <c r="S81" s="450"/>
      <c r="T81" s="450"/>
      <c r="U81" s="450"/>
      <c r="V81" s="450"/>
      <c r="W81" s="450"/>
      <c r="X81" s="450"/>
      <c r="Y81" s="450"/>
      <c r="Z81" s="450"/>
      <c r="AA81" s="450"/>
      <c r="AB81" s="450"/>
      <c r="AC81" s="450"/>
      <c r="AD81" s="450"/>
      <c r="AE81" s="450"/>
      <c r="AF81" s="450"/>
      <c r="AG81" s="450"/>
    </row>
    <row r="82" spans="1:33" ht="13.5">
      <c r="A82" s="450"/>
      <c r="B82" s="451"/>
      <c r="C82" s="451"/>
      <c r="D82" s="451" t="s">
        <v>131</v>
      </c>
      <c r="E82" s="451"/>
      <c r="F82" s="451"/>
      <c r="G82" s="450"/>
      <c r="H82" s="451"/>
      <c r="I82" s="451"/>
      <c r="J82" s="451"/>
      <c r="K82" s="451" t="s">
        <v>140</v>
      </c>
      <c r="L82" s="451"/>
      <c r="M82" s="450"/>
      <c r="N82" s="450"/>
      <c r="O82" s="450"/>
      <c r="P82" s="450"/>
      <c r="Q82" s="450"/>
      <c r="R82" s="450"/>
      <c r="S82" s="450"/>
      <c r="T82" s="450"/>
      <c r="U82" s="450"/>
      <c r="V82" s="450"/>
      <c r="W82" s="450"/>
      <c r="X82" s="450"/>
      <c r="Y82" s="450"/>
      <c r="Z82" s="450"/>
      <c r="AA82" s="450"/>
      <c r="AB82" s="450"/>
      <c r="AC82" s="450"/>
      <c r="AD82" s="450"/>
      <c r="AE82" s="450"/>
      <c r="AF82" s="450"/>
      <c r="AG82" s="450"/>
    </row>
    <row r="83" spans="1:33" ht="13.5" customHeight="1">
      <c r="A83" s="450"/>
      <c r="B83" s="451"/>
      <c r="C83" s="451"/>
      <c r="D83" s="451" t="s">
        <v>18</v>
      </c>
      <c r="E83" s="451"/>
      <c r="F83" s="451"/>
      <c r="G83" s="451"/>
      <c r="H83" s="451"/>
      <c r="I83" s="451"/>
      <c r="J83" s="451"/>
      <c r="K83" s="451"/>
      <c r="L83" s="451"/>
      <c r="M83" s="450"/>
      <c r="N83" s="450"/>
      <c r="O83" s="450"/>
      <c r="P83" s="450"/>
      <c r="Q83" s="450"/>
      <c r="R83" s="450"/>
      <c r="S83" s="450"/>
      <c r="T83" s="450"/>
      <c r="U83" s="450"/>
      <c r="V83" s="450"/>
      <c r="W83" s="450"/>
      <c r="X83" s="450"/>
      <c r="Y83" s="450"/>
      <c r="Z83" s="450"/>
      <c r="AA83" s="450"/>
      <c r="AB83" s="450"/>
      <c r="AC83" s="450"/>
      <c r="AD83" s="450"/>
      <c r="AE83" s="450"/>
      <c r="AF83" s="450"/>
      <c r="AG83" s="450"/>
    </row>
    <row r="84" spans="1:33" ht="13.5">
      <c r="A84" s="450"/>
      <c r="B84" s="451"/>
      <c r="C84" s="451"/>
      <c r="D84" s="451" t="s">
        <v>132</v>
      </c>
      <c r="E84" s="451"/>
      <c r="F84" s="451"/>
      <c r="G84" s="450"/>
      <c r="H84" s="450"/>
      <c r="I84" s="451"/>
      <c r="J84" s="451"/>
      <c r="K84" s="451"/>
      <c r="L84" s="451"/>
      <c r="M84" s="451" t="s">
        <v>141</v>
      </c>
      <c r="N84" s="450"/>
      <c r="O84" s="450"/>
      <c r="P84" s="450"/>
      <c r="Q84" s="450"/>
      <c r="R84" s="450"/>
      <c r="S84" s="450"/>
      <c r="T84" s="450"/>
      <c r="U84" s="450"/>
      <c r="V84" s="450"/>
      <c r="W84" s="450"/>
      <c r="X84" s="450"/>
      <c r="Y84" s="450"/>
      <c r="Z84" s="450"/>
      <c r="AA84" s="450"/>
      <c r="AB84" s="450"/>
      <c r="AC84" s="450"/>
      <c r="AD84" s="450"/>
      <c r="AE84" s="450"/>
      <c r="AF84" s="450"/>
      <c r="AG84" s="450"/>
    </row>
    <row r="85" spans="1:33" ht="5.25" customHeight="1">
      <c r="A85" s="450"/>
      <c r="B85" s="451"/>
      <c r="C85" s="451"/>
      <c r="D85" s="451"/>
      <c r="E85" s="451"/>
      <c r="F85" s="451"/>
      <c r="G85" s="451"/>
      <c r="H85" s="450"/>
      <c r="I85" s="451"/>
      <c r="J85" s="451"/>
      <c r="K85" s="451"/>
      <c r="L85" s="451"/>
      <c r="M85" s="450"/>
      <c r="N85" s="450"/>
      <c r="O85" s="450"/>
      <c r="P85" s="450"/>
      <c r="Q85" s="450"/>
      <c r="R85" s="450"/>
      <c r="S85" s="450"/>
      <c r="T85" s="450"/>
      <c r="U85" s="450"/>
      <c r="V85" s="450"/>
      <c r="W85" s="450"/>
      <c r="X85" s="450"/>
      <c r="Y85" s="450"/>
      <c r="Z85" s="450"/>
      <c r="AA85" s="450"/>
      <c r="AB85" s="450"/>
      <c r="AC85" s="450"/>
      <c r="AD85" s="450"/>
      <c r="AE85" s="450"/>
      <c r="AF85" s="450"/>
      <c r="AG85" s="450"/>
    </row>
    <row r="86" spans="1:33" ht="13.5" customHeight="1">
      <c r="A86" s="450"/>
      <c r="B86" s="451"/>
      <c r="C86" s="451"/>
      <c r="D86" s="641" t="s">
        <v>19</v>
      </c>
      <c r="E86" s="641"/>
      <c r="F86" s="641"/>
      <c r="G86" s="641"/>
      <c r="H86" s="641"/>
      <c r="I86" s="641"/>
      <c r="J86" s="641"/>
      <c r="K86" s="641"/>
      <c r="L86" s="641"/>
      <c r="M86" s="641"/>
      <c r="N86" s="641"/>
      <c r="O86" s="641"/>
      <c r="P86" s="641"/>
      <c r="Q86" s="641"/>
      <c r="R86" s="641"/>
      <c r="S86" s="641"/>
      <c r="T86" s="641"/>
      <c r="U86" s="641"/>
      <c r="V86" s="641"/>
      <c r="W86" s="641"/>
      <c r="X86" s="641"/>
      <c r="Y86" s="641"/>
      <c r="Z86" s="641"/>
      <c r="AA86" s="641"/>
      <c r="AB86" s="641"/>
      <c r="AC86" s="641"/>
      <c r="AD86" s="641"/>
      <c r="AE86" s="641"/>
      <c r="AF86" s="641"/>
      <c r="AG86" s="641"/>
    </row>
    <row r="87" spans="1:33" ht="13.5">
      <c r="A87" s="450"/>
      <c r="B87" s="451"/>
      <c r="C87" s="451"/>
      <c r="D87" s="641"/>
      <c r="E87" s="641"/>
      <c r="F87" s="641"/>
      <c r="G87" s="641"/>
      <c r="H87" s="641"/>
      <c r="I87" s="641"/>
      <c r="J87" s="641"/>
      <c r="K87" s="641"/>
      <c r="L87" s="641"/>
      <c r="M87" s="641"/>
      <c r="N87" s="641"/>
      <c r="O87" s="641"/>
      <c r="P87" s="641"/>
      <c r="Q87" s="641"/>
      <c r="R87" s="641"/>
      <c r="S87" s="641"/>
      <c r="T87" s="641"/>
      <c r="U87" s="641"/>
      <c r="V87" s="641"/>
      <c r="W87" s="641"/>
      <c r="X87" s="641"/>
      <c r="Y87" s="641"/>
      <c r="Z87" s="641"/>
      <c r="AA87" s="641"/>
      <c r="AB87" s="641"/>
      <c r="AC87" s="641"/>
      <c r="AD87" s="641"/>
      <c r="AE87" s="641"/>
      <c r="AF87" s="641"/>
      <c r="AG87" s="641"/>
    </row>
    <row r="88" spans="1:33" ht="13.5">
      <c r="A88" s="450"/>
      <c r="B88" s="451"/>
      <c r="C88" s="451"/>
      <c r="D88" s="451"/>
      <c r="E88" s="451"/>
      <c r="F88" s="451"/>
      <c r="G88" s="451"/>
      <c r="H88" s="451"/>
      <c r="I88" s="451"/>
      <c r="J88" s="451"/>
      <c r="K88" s="451"/>
      <c r="L88" s="451"/>
      <c r="M88" s="450"/>
      <c r="N88" s="450"/>
      <c r="O88" s="450"/>
      <c r="P88" s="450"/>
      <c r="Q88" s="450"/>
      <c r="R88" s="450"/>
      <c r="S88" s="450"/>
      <c r="T88" s="450"/>
      <c r="U88" s="450"/>
      <c r="V88" s="450"/>
      <c r="W88" s="450"/>
      <c r="X88" s="450"/>
      <c r="Y88" s="450"/>
      <c r="Z88" s="450"/>
      <c r="AA88" s="450"/>
      <c r="AB88" s="450"/>
      <c r="AC88" s="450"/>
      <c r="AD88" s="450"/>
      <c r="AE88" s="450"/>
      <c r="AF88" s="450"/>
      <c r="AG88" s="450"/>
    </row>
    <row r="89" spans="1:33" s="1" customFormat="1" ht="13.5">
      <c r="A89" s="453"/>
      <c r="B89" s="452" t="s">
        <v>133</v>
      </c>
      <c r="C89" s="451"/>
      <c r="D89" s="451"/>
      <c r="E89" s="451"/>
      <c r="F89" s="451"/>
      <c r="G89" s="451"/>
      <c r="H89" s="451"/>
      <c r="I89" s="451"/>
      <c r="J89" s="451"/>
      <c r="K89" s="451"/>
      <c r="L89" s="451"/>
      <c r="M89" s="450"/>
      <c r="N89" s="450"/>
      <c r="O89" s="450"/>
      <c r="P89" s="450"/>
      <c r="Q89" s="450"/>
      <c r="R89" s="450"/>
      <c r="S89" s="450"/>
      <c r="T89" s="450"/>
      <c r="U89" s="450"/>
      <c r="V89" s="450"/>
      <c r="W89" s="450"/>
      <c r="X89" s="450"/>
      <c r="Y89" s="450"/>
      <c r="Z89" s="450"/>
      <c r="AA89" s="450"/>
      <c r="AB89" s="450"/>
      <c r="AC89" s="450"/>
      <c r="AD89" s="450"/>
      <c r="AE89" s="450"/>
      <c r="AF89" s="450"/>
      <c r="AG89" s="450"/>
    </row>
    <row r="90" spans="1:33" ht="13.5" customHeight="1">
      <c r="A90" s="450"/>
      <c r="B90" s="451"/>
      <c r="C90" s="641" t="s">
        <v>20</v>
      </c>
      <c r="D90" s="641"/>
      <c r="E90" s="641"/>
      <c r="F90" s="641"/>
      <c r="G90" s="641"/>
      <c r="H90" s="641"/>
      <c r="I90" s="641"/>
      <c r="J90" s="641"/>
      <c r="K90" s="641"/>
      <c r="L90" s="641"/>
      <c r="M90" s="641"/>
      <c r="N90" s="641"/>
      <c r="O90" s="641"/>
      <c r="P90" s="641"/>
      <c r="Q90" s="641"/>
      <c r="R90" s="641"/>
      <c r="S90" s="641"/>
      <c r="T90" s="641"/>
      <c r="U90" s="641"/>
      <c r="V90" s="641"/>
      <c r="W90" s="641"/>
      <c r="X90" s="641"/>
      <c r="Y90" s="641"/>
      <c r="Z90" s="641"/>
      <c r="AA90" s="641"/>
      <c r="AB90" s="641"/>
      <c r="AC90" s="641"/>
      <c r="AD90" s="641"/>
      <c r="AE90" s="641"/>
      <c r="AF90" s="641"/>
      <c r="AG90" s="641"/>
    </row>
    <row r="91" spans="1:33" ht="13.5">
      <c r="A91" s="450"/>
      <c r="B91" s="451"/>
      <c r="C91" s="641"/>
      <c r="D91" s="641"/>
      <c r="E91" s="641"/>
      <c r="F91" s="641"/>
      <c r="G91" s="641"/>
      <c r="H91" s="641"/>
      <c r="I91" s="641"/>
      <c r="J91" s="641"/>
      <c r="K91" s="641"/>
      <c r="L91" s="641"/>
      <c r="M91" s="641"/>
      <c r="N91" s="641"/>
      <c r="O91" s="641"/>
      <c r="P91" s="641"/>
      <c r="Q91" s="641"/>
      <c r="R91" s="641"/>
      <c r="S91" s="641"/>
      <c r="T91" s="641"/>
      <c r="U91" s="641"/>
      <c r="V91" s="641"/>
      <c r="W91" s="641"/>
      <c r="X91" s="641"/>
      <c r="Y91" s="641"/>
      <c r="Z91" s="641"/>
      <c r="AA91" s="641"/>
      <c r="AB91" s="641"/>
      <c r="AC91" s="641"/>
      <c r="AD91" s="641"/>
      <c r="AE91" s="641"/>
      <c r="AF91" s="641"/>
      <c r="AG91" s="641"/>
    </row>
    <row r="92" spans="1:33" ht="13.5">
      <c r="A92" s="450"/>
      <c r="B92" s="451"/>
      <c r="C92" s="451"/>
      <c r="D92" s="451"/>
      <c r="E92" s="451"/>
      <c r="F92" s="451"/>
      <c r="G92" s="451"/>
      <c r="H92" s="451"/>
      <c r="I92" s="451"/>
      <c r="J92" s="451"/>
      <c r="K92" s="451"/>
      <c r="L92" s="451"/>
      <c r="M92" s="450"/>
      <c r="N92" s="450"/>
      <c r="O92" s="450"/>
      <c r="P92" s="450"/>
      <c r="Q92" s="450"/>
      <c r="R92" s="450"/>
      <c r="S92" s="450"/>
      <c r="T92" s="450"/>
      <c r="U92" s="450"/>
      <c r="V92" s="450"/>
      <c r="W92" s="450"/>
      <c r="X92" s="450"/>
      <c r="Y92" s="450"/>
      <c r="Z92" s="450"/>
      <c r="AA92" s="450"/>
      <c r="AB92" s="450"/>
      <c r="AC92" s="450"/>
      <c r="AD92" s="450"/>
      <c r="AE92" s="450"/>
      <c r="AF92" s="450"/>
      <c r="AG92" s="450"/>
    </row>
    <row r="93" spans="1:33" s="1" customFormat="1" ht="13.5">
      <c r="A93" s="453"/>
      <c r="B93" s="452" t="s">
        <v>134</v>
      </c>
      <c r="C93" s="451"/>
      <c r="D93" s="451"/>
      <c r="E93" s="451"/>
      <c r="F93" s="451"/>
      <c r="G93" s="451"/>
      <c r="H93" s="451"/>
      <c r="I93" s="451"/>
      <c r="J93" s="451"/>
      <c r="K93" s="451"/>
      <c r="L93" s="451"/>
      <c r="M93" s="450"/>
      <c r="N93" s="450"/>
      <c r="O93" s="450"/>
      <c r="P93" s="450"/>
      <c r="Q93" s="450"/>
      <c r="R93" s="450"/>
      <c r="S93" s="450"/>
      <c r="T93" s="450"/>
      <c r="U93" s="450"/>
      <c r="V93" s="450"/>
      <c r="W93" s="450"/>
      <c r="X93" s="450"/>
      <c r="Y93" s="450"/>
      <c r="Z93" s="450"/>
      <c r="AA93" s="450"/>
      <c r="AB93" s="450"/>
      <c r="AC93" s="450"/>
      <c r="AD93" s="450"/>
      <c r="AE93" s="450"/>
      <c r="AF93" s="450"/>
      <c r="AG93" s="450"/>
    </row>
    <row r="94" spans="1:33" ht="13.5" customHeight="1">
      <c r="A94" s="450"/>
      <c r="B94" s="451"/>
      <c r="C94" s="641" t="s">
        <v>21</v>
      </c>
      <c r="D94" s="641"/>
      <c r="E94" s="641"/>
      <c r="F94" s="641"/>
      <c r="G94" s="641"/>
      <c r="H94" s="641"/>
      <c r="I94" s="641"/>
      <c r="J94" s="641"/>
      <c r="K94" s="641"/>
      <c r="L94" s="641"/>
      <c r="M94" s="641"/>
      <c r="N94" s="641"/>
      <c r="O94" s="641"/>
      <c r="P94" s="641"/>
      <c r="Q94" s="641"/>
      <c r="R94" s="641"/>
      <c r="S94" s="641"/>
      <c r="T94" s="641"/>
      <c r="U94" s="641"/>
      <c r="V94" s="641"/>
      <c r="W94" s="641"/>
      <c r="X94" s="641"/>
      <c r="Y94" s="641"/>
      <c r="Z94" s="641"/>
      <c r="AA94" s="641"/>
      <c r="AB94" s="641"/>
      <c r="AC94" s="641"/>
      <c r="AD94" s="641"/>
      <c r="AE94" s="641"/>
      <c r="AF94" s="641"/>
      <c r="AG94" s="641"/>
    </row>
    <row r="95" spans="1:33" ht="13.5">
      <c r="A95" s="450"/>
      <c r="B95" s="451"/>
      <c r="C95" s="641"/>
      <c r="D95" s="641"/>
      <c r="E95" s="641"/>
      <c r="F95" s="641"/>
      <c r="G95" s="641"/>
      <c r="H95" s="641"/>
      <c r="I95" s="641"/>
      <c r="J95" s="641"/>
      <c r="K95" s="641"/>
      <c r="L95" s="641"/>
      <c r="M95" s="641"/>
      <c r="N95" s="641"/>
      <c r="O95" s="641"/>
      <c r="P95" s="641"/>
      <c r="Q95" s="641"/>
      <c r="R95" s="641"/>
      <c r="S95" s="641"/>
      <c r="T95" s="641"/>
      <c r="U95" s="641"/>
      <c r="V95" s="641"/>
      <c r="W95" s="641"/>
      <c r="X95" s="641"/>
      <c r="Y95" s="641"/>
      <c r="Z95" s="641"/>
      <c r="AA95" s="641"/>
      <c r="AB95" s="641"/>
      <c r="AC95" s="641"/>
      <c r="AD95" s="641"/>
      <c r="AE95" s="641"/>
      <c r="AF95" s="641"/>
      <c r="AG95" s="641"/>
    </row>
    <row r="96" spans="1:33" ht="13.5">
      <c r="A96" s="450"/>
      <c r="B96" s="451"/>
      <c r="C96" s="641"/>
      <c r="D96" s="641"/>
      <c r="E96" s="641"/>
      <c r="F96" s="641"/>
      <c r="G96" s="641"/>
      <c r="H96" s="641"/>
      <c r="I96" s="641"/>
      <c r="J96" s="641"/>
      <c r="K96" s="641"/>
      <c r="L96" s="641"/>
      <c r="M96" s="641"/>
      <c r="N96" s="641"/>
      <c r="O96" s="641"/>
      <c r="P96" s="641"/>
      <c r="Q96" s="641"/>
      <c r="R96" s="641"/>
      <c r="S96" s="641"/>
      <c r="T96" s="641"/>
      <c r="U96" s="641"/>
      <c r="V96" s="641"/>
      <c r="W96" s="641"/>
      <c r="X96" s="641"/>
      <c r="Y96" s="641"/>
      <c r="Z96" s="641"/>
      <c r="AA96" s="641"/>
      <c r="AB96" s="641"/>
      <c r="AC96" s="641"/>
      <c r="AD96" s="641"/>
      <c r="AE96" s="641"/>
      <c r="AF96" s="641"/>
      <c r="AG96" s="641"/>
    </row>
    <row r="97" spans="1:33" ht="13.5">
      <c r="A97" s="450"/>
      <c r="B97" s="451"/>
      <c r="C97" s="451"/>
      <c r="D97" s="451"/>
      <c r="E97" s="451"/>
      <c r="F97" s="451"/>
      <c r="G97" s="451"/>
      <c r="H97" s="451"/>
      <c r="I97" s="451"/>
      <c r="J97" s="451"/>
      <c r="K97" s="451"/>
      <c r="L97" s="451"/>
      <c r="M97" s="450"/>
      <c r="N97" s="450"/>
      <c r="O97" s="450"/>
      <c r="P97" s="450"/>
      <c r="Q97" s="450"/>
      <c r="R97" s="450"/>
      <c r="S97" s="450"/>
      <c r="T97" s="450"/>
      <c r="U97" s="450"/>
      <c r="V97" s="450"/>
      <c r="W97" s="450"/>
      <c r="X97" s="450"/>
      <c r="Y97" s="450"/>
      <c r="Z97" s="450"/>
      <c r="AA97" s="450"/>
      <c r="AB97" s="450"/>
      <c r="AC97" s="450"/>
      <c r="AD97" s="450"/>
      <c r="AE97" s="450"/>
      <c r="AF97" s="450"/>
      <c r="AG97" s="450"/>
    </row>
    <row r="98" spans="1:33" s="1" customFormat="1" ht="13.5">
      <c r="A98" s="453"/>
      <c r="B98" s="452" t="s">
        <v>9</v>
      </c>
      <c r="C98" s="451"/>
      <c r="D98" s="451"/>
      <c r="E98" s="451"/>
      <c r="F98" s="451"/>
      <c r="G98" s="451"/>
      <c r="H98" s="451"/>
      <c r="I98" s="451"/>
      <c r="J98" s="451"/>
      <c r="K98" s="451"/>
      <c r="L98" s="451"/>
      <c r="M98" s="450"/>
      <c r="N98" s="450"/>
      <c r="O98" s="450"/>
      <c r="P98" s="450"/>
      <c r="Q98" s="450"/>
      <c r="R98" s="450"/>
      <c r="S98" s="450"/>
      <c r="T98" s="450"/>
      <c r="U98" s="450"/>
      <c r="V98" s="450"/>
      <c r="W98" s="450"/>
      <c r="X98" s="450"/>
      <c r="Y98" s="450"/>
      <c r="Z98" s="450"/>
      <c r="AA98" s="450"/>
      <c r="AB98" s="450"/>
      <c r="AC98" s="450"/>
      <c r="AD98" s="450"/>
      <c r="AE98" s="450"/>
      <c r="AF98" s="450"/>
      <c r="AG98" s="450"/>
    </row>
    <row r="99" spans="1:33" ht="13.5">
      <c r="A99" s="450"/>
      <c r="B99" s="451"/>
      <c r="C99" s="451" t="s">
        <v>22</v>
      </c>
      <c r="D99" s="451" t="s">
        <v>10</v>
      </c>
      <c r="E99" s="451"/>
      <c r="F99" s="451"/>
      <c r="G99" s="451"/>
      <c r="H99" s="451"/>
      <c r="I99" s="451"/>
      <c r="J99" s="451"/>
      <c r="K99" s="451"/>
      <c r="L99" s="451"/>
      <c r="M99" s="450"/>
      <c r="N99" s="450"/>
      <c r="O99" s="450"/>
      <c r="P99" s="450"/>
      <c r="Q99" s="450"/>
      <c r="R99" s="450"/>
      <c r="S99" s="450"/>
      <c r="T99" s="450"/>
      <c r="U99" s="450"/>
      <c r="V99" s="450"/>
      <c r="W99" s="450"/>
      <c r="X99" s="450"/>
      <c r="Y99" s="450"/>
      <c r="Z99" s="450"/>
      <c r="AA99" s="450"/>
      <c r="AB99" s="450"/>
      <c r="AC99" s="450"/>
      <c r="AD99" s="450"/>
      <c r="AE99" s="450"/>
      <c r="AF99" s="450"/>
      <c r="AG99" s="450"/>
    </row>
    <row r="100" spans="1:33" ht="13.5" customHeight="1">
      <c r="A100" s="450"/>
      <c r="B100" s="451"/>
      <c r="C100" s="451" t="s">
        <v>23</v>
      </c>
      <c r="D100" s="641" t="s">
        <v>700</v>
      </c>
      <c r="E100" s="641"/>
      <c r="F100" s="641"/>
      <c r="G100" s="641"/>
      <c r="H100" s="641"/>
      <c r="I100" s="641"/>
      <c r="J100" s="641"/>
      <c r="K100" s="641"/>
      <c r="L100" s="641"/>
      <c r="M100" s="641"/>
      <c r="N100" s="641"/>
      <c r="O100" s="641"/>
      <c r="P100" s="641"/>
      <c r="Q100" s="641"/>
      <c r="R100" s="641"/>
      <c r="S100" s="641"/>
      <c r="T100" s="641"/>
      <c r="U100" s="641"/>
      <c r="V100" s="641"/>
      <c r="W100" s="641"/>
      <c r="X100" s="641"/>
      <c r="Y100" s="641"/>
      <c r="Z100" s="641"/>
      <c r="AA100" s="641"/>
      <c r="AB100" s="641"/>
      <c r="AC100" s="641"/>
      <c r="AD100" s="641"/>
      <c r="AE100" s="641"/>
      <c r="AF100" s="641"/>
      <c r="AG100" s="641"/>
    </row>
    <row r="101" spans="1:33" ht="13.5">
      <c r="A101" s="450"/>
      <c r="B101" s="451"/>
      <c r="C101" s="451"/>
      <c r="D101" s="641"/>
      <c r="E101" s="641"/>
      <c r="F101" s="641"/>
      <c r="G101" s="641"/>
      <c r="H101" s="641"/>
      <c r="I101" s="641"/>
      <c r="J101" s="641"/>
      <c r="K101" s="641"/>
      <c r="L101" s="641"/>
      <c r="M101" s="641"/>
      <c r="N101" s="641"/>
      <c r="O101" s="641"/>
      <c r="P101" s="641"/>
      <c r="Q101" s="641"/>
      <c r="R101" s="641"/>
      <c r="S101" s="641"/>
      <c r="T101" s="641"/>
      <c r="U101" s="641"/>
      <c r="V101" s="641"/>
      <c r="W101" s="641"/>
      <c r="X101" s="641"/>
      <c r="Y101" s="641"/>
      <c r="Z101" s="641"/>
      <c r="AA101" s="641"/>
      <c r="AB101" s="641"/>
      <c r="AC101" s="641"/>
      <c r="AD101" s="641"/>
      <c r="AE101" s="641"/>
      <c r="AF101" s="641"/>
      <c r="AG101" s="641"/>
    </row>
    <row r="102" spans="1:33" ht="13.5">
      <c r="A102" s="450"/>
      <c r="B102" s="451"/>
      <c r="C102" s="451"/>
      <c r="D102" s="641"/>
      <c r="E102" s="641"/>
      <c r="F102" s="641"/>
      <c r="G102" s="641"/>
      <c r="H102" s="641"/>
      <c r="I102" s="641"/>
      <c r="J102" s="641"/>
      <c r="K102" s="641"/>
      <c r="L102" s="641"/>
      <c r="M102" s="641"/>
      <c r="N102" s="641"/>
      <c r="O102" s="641"/>
      <c r="P102" s="641"/>
      <c r="Q102" s="641"/>
      <c r="R102" s="641"/>
      <c r="S102" s="641"/>
      <c r="T102" s="641"/>
      <c r="U102" s="641"/>
      <c r="V102" s="641"/>
      <c r="W102" s="641"/>
      <c r="X102" s="641"/>
      <c r="Y102" s="641"/>
      <c r="Z102" s="641"/>
      <c r="AA102" s="641"/>
      <c r="AB102" s="641"/>
      <c r="AC102" s="641"/>
      <c r="AD102" s="641"/>
      <c r="AE102" s="641"/>
      <c r="AF102" s="641"/>
      <c r="AG102" s="641"/>
    </row>
    <row r="103" spans="1:33" ht="13.5">
      <c r="A103" s="450"/>
      <c r="B103" s="451"/>
      <c r="C103" s="451"/>
      <c r="D103" s="641"/>
      <c r="E103" s="641"/>
      <c r="F103" s="641"/>
      <c r="G103" s="641"/>
      <c r="H103" s="641"/>
      <c r="I103" s="641"/>
      <c r="J103" s="641"/>
      <c r="K103" s="641"/>
      <c r="L103" s="641"/>
      <c r="M103" s="641"/>
      <c r="N103" s="641"/>
      <c r="O103" s="641"/>
      <c r="P103" s="641"/>
      <c r="Q103" s="641"/>
      <c r="R103" s="641"/>
      <c r="S103" s="641"/>
      <c r="T103" s="641"/>
      <c r="U103" s="641"/>
      <c r="V103" s="641"/>
      <c r="W103" s="641"/>
      <c r="X103" s="641"/>
      <c r="Y103" s="641"/>
      <c r="Z103" s="641"/>
      <c r="AA103" s="641"/>
      <c r="AB103" s="641"/>
      <c r="AC103" s="641"/>
      <c r="AD103" s="641"/>
      <c r="AE103" s="641"/>
      <c r="AF103" s="641"/>
      <c r="AG103" s="641"/>
    </row>
    <row r="104" spans="1:33" ht="13.5" customHeight="1">
      <c r="A104" s="450"/>
      <c r="B104" s="451"/>
      <c r="C104" s="451" t="s">
        <v>135</v>
      </c>
      <c r="D104" s="641" t="s">
        <v>701</v>
      </c>
      <c r="E104" s="641"/>
      <c r="F104" s="641"/>
      <c r="G104" s="641"/>
      <c r="H104" s="641"/>
      <c r="I104" s="641"/>
      <c r="J104" s="641"/>
      <c r="K104" s="641"/>
      <c r="L104" s="641"/>
      <c r="M104" s="641"/>
      <c r="N104" s="641"/>
      <c r="O104" s="641"/>
      <c r="P104" s="641"/>
      <c r="Q104" s="641"/>
      <c r="R104" s="641"/>
      <c r="S104" s="641"/>
      <c r="T104" s="641"/>
      <c r="U104" s="641"/>
      <c r="V104" s="641"/>
      <c r="W104" s="641"/>
      <c r="X104" s="641"/>
      <c r="Y104" s="641"/>
      <c r="Z104" s="641"/>
      <c r="AA104" s="641"/>
      <c r="AB104" s="641"/>
      <c r="AC104" s="641"/>
      <c r="AD104" s="641"/>
      <c r="AE104" s="641"/>
      <c r="AF104" s="641"/>
      <c r="AG104" s="641"/>
    </row>
    <row r="105" spans="1:33" ht="13.5">
      <c r="A105" s="450"/>
      <c r="B105" s="451"/>
      <c r="C105" s="451"/>
      <c r="D105" s="641"/>
      <c r="E105" s="641"/>
      <c r="F105" s="641"/>
      <c r="G105" s="641"/>
      <c r="H105" s="641"/>
      <c r="I105" s="641"/>
      <c r="J105" s="641"/>
      <c r="K105" s="641"/>
      <c r="L105" s="641"/>
      <c r="M105" s="641"/>
      <c r="N105" s="641"/>
      <c r="O105" s="641"/>
      <c r="P105" s="641"/>
      <c r="Q105" s="641"/>
      <c r="R105" s="641"/>
      <c r="S105" s="641"/>
      <c r="T105" s="641"/>
      <c r="U105" s="641"/>
      <c r="V105" s="641"/>
      <c r="W105" s="641"/>
      <c r="X105" s="641"/>
      <c r="Y105" s="641"/>
      <c r="Z105" s="641"/>
      <c r="AA105" s="641"/>
      <c r="AB105" s="641"/>
      <c r="AC105" s="641"/>
      <c r="AD105" s="641"/>
      <c r="AE105" s="641"/>
      <c r="AF105" s="641"/>
      <c r="AG105" s="641"/>
    </row>
    <row r="106" spans="1:33" ht="13.5">
      <c r="A106" s="450"/>
      <c r="B106" s="451"/>
      <c r="C106" s="451"/>
      <c r="D106" s="641"/>
      <c r="E106" s="641"/>
      <c r="F106" s="641"/>
      <c r="G106" s="641"/>
      <c r="H106" s="641"/>
      <c r="I106" s="641"/>
      <c r="J106" s="641"/>
      <c r="K106" s="641"/>
      <c r="L106" s="641"/>
      <c r="M106" s="641"/>
      <c r="N106" s="641"/>
      <c r="O106" s="641"/>
      <c r="P106" s="641"/>
      <c r="Q106" s="641"/>
      <c r="R106" s="641"/>
      <c r="S106" s="641"/>
      <c r="T106" s="641"/>
      <c r="U106" s="641"/>
      <c r="V106" s="641"/>
      <c r="W106" s="641"/>
      <c r="X106" s="641"/>
      <c r="Y106" s="641"/>
      <c r="Z106" s="641"/>
      <c r="AA106" s="641"/>
      <c r="AB106" s="641"/>
      <c r="AC106" s="641"/>
      <c r="AD106" s="641"/>
      <c r="AE106" s="641"/>
      <c r="AF106" s="641"/>
      <c r="AG106" s="641"/>
    </row>
    <row r="107" spans="1:33" ht="13.5">
      <c r="A107" s="450"/>
      <c r="B107" s="451"/>
      <c r="C107" s="451"/>
      <c r="D107" s="641"/>
      <c r="E107" s="641"/>
      <c r="F107" s="641"/>
      <c r="G107" s="641"/>
      <c r="H107" s="641"/>
      <c r="I107" s="641"/>
      <c r="J107" s="641"/>
      <c r="K107" s="641"/>
      <c r="L107" s="641"/>
      <c r="M107" s="641"/>
      <c r="N107" s="641"/>
      <c r="O107" s="641"/>
      <c r="P107" s="641"/>
      <c r="Q107" s="641"/>
      <c r="R107" s="641"/>
      <c r="S107" s="641"/>
      <c r="T107" s="641"/>
      <c r="U107" s="641"/>
      <c r="V107" s="641"/>
      <c r="W107" s="641"/>
      <c r="X107" s="641"/>
      <c r="Y107" s="641"/>
      <c r="Z107" s="641"/>
      <c r="AA107" s="641"/>
      <c r="AB107" s="641"/>
      <c r="AC107" s="641"/>
      <c r="AD107" s="641"/>
      <c r="AE107" s="641"/>
      <c r="AF107" s="641"/>
      <c r="AG107" s="641"/>
    </row>
    <row r="108" spans="1:33" ht="13.5">
      <c r="A108" s="450"/>
      <c r="B108" s="451"/>
      <c r="C108" s="451"/>
      <c r="D108" s="641"/>
      <c r="E108" s="641"/>
      <c r="F108" s="641"/>
      <c r="G108" s="641"/>
      <c r="H108" s="641"/>
      <c r="I108" s="641"/>
      <c r="J108" s="641"/>
      <c r="K108" s="641"/>
      <c r="L108" s="641"/>
      <c r="M108" s="641"/>
      <c r="N108" s="641"/>
      <c r="O108" s="641"/>
      <c r="P108" s="641"/>
      <c r="Q108" s="641"/>
      <c r="R108" s="641"/>
      <c r="S108" s="641"/>
      <c r="T108" s="641"/>
      <c r="U108" s="641"/>
      <c r="V108" s="641"/>
      <c r="W108" s="641"/>
      <c r="X108" s="641"/>
      <c r="Y108" s="641"/>
      <c r="Z108" s="641"/>
      <c r="AA108" s="641"/>
      <c r="AB108" s="641"/>
      <c r="AC108" s="641"/>
      <c r="AD108" s="641"/>
      <c r="AE108" s="641"/>
      <c r="AF108" s="641"/>
      <c r="AG108" s="641"/>
    </row>
    <row r="109" spans="1:33" ht="13.5">
      <c r="A109" s="450"/>
      <c r="B109" s="451"/>
      <c r="C109" s="451"/>
      <c r="D109" s="641"/>
      <c r="E109" s="641"/>
      <c r="F109" s="641"/>
      <c r="G109" s="641"/>
      <c r="H109" s="641"/>
      <c r="I109" s="641"/>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row>
    <row r="110" spans="1:33" ht="13.5">
      <c r="A110" s="450"/>
      <c r="B110" s="451"/>
      <c r="C110" s="451"/>
      <c r="D110" s="641"/>
      <c r="E110" s="641"/>
      <c r="F110" s="641"/>
      <c r="G110" s="641"/>
      <c r="H110" s="641"/>
      <c r="I110" s="641"/>
      <c r="J110" s="641"/>
      <c r="K110" s="641"/>
      <c r="L110" s="641"/>
      <c r="M110" s="641"/>
      <c r="N110" s="641"/>
      <c r="O110" s="641"/>
      <c r="P110" s="641"/>
      <c r="Q110" s="641"/>
      <c r="R110" s="641"/>
      <c r="S110" s="641"/>
      <c r="T110" s="641"/>
      <c r="U110" s="641"/>
      <c r="V110" s="641"/>
      <c r="W110" s="641"/>
      <c r="X110" s="641"/>
      <c r="Y110" s="641"/>
      <c r="Z110" s="641"/>
      <c r="AA110" s="641"/>
      <c r="AB110" s="641"/>
      <c r="AC110" s="641"/>
      <c r="AD110" s="641"/>
      <c r="AE110" s="641"/>
      <c r="AF110" s="641"/>
      <c r="AG110" s="641"/>
    </row>
    <row r="111" spans="1:33" ht="13.5" customHeight="1">
      <c r="A111" s="450"/>
      <c r="B111" s="451"/>
      <c r="C111" s="451" t="s">
        <v>136</v>
      </c>
      <c r="D111" s="644" t="s">
        <v>11</v>
      </c>
      <c r="E111" s="644"/>
      <c r="F111" s="644"/>
      <c r="G111" s="644"/>
      <c r="H111" s="644"/>
      <c r="I111" s="644"/>
      <c r="J111" s="644"/>
      <c r="K111" s="644"/>
      <c r="L111" s="644"/>
      <c r="M111" s="644"/>
      <c r="N111" s="644"/>
      <c r="O111" s="644"/>
      <c r="P111" s="644"/>
      <c r="Q111" s="644"/>
      <c r="R111" s="644"/>
      <c r="S111" s="644"/>
      <c r="T111" s="644"/>
      <c r="U111" s="644"/>
      <c r="V111" s="644"/>
      <c r="W111" s="644"/>
      <c r="X111" s="644"/>
      <c r="Y111" s="644"/>
      <c r="Z111" s="644"/>
      <c r="AA111" s="644"/>
      <c r="AB111" s="644"/>
      <c r="AC111" s="644"/>
      <c r="AD111" s="644"/>
      <c r="AE111" s="644"/>
      <c r="AF111" s="644"/>
      <c r="AG111" s="644"/>
    </row>
    <row r="112" spans="1:33" ht="13.5">
      <c r="A112" s="450"/>
      <c r="B112" s="451"/>
      <c r="C112" s="451"/>
      <c r="D112" s="644"/>
      <c r="E112" s="644"/>
      <c r="F112" s="644"/>
      <c r="G112" s="644"/>
      <c r="H112" s="644"/>
      <c r="I112" s="644"/>
      <c r="J112" s="644"/>
      <c r="K112" s="644"/>
      <c r="L112" s="644"/>
      <c r="M112" s="644"/>
      <c r="N112" s="644"/>
      <c r="O112" s="644"/>
      <c r="P112" s="644"/>
      <c r="Q112" s="644"/>
      <c r="R112" s="644"/>
      <c r="S112" s="644"/>
      <c r="T112" s="644"/>
      <c r="U112" s="644"/>
      <c r="V112" s="644"/>
      <c r="W112" s="644"/>
      <c r="X112" s="644"/>
      <c r="Y112" s="644"/>
      <c r="Z112" s="644"/>
      <c r="AA112" s="644"/>
      <c r="AB112" s="644"/>
      <c r="AC112" s="644"/>
      <c r="AD112" s="644"/>
      <c r="AE112" s="644"/>
      <c r="AF112" s="644"/>
      <c r="AG112" s="644"/>
    </row>
    <row r="113" spans="1:33" ht="13.5">
      <c r="A113" s="450"/>
      <c r="B113" s="451"/>
      <c r="C113" s="451" t="s">
        <v>137</v>
      </c>
      <c r="D113" s="451" t="s">
        <v>12</v>
      </c>
      <c r="E113" s="451"/>
      <c r="F113" s="451"/>
      <c r="G113" s="451"/>
      <c r="H113" s="451"/>
      <c r="I113" s="451"/>
      <c r="J113" s="451"/>
      <c r="K113" s="451"/>
      <c r="L113" s="451"/>
      <c r="M113" s="450"/>
      <c r="N113" s="450"/>
      <c r="O113" s="450"/>
      <c r="P113" s="450"/>
      <c r="Q113" s="450"/>
      <c r="R113" s="450"/>
      <c r="S113" s="450"/>
      <c r="T113" s="450"/>
      <c r="U113" s="450"/>
      <c r="V113" s="450"/>
      <c r="W113" s="450"/>
      <c r="X113" s="450"/>
      <c r="Y113" s="450"/>
      <c r="Z113" s="450"/>
      <c r="AA113" s="450"/>
      <c r="AB113" s="450"/>
      <c r="AC113" s="450"/>
      <c r="AD113" s="450"/>
      <c r="AE113" s="450"/>
      <c r="AF113" s="450"/>
      <c r="AG113" s="450"/>
    </row>
    <row r="114" spans="1:33" ht="13.5">
      <c r="A114" s="450"/>
      <c r="B114" s="451"/>
      <c r="C114" s="451" t="s">
        <v>138</v>
      </c>
      <c r="D114" s="451" t="s">
        <v>13</v>
      </c>
      <c r="E114" s="451"/>
      <c r="F114" s="451"/>
      <c r="G114" s="451"/>
      <c r="H114" s="451"/>
      <c r="I114" s="451"/>
      <c r="J114" s="451"/>
      <c r="K114" s="451"/>
      <c r="L114" s="451"/>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row>
    <row r="115" spans="1:33" ht="13.5" customHeight="1">
      <c r="A115" s="450"/>
      <c r="B115" s="451"/>
      <c r="C115" s="451" t="s">
        <v>139</v>
      </c>
      <c r="D115" s="474" t="s">
        <v>14</v>
      </c>
      <c r="E115" s="475"/>
      <c r="F115" s="475"/>
      <c r="G115" s="475"/>
      <c r="H115" s="475"/>
      <c r="I115" s="475"/>
      <c r="J115" s="475"/>
      <c r="K115" s="475"/>
      <c r="L115" s="475"/>
      <c r="M115" s="475"/>
      <c r="N115" s="475"/>
      <c r="O115" s="475"/>
      <c r="P115" s="475"/>
      <c r="Q115" s="475"/>
      <c r="R115" s="475"/>
      <c r="S115" s="475"/>
      <c r="T115" s="475"/>
      <c r="U115" s="475"/>
      <c r="V115" s="475"/>
      <c r="W115" s="475"/>
      <c r="X115" s="475"/>
      <c r="Y115" s="475"/>
      <c r="Z115" s="475"/>
      <c r="AA115" s="475"/>
      <c r="AB115" s="475"/>
      <c r="AC115" s="475"/>
      <c r="AD115" s="475"/>
      <c r="AE115" s="475"/>
      <c r="AF115" s="475"/>
      <c r="AG115" s="475"/>
    </row>
    <row r="116" spans="1:33" ht="13.5" customHeight="1">
      <c r="A116" s="450"/>
      <c r="B116" s="451"/>
      <c r="C116" s="451" t="s">
        <v>15</v>
      </c>
      <c r="D116" s="641" t="s">
        <v>16</v>
      </c>
      <c r="E116" s="641"/>
      <c r="F116" s="641"/>
      <c r="G116" s="641"/>
      <c r="H116" s="641"/>
      <c r="I116" s="641"/>
      <c r="J116" s="641"/>
      <c r="K116" s="641"/>
      <c r="L116" s="641"/>
      <c r="M116" s="641"/>
      <c r="N116" s="641"/>
      <c r="O116" s="641"/>
      <c r="P116" s="641"/>
      <c r="Q116" s="641"/>
      <c r="R116" s="641"/>
      <c r="S116" s="641"/>
      <c r="T116" s="641"/>
      <c r="U116" s="641"/>
      <c r="V116" s="641"/>
      <c r="W116" s="641"/>
      <c r="X116" s="641"/>
      <c r="Y116" s="641"/>
      <c r="Z116" s="641"/>
      <c r="AA116" s="641"/>
      <c r="AB116" s="641"/>
      <c r="AC116" s="641"/>
      <c r="AD116" s="641"/>
      <c r="AE116" s="641"/>
      <c r="AF116" s="641"/>
      <c r="AG116" s="641"/>
    </row>
    <row r="117" spans="1:33" ht="13.5">
      <c r="A117" s="450"/>
      <c r="B117" s="451"/>
      <c r="C117" s="458"/>
      <c r="D117" s="641"/>
      <c r="E117" s="641"/>
      <c r="F117" s="641"/>
      <c r="G117" s="641"/>
      <c r="H117" s="641"/>
      <c r="I117" s="641"/>
      <c r="J117" s="641"/>
      <c r="K117" s="641"/>
      <c r="L117" s="641"/>
      <c r="M117" s="641"/>
      <c r="N117" s="641"/>
      <c r="O117" s="641"/>
      <c r="P117" s="641"/>
      <c r="Q117" s="641"/>
      <c r="R117" s="641"/>
      <c r="S117" s="641"/>
      <c r="T117" s="641"/>
      <c r="U117" s="641"/>
      <c r="V117" s="641"/>
      <c r="W117" s="641"/>
      <c r="X117" s="641"/>
      <c r="Y117" s="641"/>
      <c r="Z117" s="641"/>
      <c r="AA117" s="641"/>
      <c r="AB117" s="641"/>
      <c r="AC117" s="641"/>
      <c r="AD117" s="641"/>
      <c r="AE117" s="641"/>
      <c r="AF117" s="641"/>
      <c r="AG117" s="641"/>
    </row>
    <row r="118" spans="1:33" ht="13.5">
      <c r="A118" s="450"/>
      <c r="B118" s="451"/>
      <c r="C118" s="451"/>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1"/>
      <c r="AD118" s="641"/>
      <c r="AE118" s="641"/>
      <c r="AF118" s="641"/>
      <c r="AG118" s="641"/>
    </row>
    <row r="119" spans="1:33" ht="13.5">
      <c r="A119" s="450"/>
      <c r="B119" s="451"/>
      <c r="C119" s="451"/>
      <c r="D119" s="641"/>
      <c r="E119" s="641"/>
      <c r="F119" s="641"/>
      <c r="G119" s="641"/>
      <c r="H119" s="641"/>
      <c r="I119" s="641"/>
      <c r="J119" s="641"/>
      <c r="K119" s="641"/>
      <c r="L119" s="641"/>
      <c r="M119" s="641"/>
      <c r="N119" s="641"/>
      <c r="O119" s="641"/>
      <c r="P119" s="641"/>
      <c r="Q119" s="641"/>
      <c r="R119" s="641"/>
      <c r="S119" s="641"/>
      <c r="T119" s="641"/>
      <c r="U119" s="641"/>
      <c r="V119" s="641"/>
      <c r="W119" s="641"/>
      <c r="X119" s="641"/>
      <c r="Y119" s="641"/>
      <c r="Z119" s="641"/>
      <c r="AA119" s="641"/>
      <c r="AB119" s="641"/>
      <c r="AC119" s="641"/>
      <c r="AD119" s="641"/>
      <c r="AE119" s="641"/>
      <c r="AF119" s="641"/>
      <c r="AG119" s="641"/>
    </row>
    <row r="120" spans="2:33" ht="13.5">
      <c r="B120" s="114"/>
      <c r="C120" s="114"/>
      <c r="D120" s="641"/>
      <c r="E120" s="641"/>
      <c r="F120" s="641"/>
      <c r="G120" s="641"/>
      <c r="H120" s="641"/>
      <c r="I120" s="641"/>
      <c r="J120" s="641"/>
      <c r="K120" s="641"/>
      <c r="L120" s="641"/>
      <c r="M120" s="641"/>
      <c r="N120" s="641"/>
      <c r="O120" s="641"/>
      <c r="P120" s="641"/>
      <c r="Q120" s="641"/>
      <c r="R120" s="641"/>
      <c r="S120" s="641"/>
      <c r="T120" s="641"/>
      <c r="U120" s="641"/>
      <c r="V120" s="641"/>
      <c r="W120" s="641"/>
      <c r="X120" s="641"/>
      <c r="Y120" s="641"/>
      <c r="Z120" s="641"/>
      <c r="AA120" s="641"/>
      <c r="AB120" s="641"/>
      <c r="AC120" s="641"/>
      <c r="AD120" s="641"/>
      <c r="AE120" s="641"/>
      <c r="AF120" s="641"/>
      <c r="AG120" s="641"/>
    </row>
    <row r="121" spans="2:33" ht="13.5">
      <c r="B121" s="114"/>
      <c r="C121" s="114"/>
      <c r="D121" s="114"/>
      <c r="E121" s="114"/>
      <c r="F121" s="114"/>
      <c r="G121" s="114"/>
      <c r="H121" s="114"/>
      <c r="I121" s="114"/>
      <c r="J121" s="114"/>
      <c r="K121" s="114"/>
      <c r="L121" s="114"/>
      <c r="M121" s="115"/>
      <c r="N121" s="115"/>
      <c r="O121" s="115"/>
      <c r="R121" s="115"/>
      <c r="S121" s="115"/>
      <c r="T121" s="115"/>
      <c r="U121" s="115"/>
      <c r="V121" s="115"/>
      <c r="W121" s="115"/>
      <c r="X121" s="115"/>
      <c r="Y121" s="115"/>
      <c r="Z121" s="115"/>
      <c r="AA121" s="115"/>
      <c r="AB121" s="115"/>
      <c r="AC121" s="115"/>
      <c r="AD121" s="115"/>
      <c r="AE121" s="115"/>
      <c r="AF121" s="115"/>
      <c r="AG121" s="115"/>
    </row>
    <row r="122" spans="2:17" ht="13.5">
      <c r="B122" s="113"/>
      <c r="C122" s="113"/>
      <c r="D122" s="113"/>
      <c r="E122" s="113"/>
      <c r="F122" s="113"/>
      <c r="G122" s="113"/>
      <c r="H122" s="113"/>
      <c r="I122" s="113"/>
      <c r="J122" s="113"/>
      <c r="K122" s="113"/>
      <c r="L122" s="113"/>
      <c r="P122" s="455" t="s">
        <v>17</v>
      </c>
      <c r="Q122" s="450"/>
    </row>
    <row r="123" spans="2:12" ht="13.5">
      <c r="B123" s="113"/>
      <c r="C123" s="113"/>
      <c r="D123" s="113"/>
      <c r="E123" s="113"/>
      <c r="F123" s="113"/>
      <c r="G123" s="113"/>
      <c r="H123" s="113"/>
      <c r="I123" s="113"/>
      <c r="J123" s="113"/>
      <c r="K123" s="113"/>
      <c r="L123" s="113"/>
    </row>
    <row r="124" spans="2:12" ht="13.5">
      <c r="B124" s="113"/>
      <c r="C124" s="113"/>
      <c r="D124" s="113"/>
      <c r="E124" s="113"/>
      <c r="F124" s="113"/>
      <c r="G124" s="113"/>
      <c r="H124" s="113"/>
      <c r="I124" s="113"/>
      <c r="J124" s="113"/>
      <c r="K124" s="113"/>
      <c r="L124" s="113"/>
    </row>
    <row r="125" spans="2:12" ht="13.5">
      <c r="B125" s="113"/>
      <c r="C125" s="113"/>
      <c r="D125" s="113"/>
      <c r="E125" s="113"/>
      <c r="F125" s="113"/>
      <c r="G125" s="113"/>
      <c r="H125" s="113"/>
      <c r="I125" s="113"/>
      <c r="J125" s="113"/>
      <c r="K125" s="113"/>
      <c r="L125" s="113"/>
    </row>
    <row r="126" spans="2:12" ht="13.5">
      <c r="B126" s="113"/>
      <c r="C126" s="113"/>
      <c r="D126" s="113"/>
      <c r="E126" s="113"/>
      <c r="F126" s="113"/>
      <c r="G126" s="113"/>
      <c r="H126" s="113"/>
      <c r="I126" s="113"/>
      <c r="J126" s="113"/>
      <c r="K126" s="113"/>
      <c r="L126" s="113"/>
    </row>
    <row r="127" spans="2:12" ht="13.5">
      <c r="B127" s="113"/>
      <c r="C127" s="113"/>
      <c r="D127" s="113"/>
      <c r="E127" s="113"/>
      <c r="F127" s="113"/>
      <c r="G127" s="113"/>
      <c r="H127" s="113"/>
      <c r="I127" s="113"/>
      <c r="J127" s="113"/>
      <c r="K127" s="113"/>
      <c r="L127" s="113"/>
    </row>
    <row r="128" spans="2:12" ht="13.5">
      <c r="B128" s="113"/>
      <c r="C128" s="113"/>
      <c r="D128" s="113"/>
      <c r="E128" s="113"/>
      <c r="F128" s="113"/>
      <c r="G128" s="113"/>
      <c r="H128" s="113"/>
      <c r="I128" s="113"/>
      <c r="J128" s="113"/>
      <c r="K128" s="113"/>
      <c r="L128" s="113"/>
    </row>
    <row r="129" spans="2:12" ht="13.5">
      <c r="B129" s="113"/>
      <c r="C129" s="113"/>
      <c r="D129" s="113"/>
      <c r="E129" s="113"/>
      <c r="F129" s="113"/>
      <c r="G129" s="113"/>
      <c r="H129" s="113"/>
      <c r="I129" s="113"/>
      <c r="J129" s="113"/>
      <c r="K129" s="113"/>
      <c r="L129" s="113"/>
    </row>
    <row r="130" spans="2:12" ht="13.5">
      <c r="B130" s="113"/>
      <c r="C130" s="113"/>
      <c r="D130" s="113"/>
      <c r="E130" s="113"/>
      <c r="F130" s="113"/>
      <c r="G130" s="113"/>
      <c r="H130" s="113"/>
      <c r="I130" s="113"/>
      <c r="J130" s="113"/>
      <c r="K130" s="113"/>
      <c r="L130" s="113"/>
    </row>
    <row r="131" spans="2:12" ht="13.5">
      <c r="B131" s="113"/>
      <c r="C131" s="113"/>
      <c r="D131" s="113"/>
      <c r="E131" s="113"/>
      <c r="F131" s="113"/>
      <c r="G131" s="113"/>
      <c r="H131" s="113"/>
      <c r="I131" s="113"/>
      <c r="J131" s="113"/>
      <c r="K131" s="113"/>
      <c r="L131" s="113"/>
    </row>
    <row r="132" spans="2:12" ht="13.5">
      <c r="B132" s="113"/>
      <c r="C132" s="113"/>
      <c r="D132" s="113"/>
      <c r="E132" s="113"/>
      <c r="F132" s="113"/>
      <c r="G132" s="113"/>
      <c r="H132" s="113"/>
      <c r="I132" s="113"/>
      <c r="J132" s="113"/>
      <c r="K132" s="113"/>
      <c r="L132" s="113"/>
    </row>
    <row r="133" spans="2:12" ht="13.5">
      <c r="B133" s="113"/>
      <c r="C133" s="113"/>
      <c r="D133" s="113"/>
      <c r="E133" s="113"/>
      <c r="F133" s="113"/>
      <c r="G133" s="113"/>
      <c r="H133" s="113"/>
      <c r="I133" s="113"/>
      <c r="J133" s="113"/>
      <c r="K133" s="113"/>
      <c r="L133" s="113"/>
    </row>
    <row r="134" spans="2:12" ht="13.5">
      <c r="B134" s="113"/>
      <c r="C134" s="113"/>
      <c r="D134" s="113"/>
      <c r="E134" s="113"/>
      <c r="F134" s="113"/>
      <c r="G134" s="113"/>
      <c r="H134" s="113"/>
      <c r="I134" s="113"/>
      <c r="J134" s="113"/>
      <c r="K134" s="113"/>
      <c r="L134" s="113"/>
    </row>
    <row r="135" spans="2:12" ht="13.5">
      <c r="B135" s="113"/>
      <c r="C135" s="113"/>
      <c r="D135" s="113"/>
      <c r="E135" s="113"/>
      <c r="F135" s="113"/>
      <c r="G135" s="113"/>
      <c r="H135" s="113"/>
      <c r="I135" s="113"/>
      <c r="J135" s="113"/>
      <c r="K135" s="113"/>
      <c r="L135" s="113"/>
    </row>
    <row r="136" spans="2:12" ht="13.5">
      <c r="B136" s="113"/>
      <c r="C136" s="113"/>
      <c r="D136" s="113"/>
      <c r="E136" s="113"/>
      <c r="F136" s="113"/>
      <c r="G136" s="113"/>
      <c r="H136" s="113"/>
      <c r="I136" s="113"/>
      <c r="J136" s="113"/>
      <c r="K136" s="113"/>
      <c r="L136" s="113"/>
    </row>
    <row r="137" spans="2:12" ht="13.5">
      <c r="B137" s="113"/>
      <c r="C137" s="113"/>
      <c r="D137" s="113"/>
      <c r="E137" s="113"/>
      <c r="F137" s="113"/>
      <c r="G137" s="113"/>
      <c r="H137" s="113"/>
      <c r="I137" s="113"/>
      <c r="J137" s="113"/>
      <c r="K137" s="113"/>
      <c r="L137" s="113"/>
    </row>
    <row r="138" spans="2:12" ht="13.5">
      <c r="B138" s="113"/>
      <c r="C138" s="113"/>
      <c r="D138" s="113"/>
      <c r="E138" s="113"/>
      <c r="F138" s="113"/>
      <c r="G138" s="113"/>
      <c r="H138" s="113"/>
      <c r="I138" s="113"/>
      <c r="J138" s="113"/>
      <c r="K138" s="113"/>
      <c r="L138" s="113"/>
    </row>
    <row r="139" spans="2:12" ht="13.5">
      <c r="B139" s="113"/>
      <c r="C139" s="113"/>
      <c r="D139" s="113"/>
      <c r="E139" s="113"/>
      <c r="F139" s="113"/>
      <c r="G139" s="113"/>
      <c r="H139" s="113"/>
      <c r="I139" s="113"/>
      <c r="J139" s="113"/>
      <c r="K139" s="113"/>
      <c r="L139" s="113"/>
    </row>
    <row r="140" spans="2:12" ht="13.5">
      <c r="B140" s="113"/>
      <c r="C140" s="113"/>
      <c r="D140" s="113"/>
      <c r="E140" s="113"/>
      <c r="F140" s="113"/>
      <c r="G140" s="113"/>
      <c r="H140" s="113"/>
      <c r="I140" s="113"/>
      <c r="J140" s="113"/>
      <c r="K140" s="113"/>
      <c r="L140" s="113"/>
    </row>
    <row r="141" spans="2:12" ht="13.5">
      <c r="B141" s="113"/>
      <c r="C141" s="113"/>
      <c r="D141" s="113"/>
      <c r="E141" s="113"/>
      <c r="F141" s="113"/>
      <c r="G141" s="113"/>
      <c r="H141" s="113"/>
      <c r="I141" s="113"/>
      <c r="J141" s="113"/>
      <c r="K141" s="113"/>
      <c r="L141" s="113"/>
    </row>
    <row r="142" spans="2:12" ht="13.5">
      <c r="B142" s="113"/>
      <c r="C142" s="113"/>
      <c r="D142" s="113"/>
      <c r="E142" s="113"/>
      <c r="F142" s="113"/>
      <c r="G142" s="113"/>
      <c r="H142" s="113"/>
      <c r="I142" s="113"/>
      <c r="J142" s="113"/>
      <c r="K142" s="113"/>
      <c r="L142" s="113"/>
    </row>
    <row r="143" spans="2:12" ht="13.5">
      <c r="B143" s="113"/>
      <c r="C143" s="113"/>
      <c r="D143" s="113"/>
      <c r="E143" s="113"/>
      <c r="F143" s="113"/>
      <c r="G143" s="113"/>
      <c r="H143" s="113"/>
      <c r="I143" s="113"/>
      <c r="J143" s="113"/>
      <c r="K143" s="113"/>
      <c r="L143" s="113"/>
    </row>
    <row r="144" spans="2:12" ht="13.5">
      <c r="B144" s="113"/>
      <c r="C144" s="113"/>
      <c r="D144" s="113"/>
      <c r="E144" s="113"/>
      <c r="F144" s="113"/>
      <c r="G144" s="113"/>
      <c r="H144" s="113"/>
      <c r="I144" s="113"/>
      <c r="J144" s="113"/>
      <c r="K144" s="113"/>
      <c r="L144" s="113"/>
    </row>
    <row r="145" spans="2:12" ht="13.5">
      <c r="B145" s="113"/>
      <c r="C145" s="113"/>
      <c r="D145" s="113"/>
      <c r="E145" s="113"/>
      <c r="F145" s="113"/>
      <c r="G145" s="113"/>
      <c r="H145" s="113"/>
      <c r="I145" s="113"/>
      <c r="J145" s="113"/>
      <c r="K145" s="113"/>
      <c r="L145" s="113"/>
    </row>
  </sheetData>
  <mergeCells count="24">
    <mergeCell ref="D116:AG120"/>
    <mergeCell ref="C18:AG19"/>
    <mergeCell ref="C10:AG15"/>
    <mergeCell ref="D49:AG50"/>
    <mergeCell ref="D47:AG48"/>
    <mergeCell ref="D44:AG46"/>
    <mergeCell ref="D36:AG40"/>
    <mergeCell ref="D76:AG77"/>
    <mergeCell ref="D86:AG87"/>
    <mergeCell ref="D111:AG112"/>
    <mergeCell ref="C5:AG7"/>
    <mergeCell ref="D34:AG35"/>
    <mergeCell ref="D30:AG32"/>
    <mergeCell ref="D27:AG29"/>
    <mergeCell ref="C20:AG23"/>
    <mergeCell ref="D100:AG103"/>
    <mergeCell ref="C94:AG96"/>
    <mergeCell ref="C90:AG91"/>
    <mergeCell ref="D104:AG110"/>
    <mergeCell ref="E73:AG74"/>
    <mergeCell ref="E65:AG66"/>
    <mergeCell ref="D67:AG69"/>
    <mergeCell ref="D54:AG55"/>
    <mergeCell ref="D70:AG71"/>
  </mergeCells>
  <printOptions/>
  <pageMargins left="0.5905511811023623" right="0.7480314960629921" top="0.7480314960629921" bottom="0.32" header="0.5118110236220472" footer="0.25"/>
  <pageSetup horizontalDpi="600" verticalDpi="600" orientation="portrait" paperSize="9" r:id="rId2"/>
  <ignoredErrors>
    <ignoredError sqref="C26:C120 D105:D120 D26:D99 D101:D103 E26:O120 R26:AG120 P26:Q57 P60:Q120" numberStoredAsText="1"/>
  </ignoredErrors>
  <drawing r:id="rId1"/>
</worksheet>
</file>

<file path=xl/worksheets/sheet4.xml><?xml version="1.0" encoding="utf-8"?>
<worksheet xmlns="http://schemas.openxmlformats.org/spreadsheetml/2006/main" xmlns:r="http://schemas.openxmlformats.org/officeDocument/2006/relationships">
  <sheetPr codeName="Sheet33">
    <tabColor indexed="8"/>
  </sheetPr>
  <dimension ref="A1:J86"/>
  <sheetViews>
    <sheetView showGridLines="0" view="pageBreakPreview" zoomScale="80" zoomScaleNormal="75" zoomScaleSheetLayoutView="80" workbookViewId="0" topLeftCell="A1">
      <selection activeCell="A1" sqref="A1"/>
    </sheetView>
  </sheetViews>
  <sheetFormatPr defaultColWidth="8.796875" defaultRowHeight="14.25"/>
  <cols>
    <col min="1" max="1" width="3.19921875" style="118" customWidth="1"/>
    <col min="2" max="2" width="8.09765625" style="125" customWidth="1"/>
    <col min="3" max="3" width="6.5" style="118" customWidth="1"/>
    <col min="4" max="4" width="50.59765625" style="126" customWidth="1"/>
    <col min="5" max="5" width="13.69921875" style="127" customWidth="1"/>
    <col min="6" max="6" width="6.5" style="118" customWidth="1"/>
    <col min="7" max="7" width="50.59765625" style="118" customWidth="1"/>
    <col min="8" max="16384" width="9" style="118" customWidth="1"/>
  </cols>
  <sheetData>
    <row r="1" spans="1:7" ht="17.25">
      <c r="A1" s="514"/>
      <c r="G1" s="515" t="s">
        <v>558</v>
      </c>
    </row>
    <row r="2" spans="1:10" ht="24" customHeight="1">
      <c r="A2" s="116"/>
      <c r="B2" s="649" t="s">
        <v>142</v>
      </c>
      <c r="C2" s="649"/>
      <c r="D2" s="649"/>
      <c r="E2" s="649"/>
      <c r="F2" s="649"/>
      <c r="G2" s="649"/>
      <c r="H2" s="117"/>
      <c r="I2" s="117"/>
      <c r="J2" s="116"/>
    </row>
    <row r="3" spans="1:10" ht="13.5">
      <c r="A3" s="116"/>
      <c r="B3" s="116"/>
      <c r="C3" s="116"/>
      <c r="D3" s="116"/>
      <c r="E3" s="116"/>
      <c r="F3" s="116"/>
      <c r="G3" s="116"/>
      <c r="H3" s="116"/>
      <c r="I3" s="116"/>
      <c r="J3" s="116"/>
    </row>
    <row r="4" spans="1:10" ht="15.75" customHeight="1">
      <c r="A4" s="119" t="s">
        <v>143</v>
      </c>
      <c r="B4" s="120"/>
      <c r="C4" s="120"/>
      <c r="D4" s="120"/>
      <c r="E4" s="120"/>
      <c r="F4" s="120"/>
      <c r="G4" s="120"/>
      <c r="H4" s="116"/>
      <c r="I4" s="116"/>
      <c r="J4" s="116"/>
    </row>
    <row r="5" spans="1:10" ht="8.25" customHeight="1">
      <c r="A5" s="120"/>
      <c r="B5" s="120"/>
      <c r="C5" s="120"/>
      <c r="D5" s="120"/>
      <c r="E5" s="120"/>
      <c r="F5" s="120"/>
      <c r="G5" s="120"/>
      <c r="H5" s="116"/>
      <c r="I5" s="116"/>
      <c r="J5" s="116"/>
    </row>
    <row r="6" spans="1:10" ht="15.75" customHeight="1">
      <c r="A6" s="120"/>
      <c r="B6" s="648" t="s">
        <v>546</v>
      </c>
      <c r="C6" s="648"/>
      <c r="D6" s="648"/>
      <c r="E6" s="648"/>
      <c r="F6" s="648"/>
      <c r="G6" s="648"/>
      <c r="H6" s="122"/>
      <c r="I6" s="122"/>
      <c r="J6" s="122"/>
    </row>
    <row r="7" spans="1:10" ht="15.75" customHeight="1">
      <c r="A7" s="120"/>
      <c r="B7" s="648"/>
      <c r="C7" s="648"/>
      <c r="D7" s="648"/>
      <c r="E7" s="648"/>
      <c r="F7" s="648"/>
      <c r="G7" s="648"/>
      <c r="H7" s="122"/>
      <c r="I7" s="122"/>
      <c r="J7" s="122"/>
    </row>
    <row r="8" spans="1:10" ht="14.25">
      <c r="A8" s="120"/>
      <c r="B8" s="121"/>
      <c r="C8" s="121"/>
      <c r="D8" s="121"/>
      <c r="E8" s="121"/>
      <c r="F8" s="121"/>
      <c r="G8" s="121"/>
      <c r="H8" s="122"/>
      <c r="I8" s="122"/>
      <c r="J8" s="122"/>
    </row>
    <row r="9" spans="1:10" ht="15.75" customHeight="1">
      <c r="A9" s="119" t="s">
        <v>144</v>
      </c>
      <c r="B9" s="120"/>
      <c r="C9" s="120"/>
      <c r="D9" s="120"/>
      <c r="E9" s="120"/>
      <c r="F9" s="120"/>
      <c r="G9" s="120"/>
      <c r="H9" s="116"/>
      <c r="I9" s="116"/>
      <c r="J9" s="116"/>
    </row>
    <row r="10" spans="1:10" ht="7.5" customHeight="1">
      <c r="A10" s="123"/>
      <c r="B10" s="120"/>
      <c r="C10" s="120"/>
      <c r="D10" s="120"/>
      <c r="E10" s="120"/>
      <c r="F10" s="120"/>
      <c r="G10" s="120"/>
      <c r="H10" s="116"/>
      <c r="I10" s="116"/>
      <c r="J10" s="116"/>
    </row>
    <row r="11" spans="1:10" ht="15.75" customHeight="1">
      <c r="A11" s="120"/>
      <c r="B11" s="648" t="s">
        <v>547</v>
      </c>
      <c r="C11" s="648"/>
      <c r="D11" s="648"/>
      <c r="E11" s="648"/>
      <c r="F11" s="648"/>
      <c r="G11" s="648"/>
      <c r="H11" s="124"/>
      <c r="I11" s="124"/>
      <c r="J11" s="124"/>
    </row>
    <row r="12" spans="1:10" ht="15.75" customHeight="1">
      <c r="A12" s="120"/>
      <c r="B12" s="648"/>
      <c r="C12" s="648"/>
      <c r="D12" s="648"/>
      <c r="E12" s="648"/>
      <c r="F12" s="648"/>
      <c r="G12" s="648"/>
      <c r="H12" s="124"/>
      <c r="I12" s="124"/>
      <c r="J12" s="124"/>
    </row>
    <row r="13" spans="1:10" ht="15.75" customHeight="1">
      <c r="A13" s="120"/>
      <c r="B13" s="648"/>
      <c r="C13" s="648"/>
      <c r="D13" s="648"/>
      <c r="E13" s="648"/>
      <c r="F13" s="648"/>
      <c r="G13" s="648"/>
      <c r="H13" s="124"/>
      <c r="I13" s="124"/>
      <c r="J13" s="124"/>
    </row>
    <row r="14" spans="1:10" ht="15.75" customHeight="1">
      <c r="A14" s="120"/>
      <c r="B14" s="648" t="s">
        <v>702</v>
      </c>
      <c r="C14" s="648"/>
      <c r="D14" s="648"/>
      <c r="E14" s="648"/>
      <c r="F14" s="648"/>
      <c r="G14" s="648"/>
      <c r="H14" s="122"/>
      <c r="I14" s="122"/>
      <c r="J14" s="122"/>
    </row>
    <row r="15" ht="13.5">
      <c r="G15" s="128"/>
    </row>
    <row r="16" spans="2:7" ht="19.5" thickBot="1">
      <c r="B16" s="129"/>
      <c r="C16" s="130"/>
      <c r="D16" s="130"/>
      <c r="E16" s="131" t="s">
        <v>265</v>
      </c>
      <c r="F16" s="130"/>
      <c r="G16" s="130"/>
    </row>
    <row r="17" spans="2:7" s="132" customFormat="1" ht="28.5" customHeight="1" thickBot="1">
      <c r="B17" s="645" t="s">
        <v>560</v>
      </c>
      <c r="C17" s="646"/>
      <c r="D17" s="647"/>
      <c r="E17" s="133" t="s">
        <v>145</v>
      </c>
      <c r="F17" s="645" t="s">
        <v>266</v>
      </c>
      <c r="G17" s="647"/>
    </row>
    <row r="18" spans="2:7" s="140" customFormat="1" ht="15" customHeight="1">
      <c r="B18" s="134" t="s">
        <v>267</v>
      </c>
      <c r="C18" s="135" t="s">
        <v>268</v>
      </c>
      <c r="D18" s="136" t="s">
        <v>146</v>
      </c>
      <c r="E18" s="137" t="s">
        <v>147</v>
      </c>
      <c r="F18" s="138" t="s">
        <v>148</v>
      </c>
      <c r="G18" s="139" t="s">
        <v>146</v>
      </c>
    </row>
    <row r="19" spans="2:7" s="140" customFormat="1" ht="15" customHeight="1">
      <c r="B19" s="141"/>
      <c r="C19" s="135" t="s">
        <v>149</v>
      </c>
      <c r="D19" s="136" t="s">
        <v>150</v>
      </c>
      <c r="E19" s="137" t="s">
        <v>151</v>
      </c>
      <c r="F19" s="142" t="s">
        <v>152</v>
      </c>
      <c r="G19" s="139" t="s">
        <v>153</v>
      </c>
    </row>
    <row r="20" spans="2:7" s="140" customFormat="1" ht="15" customHeight="1">
      <c r="B20" s="141"/>
      <c r="C20" s="135" t="s">
        <v>152</v>
      </c>
      <c r="D20" s="136" t="s">
        <v>154</v>
      </c>
      <c r="E20" s="137" t="s">
        <v>151</v>
      </c>
      <c r="F20" s="142" t="s">
        <v>155</v>
      </c>
      <c r="G20" s="139" t="s">
        <v>154</v>
      </c>
    </row>
    <row r="21" spans="2:7" s="140" customFormat="1" ht="15" customHeight="1">
      <c r="B21" s="141"/>
      <c r="C21" s="135" t="s">
        <v>155</v>
      </c>
      <c r="D21" s="136" t="s">
        <v>156</v>
      </c>
      <c r="E21" s="137" t="s">
        <v>151</v>
      </c>
      <c r="F21" s="142" t="s">
        <v>157</v>
      </c>
      <c r="G21" s="139" t="s">
        <v>156</v>
      </c>
    </row>
    <row r="22" spans="2:7" s="140" customFormat="1" ht="15" customHeight="1">
      <c r="B22" s="141"/>
      <c r="C22" s="135" t="s">
        <v>157</v>
      </c>
      <c r="D22" s="136" t="s">
        <v>158</v>
      </c>
      <c r="E22" s="137" t="s">
        <v>151</v>
      </c>
      <c r="F22" s="142" t="s">
        <v>159</v>
      </c>
      <c r="G22" s="139" t="s">
        <v>160</v>
      </c>
    </row>
    <row r="23" spans="2:7" s="140" customFormat="1" ht="15" customHeight="1">
      <c r="B23" s="141"/>
      <c r="C23" s="135" t="s">
        <v>159</v>
      </c>
      <c r="D23" s="136" t="s">
        <v>161</v>
      </c>
      <c r="E23" s="137" t="s">
        <v>162</v>
      </c>
      <c r="F23" s="142" t="s">
        <v>163</v>
      </c>
      <c r="G23" s="139" t="s">
        <v>161</v>
      </c>
    </row>
    <row r="24" spans="2:7" s="140" customFormat="1" ht="15" customHeight="1">
      <c r="B24" s="141"/>
      <c r="C24" s="135" t="s">
        <v>163</v>
      </c>
      <c r="D24" s="136" t="s">
        <v>164</v>
      </c>
      <c r="E24" s="137" t="s">
        <v>162</v>
      </c>
      <c r="F24" s="142" t="s">
        <v>165</v>
      </c>
      <c r="G24" s="139" t="s">
        <v>166</v>
      </c>
    </row>
    <row r="25" spans="2:7" s="140" customFormat="1" ht="15" customHeight="1">
      <c r="B25" s="141"/>
      <c r="C25" s="135" t="s">
        <v>165</v>
      </c>
      <c r="D25" s="136" t="s">
        <v>167</v>
      </c>
      <c r="E25" s="137" t="s">
        <v>162</v>
      </c>
      <c r="F25" s="142" t="s">
        <v>168</v>
      </c>
      <c r="G25" s="139" t="s">
        <v>169</v>
      </c>
    </row>
    <row r="26" spans="2:7" s="140" customFormat="1" ht="15" customHeight="1">
      <c r="B26" s="141"/>
      <c r="C26" s="135" t="s">
        <v>168</v>
      </c>
      <c r="D26" s="136" t="s">
        <v>170</v>
      </c>
      <c r="E26" s="137" t="s">
        <v>151</v>
      </c>
      <c r="F26" s="142" t="s">
        <v>171</v>
      </c>
      <c r="G26" s="139" t="s">
        <v>172</v>
      </c>
    </row>
    <row r="27" spans="2:7" s="140" customFormat="1" ht="15" customHeight="1">
      <c r="B27" s="141"/>
      <c r="C27" s="135" t="s">
        <v>171</v>
      </c>
      <c r="D27" s="136" t="s">
        <v>173</v>
      </c>
      <c r="E27" s="137" t="s">
        <v>174</v>
      </c>
      <c r="F27" s="143" t="s">
        <v>269</v>
      </c>
      <c r="G27" s="144" t="s">
        <v>270</v>
      </c>
    </row>
    <row r="28" spans="2:7" s="140" customFormat="1" ht="15" customHeight="1">
      <c r="B28" s="141"/>
      <c r="C28" s="135" t="s">
        <v>175</v>
      </c>
      <c r="D28" s="136" t="s">
        <v>176</v>
      </c>
      <c r="E28" s="137" t="s">
        <v>174</v>
      </c>
      <c r="F28" s="143" t="s">
        <v>271</v>
      </c>
      <c r="G28" s="144" t="s">
        <v>272</v>
      </c>
    </row>
    <row r="29" spans="2:7" s="140" customFormat="1" ht="15" customHeight="1">
      <c r="B29" s="141"/>
      <c r="C29" s="135" t="s">
        <v>177</v>
      </c>
      <c r="D29" s="136" t="s">
        <v>178</v>
      </c>
      <c r="E29" s="137" t="s">
        <v>174</v>
      </c>
      <c r="F29" s="143" t="s">
        <v>273</v>
      </c>
      <c r="G29" s="144" t="s">
        <v>274</v>
      </c>
    </row>
    <row r="30" spans="2:7" s="140" customFormat="1" ht="15" customHeight="1">
      <c r="B30" s="141"/>
      <c r="C30" s="135" t="s">
        <v>179</v>
      </c>
      <c r="D30" s="136" t="s">
        <v>180</v>
      </c>
      <c r="E30" s="137" t="s">
        <v>174</v>
      </c>
      <c r="F30" s="143" t="s">
        <v>275</v>
      </c>
      <c r="G30" s="144" t="s">
        <v>272</v>
      </c>
    </row>
    <row r="31" spans="2:7" s="140" customFormat="1" ht="15" customHeight="1">
      <c r="B31" s="141"/>
      <c r="C31" s="135" t="s">
        <v>181</v>
      </c>
      <c r="D31" s="136" t="s">
        <v>182</v>
      </c>
      <c r="E31" s="137" t="s">
        <v>162</v>
      </c>
      <c r="F31" s="142" t="s">
        <v>181</v>
      </c>
      <c r="G31" s="139" t="s">
        <v>183</v>
      </c>
    </row>
    <row r="32" spans="2:7" s="140" customFormat="1" ht="15" customHeight="1">
      <c r="B32" s="141"/>
      <c r="C32" s="135" t="s">
        <v>184</v>
      </c>
      <c r="D32" s="136" t="s">
        <v>185</v>
      </c>
      <c r="E32" s="137" t="s">
        <v>147</v>
      </c>
      <c r="F32" s="142" t="s">
        <v>179</v>
      </c>
      <c r="G32" s="139" t="s">
        <v>186</v>
      </c>
    </row>
    <row r="33" spans="2:7" s="140" customFormat="1" ht="15" customHeight="1">
      <c r="B33" s="141"/>
      <c r="C33" s="135" t="s">
        <v>187</v>
      </c>
      <c r="D33" s="136" t="s">
        <v>188</v>
      </c>
      <c r="E33" s="137" t="s">
        <v>162</v>
      </c>
      <c r="F33" s="142" t="s">
        <v>184</v>
      </c>
      <c r="G33" s="139" t="s">
        <v>276</v>
      </c>
    </row>
    <row r="34" spans="2:7" s="140" customFormat="1" ht="15" customHeight="1">
      <c r="B34" s="145"/>
      <c r="C34" s="146" t="s">
        <v>189</v>
      </c>
      <c r="D34" s="147" t="s">
        <v>190</v>
      </c>
      <c r="E34" s="148" t="s">
        <v>174</v>
      </c>
      <c r="F34" s="149" t="s">
        <v>277</v>
      </c>
      <c r="G34" s="150" t="s">
        <v>272</v>
      </c>
    </row>
    <row r="35" spans="2:7" s="140" customFormat="1" ht="14.25" customHeight="1">
      <c r="B35" s="141" t="s">
        <v>278</v>
      </c>
      <c r="C35" s="151" t="s">
        <v>191</v>
      </c>
      <c r="D35" s="152" t="s">
        <v>192</v>
      </c>
      <c r="E35" s="153" t="s">
        <v>151</v>
      </c>
      <c r="F35" s="154" t="s">
        <v>193</v>
      </c>
      <c r="G35" s="155" t="s">
        <v>194</v>
      </c>
    </row>
    <row r="36" spans="2:7" s="140" customFormat="1" ht="14.25" customHeight="1">
      <c r="B36" s="141"/>
      <c r="C36" s="135" t="s">
        <v>195</v>
      </c>
      <c r="D36" s="136" t="s">
        <v>196</v>
      </c>
      <c r="E36" s="137" t="s">
        <v>174</v>
      </c>
      <c r="F36" s="143" t="s">
        <v>279</v>
      </c>
      <c r="G36" s="144" t="s">
        <v>280</v>
      </c>
    </row>
    <row r="37" spans="2:7" s="140" customFormat="1" ht="14.25" customHeight="1">
      <c r="B37" s="141"/>
      <c r="C37" s="135" t="s">
        <v>197</v>
      </c>
      <c r="D37" s="139" t="s">
        <v>198</v>
      </c>
      <c r="E37" s="156" t="s">
        <v>199</v>
      </c>
      <c r="F37" s="142" t="s">
        <v>200</v>
      </c>
      <c r="G37" s="157" t="s">
        <v>198</v>
      </c>
    </row>
    <row r="38" spans="2:7" s="140" customFormat="1" ht="14.25" customHeight="1">
      <c r="B38" s="141"/>
      <c r="C38" s="135" t="s">
        <v>201</v>
      </c>
      <c r="D38" s="136" t="s">
        <v>202</v>
      </c>
      <c r="E38" s="137" t="s">
        <v>151</v>
      </c>
      <c r="F38" s="142" t="s">
        <v>203</v>
      </c>
      <c r="G38" s="139" t="s">
        <v>202</v>
      </c>
    </row>
    <row r="39" spans="2:7" s="140" customFormat="1" ht="14.25" customHeight="1">
      <c r="B39" s="141"/>
      <c r="C39" s="135" t="s">
        <v>204</v>
      </c>
      <c r="D39" s="136" t="s">
        <v>205</v>
      </c>
      <c r="E39" s="137" t="s">
        <v>199</v>
      </c>
      <c r="F39" s="142" t="s">
        <v>206</v>
      </c>
      <c r="G39" s="139" t="s">
        <v>205</v>
      </c>
    </row>
    <row r="40" spans="2:7" s="140" customFormat="1" ht="14.25" customHeight="1">
      <c r="B40" s="141"/>
      <c r="C40" s="135" t="s">
        <v>207</v>
      </c>
      <c r="D40" s="136" t="s">
        <v>208</v>
      </c>
      <c r="E40" s="137" t="s">
        <v>151</v>
      </c>
      <c r="F40" s="142" t="s">
        <v>209</v>
      </c>
      <c r="G40" s="139" t="s">
        <v>208</v>
      </c>
    </row>
    <row r="41" spans="2:7" s="140" customFormat="1" ht="14.25" customHeight="1">
      <c r="B41" s="141"/>
      <c r="C41" s="135" t="s">
        <v>210</v>
      </c>
      <c r="D41" s="136" t="s">
        <v>211</v>
      </c>
      <c r="E41" s="137" t="s">
        <v>281</v>
      </c>
      <c r="F41" s="158"/>
      <c r="G41" s="157"/>
    </row>
    <row r="42" spans="2:7" s="140" customFormat="1" ht="14.25" customHeight="1">
      <c r="B42" s="141"/>
      <c r="C42" s="135" t="s">
        <v>212</v>
      </c>
      <c r="D42" s="139" t="s">
        <v>213</v>
      </c>
      <c r="E42" s="156" t="s">
        <v>151</v>
      </c>
      <c r="F42" s="142" t="s">
        <v>214</v>
      </c>
      <c r="G42" s="157" t="s">
        <v>213</v>
      </c>
    </row>
    <row r="43" spans="2:7" s="140" customFormat="1" ht="14.25" customHeight="1">
      <c r="B43" s="141"/>
      <c r="C43" s="135" t="s">
        <v>215</v>
      </c>
      <c r="D43" s="136" t="s">
        <v>216</v>
      </c>
      <c r="E43" s="137" t="s">
        <v>151</v>
      </c>
      <c r="F43" s="142" t="s">
        <v>217</v>
      </c>
      <c r="G43" s="139" t="s">
        <v>216</v>
      </c>
    </row>
    <row r="44" spans="2:7" s="140" customFormat="1" ht="14.25" customHeight="1">
      <c r="B44" s="141"/>
      <c r="C44" s="135" t="s">
        <v>218</v>
      </c>
      <c r="D44" s="136" t="s">
        <v>219</v>
      </c>
      <c r="E44" s="137" t="s">
        <v>147</v>
      </c>
      <c r="F44" s="142" t="s">
        <v>220</v>
      </c>
      <c r="G44" s="139" t="s">
        <v>219</v>
      </c>
    </row>
    <row r="45" spans="2:7" s="140" customFormat="1" ht="14.25" customHeight="1">
      <c r="B45" s="141"/>
      <c r="C45" s="135" t="s">
        <v>221</v>
      </c>
      <c r="D45" s="136" t="s">
        <v>222</v>
      </c>
      <c r="E45" s="137" t="s">
        <v>151</v>
      </c>
      <c r="F45" s="142" t="s">
        <v>223</v>
      </c>
      <c r="G45" s="139" t="s">
        <v>222</v>
      </c>
    </row>
    <row r="46" spans="2:7" s="140" customFormat="1" ht="14.25" customHeight="1">
      <c r="B46" s="141"/>
      <c r="C46" s="135" t="s">
        <v>224</v>
      </c>
      <c r="D46" s="136" t="s">
        <v>225</v>
      </c>
      <c r="E46" s="137" t="s">
        <v>151</v>
      </c>
      <c r="F46" s="142" t="s">
        <v>226</v>
      </c>
      <c r="G46" s="139" t="s">
        <v>225</v>
      </c>
    </row>
    <row r="47" spans="2:7" s="140" customFormat="1" ht="14.25" customHeight="1">
      <c r="B47" s="141"/>
      <c r="C47" s="135" t="s">
        <v>227</v>
      </c>
      <c r="D47" s="136" t="s">
        <v>228</v>
      </c>
      <c r="E47" s="137" t="s">
        <v>151</v>
      </c>
      <c r="F47" s="142" t="s">
        <v>229</v>
      </c>
      <c r="G47" s="139" t="s">
        <v>228</v>
      </c>
    </row>
    <row r="48" spans="2:7" s="140" customFormat="1" ht="14.25" customHeight="1">
      <c r="B48" s="141"/>
      <c r="C48" s="135" t="s">
        <v>230</v>
      </c>
      <c r="D48" s="136" t="s">
        <v>231</v>
      </c>
      <c r="E48" s="137" t="s">
        <v>174</v>
      </c>
      <c r="F48" s="143" t="s">
        <v>548</v>
      </c>
      <c r="G48" s="144" t="s">
        <v>282</v>
      </c>
    </row>
    <row r="49" spans="2:7" s="140" customFormat="1" ht="14.25" customHeight="1">
      <c r="B49" s="141"/>
      <c r="C49" s="135" t="s">
        <v>232</v>
      </c>
      <c r="D49" s="136" t="s">
        <v>233</v>
      </c>
      <c r="E49" s="137" t="s">
        <v>174</v>
      </c>
      <c r="F49" s="143" t="s">
        <v>283</v>
      </c>
      <c r="G49" s="144" t="s">
        <v>282</v>
      </c>
    </row>
    <row r="50" spans="2:7" s="140" customFormat="1" ht="14.25" customHeight="1">
      <c r="B50" s="141"/>
      <c r="C50" s="135" t="s">
        <v>234</v>
      </c>
      <c r="D50" s="136" t="s">
        <v>235</v>
      </c>
      <c r="E50" s="137" t="s">
        <v>174</v>
      </c>
      <c r="F50" s="143" t="s">
        <v>284</v>
      </c>
      <c r="G50" s="144" t="s">
        <v>285</v>
      </c>
    </row>
    <row r="51" spans="2:7" s="140" customFormat="1" ht="14.25" customHeight="1">
      <c r="B51" s="141"/>
      <c r="C51" s="135" t="s">
        <v>236</v>
      </c>
      <c r="D51" s="136" t="s">
        <v>237</v>
      </c>
      <c r="E51" s="137" t="s">
        <v>162</v>
      </c>
      <c r="F51" s="142" t="s">
        <v>238</v>
      </c>
      <c r="G51" s="139" t="s">
        <v>239</v>
      </c>
    </row>
    <row r="52" spans="2:7" s="140" customFormat="1" ht="14.25" customHeight="1">
      <c r="B52" s="141"/>
      <c r="C52" s="135" t="s">
        <v>240</v>
      </c>
      <c r="D52" s="136" t="s">
        <v>241</v>
      </c>
      <c r="E52" s="137" t="s">
        <v>174</v>
      </c>
      <c r="F52" s="143" t="s">
        <v>286</v>
      </c>
      <c r="G52" s="136" t="s">
        <v>241</v>
      </c>
    </row>
    <row r="53" spans="2:7" s="140" customFormat="1" ht="14.25" customHeight="1">
      <c r="B53" s="141"/>
      <c r="C53" s="135" t="s">
        <v>242</v>
      </c>
      <c r="D53" s="136" t="s">
        <v>243</v>
      </c>
      <c r="E53" s="137" t="s">
        <v>174</v>
      </c>
      <c r="F53" s="143" t="s">
        <v>287</v>
      </c>
      <c r="G53" s="136" t="s">
        <v>243</v>
      </c>
    </row>
    <row r="54" spans="2:7" s="140" customFormat="1" ht="14.25" customHeight="1">
      <c r="B54" s="141"/>
      <c r="C54" s="135" t="s">
        <v>244</v>
      </c>
      <c r="D54" s="136" t="s">
        <v>245</v>
      </c>
      <c r="E54" s="137" t="s">
        <v>151</v>
      </c>
      <c r="F54" s="142" t="s">
        <v>246</v>
      </c>
      <c r="G54" s="139" t="s">
        <v>245</v>
      </c>
    </row>
    <row r="55" spans="2:7" s="140" customFormat="1" ht="14.25" customHeight="1">
      <c r="B55" s="141"/>
      <c r="C55" s="135" t="s">
        <v>247</v>
      </c>
      <c r="D55" s="136" t="s">
        <v>248</v>
      </c>
      <c r="E55" s="137" t="s">
        <v>281</v>
      </c>
      <c r="F55" s="158"/>
      <c r="G55" s="157"/>
    </row>
    <row r="56" spans="2:7" s="140" customFormat="1" ht="14.25" customHeight="1">
      <c r="B56" s="141"/>
      <c r="C56" s="151" t="s">
        <v>549</v>
      </c>
      <c r="D56" s="152" t="s">
        <v>288</v>
      </c>
      <c r="E56" s="153"/>
      <c r="F56" s="159" t="s">
        <v>289</v>
      </c>
      <c r="G56" s="152" t="s">
        <v>290</v>
      </c>
    </row>
    <row r="57" spans="2:7" s="140" customFormat="1" ht="14.25" customHeight="1">
      <c r="B57" s="141"/>
      <c r="C57" s="135" t="s">
        <v>291</v>
      </c>
      <c r="D57" s="136" t="s">
        <v>292</v>
      </c>
      <c r="E57" s="137"/>
      <c r="F57" s="158" t="s">
        <v>293</v>
      </c>
      <c r="G57" s="136" t="s">
        <v>294</v>
      </c>
    </row>
    <row r="58" spans="2:7" s="140" customFormat="1" ht="14.25" customHeight="1">
      <c r="B58" s="141"/>
      <c r="C58" s="146" t="s">
        <v>295</v>
      </c>
      <c r="D58" s="160" t="s">
        <v>296</v>
      </c>
      <c r="E58" s="161"/>
      <c r="F58" s="162" t="s">
        <v>297</v>
      </c>
      <c r="G58" s="160" t="s">
        <v>298</v>
      </c>
    </row>
    <row r="59" spans="2:7" s="140" customFormat="1" ht="14.25" customHeight="1">
      <c r="B59" s="141"/>
      <c r="C59" s="151" t="s">
        <v>249</v>
      </c>
      <c r="D59" s="155" t="s">
        <v>250</v>
      </c>
      <c r="E59" s="163" t="s">
        <v>199</v>
      </c>
      <c r="F59" s="154" t="s">
        <v>251</v>
      </c>
      <c r="G59" s="164" t="s">
        <v>252</v>
      </c>
    </row>
    <row r="60" spans="2:7" s="140" customFormat="1" ht="14.25" customHeight="1">
      <c r="B60" s="141"/>
      <c r="C60" s="146" t="s">
        <v>253</v>
      </c>
      <c r="D60" s="147" t="s">
        <v>254</v>
      </c>
      <c r="E60" s="148" t="s">
        <v>174</v>
      </c>
      <c r="F60" s="165" t="s">
        <v>299</v>
      </c>
      <c r="G60" s="166" t="s">
        <v>300</v>
      </c>
    </row>
    <row r="61" spans="2:7" s="140" customFormat="1" ht="14.25" customHeight="1">
      <c r="B61" s="141"/>
      <c r="C61" s="151" t="s">
        <v>255</v>
      </c>
      <c r="D61" s="152" t="s">
        <v>256</v>
      </c>
      <c r="E61" s="153"/>
      <c r="F61" s="154"/>
      <c r="G61" s="155"/>
    </row>
    <row r="62" spans="2:7" s="140" customFormat="1" ht="14.25" customHeight="1">
      <c r="B62" s="141"/>
      <c r="C62" s="146" t="s">
        <v>301</v>
      </c>
      <c r="D62" s="160" t="s">
        <v>302</v>
      </c>
      <c r="E62" s="161"/>
      <c r="F62" s="165"/>
      <c r="G62" s="147"/>
    </row>
    <row r="63" spans="2:7" s="140" customFormat="1" ht="14.25" customHeight="1">
      <c r="B63" s="141"/>
      <c r="C63" s="151" t="s">
        <v>257</v>
      </c>
      <c r="D63" s="152" t="s">
        <v>258</v>
      </c>
      <c r="E63" s="153"/>
      <c r="F63" s="154"/>
      <c r="G63" s="155"/>
    </row>
    <row r="64" spans="2:7" s="140" customFormat="1" ht="14.25" customHeight="1">
      <c r="B64" s="141"/>
      <c r="C64" s="146" t="s">
        <v>303</v>
      </c>
      <c r="D64" s="160" t="s">
        <v>304</v>
      </c>
      <c r="E64" s="161"/>
      <c r="F64" s="165"/>
      <c r="G64" s="147"/>
    </row>
    <row r="65" spans="2:7" s="140" customFormat="1" ht="14.25" customHeight="1">
      <c r="B65" s="141"/>
      <c r="C65" s="151" t="s">
        <v>259</v>
      </c>
      <c r="D65" s="152" t="s">
        <v>260</v>
      </c>
      <c r="E65" s="153"/>
      <c r="F65" s="159"/>
      <c r="G65" s="164"/>
    </row>
    <row r="66" spans="2:7" s="140" customFormat="1" ht="14.25" customHeight="1">
      <c r="B66" s="141"/>
      <c r="C66" s="135" t="s">
        <v>261</v>
      </c>
      <c r="D66" s="136" t="s">
        <v>262</v>
      </c>
      <c r="E66" s="137"/>
      <c r="F66" s="158"/>
      <c r="G66" s="157"/>
    </row>
    <row r="67" spans="2:7" s="140" customFormat="1" ht="14.25" customHeight="1">
      <c r="B67" s="141"/>
      <c r="C67" s="135"/>
      <c r="D67" s="136"/>
      <c r="E67" s="137"/>
      <c r="F67" s="167" t="s">
        <v>305</v>
      </c>
      <c r="G67" s="168" t="s">
        <v>306</v>
      </c>
    </row>
    <row r="68" spans="2:7" s="140" customFormat="1" ht="14.25" customHeight="1">
      <c r="B68" s="141"/>
      <c r="C68" s="135"/>
      <c r="D68" s="136"/>
      <c r="E68" s="137"/>
      <c r="F68" s="167" t="s">
        <v>307</v>
      </c>
      <c r="G68" s="168" t="s">
        <v>308</v>
      </c>
    </row>
    <row r="69" spans="2:7" s="140" customFormat="1" ht="14.25" customHeight="1">
      <c r="B69" s="141"/>
      <c r="C69" s="135"/>
      <c r="D69" s="136"/>
      <c r="E69" s="137"/>
      <c r="F69" s="167" t="s">
        <v>309</v>
      </c>
      <c r="G69" s="168" t="s">
        <v>310</v>
      </c>
    </row>
    <row r="70" spans="2:7" s="140" customFormat="1" ht="14.25" customHeight="1">
      <c r="B70" s="141"/>
      <c r="C70" s="135"/>
      <c r="D70" s="136"/>
      <c r="E70" s="137"/>
      <c r="F70" s="167" t="s">
        <v>311</v>
      </c>
      <c r="G70" s="168" t="s">
        <v>312</v>
      </c>
    </row>
    <row r="71" spans="2:7" s="140" customFormat="1" ht="14.25" customHeight="1">
      <c r="B71" s="141"/>
      <c r="C71" s="135"/>
      <c r="D71" s="136"/>
      <c r="E71" s="137"/>
      <c r="F71" s="167" t="s">
        <v>313</v>
      </c>
      <c r="G71" s="168" t="s">
        <v>314</v>
      </c>
    </row>
    <row r="72" spans="2:7" s="140" customFormat="1" ht="14.25" customHeight="1">
      <c r="B72" s="141"/>
      <c r="C72" s="135" t="s">
        <v>315</v>
      </c>
      <c r="D72" s="169" t="s">
        <v>316</v>
      </c>
      <c r="E72" s="137"/>
      <c r="F72" s="170" t="s">
        <v>317</v>
      </c>
      <c r="G72" s="171" t="s">
        <v>318</v>
      </c>
    </row>
    <row r="73" spans="2:7" s="140" customFormat="1" ht="14.25" customHeight="1">
      <c r="B73" s="172" t="s">
        <v>319</v>
      </c>
      <c r="C73" s="173" t="s">
        <v>320</v>
      </c>
      <c r="D73" s="174" t="s">
        <v>321</v>
      </c>
      <c r="E73" s="175"/>
      <c r="F73" s="159"/>
      <c r="G73" s="164"/>
    </row>
    <row r="74" spans="2:7" s="140" customFormat="1" ht="14.25" customHeight="1">
      <c r="B74" s="141"/>
      <c r="C74" s="176" t="s">
        <v>322</v>
      </c>
      <c r="D74" s="169" t="s">
        <v>323</v>
      </c>
      <c r="E74" s="177"/>
      <c r="F74" s="158"/>
      <c r="G74" s="157"/>
    </row>
    <row r="75" spans="2:7" s="140" customFormat="1" ht="14.25" customHeight="1">
      <c r="B75" s="141"/>
      <c r="C75" s="176" t="s">
        <v>324</v>
      </c>
      <c r="D75" s="169" t="s">
        <v>325</v>
      </c>
      <c r="E75" s="177"/>
      <c r="F75" s="158"/>
      <c r="G75" s="157"/>
    </row>
    <row r="76" spans="2:7" s="140" customFormat="1" ht="14.25" customHeight="1">
      <c r="B76" s="141"/>
      <c r="C76" s="176" t="s">
        <v>326</v>
      </c>
      <c r="D76" s="169" t="s">
        <v>327</v>
      </c>
      <c r="E76" s="177"/>
      <c r="F76" s="158"/>
      <c r="G76" s="157"/>
    </row>
    <row r="77" spans="2:7" s="140" customFormat="1" ht="14.25" customHeight="1">
      <c r="B77" s="141"/>
      <c r="C77" s="178" t="s">
        <v>328</v>
      </c>
      <c r="D77" s="179" t="s">
        <v>329</v>
      </c>
      <c r="E77" s="180"/>
      <c r="F77" s="162"/>
      <c r="G77" s="166"/>
    </row>
    <row r="78" spans="2:7" s="140" customFormat="1" ht="14.25" customHeight="1">
      <c r="B78" s="141"/>
      <c r="C78" s="173" t="s">
        <v>330</v>
      </c>
      <c r="D78" s="174" t="s">
        <v>331</v>
      </c>
      <c r="E78" s="175"/>
      <c r="F78" s="159"/>
      <c r="G78" s="164"/>
    </row>
    <row r="79" spans="2:7" s="140" customFormat="1" ht="14.25" customHeight="1" thickBot="1">
      <c r="B79" s="181"/>
      <c r="C79" s="182" t="s">
        <v>332</v>
      </c>
      <c r="D79" s="183" t="s">
        <v>333</v>
      </c>
      <c r="E79" s="184"/>
      <c r="F79" s="185"/>
      <c r="G79" s="186"/>
    </row>
    <row r="80" ht="13.5">
      <c r="C80" s="140" t="s">
        <v>334</v>
      </c>
    </row>
    <row r="81" ht="6.75" customHeight="1">
      <c r="C81" s="140"/>
    </row>
    <row r="82" spans="3:5" ht="13.5">
      <c r="C82" s="187" t="s">
        <v>335</v>
      </c>
      <c r="E82" s="188" t="s">
        <v>263</v>
      </c>
    </row>
    <row r="83" spans="3:5" ht="13.5">
      <c r="C83" s="187" t="s">
        <v>336</v>
      </c>
      <c r="E83" s="188" t="s">
        <v>264</v>
      </c>
    </row>
    <row r="84" ht="13.5">
      <c r="E84" s="188" t="s">
        <v>337</v>
      </c>
    </row>
    <row r="86" ht="17.25">
      <c r="E86" s="189" t="s">
        <v>550</v>
      </c>
    </row>
  </sheetData>
  <mergeCells count="6">
    <mergeCell ref="B17:D17"/>
    <mergeCell ref="F17:G17"/>
    <mergeCell ref="B14:G14"/>
    <mergeCell ref="B2:G2"/>
    <mergeCell ref="B6:G7"/>
    <mergeCell ref="B11:G13"/>
  </mergeCells>
  <printOptions/>
  <pageMargins left="0.62" right="0.4724409448818898" top="0.72" bottom="0.41" header="0.35433070866141736" footer="0.28"/>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sheetPr codeName="Sheet6">
    <tabColor indexed="12"/>
  </sheetPr>
  <dimension ref="B1:AP66"/>
  <sheetViews>
    <sheetView view="pageBreakPreview" zoomScaleSheetLayoutView="100" workbookViewId="0" topLeftCell="A1">
      <selection activeCell="A1" sqref="A1"/>
    </sheetView>
  </sheetViews>
  <sheetFormatPr defaultColWidth="8.796875" defaultRowHeight="14.25"/>
  <cols>
    <col min="1" max="1" width="2.09765625" style="1" customWidth="1"/>
    <col min="2" max="38" width="2.59765625" style="1" customWidth="1"/>
    <col min="39" max="39" width="9.09765625" style="1" customWidth="1"/>
    <col min="40" max="40" width="2.59765625" style="1" customWidth="1"/>
    <col min="41" max="41" width="7.5" style="1" customWidth="1"/>
    <col min="42" max="42" width="3.8984375" style="1" customWidth="1"/>
    <col min="43" max="43" width="7.19921875" style="1" customWidth="1"/>
    <col min="44" max="142" width="2.59765625" style="1" customWidth="1"/>
    <col min="143" max="16384" width="9" style="1" customWidth="1"/>
  </cols>
  <sheetData>
    <row r="1" spans="2:37" ht="25.5">
      <c r="B1" s="32"/>
      <c r="C1" s="32"/>
      <c r="D1" s="32"/>
      <c r="E1" s="32"/>
      <c r="F1" s="32"/>
      <c r="G1" s="32"/>
      <c r="H1" s="32"/>
      <c r="I1" s="32"/>
      <c r="J1" s="32"/>
      <c r="K1" s="32"/>
      <c r="L1" s="32"/>
      <c r="M1" s="32"/>
      <c r="N1" s="32"/>
      <c r="O1" s="33" t="s">
        <v>64</v>
      </c>
      <c r="P1" s="32"/>
      <c r="Q1" s="32"/>
      <c r="R1" s="32"/>
      <c r="S1" s="32"/>
      <c r="T1" s="32"/>
      <c r="U1" s="32"/>
      <c r="V1" s="32"/>
      <c r="W1" s="32"/>
      <c r="X1" s="32"/>
      <c r="Y1" s="32"/>
      <c r="Z1" s="32"/>
      <c r="AA1" s="32"/>
      <c r="AB1" s="32"/>
      <c r="AC1" s="32"/>
      <c r="AD1" s="32"/>
      <c r="AE1" s="32"/>
      <c r="AF1" s="32"/>
      <c r="AG1" s="32"/>
      <c r="AH1" s="32"/>
      <c r="AI1" s="32"/>
      <c r="AJ1" s="32"/>
      <c r="AK1" s="32"/>
    </row>
    <row r="2" spans="2:37" ht="15" customHeight="1">
      <c r="B2" s="32"/>
      <c r="C2" s="32"/>
      <c r="D2" s="32"/>
      <c r="E2" s="32"/>
      <c r="F2" s="32"/>
      <c r="G2" s="32"/>
      <c r="H2" s="32"/>
      <c r="I2" s="32"/>
      <c r="J2" s="32"/>
      <c r="K2" s="32"/>
      <c r="L2" s="32"/>
      <c r="M2" s="32"/>
      <c r="N2" s="32"/>
      <c r="O2" s="33"/>
      <c r="P2" s="32"/>
      <c r="Q2" s="32"/>
      <c r="R2" s="32"/>
      <c r="S2" s="32"/>
      <c r="T2" s="32"/>
      <c r="U2" s="32"/>
      <c r="V2" s="32"/>
      <c r="W2" s="32"/>
      <c r="X2" s="32"/>
      <c r="Y2" s="32"/>
      <c r="Z2" s="32"/>
      <c r="AA2" s="32"/>
      <c r="AB2" s="32"/>
      <c r="AC2" s="32"/>
      <c r="AD2" s="32"/>
      <c r="AE2" s="32"/>
      <c r="AF2" s="32"/>
      <c r="AG2" s="32"/>
      <c r="AH2" s="32"/>
      <c r="AI2" s="32"/>
      <c r="AJ2" s="32"/>
      <c r="AK2" s="32"/>
    </row>
    <row r="3" spans="2:37" ht="15" customHeight="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2:37" ht="17.25">
      <c r="B4" s="34" t="s">
        <v>60</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2:37" ht="15" customHeight="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row>
    <row r="6" spans="2:10" ht="17.25">
      <c r="B6" s="34" t="s">
        <v>61</v>
      </c>
      <c r="C6" s="32"/>
      <c r="D6" s="32"/>
      <c r="E6" s="32"/>
      <c r="F6" s="32"/>
      <c r="G6" s="32"/>
      <c r="H6" s="32"/>
      <c r="I6" s="32"/>
      <c r="J6" s="32"/>
    </row>
    <row r="8" spans="2:37" ht="13.5">
      <c r="B8" s="35"/>
      <c r="C8" s="677" t="s">
        <v>799</v>
      </c>
      <c r="D8" s="677"/>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677"/>
      <c r="AK8" s="35"/>
    </row>
    <row r="9" spans="2:37" ht="13.5">
      <c r="B9" s="45"/>
      <c r="C9" s="677"/>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35"/>
    </row>
    <row r="10" spans="2:37" ht="13.5" customHeight="1">
      <c r="B10" s="35"/>
      <c r="C10" s="678" t="s">
        <v>800</v>
      </c>
      <c r="D10" s="678"/>
      <c r="E10" s="678"/>
      <c r="F10" s="678"/>
      <c r="G10" s="678"/>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35"/>
    </row>
    <row r="11" spans="2:37" ht="13.5">
      <c r="B11" s="35"/>
      <c r="C11" s="678"/>
      <c r="D11" s="678"/>
      <c r="E11" s="678"/>
      <c r="F11" s="678"/>
      <c r="G11" s="678"/>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35"/>
    </row>
    <row r="12" spans="2:37" ht="13.5">
      <c r="B12" s="35"/>
      <c r="C12" s="678"/>
      <c r="D12" s="678"/>
      <c r="E12" s="678"/>
      <c r="F12" s="678"/>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c r="AD12" s="678"/>
      <c r="AE12" s="678"/>
      <c r="AF12" s="678"/>
      <c r="AG12" s="678"/>
      <c r="AH12" s="678"/>
      <c r="AI12" s="678"/>
      <c r="AJ12" s="678"/>
      <c r="AK12" s="35"/>
    </row>
    <row r="13" spans="2:37" ht="13.5">
      <c r="B13" s="35"/>
      <c r="C13" s="678" t="s">
        <v>801</v>
      </c>
      <c r="D13" s="678"/>
      <c r="E13" s="678"/>
      <c r="F13" s="678"/>
      <c r="G13" s="678"/>
      <c r="H13" s="678"/>
      <c r="I13" s="678"/>
      <c r="J13" s="678"/>
      <c r="K13" s="678"/>
      <c r="L13" s="678"/>
      <c r="M13" s="678"/>
      <c r="N13" s="678"/>
      <c r="O13" s="678"/>
      <c r="P13" s="678"/>
      <c r="Q13" s="678"/>
      <c r="R13" s="678"/>
      <c r="S13" s="678"/>
      <c r="T13" s="678"/>
      <c r="U13" s="678"/>
      <c r="V13" s="678"/>
      <c r="W13" s="678"/>
      <c r="X13" s="678"/>
      <c r="Y13" s="678"/>
      <c r="Z13" s="678"/>
      <c r="AA13" s="678"/>
      <c r="AB13" s="678"/>
      <c r="AC13" s="678"/>
      <c r="AD13" s="678"/>
      <c r="AE13" s="678"/>
      <c r="AF13" s="678"/>
      <c r="AG13" s="678"/>
      <c r="AH13" s="678"/>
      <c r="AI13" s="678"/>
      <c r="AJ13" s="678"/>
      <c r="AK13" s="35"/>
    </row>
    <row r="14" spans="2:37" ht="13.5">
      <c r="B14" s="35"/>
      <c r="C14" s="678"/>
      <c r="D14" s="678"/>
      <c r="E14" s="678"/>
      <c r="F14" s="678"/>
      <c r="G14" s="678"/>
      <c r="H14" s="678"/>
      <c r="I14" s="678"/>
      <c r="J14" s="678"/>
      <c r="K14" s="678"/>
      <c r="L14" s="678"/>
      <c r="M14" s="678"/>
      <c r="N14" s="678"/>
      <c r="O14" s="678"/>
      <c r="P14" s="678"/>
      <c r="Q14" s="678"/>
      <c r="R14" s="678"/>
      <c r="S14" s="678"/>
      <c r="T14" s="678"/>
      <c r="U14" s="678"/>
      <c r="V14" s="678"/>
      <c r="W14" s="678"/>
      <c r="X14" s="678"/>
      <c r="Y14" s="678"/>
      <c r="Z14" s="678"/>
      <c r="AA14" s="678"/>
      <c r="AB14" s="678"/>
      <c r="AC14" s="678"/>
      <c r="AD14" s="678"/>
      <c r="AE14" s="678"/>
      <c r="AF14" s="678"/>
      <c r="AG14" s="678"/>
      <c r="AH14" s="678"/>
      <c r="AI14" s="678"/>
      <c r="AJ14" s="678"/>
      <c r="AK14" s="35"/>
    </row>
    <row r="15" spans="2:37" ht="1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row>
    <row r="16" spans="2:37" ht="13.5">
      <c r="B16" s="32" t="s">
        <v>85</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628" t="s">
        <v>62</v>
      </c>
      <c r="AE16" s="628"/>
      <c r="AF16" s="628"/>
      <c r="AG16" s="628"/>
      <c r="AH16" s="628"/>
      <c r="AI16" s="628"/>
      <c r="AJ16" s="628"/>
      <c r="AK16" s="36"/>
    </row>
    <row r="17" spans="2:38" ht="6.75" customHeight="1">
      <c r="B17" s="661" t="s">
        <v>59</v>
      </c>
      <c r="C17" s="662"/>
      <c r="D17" s="662"/>
      <c r="E17" s="662"/>
      <c r="F17" s="662"/>
      <c r="G17" s="662"/>
      <c r="H17" s="663"/>
      <c r="I17" s="680" t="s">
        <v>82</v>
      </c>
      <c r="J17" s="681"/>
      <c r="K17" s="681"/>
      <c r="L17" s="681"/>
      <c r="M17" s="71"/>
      <c r="N17" s="71"/>
      <c r="O17" s="71"/>
      <c r="P17" s="71"/>
      <c r="Q17" s="71"/>
      <c r="R17" s="71"/>
      <c r="S17" s="72"/>
      <c r="T17" s="72"/>
      <c r="U17" s="72"/>
      <c r="V17" s="72"/>
      <c r="W17" s="73"/>
      <c r="X17" s="73"/>
      <c r="Y17" s="73"/>
      <c r="Z17" s="73"/>
      <c r="AA17" s="74"/>
      <c r="AB17" s="74"/>
      <c r="AC17" s="72"/>
      <c r="AD17" s="75"/>
      <c r="AE17" s="75"/>
      <c r="AF17" s="75"/>
      <c r="AG17" s="76"/>
      <c r="AH17" s="76"/>
      <c r="AI17" s="76"/>
      <c r="AJ17" s="77"/>
      <c r="AK17" s="8"/>
      <c r="AL17" s="8"/>
    </row>
    <row r="18" spans="2:38" ht="6.75" customHeight="1">
      <c r="B18" s="664"/>
      <c r="C18" s="665"/>
      <c r="D18" s="665"/>
      <c r="E18" s="665"/>
      <c r="F18" s="665"/>
      <c r="G18" s="665"/>
      <c r="H18" s="666"/>
      <c r="I18" s="682"/>
      <c r="J18" s="683"/>
      <c r="K18" s="683"/>
      <c r="L18" s="683"/>
      <c r="M18" s="78"/>
      <c r="N18" s="78"/>
      <c r="O18" s="78"/>
      <c r="P18" s="78"/>
      <c r="Q18" s="78"/>
      <c r="R18" s="78"/>
      <c r="S18" s="652" t="s">
        <v>58</v>
      </c>
      <c r="T18" s="653"/>
      <c r="U18" s="653"/>
      <c r="V18" s="653"/>
      <c r="W18" s="79"/>
      <c r="X18" s="80"/>
      <c r="Y18" s="80"/>
      <c r="Z18" s="80"/>
      <c r="AA18" s="80"/>
      <c r="AB18" s="81"/>
      <c r="AC18" s="652" t="s">
        <v>50</v>
      </c>
      <c r="AD18" s="653"/>
      <c r="AE18" s="653"/>
      <c r="AF18" s="653"/>
      <c r="AG18" s="76"/>
      <c r="AH18" s="76"/>
      <c r="AI18" s="76"/>
      <c r="AJ18" s="77"/>
      <c r="AK18" s="8"/>
      <c r="AL18" s="8"/>
    </row>
    <row r="19" spans="2:38" ht="13.5">
      <c r="B19" s="664"/>
      <c r="C19" s="665"/>
      <c r="D19" s="665"/>
      <c r="E19" s="665"/>
      <c r="F19" s="665"/>
      <c r="G19" s="665"/>
      <c r="H19" s="666"/>
      <c r="I19" s="682"/>
      <c r="J19" s="683"/>
      <c r="K19" s="683"/>
      <c r="L19" s="683"/>
      <c r="M19" s="655" t="s">
        <v>49</v>
      </c>
      <c r="N19" s="656"/>
      <c r="O19" s="656"/>
      <c r="P19" s="656"/>
      <c r="Q19" s="656"/>
      <c r="R19" s="656"/>
      <c r="S19" s="630"/>
      <c r="T19" s="631"/>
      <c r="U19" s="631"/>
      <c r="V19" s="631"/>
      <c r="W19" s="623" t="s">
        <v>49</v>
      </c>
      <c r="X19" s="624"/>
      <c r="Y19" s="624"/>
      <c r="Z19" s="624"/>
      <c r="AA19" s="624"/>
      <c r="AB19" s="625"/>
      <c r="AC19" s="630"/>
      <c r="AD19" s="631"/>
      <c r="AE19" s="631"/>
      <c r="AF19" s="631"/>
      <c r="AG19" s="82"/>
      <c r="AH19" s="82"/>
      <c r="AI19" s="82"/>
      <c r="AJ19" s="83"/>
      <c r="AK19" s="20"/>
      <c r="AL19" s="20"/>
    </row>
    <row r="20" spans="2:38" ht="13.5">
      <c r="B20" s="664"/>
      <c r="C20" s="665"/>
      <c r="D20" s="665"/>
      <c r="E20" s="665"/>
      <c r="F20" s="665"/>
      <c r="G20" s="665"/>
      <c r="H20" s="666"/>
      <c r="I20" s="684"/>
      <c r="J20" s="685"/>
      <c r="K20" s="685"/>
      <c r="L20" s="685"/>
      <c r="M20" s="672" t="s">
        <v>36</v>
      </c>
      <c r="N20" s="673"/>
      <c r="O20" s="674"/>
      <c r="P20" s="672" t="s">
        <v>37</v>
      </c>
      <c r="Q20" s="673"/>
      <c r="R20" s="673"/>
      <c r="S20" s="632"/>
      <c r="T20" s="633"/>
      <c r="U20" s="633"/>
      <c r="V20" s="633"/>
      <c r="W20" s="655" t="s">
        <v>36</v>
      </c>
      <c r="X20" s="656"/>
      <c r="Y20" s="657"/>
      <c r="Z20" s="655" t="s">
        <v>37</v>
      </c>
      <c r="AA20" s="656"/>
      <c r="AB20" s="657"/>
      <c r="AC20" s="632"/>
      <c r="AD20" s="633"/>
      <c r="AE20" s="633"/>
      <c r="AF20" s="633"/>
      <c r="AG20" s="655" t="s">
        <v>39</v>
      </c>
      <c r="AH20" s="656"/>
      <c r="AI20" s="656"/>
      <c r="AJ20" s="657"/>
      <c r="AK20" s="22"/>
      <c r="AL20" s="22"/>
    </row>
    <row r="21" spans="2:38" s="14" customFormat="1" ht="9.75">
      <c r="B21" s="23"/>
      <c r="C21" s="24"/>
      <c r="D21" s="24"/>
      <c r="E21" s="24"/>
      <c r="F21" s="24"/>
      <c r="G21" s="24"/>
      <c r="H21" s="25"/>
      <c r="I21" s="675" t="s">
        <v>42</v>
      </c>
      <c r="J21" s="676"/>
      <c r="K21" s="676"/>
      <c r="L21" s="676"/>
      <c r="M21" s="629" t="s">
        <v>51</v>
      </c>
      <c r="N21" s="629"/>
      <c r="O21" s="629"/>
      <c r="P21" s="629" t="s">
        <v>51</v>
      </c>
      <c r="Q21" s="629"/>
      <c r="R21" s="629"/>
      <c r="S21" s="629" t="s">
        <v>42</v>
      </c>
      <c r="T21" s="629"/>
      <c r="U21" s="629"/>
      <c r="V21" s="629"/>
      <c r="W21" s="629" t="s">
        <v>51</v>
      </c>
      <c r="X21" s="629"/>
      <c r="Y21" s="629"/>
      <c r="Z21" s="629" t="s">
        <v>51</v>
      </c>
      <c r="AA21" s="629"/>
      <c r="AB21" s="629"/>
      <c r="AC21" s="629" t="s">
        <v>42</v>
      </c>
      <c r="AD21" s="629"/>
      <c r="AE21" s="629"/>
      <c r="AF21" s="629"/>
      <c r="AG21" s="629" t="s">
        <v>42</v>
      </c>
      <c r="AH21" s="629"/>
      <c r="AI21" s="629"/>
      <c r="AJ21" s="621"/>
      <c r="AK21" s="15"/>
      <c r="AL21" s="15"/>
    </row>
    <row r="22" spans="2:38" ht="12.75" customHeight="1">
      <c r="B22" s="658" t="s">
        <v>30</v>
      </c>
      <c r="C22" s="659"/>
      <c r="D22" s="659"/>
      <c r="E22" s="659"/>
      <c r="F22" s="659"/>
      <c r="G22" s="659"/>
      <c r="H22" s="660"/>
      <c r="I22" s="679">
        <v>258754</v>
      </c>
      <c r="J22" s="622"/>
      <c r="K22" s="622"/>
      <c r="L22" s="622"/>
      <c r="M22" s="650">
        <v>-3.6</v>
      </c>
      <c r="N22" s="650"/>
      <c r="O22" s="650"/>
      <c r="P22" s="650">
        <v>1.2</v>
      </c>
      <c r="Q22" s="650"/>
      <c r="R22" s="650"/>
      <c r="S22" s="622">
        <v>256644</v>
      </c>
      <c r="T22" s="622"/>
      <c r="U22" s="622"/>
      <c r="V22" s="622"/>
      <c r="W22" s="650">
        <v>0</v>
      </c>
      <c r="X22" s="650"/>
      <c r="Y22" s="650"/>
      <c r="Z22" s="650">
        <v>1.8</v>
      </c>
      <c r="AA22" s="650"/>
      <c r="AB22" s="650"/>
      <c r="AC22" s="622">
        <v>2110</v>
      </c>
      <c r="AD22" s="622"/>
      <c r="AE22" s="622"/>
      <c r="AF22" s="622"/>
      <c r="AG22" s="669">
        <v>-932</v>
      </c>
      <c r="AH22" s="669"/>
      <c r="AI22" s="669"/>
      <c r="AJ22" s="669"/>
      <c r="AK22" s="21"/>
      <c r="AL22" s="21"/>
    </row>
    <row r="23" spans="2:38" ht="13.5">
      <c r="B23" s="658" t="s">
        <v>31</v>
      </c>
      <c r="C23" s="659"/>
      <c r="D23" s="659"/>
      <c r="E23" s="659"/>
      <c r="F23" s="659"/>
      <c r="G23" s="659"/>
      <c r="H23" s="660"/>
      <c r="I23" s="671">
        <v>340210</v>
      </c>
      <c r="J23" s="627"/>
      <c r="K23" s="627"/>
      <c r="L23" s="627"/>
      <c r="M23" s="650">
        <v>-9.2</v>
      </c>
      <c r="N23" s="650"/>
      <c r="O23" s="650"/>
      <c r="P23" s="650">
        <v>5.8</v>
      </c>
      <c r="Q23" s="650"/>
      <c r="R23" s="650"/>
      <c r="S23" s="627">
        <v>339597</v>
      </c>
      <c r="T23" s="627"/>
      <c r="U23" s="627"/>
      <c r="V23" s="627"/>
      <c r="W23" s="650">
        <v>2.4</v>
      </c>
      <c r="X23" s="650"/>
      <c r="Y23" s="650"/>
      <c r="Z23" s="650">
        <v>7.3</v>
      </c>
      <c r="AA23" s="650"/>
      <c r="AB23" s="650"/>
      <c r="AC23" s="627">
        <v>613</v>
      </c>
      <c r="AD23" s="627"/>
      <c r="AE23" s="627"/>
      <c r="AF23" s="627"/>
      <c r="AG23" s="669">
        <v>-4182</v>
      </c>
      <c r="AH23" s="669"/>
      <c r="AI23" s="669"/>
      <c r="AJ23" s="669"/>
      <c r="AK23" s="21"/>
      <c r="AL23" s="21"/>
    </row>
    <row r="24" spans="2:38" ht="13.5">
      <c r="B24" s="658" t="s">
        <v>32</v>
      </c>
      <c r="C24" s="659"/>
      <c r="D24" s="659"/>
      <c r="E24" s="659"/>
      <c r="F24" s="659"/>
      <c r="G24" s="659"/>
      <c r="H24" s="660"/>
      <c r="I24" s="671">
        <v>302584</v>
      </c>
      <c r="J24" s="627"/>
      <c r="K24" s="627"/>
      <c r="L24" s="627"/>
      <c r="M24" s="650">
        <v>-1.3</v>
      </c>
      <c r="N24" s="650"/>
      <c r="O24" s="650"/>
      <c r="P24" s="650">
        <v>0.6</v>
      </c>
      <c r="Q24" s="650"/>
      <c r="R24" s="650"/>
      <c r="S24" s="627">
        <v>300012</v>
      </c>
      <c r="T24" s="627"/>
      <c r="U24" s="627"/>
      <c r="V24" s="627"/>
      <c r="W24" s="650">
        <v>0</v>
      </c>
      <c r="X24" s="650"/>
      <c r="Y24" s="650"/>
      <c r="Z24" s="650">
        <v>0.3</v>
      </c>
      <c r="AA24" s="650"/>
      <c r="AB24" s="650"/>
      <c r="AC24" s="627">
        <v>2572</v>
      </c>
      <c r="AD24" s="627"/>
      <c r="AE24" s="627"/>
      <c r="AF24" s="627"/>
      <c r="AG24" s="669">
        <v>1110</v>
      </c>
      <c r="AH24" s="669"/>
      <c r="AI24" s="669"/>
      <c r="AJ24" s="669"/>
      <c r="AK24" s="21"/>
      <c r="AL24" s="21"/>
    </row>
    <row r="25" spans="2:38" ht="13.5">
      <c r="B25" s="658" t="s">
        <v>57</v>
      </c>
      <c r="C25" s="659"/>
      <c r="D25" s="659"/>
      <c r="E25" s="659"/>
      <c r="F25" s="659"/>
      <c r="G25" s="659"/>
      <c r="H25" s="660"/>
      <c r="I25" s="671">
        <v>441699</v>
      </c>
      <c r="J25" s="627"/>
      <c r="K25" s="627"/>
      <c r="L25" s="627"/>
      <c r="M25" s="650">
        <v>3.3</v>
      </c>
      <c r="N25" s="650"/>
      <c r="O25" s="650"/>
      <c r="P25" s="650">
        <v>-2.7</v>
      </c>
      <c r="Q25" s="650"/>
      <c r="R25" s="650"/>
      <c r="S25" s="627">
        <v>439134</v>
      </c>
      <c r="T25" s="627"/>
      <c r="U25" s="627"/>
      <c r="V25" s="627"/>
      <c r="W25" s="650">
        <v>3.6</v>
      </c>
      <c r="X25" s="650"/>
      <c r="Y25" s="650"/>
      <c r="Z25" s="650">
        <v>-2.6</v>
      </c>
      <c r="AA25" s="650"/>
      <c r="AB25" s="650"/>
      <c r="AC25" s="627">
        <v>2565</v>
      </c>
      <c r="AD25" s="627"/>
      <c r="AE25" s="627"/>
      <c r="AF25" s="627"/>
      <c r="AG25" s="669">
        <v>-505</v>
      </c>
      <c r="AH25" s="669"/>
      <c r="AI25" s="669"/>
      <c r="AJ25" s="669"/>
      <c r="AK25" s="21"/>
      <c r="AL25" s="21"/>
    </row>
    <row r="26" spans="2:38" ht="13.5">
      <c r="B26" s="658" t="s">
        <v>26</v>
      </c>
      <c r="C26" s="659"/>
      <c r="D26" s="659"/>
      <c r="E26" s="659"/>
      <c r="F26" s="659"/>
      <c r="G26" s="659"/>
      <c r="H26" s="660"/>
      <c r="I26" s="671">
        <v>291386</v>
      </c>
      <c r="J26" s="627"/>
      <c r="K26" s="627"/>
      <c r="L26" s="627"/>
      <c r="M26" s="650">
        <v>-9.5</v>
      </c>
      <c r="N26" s="650"/>
      <c r="O26" s="650"/>
      <c r="P26" s="650">
        <v>-1.4</v>
      </c>
      <c r="Q26" s="650"/>
      <c r="R26" s="650"/>
      <c r="S26" s="627">
        <v>288284</v>
      </c>
      <c r="T26" s="627"/>
      <c r="U26" s="627"/>
      <c r="V26" s="627"/>
      <c r="W26" s="650">
        <v>-1.8</v>
      </c>
      <c r="X26" s="650"/>
      <c r="Y26" s="650"/>
      <c r="Z26" s="650">
        <v>2.1</v>
      </c>
      <c r="AA26" s="650"/>
      <c r="AB26" s="650"/>
      <c r="AC26" s="627">
        <v>3102</v>
      </c>
      <c r="AD26" s="627"/>
      <c r="AE26" s="627"/>
      <c r="AF26" s="627"/>
      <c r="AG26" s="669">
        <v>-11452</v>
      </c>
      <c r="AH26" s="669"/>
      <c r="AI26" s="669"/>
      <c r="AJ26" s="669"/>
      <c r="AK26" s="21"/>
      <c r="AL26" s="21"/>
    </row>
    <row r="27" spans="2:38" ht="13.5">
      <c r="B27" s="658" t="s">
        <v>56</v>
      </c>
      <c r="C27" s="659"/>
      <c r="D27" s="659"/>
      <c r="E27" s="659"/>
      <c r="F27" s="659"/>
      <c r="G27" s="659"/>
      <c r="H27" s="660"/>
      <c r="I27" s="671">
        <v>269157</v>
      </c>
      <c r="J27" s="627"/>
      <c r="K27" s="627"/>
      <c r="L27" s="627"/>
      <c r="M27" s="650">
        <v>-2</v>
      </c>
      <c r="N27" s="650"/>
      <c r="O27" s="650"/>
      <c r="P27" s="650">
        <v>2.4</v>
      </c>
      <c r="Q27" s="650"/>
      <c r="R27" s="650"/>
      <c r="S27" s="627">
        <v>269152</v>
      </c>
      <c r="T27" s="627"/>
      <c r="U27" s="627"/>
      <c r="V27" s="627"/>
      <c r="W27" s="650">
        <v>2.6</v>
      </c>
      <c r="X27" s="650"/>
      <c r="Y27" s="650"/>
      <c r="Z27" s="650">
        <v>2.8</v>
      </c>
      <c r="AA27" s="650"/>
      <c r="AB27" s="650"/>
      <c r="AC27" s="627">
        <v>5</v>
      </c>
      <c r="AD27" s="627"/>
      <c r="AE27" s="627"/>
      <c r="AF27" s="627"/>
      <c r="AG27" s="669">
        <v>-836</v>
      </c>
      <c r="AH27" s="669"/>
      <c r="AI27" s="669"/>
      <c r="AJ27" s="669"/>
      <c r="AK27" s="21"/>
      <c r="AL27" s="21"/>
    </row>
    <row r="28" spans="2:38" ht="13.5">
      <c r="B28" s="658" t="s">
        <v>72</v>
      </c>
      <c r="C28" s="659"/>
      <c r="D28" s="659"/>
      <c r="E28" s="659"/>
      <c r="F28" s="659"/>
      <c r="G28" s="659"/>
      <c r="H28" s="660"/>
      <c r="I28" s="671">
        <v>210169</v>
      </c>
      <c r="J28" s="627"/>
      <c r="K28" s="627"/>
      <c r="L28" s="627"/>
      <c r="M28" s="651">
        <v>-2.1</v>
      </c>
      <c r="N28" s="651"/>
      <c r="O28" s="651"/>
      <c r="P28" s="651">
        <v>3.7</v>
      </c>
      <c r="Q28" s="651"/>
      <c r="R28" s="651"/>
      <c r="S28" s="626">
        <v>207172</v>
      </c>
      <c r="T28" s="626"/>
      <c r="U28" s="626"/>
      <c r="V28" s="626"/>
      <c r="W28" s="651">
        <v>-0.3</v>
      </c>
      <c r="X28" s="651"/>
      <c r="Y28" s="651"/>
      <c r="Z28" s="651">
        <v>2.8</v>
      </c>
      <c r="AA28" s="651"/>
      <c r="AB28" s="651"/>
      <c r="AC28" s="626">
        <v>2997</v>
      </c>
      <c r="AD28" s="626"/>
      <c r="AE28" s="626"/>
      <c r="AF28" s="626"/>
      <c r="AG28" s="670">
        <v>1920</v>
      </c>
      <c r="AH28" s="670"/>
      <c r="AI28" s="670"/>
      <c r="AJ28" s="670"/>
      <c r="AK28" s="498"/>
      <c r="AL28" s="21"/>
    </row>
    <row r="29" spans="2:38" ht="13.5">
      <c r="B29" s="658" t="s">
        <v>73</v>
      </c>
      <c r="C29" s="659"/>
      <c r="D29" s="659"/>
      <c r="E29" s="659"/>
      <c r="F29" s="659"/>
      <c r="G29" s="659"/>
      <c r="H29" s="660"/>
      <c r="I29" s="671">
        <v>407818</v>
      </c>
      <c r="J29" s="627"/>
      <c r="K29" s="627"/>
      <c r="L29" s="627"/>
      <c r="M29" s="651">
        <v>-1.5</v>
      </c>
      <c r="N29" s="651"/>
      <c r="O29" s="651"/>
      <c r="P29" s="651">
        <v>13.8</v>
      </c>
      <c r="Q29" s="651"/>
      <c r="R29" s="651"/>
      <c r="S29" s="626">
        <v>394820</v>
      </c>
      <c r="T29" s="626"/>
      <c r="U29" s="626"/>
      <c r="V29" s="626"/>
      <c r="W29" s="651">
        <v>0.4</v>
      </c>
      <c r="X29" s="651"/>
      <c r="Y29" s="651"/>
      <c r="Z29" s="651">
        <v>12.4</v>
      </c>
      <c r="AA29" s="651"/>
      <c r="AB29" s="651"/>
      <c r="AC29" s="626">
        <v>12998</v>
      </c>
      <c r="AD29" s="626"/>
      <c r="AE29" s="626"/>
      <c r="AF29" s="626"/>
      <c r="AG29" s="670">
        <v>6772</v>
      </c>
      <c r="AH29" s="670"/>
      <c r="AI29" s="670"/>
      <c r="AJ29" s="670"/>
      <c r="AK29" s="498"/>
      <c r="AL29" s="21"/>
    </row>
    <row r="30" spans="2:39" ht="13.5">
      <c r="B30" s="658" t="s">
        <v>55</v>
      </c>
      <c r="C30" s="659"/>
      <c r="D30" s="659"/>
      <c r="E30" s="659"/>
      <c r="F30" s="659"/>
      <c r="G30" s="659"/>
      <c r="H30" s="660"/>
      <c r="I30" s="671">
        <v>251706</v>
      </c>
      <c r="J30" s="627"/>
      <c r="K30" s="627"/>
      <c r="L30" s="627"/>
      <c r="M30" s="651">
        <v>1.2</v>
      </c>
      <c r="N30" s="651"/>
      <c r="O30" s="651"/>
      <c r="P30" s="651">
        <v>0.3</v>
      </c>
      <c r="Q30" s="651"/>
      <c r="R30" s="651"/>
      <c r="S30" s="626">
        <v>250495</v>
      </c>
      <c r="T30" s="626"/>
      <c r="U30" s="626"/>
      <c r="V30" s="626"/>
      <c r="W30" s="651">
        <v>2.6</v>
      </c>
      <c r="X30" s="651"/>
      <c r="Y30" s="651"/>
      <c r="Z30" s="651">
        <v>2</v>
      </c>
      <c r="AA30" s="651"/>
      <c r="AB30" s="651"/>
      <c r="AC30" s="626">
        <v>1211</v>
      </c>
      <c r="AD30" s="626"/>
      <c r="AE30" s="626"/>
      <c r="AF30" s="626"/>
      <c r="AG30" s="670">
        <v>-4780</v>
      </c>
      <c r="AH30" s="670"/>
      <c r="AI30" s="670"/>
      <c r="AJ30" s="670"/>
      <c r="AK30" s="498"/>
      <c r="AL30" s="21"/>
      <c r="AM30" s="481"/>
    </row>
    <row r="31" spans="2:39" ht="13.5">
      <c r="B31" s="658" t="s">
        <v>54</v>
      </c>
      <c r="C31" s="659"/>
      <c r="D31" s="659"/>
      <c r="E31" s="659"/>
      <c r="F31" s="659"/>
      <c r="G31" s="659"/>
      <c r="H31" s="660"/>
      <c r="I31" s="671">
        <v>333154</v>
      </c>
      <c r="J31" s="627"/>
      <c r="K31" s="627"/>
      <c r="L31" s="627"/>
      <c r="M31" s="651">
        <v>3.4</v>
      </c>
      <c r="N31" s="651"/>
      <c r="O31" s="651"/>
      <c r="P31" s="651">
        <v>-6.6</v>
      </c>
      <c r="Q31" s="651"/>
      <c r="R31" s="651"/>
      <c r="S31" s="626">
        <v>329900</v>
      </c>
      <c r="T31" s="626"/>
      <c r="U31" s="626"/>
      <c r="V31" s="626"/>
      <c r="W31" s="651">
        <v>2.6</v>
      </c>
      <c r="X31" s="651"/>
      <c r="Y31" s="651"/>
      <c r="Z31" s="651">
        <v>-6.9</v>
      </c>
      <c r="AA31" s="651"/>
      <c r="AB31" s="651"/>
      <c r="AC31" s="626">
        <v>3254</v>
      </c>
      <c r="AD31" s="626"/>
      <c r="AE31" s="626"/>
      <c r="AF31" s="626"/>
      <c r="AG31" s="670">
        <v>1005</v>
      </c>
      <c r="AH31" s="670"/>
      <c r="AI31" s="670"/>
      <c r="AJ31" s="670"/>
      <c r="AK31" s="498"/>
      <c r="AL31" s="21"/>
      <c r="AM31" s="481"/>
    </row>
    <row r="32" spans="2:39" ht="13.5">
      <c r="B32" s="658" t="s">
        <v>53</v>
      </c>
      <c r="C32" s="659"/>
      <c r="D32" s="659"/>
      <c r="E32" s="659"/>
      <c r="F32" s="659"/>
      <c r="G32" s="659"/>
      <c r="H32" s="660"/>
      <c r="I32" s="671">
        <v>112745</v>
      </c>
      <c r="J32" s="627"/>
      <c r="K32" s="627"/>
      <c r="L32" s="627"/>
      <c r="M32" s="651">
        <v>-7.3</v>
      </c>
      <c r="N32" s="651"/>
      <c r="O32" s="651"/>
      <c r="P32" s="651">
        <v>4</v>
      </c>
      <c r="Q32" s="651"/>
      <c r="R32" s="651"/>
      <c r="S32" s="626">
        <v>112410</v>
      </c>
      <c r="T32" s="626"/>
      <c r="U32" s="626"/>
      <c r="V32" s="626"/>
      <c r="W32" s="651">
        <v>-2.5</v>
      </c>
      <c r="X32" s="651"/>
      <c r="Y32" s="651"/>
      <c r="Z32" s="651">
        <v>4.1</v>
      </c>
      <c r="AA32" s="651"/>
      <c r="AB32" s="651"/>
      <c r="AC32" s="626">
        <v>335</v>
      </c>
      <c r="AD32" s="626"/>
      <c r="AE32" s="626"/>
      <c r="AF32" s="626"/>
      <c r="AG32" s="670">
        <v>-261</v>
      </c>
      <c r="AH32" s="670"/>
      <c r="AI32" s="670"/>
      <c r="AJ32" s="670"/>
      <c r="AK32" s="498"/>
      <c r="AL32" s="21"/>
      <c r="AM32" s="481"/>
    </row>
    <row r="33" spans="2:39" ht="13.5">
      <c r="B33" s="658" t="s">
        <v>52</v>
      </c>
      <c r="C33" s="659"/>
      <c r="D33" s="659"/>
      <c r="E33" s="659"/>
      <c r="F33" s="659"/>
      <c r="G33" s="659"/>
      <c r="H33" s="660"/>
      <c r="I33" s="671">
        <v>215742</v>
      </c>
      <c r="J33" s="627"/>
      <c r="K33" s="627"/>
      <c r="L33" s="627"/>
      <c r="M33" s="651">
        <v>-20.8</v>
      </c>
      <c r="N33" s="651"/>
      <c r="O33" s="651"/>
      <c r="P33" s="651">
        <v>11.9</v>
      </c>
      <c r="Q33" s="651"/>
      <c r="R33" s="651"/>
      <c r="S33" s="626">
        <v>215014</v>
      </c>
      <c r="T33" s="626"/>
      <c r="U33" s="626"/>
      <c r="V33" s="626"/>
      <c r="W33" s="651">
        <v>-1.1</v>
      </c>
      <c r="X33" s="651"/>
      <c r="Y33" s="651"/>
      <c r="Z33" s="651">
        <v>15.5</v>
      </c>
      <c r="AA33" s="651"/>
      <c r="AB33" s="651"/>
      <c r="AC33" s="626">
        <v>728</v>
      </c>
      <c r="AD33" s="626"/>
      <c r="AE33" s="626"/>
      <c r="AF33" s="626"/>
      <c r="AG33" s="670">
        <v>-5420</v>
      </c>
      <c r="AH33" s="670"/>
      <c r="AI33" s="670"/>
      <c r="AJ33" s="670"/>
      <c r="AK33" s="498"/>
      <c r="AL33" s="21"/>
      <c r="AM33" s="481"/>
    </row>
    <row r="34" spans="2:39" ht="13.5">
      <c r="B34" s="658" t="s">
        <v>33</v>
      </c>
      <c r="C34" s="659"/>
      <c r="D34" s="659"/>
      <c r="E34" s="659"/>
      <c r="F34" s="659"/>
      <c r="G34" s="659"/>
      <c r="H34" s="660"/>
      <c r="I34" s="671">
        <v>281025</v>
      </c>
      <c r="J34" s="627"/>
      <c r="K34" s="627"/>
      <c r="L34" s="627"/>
      <c r="M34" s="651">
        <v>-16</v>
      </c>
      <c r="N34" s="651"/>
      <c r="O34" s="651"/>
      <c r="P34" s="651">
        <v>-0.4</v>
      </c>
      <c r="Q34" s="651"/>
      <c r="R34" s="651"/>
      <c r="S34" s="626">
        <v>280396</v>
      </c>
      <c r="T34" s="626"/>
      <c r="U34" s="626"/>
      <c r="V34" s="626"/>
      <c r="W34" s="651">
        <v>-4.5</v>
      </c>
      <c r="X34" s="651"/>
      <c r="Y34" s="651"/>
      <c r="Z34" s="651">
        <v>-0.2</v>
      </c>
      <c r="AA34" s="651"/>
      <c r="AB34" s="651"/>
      <c r="AC34" s="626">
        <v>629</v>
      </c>
      <c r="AD34" s="626"/>
      <c r="AE34" s="626"/>
      <c r="AF34" s="626"/>
      <c r="AG34" s="670">
        <v>-832</v>
      </c>
      <c r="AH34" s="670"/>
      <c r="AI34" s="670"/>
      <c r="AJ34" s="670"/>
      <c r="AK34" s="498"/>
      <c r="AL34" s="21"/>
      <c r="AM34" s="481"/>
    </row>
    <row r="35" spans="2:39" ht="13.5">
      <c r="B35" s="658" t="s">
        <v>29</v>
      </c>
      <c r="C35" s="659"/>
      <c r="D35" s="659"/>
      <c r="E35" s="659"/>
      <c r="F35" s="659"/>
      <c r="G35" s="659"/>
      <c r="H35" s="660"/>
      <c r="I35" s="671">
        <v>247928</v>
      </c>
      <c r="J35" s="627"/>
      <c r="K35" s="627"/>
      <c r="L35" s="627"/>
      <c r="M35" s="651">
        <v>-2.2</v>
      </c>
      <c r="N35" s="651"/>
      <c r="O35" s="651"/>
      <c r="P35" s="651">
        <v>-3.5</v>
      </c>
      <c r="Q35" s="651"/>
      <c r="R35" s="651"/>
      <c r="S35" s="626">
        <v>247264</v>
      </c>
      <c r="T35" s="626"/>
      <c r="U35" s="626"/>
      <c r="V35" s="626"/>
      <c r="W35" s="651">
        <v>-0.6</v>
      </c>
      <c r="X35" s="651"/>
      <c r="Y35" s="651"/>
      <c r="Z35" s="651">
        <v>0.5</v>
      </c>
      <c r="AA35" s="651"/>
      <c r="AB35" s="651"/>
      <c r="AC35" s="626">
        <v>664</v>
      </c>
      <c r="AD35" s="626"/>
      <c r="AE35" s="626"/>
      <c r="AF35" s="626"/>
      <c r="AG35" s="670">
        <v>-10836</v>
      </c>
      <c r="AH35" s="670"/>
      <c r="AI35" s="670"/>
      <c r="AJ35" s="670"/>
      <c r="AK35" s="498"/>
      <c r="AL35" s="21"/>
      <c r="AM35" s="481"/>
    </row>
    <row r="36" spans="2:39" ht="13.5">
      <c r="B36" s="658" t="s">
        <v>27</v>
      </c>
      <c r="C36" s="659"/>
      <c r="D36" s="659"/>
      <c r="E36" s="659"/>
      <c r="F36" s="659"/>
      <c r="G36" s="659"/>
      <c r="H36" s="660"/>
      <c r="I36" s="671">
        <v>284418</v>
      </c>
      <c r="J36" s="627"/>
      <c r="K36" s="627"/>
      <c r="L36" s="627"/>
      <c r="M36" s="651">
        <v>-0.5</v>
      </c>
      <c r="N36" s="651"/>
      <c r="O36" s="651"/>
      <c r="P36" s="651">
        <v>0.4</v>
      </c>
      <c r="Q36" s="651"/>
      <c r="R36" s="651"/>
      <c r="S36" s="626">
        <v>284149</v>
      </c>
      <c r="T36" s="626"/>
      <c r="U36" s="626"/>
      <c r="V36" s="626"/>
      <c r="W36" s="651">
        <v>-0.3</v>
      </c>
      <c r="X36" s="651"/>
      <c r="Y36" s="651"/>
      <c r="Z36" s="651">
        <v>0.2</v>
      </c>
      <c r="AA36" s="651"/>
      <c r="AB36" s="651"/>
      <c r="AC36" s="626">
        <v>269</v>
      </c>
      <c r="AD36" s="626"/>
      <c r="AE36" s="626"/>
      <c r="AF36" s="626"/>
      <c r="AG36" s="670">
        <v>269</v>
      </c>
      <c r="AH36" s="670"/>
      <c r="AI36" s="670"/>
      <c r="AJ36" s="670"/>
      <c r="AK36" s="498"/>
      <c r="AL36" s="21"/>
      <c r="AM36" s="481"/>
    </row>
    <row r="37" spans="2:39" ht="13.5">
      <c r="B37" s="658" t="s">
        <v>28</v>
      </c>
      <c r="C37" s="659"/>
      <c r="D37" s="659"/>
      <c r="E37" s="659"/>
      <c r="F37" s="659"/>
      <c r="G37" s="659"/>
      <c r="H37" s="660"/>
      <c r="I37" s="671">
        <v>204027</v>
      </c>
      <c r="J37" s="627"/>
      <c r="K37" s="627"/>
      <c r="L37" s="627"/>
      <c r="M37" s="651">
        <v>2.7</v>
      </c>
      <c r="N37" s="651"/>
      <c r="O37" s="651"/>
      <c r="P37" s="651">
        <v>-0.8</v>
      </c>
      <c r="Q37" s="651"/>
      <c r="R37" s="651"/>
      <c r="S37" s="626">
        <v>200704</v>
      </c>
      <c r="T37" s="626"/>
      <c r="U37" s="626"/>
      <c r="V37" s="626"/>
      <c r="W37" s="651">
        <v>1.9</v>
      </c>
      <c r="X37" s="651"/>
      <c r="Y37" s="651"/>
      <c r="Z37" s="651">
        <v>-1.2</v>
      </c>
      <c r="AA37" s="651"/>
      <c r="AB37" s="651"/>
      <c r="AC37" s="626">
        <v>3323</v>
      </c>
      <c r="AD37" s="626"/>
      <c r="AE37" s="626"/>
      <c r="AF37" s="626"/>
      <c r="AG37" s="670">
        <v>1117</v>
      </c>
      <c r="AH37" s="670"/>
      <c r="AI37" s="670"/>
      <c r="AJ37" s="670"/>
      <c r="AK37" s="498"/>
      <c r="AL37" s="21"/>
      <c r="AM37" s="481"/>
    </row>
    <row r="38" spans="2:42" ht="4.5" customHeight="1">
      <c r="B38" s="53"/>
      <c r="C38" s="54"/>
      <c r="D38" s="54"/>
      <c r="E38" s="54"/>
      <c r="F38" s="54"/>
      <c r="G38" s="54"/>
      <c r="H38" s="52"/>
      <c r="I38" s="55"/>
      <c r="J38" s="55"/>
      <c r="K38" s="55"/>
      <c r="L38" s="55"/>
      <c r="M38" s="488"/>
      <c r="N38" s="488"/>
      <c r="O38" s="488"/>
      <c r="P38" s="488"/>
      <c r="Q38" s="488"/>
      <c r="R38" s="488"/>
      <c r="S38" s="489"/>
      <c r="T38" s="489"/>
      <c r="U38" s="489"/>
      <c r="V38" s="489"/>
      <c r="W38" s="488"/>
      <c r="X38" s="488"/>
      <c r="Y38" s="488"/>
      <c r="Z38" s="488"/>
      <c r="AA38" s="488"/>
      <c r="AB38" s="488"/>
      <c r="AC38" s="489"/>
      <c r="AD38" s="489"/>
      <c r="AE38" s="489"/>
      <c r="AF38" s="489"/>
      <c r="AG38" s="490"/>
      <c r="AH38" s="490"/>
      <c r="AI38" s="490"/>
      <c r="AJ38" s="491"/>
      <c r="AK38" s="498"/>
      <c r="AL38" s="21"/>
      <c r="AM38" s="39"/>
      <c r="AN38" s="39"/>
      <c r="AO38" s="39"/>
      <c r="AP38" s="39"/>
    </row>
    <row r="39" spans="2:37" ht="13.5">
      <c r="B39" s="68"/>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row>
    <row r="41" spans="2:38" ht="13.5">
      <c r="B41" s="32" t="s">
        <v>69</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628" t="s">
        <v>62</v>
      </c>
      <c r="AD41" s="628"/>
      <c r="AE41" s="628"/>
      <c r="AF41" s="628"/>
      <c r="AG41" s="628"/>
      <c r="AH41" s="628"/>
      <c r="AI41" s="628"/>
      <c r="AL41" s="66"/>
    </row>
    <row r="42" spans="2:41" ht="7.5" customHeight="1">
      <c r="B42" s="661" t="s">
        <v>59</v>
      </c>
      <c r="C42" s="662"/>
      <c r="D42" s="662"/>
      <c r="E42" s="662"/>
      <c r="F42" s="662"/>
      <c r="G42" s="662"/>
      <c r="H42" s="663"/>
      <c r="I42" s="652" t="s">
        <v>58</v>
      </c>
      <c r="J42" s="653"/>
      <c r="K42" s="653"/>
      <c r="L42" s="653"/>
      <c r="M42" s="653"/>
      <c r="N42" s="84"/>
      <c r="O42" s="72"/>
      <c r="P42" s="72"/>
      <c r="Q42" s="72"/>
      <c r="R42" s="72"/>
      <c r="S42" s="73"/>
      <c r="T42" s="73"/>
      <c r="U42" s="85"/>
      <c r="V42" s="85"/>
      <c r="W42" s="85"/>
      <c r="X42" s="73"/>
      <c r="Y42" s="72"/>
      <c r="Z42" s="75"/>
      <c r="AA42" s="75"/>
      <c r="AB42" s="75"/>
      <c r="AC42" s="75"/>
      <c r="AD42" s="73"/>
      <c r="AE42" s="73"/>
      <c r="AF42" s="73"/>
      <c r="AG42" s="85"/>
      <c r="AH42" s="85"/>
      <c r="AI42" s="86"/>
      <c r="AM42" s="40"/>
      <c r="AN42" s="40"/>
      <c r="AO42" s="40"/>
    </row>
    <row r="43" spans="2:41" ht="7.5" customHeight="1">
      <c r="B43" s="664"/>
      <c r="C43" s="665"/>
      <c r="D43" s="665"/>
      <c r="E43" s="665"/>
      <c r="F43" s="665"/>
      <c r="G43" s="665"/>
      <c r="H43" s="666"/>
      <c r="I43" s="630"/>
      <c r="J43" s="631"/>
      <c r="K43" s="631"/>
      <c r="L43" s="631"/>
      <c r="M43" s="667"/>
      <c r="N43" s="652" t="s">
        <v>83</v>
      </c>
      <c r="O43" s="653"/>
      <c r="P43" s="653"/>
      <c r="Q43" s="653"/>
      <c r="R43" s="653"/>
      <c r="S43" s="71"/>
      <c r="T43" s="71"/>
      <c r="U43" s="71"/>
      <c r="V43" s="71"/>
      <c r="W43" s="71"/>
      <c r="X43" s="87"/>
      <c r="Y43" s="652" t="s">
        <v>63</v>
      </c>
      <c r="Z43" s="653"/>
      <c r="AA43" s="653"/>
      <c r="AB43" s="653"/>
      <c r="AC43" s="653"/>
      <c r="AD43" s="88"/>
      <c r="AE43" s="75"/>
      <c r="AF43" s="75"/>
      <c r="AG43" s="75"/>
      <c r="AH43" s="75"/>
      <c r="AI43" s="89"/>
      <c r="AM43" s="40"/>
      <c r="AN43" s="40"/>
      <c r="AO43" s="40"/>
    </row>
    <row r="44" spans="2:39" ht="13.5">
      <c r="B44" s="664"/>
      <c r="C44" s="665"/>
      <c r="D44" s="665"/>
      <c r="E44" s="665"/>
      <c r="F44" s="665"/>
      <c r="G44" s="665"/>
      <c r="H44" s="666"/>
      <c r="I44" s="630"/>
      <c r="J44" s="631"/>
      <c r="K44" s="631"/>
      <c r="L44" s="631"/>
      <c r="M44" s="667"/>
      <c r="N44" s="630"/>
      <c r="O44" s="631"/>
      <c r="P44" s="631"/>
      <c r="Q44" s="631"/>
      <c r="R44" s="631"/>
      <c r="S44" s="623" t="s">
        <v>49</v>
      </c>
      <c r="T44" s="624"/>
      <c r="U44" s="624"/>
      <c r="V44" s="624"/>
      <c r="W44" s="624"/>
      <c r="X44" s="625"/>
      <c r="Y44" s="630"/>
      <c r="Z44" s="631"/>
      <c r="AA44" s="631"/>
      <c r="AB44" s="631"/>
      <c r="AC44" s="631"/>
      <c r="AD44" s="655" t="s">
        <v>559</v>
      </c>
      <c r="AE44" s="656"/>
      <c r="AF44" s="656"/>
      <c r="AG44" s="656"/>
      <c r="AH44" s="656"/>
      <c r="AI44" s="657"/>
      <c r="AM44" s="40"/>
    </row>
    <row r="45" spans="2:41" ht="13.5">
      <c r="B45" s="664"/>
      <c r="C45" s="665"/>
      <c r="D45" s="665"/>
      <c r="E45" s="665"/>
      <c r="F45" s="665"/>
      <c r="G45" s="665"/>
      <c r="H45" s="666"/>
      <c r="I45" s="632"/>
      <c r="J45" s="633"/>
      <c r="K45" s="633"/>
      <c r="L45" s="633"/>
      <c r="M45" s="668"/>
      <c r="N45" s="632"/>
      <c r="O45" s="633"/>
      <c r="P45" s="633"/>
      <c r="Q45" s="633"/>
      <c r="R45" s="633"/>
      <c r="S45" s="655" t="s">
        <v>36</v>
      </c>
      <c r="T45" s="656"/>
      <c r="U45" s="657"/>
      <c r="V45" s="655" t="s">
        <v>37</v>
      </c>
      <c r="W45" s="656"/>
      <c r="X45" s="657"/>
      <c r="Y45" s="632"/>
      <c r="Z45" s="633"/>
      <c r="AA45" s="633"/>
      <c r="AB45" s="633"/>
      <c r="AC45" s="633"/>
      <c r="AD45" s="655" t="s">
        <v>36</v>
      </c>
      <c r="AE45" s="656"/>
      <c r="AF45" s="657"/>
      <c r="AG45" s="655" t="s">
        <v>37</v>
      </c>
      <c r="AH45" s="656"/>
      <c r="AI45" s="657"/>
      <c r="AJ45" s="26"/>
      <c r="AM45" s="40"/>
      <c r="AN45" s="40"/>
      <c r="AO45" s="40"/>
    </row>
    <row r="46" spans="2:41" ht="9.75" customHeight="1">
      <c r="B46" s="23"/>
      <c r="C46" s="24"/>
      <c r="D46" s="24"/>
      <c r="E46" s="24"/>
      <c r="F46" s="24"/>
      <c r="G46" s="24"/>
      <c r="H46" s="25"/>
      <c r="I46" s="654" t="s">
        <v>42</v>
      </c>
      <c r="J46" s="629"/>
      <c r="K46" s="629"/>
      <c r="L46" s="629"/>
      <c r="M46" s="629"/>
      <c r="N46" s="629" t="s">
        <v>42</v>
      </c>
      <c r="O46" s="629"/>
      <c r="P46" s="629"/>
      <c r="Q46" s="629"/>
      <c r="R46" s="629"/>
      <c r="S46" s="629" t="s">
        <v>43</v>
      </c>
      <c r="T46" s="629"/>
      <c r="U46" s="629"/>
      <c r="V46" s="629" t="s">
        <v>43</v>
      </c>
      <c r="W46" s="629"/>
      <c r="X46" s="629"/>
      <c r="Y46" s="629" t="s">
        <v>42</v>
      </c>
      <c r="Z46" s="629"/>
      <c r="AA46" s="629"/>
      <c r="AB46" s="629"/>
      <c r="AC46" s="629"/>
      <c r="AD46" s="629" t="s">
        <v>43</v>
      </c>
      <c r="AE46" s="629"/>
      <c r="AF46" s="629"/>
      <c r="AG46" s="629" t="s">
        <v>43</v>
      </c>
      <c r="AH46" s="629"/>
      <c r="AI46" s="621"/>
      <c r="AJ46" s="19"/>
      <c r="AM46" s="41"/>
      <c r="AN46" s="41"/>
      <c r="AO46" s="41"/>
    </row>
    <row r="47" spans="2:41" ht="13.5">
      <c r="B47" s="658" t="s">
        <v>30</v>
      </c>
      <c r="C47" s="659"/>
      <c r="D47" s="659"/>
      <c r="E47" s="659"/>
      <c r="F47" s="659"/>
      <c r="G47" s="659"/>
      <c r="H47" s="660"/>
      <c r="I47" s="5"/>
      <c r="J47" s="627">
        <v>256644</v>
      </c>
      <c r="K47" s="627"/>
      <c r="L47" s="627"/>
      <c r="M47" s="627"/>
      <c r="N47" s="2"/>
      <c r="O47" s="622">
        <v>236509</v>
      </c>
      <c r="P47" s="622"/>
      <c r="Q47" s="622"/>
      <c r="R47" s="622"/>
      <c r="S47" s="650">
        <v>0.5</v>
      </c>
      <c r="T47" s="650"/>
      <c r="U47" s="650"/>
      <c r="V47" s="650">
        <v>2</v>
      </c>
      <c r="W47" s="650"/>
      <c r="X47" s="650"/>
      <c r="Y47" s="2"/>
      <c r="Z47" s="622">
        <v>20135</v>
      </c>
      <c r="AA47" s="622"/>
      <c r="AB47" s="622"/>
      <c r="AC47" s="622"/>
      <c r="AD47" s="618">
        <v>-5.902420786989437</v>
      </c>
      <c r="AE47" s="618"/>
      <c r="AF47" s="618"/>
      <c r="AG47" s="618">
        <v>-0.4646794206337401</v>
      </c>
      <c r="AH47" s="618"/>
      <c r="AI47" s="619"/>
      <c r="AJ47" s="5"/>
      <c r="AM47" s="41"/>
      <c r="AN47" s="41"/>
      <c r="AO47" s="41"/>
    </row>
    <row r="48" spans="2:41" ht="13.5">
      <c r="B48" s="658" t="s">
        <v>31</v>
      </c>
      <c r="C48" s="659"/>
      <c r="D48" s="659"/>
      <c r="E48" s="659"/>
      <c r="F48" s="659"/>
      <c r="G48" s="659"/>
      <c r="H48" s="660"/>
      <c r="I48" s="5"/>
      <c r="J48" s="627">
        <v>339597</v>
      </c>
      <c r="K48" s="627"/>
      <c r="L48" s="627"/>
      <c r="M48" s="627"/>
      <c r="N48" s="2"/>
      <c r="O48" s="627">
        <v>319074</v>
      </c>
      <c r="P48" s="627"/>
      <c r="Q48" s="627"/>
      <c r="R48" s="627"/>
      <c r="S48" s="650">
        <v>3.8</v>
      </c>
      <c r="T48" s="650"/>
      <c r="U48" s="650"/>
      <c r="V48" s="650">
        <v>9.6</v>
      </c>
      <c r="W48" s="650"/>
      <c r="X48" s="650"/>
      <c r="Y48" s="2"/>
      <c r="Z48" s="627">
        <v>20523</v>
      </c>
      <c r="AA48" s="627"/>
      <c r="AB48" s="627"/>
      <c r="AC48" s="627"/>
      <c r="AD48" s="618">
        <v>-15.837605085093298</v>
      </c>
      <c r="AE48" s="618"/>
      <c r="AF48" s="618"/>
      <c r="AG48" s="618">
        <v>-13.913590604026849</v>
      </c>
      <c r="AH48" s="618"/>
      <c r="AI48" s="619"/>
      <c r="AJ48" s="5"/>
      <c r="AM48" s="41"/>
      <c r="AN48" s="41"/>
      <c r="AO48" s="41"/>
    </row>
    <row r="49" spans="2:41" ht="13.5">
      <c r="B49" s="658" t="s">
        <v>32</v>
      </c>
      <c r="C49" s="659"/>
      <c r="D49" s="659"/>
      <c r="E49" s="659"/>
      <c r="F49" s="659"/>
      <c r="G49" s="659"/>
      <c r="H49" s="660"/>
      <c r="I49" s="5"/>
      <c r="J49" s="627">
        <v>300012</v>
      </c>
      <c r="K49" s="627"/>
      <c r="L49" s="627"/>
      <c r="M49" s="627"/>
      <c r="N49" s="2"/>
      <c r="O49" s="627">
        <v>268933</v>
      </c>
      <c r="P49" s="627"/>
      <c r="Q49" s="627"/>
      <c r="R49" s="627"/>
      <c r="S49" s="650">
        <v>0.5</v>
      </c>
      <c r="T49" s="650"/>
      <c r="U49" s="650"/>
      <c r="V49" s="650">
        <v>1.3</v>
      </c>
      <c r="W49" s="650"/>
      <c r="X49" s="650"/>
      <c r="Y49" s="2"/>
      <c r="Z49" s="627">
        <v>31079</v>
      </c>
      <c r="AA49" s="627"/>
      <c r="AB49" s="627"/>
      <c r="AC49" s="627"/>
      <c r="AD49" s="618">
        <v>-3.836752374764074</v>
      </c>
      <c r="AE49" s="618"/>
      <c r="AF49" s="618"/>
      <c r="AG49" s="618">
        <v>-6.128428174459344</v>
      </c>
      <c r="AH49" s="618"/>
      <c r="AI49" s="619"/>
      <c r="AJ49" s="5"/>
      <c r="AM49" s="41"/>
      <c r="AN49" s="41"/>
      <c r="AO49" s="41"/>
    </row>
    <row r="50" spans="2:41" ht="13.5">
      <c r="B50" s="658" t="s">
        <v>57</v>
      </c>
      <c r="C50" s="659"/>
      <c r="D50" s="659"/>
      <c r="E50" s="659"/>
      <c r="F50" s="659"/>
      <c r="G50" s="659"/>
      <c r="H50" s="660"/>
      <c r="I50" s="5"/>
      <c r="J50" s="627">
        <v>439134</v>
      </c>
      <c r="K50" s="627"/>
      <c r="L50" s="627"/>
      <c r="M50" s="627"/>
      <c r="N50" s="2"/>
      <c r="O50" s="627">
        <v>370058</v>
      </c>
      <c r="P50" s="627"/>
      <c r="Q50" s="627"/>
      <c r="R50" s="627"/>
      <c r="S50" s="650">
        <v>0</v>
      </c>
      <c r="T50" s="650"/>
      <c r="U50" s="650"/>
      <c r="V50" s="650">
        <v>-0.6</v>
      </c>
      <c r="W50" s="650"/>
      <c r="X50" s="650"/>
      <c r="Y50" s="2"/>
      <c r="Z50" s="627">
        <v>69076</v>
      </c>
      <c r="AA50" s="627"/>
      <c r="AB50" s="627"/>
      <c r="AC50" s="627"/>
      <c r="AD50" s="618">
        <v>28.40598568640209</v>
      </c>
      <c r="AE50" s="618"/>
      <c r="AF50" s="618"/>
      <c r="AG50" s="618">
        <v>-8.764792899408281</v>
      </c>
      <c r="AH50" s="618"/>
      <c r="AI50" s="619"/>
      <c r="AJ50" s="5"/>
      <c r="AM50" s="41"/>
      <c r="AN50" s="41"/>
      <c r="AO50" s="41"/>
    </row>
    <row r="51" spans="2:41" ht="13.5">
      <c r="B51" s="658" t="s">
        <v>26</v>
      </c>
      <c r="C51" s="659"/>
      <c r="D51" s="659"/>
      <c r="E51" s="659"/>
      <c r="F51" s="659"/>
      <c r="G51" s="659"/>
      <c r="H51" s="660"/>
      <c r="I51" s="5"/>
      <c r="J51" s="627">
        <v>288284</v>
      </c>
      <c r="K51" s="627"/>
      <c r="L51" s="627"/>
      <c r="M51" s="627"/>
      <c r="N51" s="2"/>
      <c r="O51" s="627">
        <v>261368</v>
      </c>
      <c r="P51" s="627"/>
      <c r="Q51" s="627"/>
      <c r="R51" s="627"/>
      <c r="S51" s="650">
        <v>0.2</v>
      </c>
      <c r="T51" s="650"/>
      <c r="U51" s="650"/>
      <c r="V51" s="650">
        <v>-0.2</v>
      </c>
      <c r="W51" s="650"/>
      <c r="X51" s="650"/>
      <c r="Y51" s="2"/>
      <c r="Z51" s="627">
        <v>26916</v>
      </c>
      <c r="AA51" s="627"/>
      <c r="AB51" s="627"/>
      <c r="AC51" s="627"/>
      <c r="AD51" s="618">
        <v>-18.32746692559777</v>
      </c>
      <c r="AE51" s="618"/>
      <c r="AF51" s="618"/>
      <c r="AG51" s="618">
        <v>17.485814054997828</v>
      </c>
      <c r="AH51" s="618"/>
      <c r="AI51" s="619"/>
      <c r="AJ51" s="5"/>
      <c r="AM51" s="41"/>
      <c r="AN51" s="41"/>
      <c r="AO51" s="41"/>
    </row>
    <row r="52" spans="2:41" ht="13.5">
      <c r="B52" s="658" t="s">
        <v>56</v>
      </c>
      <c r="C52" s="659"/>
      <c r="D52" s="659"/>
      <c r="E52" s="659"/>
      <c r="F52" s="659"/>
      <c r="G52" s="659"/>
      <c r="H52" s="660"/>
      <c r="I52" s="5"/>
      <c r="J52" s="627">
        <v>269152</v>
      </c>
      <c r="K52" s="627"/>
      <c r="L52" s="627"/>
      <c r="M52" s="627"/>
      <c r="N52" s="2"/>
      <c r="O52" s="626">
        <v>236763</v>
      </c>
      <c r="P52" s="626"/>
      <c r="Q52" s="626"/>
      <c r="R52" s="626"/>
      <c r="S52" s="651">
        <v>5.2</v>
      </c>
      <c r="T52" s="651"/>
      <c r="U52" s="651"/>
      <c r="V52" s="651">
        <v>2</v>
      </c>
      <c r="W52" s="651"/>
      <c r="X52" s="651"/>
      <c r="Y52" s="492"/>
      <c r="Z52" s="626">
        <v>32389</v>
      </c>
      <c r="AA52" s="626"/>
      <c r="AB52" s="626"/>
      <c r="AC52" s="626"/>
      <c r="AD52" s="620">
        <v>-13.941439047720273</v>
      </c>
      <c r="AE52" s="620"/>
      <c r="AF52" s="620"/>
      <c r="AG52" s="620">
        <v>2.0640322682296652</v>
      </c>
      <c r="AH52" s="620"/>
      <c r="AI52" s="617"/>
      <c r="AJ52" s="493"/>
      <c r="AM52" s="41"/>
      <c r="AN52" s="41"/>
      <c r="AO52" s="41"/>
    </row>
    <row r="53" spans="2:41" ht="13.5">
      <c r="B53" s="658" t="s">
        <v>72</v>
      </c>
      <c r="C53" s="659"/>
      <c r="D53" s="659"/>
      <c r="E53" s="659"/>
      <c r="F53" s="659"/>
      <c r="G53" s="659"/>
      <c r="H53" s="660"/>
      <c r="I53" s="5"/>
      <c r="J53" s="627">
        <v>207172</v>
      </c>
      <c r="K53" s="627"/>
      <c r="L53" s="627"/>
      <c r="M53" s="627"/>
      <c r="N53" s="2"/>
      <c r="O53" s="626">
        <v>196867</v>
      </c>
      <c r="P53" s="626"/>
      <c r="Q53" s="626"/>
      <c r="R53" s="626"/>
      <c r="S53" s="651">
        <v>0</v>
      </c>
      <c r="T53" s="651"/>
      <c r="U53" s="651"/>
      <c r="V53" s="651">
        <v>2.5</v>
      </c>
      <c r="W53" s="651"/>
      <c r="X53" s="651"/>
      <c r="Y53" s="492"/>
      <c r="Z53" s="626">
        <v>10305</v>
      </c>
      <c r="AA53" s="626"/>
      <c r="AB53" s="626"/>
      <c r="AC53" s="626"/>
      <c r="AD53" s="620">
        <v>-4.759704251386321</v>
      </c>
      <c r="AE53" s="620"/>
      <c r="AF53" s="620"/>
      <c r="AG53" s="620">
        <v>11.68310393410643</v>
      </c>
      <c r="AH53" s="620"/>
      <c r="AI53" s="617"/>
      <c r="AJ53" s="493"/>
      <c r="AM53" s="41"/>
      <c r="AN53" s="41"/>
      <c r="AO53" s="41"/>
    </row>
    <row r="54" spans="2:41" ht="13.5">
      <c r="B54" s="658" t="s">
        <v>73</v>
      </c>
      <c r="C54" s="659"/>
      <c r="D54" s="659"/>
      <c r="E54" s="659"/>
      <c r="F54" s="659"/>
      <c r="G54" s="659"/>
      <c r="H54" s="660"/>
      <c r="I54" s="5"/>
      <c r="J54" s="627">
        <v>394820</v>
      </c>
      <c r="K54" s="627"/>
      <c r="L54" s="627"/>
      <c r="M54" s="627"/>
      <c r="N54" s="2"/>
      <c r="O54" s="626">
        <v>365510</v>
      </c>
      <c r="P54" s="626"/>
      <c r="Q54" s="626"/>
      <c r="R54" s="626"/>
      <c r="S54" s="651">
        <v>0.6</v>
      </c>
      <c r="T54" s="651"/>
      <c r="U54" s="651"/>
      <c r="V54" s="651">
        <v>11.8</v>
      </c>
      <c r="W54" s="651"/>
      <c r="X54" s="651"/>
      <c r="Y54" s="492"/>
      <c r="Z54" s="626">
        <v>29310</v>
      </c>
      <c r="AA54" s="626"/>
      <c r="AB54" s="626"/>
      <c r="AC54" s="626"/>
      <c r="AD54" s="620">
        <v>-2.1956753870795542</v>
      </c>
      <c r="AE54" s="620"/>
      <c r="AF54" s="620"/>
      <c r="AG54" s="620">
        <v>20.95076961168654</v>
      </c>
      <c r="AH54" s="620"/>
      <c r="AI54" s="617"/>
      <c r="AJ54" s="493"/>
      <c r="AM54" s="41"/>
      <c r="AN54" s="41"/>
      <c r="AO54" s="41"/>
    </row>
    <row r="55" spans="2:41" ht="13.5">
      <c r="B55" s="658" t="s">
        <v>55</v>
      </c>
      <c r="C55" s="659"/>
      <c r="D55" s="659"/>
      <c r="E55" s="659"/>
      <c r="F55" s="659"/>
      <c r="G55" s="659"/>
      <c r="H55" s="660"/>
      <c r="I55" s="5"/>
      <c r="J55" s="627">
        <v>250495</v>
      </c>
      <c r="K55" s="627"/>
      <c r="L55" s="627"/>
      <c r="M55" s="627"/>
      <c r="N55" s="2"/>
      <c r="O55" s="626">
        <v>233360</v>
      </c>
      <c r="P55" s="626"/>
      <c r="Q55" s="626"/>
      <c r="R55" s="626"/>
      <c r="S55" s="651">
        <v>3.4</v>
      </c>
      <c r="T55" s="651"/>
      <c r="U55" s="651"/>
      <c r="V55" s="651">
        <v>-0.7</v>
      </c>
      <c r="W55" s="651"/>
      <c r="X55" s="651"/>
      <c r="Y55" s="492"/>
      <c r="Z55" s="626">
        <v>17135</v>
      </c>
      <c r="AA55" s="626"/>
      <c r="AB55" s="626"/>
      <c r="AC55" s="626"/>
      <c r="AD55" s="620">
        <v>-6.104444079127624</v>
      </c>
      <c r="AE55" s="620"/>
      <c r="AF55" s="620"/>
      <c r="AG55" s="620">
        <v>58.62803184595444</v>
      </c>
      <c r="AH55" s="620"/>
      <c r="AI55" s="617"/>
      <c r="AJ55" s="493"/>
      <c r="AM55" s="513"/>
      <c r="AN55" s="41"/>
      <c r="AO55" s="41"/>
    </row>
    <row r="56" spans="2:41" ht="13.5">
      <c r="B56" s="658" t="s">
        <v>54</v>
      </c>
      <c r="C56" s="659"/>
      <c r="D56" s="659"/>
      <c r="E56" s="659"/>
      <c r="F56" s="659"/>
      <c r="G56" s="659"/>
      <c r="H56" s="660"/>
      <c r="I56" s="5"/>
      <c r="J56" s="627">
        <v>329900</v>
      </c>
      <c r="K56" s="627"/>
      <c r="L56" s="627"/>
      <c r="M56" s="627"/>
      <c r="N56" s="2"/>
      <c r="O56" s="626">
        <v>298934</v>
      </c>
      <c r="P56" s="626"/>
      <c r="Q56" s="626"/>
      <c r="R56" s="626"/>
      <c r="S56" s="651">
        <v>2.8</v>
      </c>
      <c r="T56" s="651"/>
      <c r="U56" s="651"/>
      <c r="V56" s="651">
        <v>-9.6</v>
      </c>
      <c r="W56" s="651"/>
      <c r="X56" s="651"/>
      <c r="Y56" s="492"/>
      <c r="Z56" s="626">
        <v>30966</v>
      </c>
      <c r="AA56" s="626"/>
      <c r="AB56" s="626"/>
      <c r="AC56" s="626"/>
      <c r="AD56" s="620">
        <v>0.9124682265528206</v>
      </c>
      <c r="AE56" s="620"/>
      <c r="AF56" s="620"/>
      <c r="AG56" s="620">
        <v>28.746050224513553</v>
      </c>
      <c r="AH56" s="620"/>
      <c r="AI56" s="617"/>
      <c r="AJ56" s="493"/>
      <c r="AM56" s="513"/>
      <c r="AN56" s="41"/>
      <c r="AO56" s="41"/>
    </row>
    <row r="57" spans="2:41" ht="13.5">
      <c r="B57" s="658" t="s">
        <v>53</v>
      </c>
      <c r="C57" s="659"/>
      <c r="D57" s="659"/>
      <c r="E57" s="659"/>
      <c r="F57" s="659"/>
      <c r="G57" s="659"/>
      <c r="H57" s="660"/>
      <c r="I57" s="5"/>
      <c r="J57" s="627">
        <v>112410</v>
      </c>
      <c r="K57" s="627"/>
      <c r="L57" s="627"/>
      <c r="M57" s="627"/>
      <c r="N57" s="2"/>
      <c r="O57" s="626">
        <v>107807</v>
      </c>
      <c r="P57" s="626"/>
      <c r="Q57" s="626"/>
      <c r="R57" s="626"/>
      <c r="S57" s="651">
        <v>-2.3</v>
      </c>
      <c r="T57" s="651"/>
      <c r="U57" s="651"/>
      <c r="V57" s="651">
        <v>4.2</v>
      </c>
      <c r="W57" s="651"/>
      <c r="X57" s="651"/>
      <c r="Y57" s="492"/>
      <c r="Z57" s="626">
        <v>4603</v>
      </c>
      <c r="AA57" s="626"/>
      <c r="AB57" s="626"/>
      <c r="AC57" s="626"/>
      <c r="AD57" s="620">
        <v>-5.073210971334296</v>
      </c>
      <c r="AE57" s="620"/>
      <c r="AF57" s="620"/>
      <c r="AG57" s="620">
        <v>-4.502074688796675</v>
      </c>
      <c r="AH57" s="620"/>
      <c r="AI57" s="617"/>
      <c r="AJ57" s="493"/>
      <c r="AM57" s="513"/>
      <c r="AN57" s="41"/>
      <c r="AO57" s="41"/>
    </row>
    <row r="58" spans="2:41" ht="13.5">
      <c r="B58" s="658" t="s">
        <v>52</v>
      </c>
      <c r="C58" s="659"/>
      <c r="D58" s="659"/>
      <c r="E58" s="659"/>
      <c r="F58" s="659"/>
      <c r="G58" s="659"/>
      <c r="H58" s="660"/>
      <c r="I58" s="5"/>
      <c r="J58" s="627">
        <v>215014</v>
      </c>
      <c r="K58" s="627"/>
      <c r="L58" s="627"/>
      <c r="M58" s="627"/>
      <c r="N58" s="2"/>
      <c r="O58" s="626">
        <v>204582</v>
      </c>
      <c r="P58" s="626"/>
      <c r="Q58" s="626"/>
      <c r="R58" s="626"/>
      <c r="S58" s="651">
        <v>0</v>
      </c>
      <c r="T58" s="651"/>
      <c r="U58" s="651"/>
      <c r="V58" s="651">
        <v>13.2</v>
      </c>
      <c r="W58" s="651"/>
      <c r="X58" s="651"/>
      <c r="Y58" s="492"/>
      <c r="Z58" s="626">
        <v>10432</v>
      </c>
      <c r="AA58" s="626"/>
      <c r="AB58" s="626"/>
      <c r="AC58" s="626"/>
      <c r="AD58" s="620">
        <v>-17.903517746124187</v>
      </c>
      <c r="AE58" s="620"/>
      <c r="AF58" s="620"/>
      <c r="AG58" s="620">
        <v>103.71021284905294</v>
      </c>
      <c r="AH58" s="620"/>
      <c r="AI58" s="617"/>
      <c r="AJ58" s="493"/>
      <c r="AM58" s="513"/>
      <c r="AN58" s="41"/>
      <c r="AO58" s="41"/>
    </row>
    <row r="59" spans="2:41" ht="13.5">
      <c r="B59" s="658" t="s">
        <v>33</v>
      </c>
      <c r="C59" s="659"/>
      <c r="D59" s="659"/>
      <c r="E59" s="659"/>
      <c r="F59" s="659"/>
      <c r="G59" s="659"/>
      <c r="H59" s="660"/>
      <c r="I59" s="5"/>
      <c r="J59" s="627">
        <v>280396</v>
      </c>
      <c r="K59" s="627"/>
      <c r="L59" s="627"/>
      <c r="M59" s="627"/>
      <c r="N59" s="2"/>
      <c r="O59" s="626">
        <v>276183</v>
      </c>
      <c r="P59" s="626"/>
      <c r="Q59" s="626"/>
      <c r="R59" s="626"/>
      <c r="S59" s="651">
        <v>-4.4</v>
      </c>
      <c r="T59" s="651"/>
      <c r="U59" s="651"/>
      <c r="V59" s="651">
        <v>-0.5</v>
      </c>
      <c r="W59" s="651"/>
      <c r="X59" s="651"/>
      <c r="Y59" s="492"/>
      <c r="Z59" s="626">
        <v>4213</v>
      </c>
      <c r="AA59" s="626"/>
      <c r="AB59" s="626"/>
      <c r="AC59" s="626"/>
      <c r="AD59" s="620">
        <v>-8.750270738574828</v>
      </c>
      <c r="AE59" s="620"/>
      <c r="AF59" s="620"/>
      <c r="AG59" s="620">
        <v>-0.5664385178192122</v>
      </c>
      <c r="AH59" s="620"/>
      <c r="AI59" s="617"/>
      <c r="AJ59" s="493"/>
      <c r="AM59" s="513"/>
      <c r="AN59" s="41"/>
      <c r="AO59" s="41"/>
    </row>
    <row r="60" spans="2:41" ht="13.5">
      <c r="B60" s="658" t="s">
        <v>29</v>
      </c>
      <c r="C60" s="659"/>
      <c r="D60" s="659"/>
      <c r="E60" s="659"/>
      <c r="F60" s="659"/>
      <c r="G60" s="659"/>
      <c r="H60" s="660"/>
      <c r="I60" s="5"/>
      <c r="J60" s="627">
        <v>247264</v>
      </c>
      <c r="K60" s="627"/>
      <c r="L60" s="627"/>
      <c r="M60" s="627"/>
      <c r="N60" s="2"/>
      <c r="O60" s="626">
        <v>231374</v>
      </c>
      <c r="P60" s="626"/>
      <c r="Q60" s="626"/>
      <c r="R60" s="626"/>
      <c r="S60" s="651">
        <v>-0.8</v>
      </c>
      <c r="T60" s="651"/>
      <c r="U60" s="651"/>
      <c r="V60" s="651">
        <v>-0.9</v>
      </c>
      <c r="W60" s="651"/>
      <c r="X60" s="651"/>
      <c r="Y60" s="492"/>
      <c r="Z60" s="626">
        <v>15890</v>
      </c>
      <c r="AA60" s="626"/>
      <c r="AB60" s="626"/>
      <c r="AC60" s="626"/>
      <c r="AD60" s="620">
        <v>2.27199588080067</v>
      </c>
      <c r="AE60" s="620"/>
      <c r="AF60" s="620"/>
      <c r="AG60" s="620">
        <v>21.057443242419627</v>
      </c>
      <c r="AH60" s="620"/>
      <c r="AI60" s="617"/>
      <c r="AJ60" s="493"/>
      <c r="AM60" s="513"/>
      <c r="AN60" s="41"/>
      <c r="AO60" s="41"/>
    </row>
    <row r="61" spans="2:41" ht="13.5">
      <c r="B61" s="658" t="s">
        <v>27</v>
      </c>
      <c r="C61" s="659"/>
      <c r="D61" s="659"/>
      <c r="E61" s="659"/>
      <c r="F61" s="659"/>
      <c r="G61" s="659"/>
      <c r="H61" s="660"/>
      <c r="I61" s="5"/>
      <c r="J61" s="627">
        <v>284149</v>
      </c>
      <c r="K61" s="627"/>
      <c r="L61" s="627"/>
      <c r="M61" s="627"/>
      <c r="N61" s="2"/>
      <c r="O61" s="626">
        <v>275446</v>
      </c>
      <c r="P61" s="626"/>
      <c r="Q61" s="626"/>
      <c r="R61" s="626"/>
      <c r="S61" s="651">
        <v>-0.3</v>
      </c>
      <c r="T61" s="651"/>
      <c r="U61" s="651"/>
      <c r="V61" s="651">
        <v>-0.8</v>
      </c>
      <c r="W61" s="651"/>
      <c r="X61" s="651"/>
      <c r="Y61" s="492"/>
      <c r="Z61" s="626">
        <v>8703</v>
      </c>
      <c r="AA61" s="626"/>
      <c r="AB61" s="626"/>
      <c r="AC61" s="626"/>
      <c r="AD61" s="620">
        <v>-0.525774374214194</v>
      </c>
      <c r="AE61" s="620"/>
      <c r="AF61" s="620"/>
      <c r="AG61" s="620">
        <v>48.74380447786704</v>
      </c>
      <c r="AH61" s="620"/>
      <c r="AI61" s="617"/>
      <c r="AJ61" s="493"/>
      <c r="AM61" s="513"/>
      <c r="AN61" s="41"/>
      <c r="AO61" s="41"/>
    </row>
    <row r="62" spans="2:41" ht="13.5">
      <c r="B62" s="658" t="s">
        <v>28</v>
      </c>
      <c r="C62" s="659"/>
      <c r="D62" s="659"/>
      <c r="E62" s="659"/>
      <c r="F62" s="659"/>
      <c r="G62" s="659"/>
      <c r="H62" s="660"/>
      <c r="I62" s="5"/>
      <c r="J62" s="627">
        <v>200704</v>
      </c>
      <c r="K62" s="627"/>
      <c r="L62" s="627"/>
      <c r="M62" s="627"/>
      <c r="N62" s="2"/>
      <c r="O62" s="626">
        <v>186079</v>
      </c>
      <c r="P62" s="626"/>
      <c r="Q62" s="626"/>
      <c r="R62" s="626"/>
      <c r="S62" s="651">
        <v>3.4</v>
      </c>
      <c r="T62" s="651"/>
      <c r="U62" s="651"/>
      <c r="V62" s="651">
        <v>-1.5</v>
      </c>
      <c r="W62" s="651"/>
      <c r="X62" s="651"/>
      <c r="Y62" s="492"/>
      <c r="Z62" s="626">
        <v>14625</v>
      </c>
      <c r="AA62" s="626"/>
      <c r="AB62" s="626"/>
      <c r="AC62" s="626"/>
      <c r="AD62" s="620">
        <v>-14.358493880658196</v>
      </c>
      <c r="AE62" s="620"/>
      <c r="AF62" s="620"/>
      <c r="AG62" s="620">
        <v>2.70365168539326</v>
      </c>
      <c r="AH62" s="620"/>
      <c r="AI62" s="617"/>
      <c r="AJ62" s="493"/>
      <c r="AM62" s="513"/>
      <c r="AN62" s="41"/>
      <c r="AO62" s="41"/>
    </row>
    <row r="63" spans="2:35"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row>
    <row r="64" ht="13.5">
      <c r="B64" s="68"/>
    </row>
    <row r="66" spans="17:19" ht="13.5">
      <c r="Q66" s="1" t="s">
        <v>65</v>
      </c>
      <c r="R66" s="28">
        <v>4</v>
      </c>
      <c r="S66" s="1" t="s">
        <v>65</v>
      </c>
    </row>
  </sheetData>
  <mergeCells count="313">
    <mergeCell ref="C8:AJ9"/>
    <mergeCell ref="C10:AJ12"/>
    <mergeCell ref="C13:AJ14"/>
    <mergeCell ref="I22:L22"/>
    <mergeCell ref="I17:L20"/>
    <mergeCell ref="AG20:AJ20"/>
    <mergeCell ref="Z20:AB20"/>
    <mergeCell ref="W20:Y20"/>
    <mergeCell ref="M19:R19"/>
    <mergeCell ref="S18:V20"/>
    <mergeCell ref="P20:R20"/>
    <mergeCell ref="M20:O20"/>
    <mergeCell ref="I21:L21"/>
    <mergeCell ref="AD16:AJ16"/>
    <mergeCell ref="M21:O21"/>
    <mergeCell ref="P21:R21"/>
    <mergeCell ref="S21:V21"/>
    <mergeCell ref="B17:H20"/>
    <mergeCell ref="M37:O37"/>
    <mergeCell ref="M36:O36"/>
    <mergeCell ref="M35:O35"/>
    <mergeCell ref="M34:O34"/>
    <mergeCell ref="M33:O33"/>
    <mergeCell ref="M32:O32"/>
    <mergeCell ref="M29:O29"/>
    <mergeCell ref="M28:O28"/>
    <mergeCell ref="M27:O27"/>
    <mergeCell ref="I37:L37"/>
    <mergeCell ref="I36:L36"/>
    <mergeCell ref="I35:L35"/>
    <mergeCell ref="I34:L34"/>
    <mergeCell ref="I24:L24"/>
    <mergeCell ref="I23:L23"/>
    <mergeCell ref="I26:L26"/>
    <mergeCell ref="M22:O22"/>
    <mergeCell ref="M25:O25"/>
    <mergeCell ref="M24:O24"/>
    <mergeCell ref="M23:O23"/>
    <mergeCell ref="I33:L33"/>
    <mergeCell ref="I32:L32"/>
    <mergeCell ref="I29:L29"/>
    <mergeCell ref="I28:L28"/>
    <mergeCell ref="P37:R37"/>
    <mergeCell ref="P36:R36"/>
    <mergeCell ref="P35:R35"/>
    <mergeCell ref="P34:R34"/>
    <mergeCell ref="S37:V37"/>
    <mergeCell ref="S36:V36"/>
    <mergeCell ref="S35:V35"/>
    <mergeCell ref="S34:V34"/>
    <mergeCell ref="S23:V23"/>
    <mergeCell ref="S22:V22"/>
    <mergeCell ref="M31:O31"/>
    <mergeCell ref="M30:O30"/>
    <mergeCell ref="S27:V27"/>
    <mergeCell ref="S26:V26"/>
    <mergeCell ref="S25:V25"/>
    <mergeCell ref="S24:V24"/>
    <mergeCell ref="P23:R23"/>
    <mergeCell ref="P22:R22"/>
    <mergeCell ref="B37:H37"/>
    <mergeCell ref="B36:H36"/>
    <mergeCell ref="B35:H35"/>
    <mergeCell ref="B34:H34"/>
    <mergeCell ref="B33:H33"/>
    <mergeCell ref="B32:H32"/>
    <mergeCell ref="B31:H31"/>
    <mergeCell ref="B30:H30"/>
    <mergeCell ref="B29:H29"/>
    <mergeCell ref="B28:H28"/>
    <mergeCell ref="B27:H27"/>
    <mergeCell ref="B26:H26"/>
    <mergeCell ref="B25:H25"/>
    <mergeCell ref="B24:H24"/>
    <mergeCell ref="B23:H23"/>
    <mergeCell ref="B22:H22"/>
    <mergeCell ref="W33:Y33"/>
    <mergeCell ref="W32:Y32"/>
    <mergeCell ref="P30:R30"/>
    <mergeCell ref="P31:R31"/>
    <mergeCell ref="S33:V33"/>
    <mergeCell ref="S32:V32"/>
    <mergeCell ref="S30:V30"/>
    <mergeCell ref="S31:V31"/>
    <mergeCell ref="P33:R33"/>
    <mergeCell ref="P32:R32"/>
    <mergeCell ref="W37:Y37"/>
    <mergeCell ref="W36:Y36"/>
    <mergeCell ref="W35:Y35"/>
    <mergeCell ref="W34:Y34"/>
    <mergeCell ref="P24:R24"/>
    <mergeCell ref="S29:V29"/>
    <mergeCell ref="S28:V28"/>
    <mergeCell ref="P27:R27"/>
    <mergeCell ref="P29:R29"/>
    <mergeCell ref="P28:R28"/>
    <mergeCell ref="I31:L31"/>
    <mergeCell ref="I30:L30"/>
    <mergeCell ref="P26:R26"/>
    <mergeCell ref="P25:R25"/>
    <mergeCell ref="I27:L27"/>
    <mergeCell ref="M26:O26"/>
    <mergeCell ref="I25:L25"/>
    <mergeCell ref="W30:Y30"/>
    <mergeCell ref="W31:Y31"/>
    <mergeCell ref="W29:Y29"/>
    <mergeCell ref="W28:Y28"/>
    <mergeCell ref="AG37:AJ37"/>
    <mergeCell ref="AG36:AJ36"/>
    <mergeCell ref="AG35:AJ35"/>
    <mergeCell ref="AG34:AJ34"/>
    <mergeCell ref="AG27:AJ27"/>
    <mergeCell ref="AG26:AJ26"/>
    <mergeCell ref="AG33:AJ33"/>
    <mergeCell ref="AG32:AJ32"/>
    <mergeCell ref="AG31:AJ31"/>
    <mergeCell ref="AG30:AJ30"/>
    <mergeCell ref="AG25:AJ25"/>
    <mergeCell ref="AG24:AJ24"/>
    <mergeCell ref="AG23:AJ23"/>
    <mergeCell ref="AG22:AJ22"/>
    <mergeCell ref="B42:H45"/>
    <mergeCell ref="S45:U45"/>
    <mergeCell ref="V45:X45"/>
    <mergeCell ref="I42:M45"/>
    <mergeCell ref="N43:R45"/>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B62:H62"/>
    <mergeCell ref="AD48:AF48"/>
    <mergeCell ref="V48:X48"/>
    <mergeCell ref="AD45:AF45"/>
    <mergeCell ref="AG45:AI45"/>
    <mergeCell ref="Z47:AC47"/>
    <mergeCell ref="Y43:AC45"/>
    <mergeCell ref="S44:X44"/>
    <mergeCell ref="AD44:AI44"/>
    <mergeCell ref="N46:R46"/>
    <mergeCell ref="I46:M46"/>
    <mergeCell ref="AG52:AI52"/>
    <mergeCell ref="AD52:AF52"/>
    <mergeCell ref="V52:X52"/>
    <mergeCell ref="S52:U52"/>
    <mergeCell ref="AG46:AI46"/>
    <mergeCell ref="AD46:AF46"/>
    <mergeCell ref="Y46:AC46"/>
    <mergeCell ref="V46:X46"/>
    <mergeCell ref="AG51:AI51"/>
    <mergeCell ref="AD51:AF51"/>
    <mergeCell ref="V51:X51"/>
    <mergeCell ref="S46:U46"/>
    <mergeCell ref="S48:U48"/>
    <mergeCell ref="AG47:AI47"/>
    <mergeCell ref="AD47:AF47"/>
    <mergeCell ref="V47:X47"/>
    <mergeCell ref="S47:U47"/>
    <mergeCell ref="AG48:AI48"/>
    <mergeCell ref="AG50:AI50"/>
    <mergeCell ref="AD50:AF50"/>
    <mergeCell ref="V50:X50"/>
    <mergeCell ref="S50:U50"/>
    <mergeCell ref="AG60:AI60"/>
    <mergeCell ref="AD60:AF60"/>
    <mergeCell ref="V60:X60"/>
    <mergeCell ref="S49:U49"/>
    <mergeCell ref="AG53:AI53"/>
    <mergeCell ref="AD53:AF53"/>
    <mergeCell ref="V53:X53"/>
    <mergeCell ref="S53:U53"/>
    <mergeCell ref="AG49:AI49"/>
    <mergeCell ref="AD49:AF49"/>
    <mergeCell ref="AG59:AI59"/>
    <mergeCell ref="AD59:AF59"/>
    <mergeCell ref="V59:X59"/>
    <mergeCell ref="S59:U59"/>
    <mergeCell ref="AG56:AI56"/>
    <mergeCell ref="AD56:AF56"/>
    <mergeCell ref="V56:X56"/>
    <mergeCell ref="S58:U58"/>
    <mergeCell ref="AG57:AI57"/>
    <mergeCell ref="AD57:AF57"/>
    <mergeCell ref="V57:X57"/>
    <mergeCell ref="S57:U57"/>
    <mergeCell ref="AG58:AI58"/>
    <mergeCell ref="AD58:AF58"/>
    <mergeCell ref="AG62:AI62"/>
    <mergeCell ref="AD62:AF62"/>
    <mergeCell ref="V62:X62"/>
    <mergeCell ref="S62:U62"/>
    <mergeCell ref="AG61:AI61"/>
    <mergeCell ref="AD61:AF61"/>
    <mergeCell ref="V61:X61"/>
    <mergeCell ref="S54:U54"/>
    <mergeCell ref="AG54:AI54"/>
    <mergeCell ref="AD54:AF54"/>
    <mergeCell ref="V54:X54"/>
    <mergeCell ref="S56:U56"/>
    <mergeCell ref="AG55:AI55"/>
    <mergeCell ref="AD55:AF55"/>
    <mergeCell ref="O47:R47"/>
    <mergeCell ref="S61:U61"/>
    <mergeCell ref="V55:X55"/>
    <mergeCell ref="S55:U55"/>
    <mergeCell ref="V58:X58"/>
    <mergeCell ref="S60:U60"/>
    <mergeCell ref="V49:X49"/>
    <mergeCell ref="S51:U51"/>
    <mergeCell ref="O51:R51"/>
    <mergeCell ref="O50:R50"/>
    <mergeCell ref="O49:R49"/>
    <mergeCell ref="O48:R48"/>
    <mergeCell ref="Z49:AC49"/>
    <mergeCell ref="Z48:AC48"/>
    <mergeCell ref="O58:R58"/>
    <mergeCell ref="O57:R57"/>
    <mergeCell ref="O56:R56"/>
    <mergeCell ref="O55:R55"/>
    <mergeCell ref="O54:R54"/>
    <mergeCell ref="O53:R53"/>
    <mergeCell ref="O52:R52"/>
    <mergeCell ref="Z53:AC53"/>
    <mergeCell ref="Z52:AC52"/>
    <mergeCell ref="Z51:AC51"/>
    <mergeCell ref="Z50:AC50"/>
    <mergeCell ref="Z56:AC56"/>
    <mergeCell ref="Z55:AC55"/>
    <mergeCell ref="Z54:AC54"/>
    <mergeCell ref="Z57:AC57"/>
    <mergeCell ref="Z58:AC58"/>
    <mergeCell ref="O62:R62"/>
    <mergeCell ref="O61:R61"/>
    <mergeCell ref="O60:R60"/>
    <mergeCell ref="O59:R59"/>
    <mergeCell ref="Z62:AC62"/>
    <mergeCell ref="Z61:AC61"/>
    <mergeCell ref="Z60:AC60"/>
    <mergeCell ref="Z59:AC59"/>
    <mergeCell ref="J49:M49"/>
    <mergeCell ref="J48:M48"/>
    <mergeCell ref="J47:M47"/>
    <mergeCell ref="J58:M58"/>
    <mergeCell ref="J53:M53"/>
    <mergeCell ref="J52:M52"/>
    <mergeCell ref="J51:M51"/>
    <mergeCell ref="J50:M50"/>
    <mergeCell ref="J57:M57"/>
    <mergeCell ref="J56:M56"/>
    <mergeCell ref="J55:M55"/>
    <mergeCell ref="J54:M54"/>
    <mergeCell ref="J62:M62"/>
    <mergeCell ref="J61:M61"/>
    <mergeCell ref="J60:M60"/>
    <mergeCell ref="J59:M59"/>
    <mergeCell ref="AC22:AF22"/>
    <mergeCell ref="Z28:AB28"/>
    <mergeCell ref="Z30:AB30"/>
    <mergeCell ref="Z31:AB31"/>
    <mergeCell ref="AC30:AF30"/>
    <mergeCell ref="Z25:AB25"/>
    <mergeCell ref="Z24:AB24"/>
    <mergeCell ref="AG21:AJ21"/>
    <mergeCell ref="W21:Y21"/>
    <mergeCell ref="Z21:AB21"/>
    <mergeCell ref="AC21:AF21"/>
    <mergeCell ref="W27:Y27"/>
    <mergeCell ref="W26:Y26"/>
    <mergeCell ref="Z26:AB26"/>
    <mergeCell ref="AC41:AI41"/>
    <mergeCell ref="AC37:AF37"/>
    <mergeCell ref="AC36:AF36"/>
    <mergeCell ref="AC35:AF35"/>
    <mergeCell ref="AC34:AF34"/>
    <mergeCell ref="AG29:AJ29"/>
    <mergeCell ref="AG28:AJ28"/>
    <mergeCell ref="Z23:AB23"/>
    <mergeCell ref="AC27:AF27"/>
    <mergeCell ref="Z27:AB27"/>
    <mergeCell ref="AC26:AF26"/>
    <mergeCell ref="AC25:AF25"/>
    <mergeCell ref="AC23:AF23"/>
    <mergeCell ref="AC18:AF20"/>
    <mergeCell ref="W19:AB19"/>
    <mergeCell ref="AC33:AF33"/>
    <mergeCell ref="AC32:AF32"/>
    <mergeCell ref="AC29:AF29"/>
    <mergeCell ref="AC28:AF28"/>
    <mergeCell ref="AC31:AF31"/>
    <mergeCell ref="AC24:AF24"/>
    <mergeCell ref="W25:Y25"/>
    <mergeCell ref="W24:Y24"/>
    <mergeCell ref="W23:Y23"/>
    <mergeCell ref="W22:Y22"/>
    <mergeCell ref="Z37:AB37"/>
    <mergeCell ref="Z36:AB36"/>
    <mergeCell ref="Z35:AB35"/>
    <mergeCell ref="Z34:AB34"/>
    <mergeCell ref="Z32:AB32"/>
    <mergeCell ref="Z29:AB29"/>
    <mergeCell ref="Z22:AB22"/>
    <mergeCell ref="Z33:AB33"/>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sheetPr codeName="Sheet7">
    <tabColor indexed="12"/>
  </sheetPr>
  <dimension ref="B1:AX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3" width="9" style="1" customWidth="1"/>
    <col min="44" max="44" width="2.59765625" style="1" customWidth="1"/>
    <col min="45" max="45" width="7.59765625" style="1" customWidth="1"/>
    <col min="46" max="141" width="2.59765625" style="1" customWidth="1"/>
    <col min="142" max="16384" width="9" style="1" customWidth="1"/>
  </cols>
  <sheetData>
    <row r="1" spans="2:36" ht="17.25">
      <c r="B1" s="34" t="s">
        <v>67</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row>
    <row r="2" spans="2:36" ht="13.5">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row>
    <row r="3" spans="2:38" ht="13.5" customHeight="1">
      <c r="B3" s="31"/>
      <c r="C3" s="735" t="s">
        <v>814</v>
      </c>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row>
    <row r="4" spans="2:38" ht="13.5">
      <c r="B4" s="31"/>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row>
    <row r="5" spans="2:38" ht="13.5" customHeight="1">
      <c r="B5" s="31"/>
      <c r="C5" s="678" t="s">
        <v>815</v>
      </c>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row>
    <row r="6" spans="2:38" ht="13.5">
      <c r="B6" s="31"/>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row>
    <row r="7" spans="2:38" ht="13.5">
      <c r="B7" s="31"/>
      <c r="C7" s="678"/>
      <c r="D7" s="678"/>
      <c r="E7" s="678"/>
      <c r="F7" s="678"/>
      <c r="G7" s="678"/>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678"/>
      <c r="AJ7" s="678"/>
      <c r="AK7" s="678"/>
      <c r="AL7" s="678"/>
    </row>
    <row r="8" spans="2:38" ht="13.5" customHeight="1">
      <c r="B8" s="31"/>
      <c r="C8" s="678" t="s">
        <v>816</v>
      </c>
      <c r="D8" s="678"/>
      <c r="E8" s="678"/>
      <c r="F8" s="678"/>
      <c r="G8" s="678"/>
      <c r="H8" s="678"/>
      <c r="I8" s="678"/>
      <c r="J8" s="678"/>
      <c r="K8" s="678"/>
      <c r="L8" s="678"/>
      <c r="M8" s="678"/>
      <c r="N8" s="678"/>
      <c r="O8" s="678"/>
      <c r="P8" s="678"/>
      <c r="Q8" s="678"/>
      <c r="R8" s="678"/>
      <c r="S8" s="678"/>
      <c r="T8" s="678"/>
      <c r="U8" s="678"/>
      <c r="V8" s="678"/>
      <c r="W8" s="678"/>
      <c r="X8" s="678"/>
      <c r="Y8" s="678"/>
      <c r="Z8" s="678"/>
      <c r="AA8" s="678"/>
      <c r="AB8" s="678"/>
      <c r="AC8" s="678"/>
      <c r="AD8" s="678"/>
      <c r="AE8" s="678"/>
      <c r="AF8" s="678"/>
      <c r="AG8" s="678"/>
      <c r="AH8" s="678"/>
      <c r="AI8" s="678"/>
      <c r="AJ8" s="678"/>
      <c r="AK8" s="678"/>
      <c r="AL8" s="678"/>
    </row>
    <row r="9" spans="2:38" ht="13.5">
      <c r="B9" s="31"/>
      <c r="C9" s="678"/>
      <c r="D9" s="678"/>
      <c r="E9" s="678"/>
      <c r="F9" s="678"/>
      <c r="G9" s="678"/>
      <c r="H9" s="678"/>
      <c r="I9" s="678"/>
      <c r="J9" s="678"/>
      <c r="K9" s="678"/>
      <c r="L9" s="678"/>
      <c r="M9" s="678"/>
      <c r="N9" s="678"/>
      <c r="O9" s="678"/>
      <c r="P9" s="678"/>
      <c r="Q9" s="678"/>
      <c r="R9" s="678"/>
      <c r="S9" s="678"/>
      <c r="T9" s="678"/>
      <c r="U9" s="678"/>
      <c r="V9" s="678"/>
      <c r="W9" s="678"/>
      <c r="X9" s="678"/>
      <c r="Y9" s="678"/>
      <c r="Z9" s="678"/>
      <c r="AA9" s="678"/>
      <c r="AB9" s="678"/>
      <c r="AC9" s="678"/>
      <c r="AD9" s="678"/>
      <c r="AE9" s="678"/>
      <c r="AF9" s="678"/>
      <c r="AG9" s="678"/>
      <c r="AH9" s="678"/>
      <c r="AI9" s="678"/>
      <c r="AJ9" s="678"/>
      <c r="AK9" s="678"/>
      <c r="AL9" s="678"/>
    </row>
    <row r="10" spans="2:36" ht="13.5">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row>
    <row r="11" spans="2:38" s="32" customFormat="1" ht="13.5">
      <c r="B11" s="32" t="s">
        <v>68</v>
      </c>
      <c r="AD11" s="63"/>
      <c r="AE11" s="63"/>
      <c r="AF11" s="628" t="s">
        <v>62</v>
      </c>
      <c r="AG11" s="628"/>
      <c r="AH11" s="628"/>
      <c r="AI11" s="628"/>
      <c r="AJ11" s="628"/>
      <c r="AK11" s="628"/>
      <c r="AL11" s="628"/>
    </row>
    <row r="12" spans="2:38" ht="7.5" customHeight="1">
      <c r="B12" s="661" t="s">
        <v>66</v>
      </c>
      <c r="C12" s="662"/>
      <c r="D12" s="662"/>
      <c r="E12" s="662"/>
      <c r="F12" s="662"/>
      <c r="G12" s="662"/>
      <c r="H12" s="663"/>
      <c r="I12" s="680" t="s">
        <v>84</v>
      </c>
      <c r="J12" s="703"/>
      <c r="K12" s="703"/>
      <c r="L12" s="703"/>
      <c r="M12" s="73"/>
      <c r="N12" s="73"/>
      <c r="O12" s="73"/>
      <c r="P12" s="73"/>
      <c r="Q12" s="73"/>
      <c r="R12" s="73"/>
      <c r="S12" s="90"/>
      <c r="T12" s="91"/>
      <c r="U12" s="91"/>
      <c r="V12" s="91"/>
      <c r="W12" s="73"/>
      <c r="X12" s="73"/>
      <c r="Y12" s="73"/>
      <c r="Z12" s="73"/>
      <c r="AA12" s="73"/>
      <c r="AB12" s="73"/>
      <c r="AC12" s="90"/>
      <c r="AD12" s="91"/>
      <c r="AE12" s="91"/>
      <c r="AF12" s="91"/>
      <c r="AG12" s="73"/>
      <c r="AH12" s="73"/>
      <c r="AI12" s="73"/>
      <c r="AJ12" s="73"/>
      <c r="AK12" s="85"/>
      <c r="AL12" s="86"/>
    </row>
    <row r="13" spans="2:38" ht="7.5" customHeight="1">
      <c r="B13" s="664"/>
      <c r="C13" s="665"/>
      <c r="D13" s="665"/>
      <c r="E13" s="665"/>
      <c r="F13" s="665"/>
      <c r="G13" s="665"/>
      <c r="H13" s="666"/>
      <c r="I13" s="682"/>
      <c r="J13" s="705"/>
      <c r="K13" s="705"/>
      <c r="L13" s="705"/>
      <c r="M13" s="92"/>
      <c r="N13" s="93"/>
      <c r="O13" s="93"/>
      <c r="P13" s="93"/>
      <c r="Q13" s="93"/>
      <c r="R13" s="93"/>
      <c r="S13" s="680" t="s">
        <v>47</v>
      </c>
      <c r="T13" s="681"/>
      <c r="U13" s="681"/>
      <c r="V13" s="681"/>
      <c r="W13" s="88"/>
      <c r="X13" s="75"/>
      <c r="Y13" s="75"/>
      <c r="Z13" s="75"/>
      <c r="AA13" s="75"/>
      <c r="AB13" s="89"/>
      <c r="AC13" s="680" t="s">
        <v>48</v>
      </c>
      <c r="AD13" s="681"/>
      <c r="AE13" s="681"/>
      <c r="AF13" s="681"/>
      <c r="AG13" s="88"/>
      <c r="AH13" s="75"/>
      <c r="AI13" s="75"/>
      <c r="AJ13" s="75"/>
      <c r="AK13" s="75"/>
      <c r="AL13" s="89"/>
    </row>
    <row r="14" spans="2:38" ht="13.5">
      <c r="B14" s="664"/>
      <c r="C14" s="665"/>
      <c r="D14" s="665"/>
      <c r="E14" s="665"/>
      <c r="F14" s="665"/>
      <c r="G14" s="665"/>
      <c r="H14" s="666"/>
      <c r="I14" s="704"/>
      <c r="J14" s="720"/>
      <c r="K14" s="720"/>
      <c r="L14" s="720"/>
      <c r="M14" s="632" t="s">
        <v>35</v>
      </c>
      <c r="N14" s="633"/>
      <c r="O14" s="633"/>
      <c r="P14" s="633"/>
      <c r="Q14" s="633"/>
      <c r="R14" s="633"/>
      <c r="S14" s="682"/>
      <c r="T14" s="683"/>
      <c r="U14" s="683"/>
      <c r="V14" s="718"/>
      <c r="W14" s="623" t="s">
        <v>35</v>
      </c>
      <c r="X14" s="624"/>
      <c r="Y14" s="624"/>
      <c r="Z14" s="624"/>
      <c r="AA14" s="624"/>
      <c r="AB14" s="625"/>
      <c r="AC14" s="682"/>
      <c r="AD14" s="683"/>
      <c r="AE14" s="683"/>
      <c r="AF14" s="718"/>
      <c r="AG14" s="623" t="s">
        <v>35</v>
      </c>
      <c r="AH14" s="624"/>
      <c r="AI14" s="624"/>
      <c r="AJ14" s="624"/>
      <c r="AK14" s="624"/>
      <c r="AL14" s="625"/>
    </row>
    <row r="15" spans="2:38" s="13" customFormat="1" ht="13.5">
      <c r="B15" s="664"/>
      <c r="C15" s="665"/>
      <c r="D15" s="665"/>
      <c r="E15" s="665"/>
      <c r="F15" s="665"/>
      <c r="G15" s="665"/>
      <c r="H15" s="666"/>
      <c r="I15" s="706"/>
      <c r="J15" s="707"/>
      <c r="K15" s="707"/>
      <c r="L15" s="707"/>
      <c r="M15" s="702" t="s">
        <v>25</v>
      </c>
      <c r="N15" s="702"/>
      <c r="O15" s="702"/>
      <c r="P15" s="702" t="s">
        <v>24</v>
      </c>
      <c r="Q15" s="717"/>
      <c r="R15" s="721"/>
      <c r="S15" s="684"/>
      <c r="T15" s="685"/>
      <c r="U15" s="685"/>
      <c r="V15" s="719"/>
      <c r="W15" s="657" t="s">
        <v>25</v>
      </c>
      <c r="X15" s="702"/>
      <c r="Y15" s="702"/>
      <c r="Z15" s="702" t="s">
        <v>24</v>
      </c>
      <c r="AA15" s="717"/>
      <c r="AB15" s="717"/>
      <c r="AC15" s="684"/>
      <c r="AD15" s="685"/>
      <c r="AE15" s="685"/>
      <c r="AF15" s="719"/>
      <c r="AG15" s="657" t="s">
        <v>25</v>
      </c>
      <c r="AH15" s="702"/>
      <c r="AI15" s="702"/>
      <c r="AJ15" s="702" t="s">
        <v>24</v>
      </c>
      <c r="AK15" s="717"/>
      <c r="AL15" s="717"/>
    </row>
    <row r="16" spans="2:38" s="16" customFormat="1" ht="9.75">
      <c r="B16" s="23"/>
      <c r="C16" s="24"/>
      <c r="D16" s="24"/>
      <c r="E16" s="24"/>
      <c r="F16" s="24"/>
      <c r="G16" s="24"/>
      <c r="H16" s="25"/>
      <c r="I16" s="27"/>
      <c r="J16" s="17"/>
      <c r="K16" s="29"/>
      <c r="L16" s="29" t="s">
        <v>44</v>
      </c>
      <c r="M16" s="17"/>
      <c r="N16" s="29"/>
      <c r="O16" s="29" t="s">
        <v>43</v>
      </c>
      <c r="P16" s="17"/>
      <c r="Q16" s="29"/>
      <c r="R16" s="29" t="s">
        <v>43</v>
      </c>
      <c r="S16" s="17"/>
      <c r="T16" s="17"/>
      <c r="U16" s="29"/>
      <c r="V16" s="29" t="s">
        <v>44</v>
      </c>
      <c r="W16" s="17"/>
      <c r="X16" s="29"/>
      <c r="Y16" s="29" t="s">
        <v>43</v>
      </c>
      <c r="Z16" s="17"/>
      <c r="AA16" s="29"/>
      <c r="AB16" s="29" t="s">
        <v>43</v>
      </c>
      <c r="AC16" s="17"/>
      <c r="AD16" s="17"/>
      <c r="AE16" s="29"/>
      <c r="AF16" s="29" t="s">
        <v>44</v>
      </c>
      <c r="AG16" s="17"/>
      <c r="AH16" s="29"/>
      <c r="AI16" s="29" t="s">
        <v>43</v>
      </c>
      <c r="AJ16" s="17"/>
      <c r="AK16" s="17"/>
      <c r="AL16" s="30" t="s">
        <v>43</v>
      </c>
    </row>
    <row r="17" spans="2:38" ht="13.5">
      <c r="B17" s="658" t="s">
        <v>30</v>
      </c>
      <c r="C17" s="659"/>
      <c r="D17" s="659"/>
      <c r="E17" s="659"/>
      <c r="F17" s="659"/>
      <c r="G17" s="659"/>
      <c r="H17" s="660"/>
      <c r="I17" s="690">
        <v>147.7</v>
      </c>
      <c r="J17" s="690"/>
      <c r="K17" s="690"/>
      <c r="L17" s="690"/>
      <c r="M17" s="650">
        <v>2.1</v>
      </c>
      <c r="N17" s="650"/>
      <c r="O17" s="650"/>
      <c r="P17" s="650">
        <v>-0.4</v>
      </c>
      <c r="Q17" s="650"/>
      <c r="R17" s="650"/>
      <c r="S17" s="690">
        <v>136.9</v>
      </c>
      <c r="T17" s="690"/>
      <c r="U17" s="690"/>
      <c r="V17" s="690"/>
      <c r="W17" s="650">
        <v>2.5</v>
      </c>
      <c r="X17" s="650"/>
      <c r="Y17" s="650"/>
      <c r="Z17" s="650">
        <v>0.2</v>
      </c>
      <c r="AA17" s="650"/>
      <c r="AB17" s="650"/>
      <c r="AC17" s="690">
        <v>10.8</v>
      </c>
      <c r="AD17" s="690"/>
      <c r="AE17" s="690"/>
      <c r="AF17" s="690"/>
      <c r="AG17" s="650">
        <v>-1.8</v>
      </c>
      <c r="AH17" s="650"/>
      <c r="AI17" s="650"/>
      <c r="AJ17" s="650">
        <v>-6.1</v>
      </c>
      <c r="AK17" s="650"/>
      <c r="AL17" s="689"/>
    </row>
    <row r="18" spans="2:38" ht="13.5">
      <c r="B18" s="658" t="s">
        <v>31</v>
      </c>
      <c r="C18" s="659"/>
      <c r="D18" s="659"/>
      <c r="E18" s="659"/>
      <c r="F18" s="659"/>
      <c r="G18" s="659"/>
      <c r="H18" s="660"/>
      <c r="I18" s="688">
        <v>177.8</v>
      </c>
      <c r="J18" s="688"/>
      <c r="K18" s="688"/>
      <c r="L18" s="688"/>
      <c r="M18" s="650">
        <v>9.2</v>
      </c>
      <c r="N18" s="650"/>
      <c r="O18" s="650"/>
      <c r="P18" s="650">
        <v>1.6</v>
      </c>
      <c r="Q18" s="650"/>
      <c r="R18" s="650"/>
      <c r="S18" s="688">
        <v>164.9</v>
      </c>
      <c r="T18" s="688"/>
      <c r="U18" s="688"/>
      <c r="V18" s="688"/>
      <c r="W18" s="650">
        <v>10.3</v>
      </c>
      <c r="X18" s="650"/>
      <c r="Y18" s="650"/>
      <c r="Z18" s="650">
        <v>3</v>
      </c>
      <c r="AA18" s="650"/>
      <c r="AB18" s="650"/>
      <c r="AC18" s="688">
        <v>12.9</v>
      </c>
      <c r="AD18" s="688"/>
      <c r="AE18" s="688"/>
      <c r="AF18" s="688"/>
      <c r="AG18" s="650">
        <v>-2.3</v>
      </c>
      <c r="AH18" s="650"/>
      <c r="AI18" s="650"/>
      <c r="AJ18" s="650">
        <v>-13.3</v>
      </c>
      <c r="AK18" s="650"/>
      <c r="AL18" s="689"/>
    </row>
    <row r="19" spans="2:38" ht="13.5">
      <c r="B19" s="658" t="s">
        <v>32</v>
      </c>
      <c r="C19" s="659"/>
      <c r="D19" s="659"/>
      <c r="E19" s="659"/>
      <c r="F19" s="659"/>
      <c r="G19" s="659"/>
      <c r="H19" s="660"/>
      <c r="I19" s="688">
        <v>161.1</v>
      </c>
      <c r="J19" s="688"/>
      <c r="K19" s="688"/>
      <c r="L19" s="688"/>
      <c r="M19" s="650">
        <v>4.5</v>
      </c>
      <c r="N19" s="650"/>
      <c r="O19" s="650"/>
      <c r="P19" s="650">
        <v>-1.7</v>
      </c>
      <c r="Q19" s="650"/>
      <c r="R19" s="650"/>
      <c r="S19" s="688">
        <v>147.2</v>
      </c>
      <c r="T19" s="688"/>
      <c r="U19" s="688"/>
      <c r="V19" s="688"/>
      <c r="W19" s="650">
        <v>5.4</v>
      </c>
      <c r="X19" s="650"/>
      <c r="Y19" s="650"/>
      <c r="Z19" s="650">
        <v>-0.4</v>
      </c>
      <c r="AA19" s="650"/>
      <c r="AB19" s="650"/>
      <c r="AC19" s="688">
        <v>13.9</v>
      </c>
      <c r="AD19" s="688"/>
      <c r="AE19" s="688"/>
      <c r="AF19" s="688"/>
      <c r="AG19" s="650">
        <v>-4.2</v>
      </c>
      <c r="AH19" s="650"/>
      <c r="AI19" s="650"/>
      <c r="AJ19" s="650">
        <v>-14</v>
      </c>
      <c r="AK19" s="650"/>
      <c r="AL19" s="689"/>
    </row>
    <row r="20" spans="2:38" ht="13.5">
      <c r="B20" s="658" t="s">
        <v>57</v>
      </c>
      <c r="C20" s="659"/>
      <c r="D20" s="659"/>
      <c r="E20" s="659"/>
      <c r="F20" s="659"/>
      <c r="G20" s="659"/>
      <c r="H20" s="660"/>
      <c r="I20" s="688">
        <v>157.2</v>
      </c>
      <c r="J20" s="688"/>
      <c r="K20" s="688"/>
      <c r="L20" s="688"/>
      <c r="M20" s="650">
        <v>-1.4</v>
      </c>
      <c r="N20" s="650"/>
      <c r="O20" s="650"/>
      <c r="P20" s="650">
        <v>-0.5</v>
      </c>
      <c r="Q20" s="650"/>
      <c r="R20" s="650"/>
      <c r="S20" s="688">
        <v>139.1</v>
      </c>
      <c r="T20" s="688"/>
      <c r="U20" s="688"/>
      <c r="V20" s="688"/>
      <c r="W20" s="650">
        <v>-4.9</v>
      </c>
      <c r="X20" s="650"/>
      <c r="Y20" s="650"/>
      <c r="Z20" s="650">
        <v>-3.5</v>
      </c>
      <c r="AA20" s="650"/>
      <c r="AB20" s="650"/>
      <c r="AC20" s="688">
        <v>18.1</v>
      </c>
      <c r="AD20" s="688"/>
      <c r="AE20" s="688"/>
      <c r="AF20" s="688"/>
      <c r="AG20" s="650">
        <v>36.1</v>
      </c>
      <c r="AH20" s="650"/>
      <c r="AI20" s="650"/>
      <c r="AJ20" s="650">
        <v>30.3</v>
      </c>
      <c r="AK20" s="650"/>
      <c r="AL20" s="689"/>
    </row>
    <row r="21" spans="2:38" ht="13.5">
      <c r="B21" s="658" t="s">
        <v>26</v>
      </c>
      <c r="C21" s="659"/>
      <c r="D21" s="659"/>
      <c r="E21" s="659"/>
      <c r="F21" s="659"/>
      <c r="G21" s="659"/>
      <c r="H21" s="660"/>
      <c r="I21" s="688">
        <v>164.3</v>
      </c>
      <c r="J21" s="688"/>
      <c r="K21" s="688"/>
      <c r="L21" s="688"/>
      <c r="M21" s="650">
        <v>0.4</v>
      </c>
      <c r="N21" s="650"/>
      <c r="O21" s="650"/>
      <c r="P21" s="650">
        <v>0.5</v>
      </c>
      <c r="Q21" s="650"/>
      <c r="R21" s="650"/>
      <c r="S21" s="688">
        <v>147.9</v>
      </c>
      <c r="T21" s="688"/>
      <c r="U21" s="688"/>
      <c r="V21" s="688"/>
      <c r="W21" s="650">
        <v>1.5</v>
      </c>
      <c r="X21" s="650"/>
      <c r="Y21" s="650"/>
      <c r="Z21" s="650">
        <v>-2.4</v>
      </c>
      <c r="AA21" s="650"/>
      <c r="AB21" s="650"/>
      <c r="AC21" s="688">
        <v>16.4</v>
      </c>
      <c r="AD21" s="688"/>
      <c r="AE21" s="688"/>
      <c r="AF21" s="688"/>
      <c r="AG21" s="650">
        <v>-8.9</v>
      </c>
      <c r="AH21" s="650"/>
      <c r="AI21" s="650"/>
      <c r="AJ21" s="650">
        <v>37.3</v>
      </c>
      <c r="AK21" s="650"/>
      <c r="AL21" s="689"/>
    </row>
    <row r="22" spans="2:38" ht="13.5">
      <c r="B22" s="658" t="s">
        <v>56</v>
      </c>
      <c r="C22" s="659"/>
      <c r="D22" s="659"/>
      <c r="E22" s="659"/>
      <c r="F22" s="659"/>
      <c r="G22" s="659"/>
      <c r="H22" s="660"/>
      <c r="I22" s="688">
        <v>172.7</v>
      </c>
      <c r="J22" s="688"/>
      <c r="K22" s="688"/>
      <c r="L22" s="688"/>
      <c r="M22" s="650">
        <v>1.5</v>
      </c>
      <c r="N22" s="650"/>
      <c r="O22" s="650"/>
      <c r="P22" s="650">
        <v>-0.5</v>
      </c>
      <c r="Q22" s="650"/>
      <c r="R22" s="650"/>
      <c r="S22" s="688">
        <v>152.3</v>
      </c>
      <c r="T22" s="688"/>
      <c r="U22" s="688"/>
      <c r="V22" s="688"/>
      <c r="W22" s="650">
        <v>3.5</v>
      </c>
      <c r="X22" s="650"/>
      <c r="Y22" s="650"/>
      <c r="Z22" s="650">
        <v>2.5</v>
      </c>
      <c r="AA22" s="650"/>
      <c r="AB22" s="650"/>
      <c r="AC22" s="688">
        <v>20.4</v>
      </c>
      <c r="AD22" s="688"/>
      <c r="AE22" s="688"/>
      <c r="AF22" s="688"/>
      <c r="AG22" s="650">
        <v>-11.7</v>
      </c>
      <c r="AH22" s="650"/>
      <c r="AI22" s="650"/>
      <c r="AJ22" s="650">
        <v>-18.3</v>
      </c>
      <c r="AK22" s="650"/>
      <c r="AL22" s="689"/>
    </row>
    <row r="23" spans="2:38" ht="13.5">
      <c r="B23" s="658" t="s">
        <v>72</v>
      </c>
      <c r="C23" s="659"/>
      <c r="D23" s="659"/>
      <c r="E23" s="659"/>
      <c r="F23" s="659"/>
      <c r="G23" s="659"/>
      <c r="H23" s="660"/>
      <c r="I23" s="688">
        <v>139.7</v>
      </c>
      <c r="J23" s="688"/>
      <c r="K23" s="688"/>
      <c r="L23" s="688"/>
      <c r="M23" s="650">
        <v>2.1</v>
      </c>
      <c r="N23" s="650"/>
      <c r="O23" s="650"/>
      <c r="P23" s="650">
        <v>1.6</v>
      </c>
      <c r="Q23" s="650"/>
      <c r="R23" s="650"/>
      <c r="S23" s="688">
        <v>132.7</v>
      </c>
      <c r="T23" s="688"/>
      <c r="U23" s="688"/>
      <c r="V23" s="688"/>
      <c r="W23" s="651">
        <v>2.3</v>
      </c>
      <c r="X23" s="651"/>
      <c r="Y23" s="651"/>
      <c r="Z23" s="651">
        <v>1.7</v>
      </c>
      <c r="AA23" s="651"/>
      <c r="AB23" s="651"/>
      <c r="AC23" s="688">
        <v>7</v>
      </c>
      <c r="AD23" s="688"/>
      <c r="AE23" s="688"/>
      <c r="AF23" s="688"/>
      <c r="AG23" s="651">
        <v>-2.8</v>
      </c>
      <c r="AH23" s="651"/>
      <c r="AI23" s="651"/>
      <c r="AJ23" s="651">
        <v>1.2</v>
      </c>
      <c r="AK23" s="651"/>
      <c r="AL23" s="716"/>
    </row>
    <row r="24" spans="2:38" ht="13.5">
      <c r="B24" s="658" t="s">
        <v>73</v>
      </c>
      <c r="C24" s="659"/>
      <c r="D24" s="659"/>
      <c r="E24" s="659"/>
      <c r="F24" s="659"/>
      <c r="G24" s="659"/>
      <c r="H24" s="660"/>
      <c r="I24" s="692">
        <v>157.6</v>
      </c>
      <c r="J24" s="692"/>
      <c r="K24" s="692"/>
      <c r="L24" s="692"/>
      <c r="M24" s="651">
        <v>-3.1</v>
      </c>
      <c r="N24" s="651"/>
      <c r="O24" s="651"/>
      <c r="P24" s="651">
        <v>0.7</v>
      </c>
      <c r="Q24" s="651"/>
      <c r="R24" s="651"/>
      <c r="S24" s="692">
        <v>144.1</v>
      </c>
      <c r="T24" s="692"/>
      <c r="U24" s="692"/>
      <c r="V24" s="692"/>
      <c r="W24" s="651">
        <v>-3.9</v>
      </c>
      <c r="X24" s="651"/>
      <c r="Y24" s="651"/>
      <c r="Z24" s="651">
        <v>-0.1</v>
      </c>
      <c r="AA24" s="651"/>
      <c r="AB24" s="651"/>
      <c r="AC24" s="692">
        <v>13.5</v>
      </c>
      <c r="AD24" s="692"/>
      <c r="AE24" s="692"/>
      <c r="AF24" s="692"/>
      <c r="AG24" s="651">
        <v>6.3</v>
      </c>
      <c r="AH24" s="651"/>
      <c r="AI24" s="651"/>
      <c r="AJ24" s="651">
        <v>10.8</v>
      </c>
      <c r="AK24" s="651"/>
      <c r="AL24" s="716"/>
    </row>
    <row r="25" spans="2:38" ht="13.5">
      <c r="B25" s="658" t="s">
        <v>55</v>
      </c>
      <c r="C25" s="659"/>
      <c r="D25" s="659"/>
      <c r="E25" s="659"/>
      <c r="F25" s="659"/>
      <c r="G25" s="659"/>
      <c r="H25" s="660"/>
      <c r="I25" s="692">
        <v>148.4</v>
      </c>
      <c r="J25" s="692"/>
      <c r="K25" s="692"/>
      <c r="L25" s="692"/>
      <c r="M25" s="651">
        <v>-2.6</v>
      </c>
      <c r="N25" s="651"/>
      <c r="O25" s="651"/>
      <c r="P25" s="651">
        <v>-4.3</v>
      </c>
      <c r="Q25" s="651"/>
      <c r="R25" s="651"/>
      <c r="S25" s="692">
        <v>135.9</v>
      </c>
      <c r="T25" s="692"/>
      <c r="U25" s="692"/>
      <c r="V25" s="692"/>
      <c r="W25" s="651">
        <v>-2.7</v>
      </c>
      <c r="X25" s="651"/>
      <c r="Y25" s="651"/>
      <c r="Z25" s="651">
        <v>-7.1</v>
      </c>
      <c r="AA25" s="651"/>
      <c r="AB25" s="651"/>
      <c r="AC25" s="692">
        <v>12.5</v>
      </c>
      <c r="AD25" s="692"/>
      <c r="AE25" s="692"/>
      <c r="AF25" s="692"/>
      <c r="AG25" s="651">
        <v>-1.6</v>
      </c>
      <c r="AH25" s="651"/>
      <c r="AI25" s="651"/>
      <c r="AJ25" s="651">
        <v>45.2</v>
      </c>
      <c r="AK25" s="651"/>
      <c r="AL25" s="716"/>
    </row>
    <row r="26" spans="2:38" ht="13.5">
      <c r="B26" s="658" t="s">
        <v>54</v>
      </c>
      <c r="C26" s="659"/>
      <c r="D26" s="659"/>
      <c r="E26" s="659"/>
      <c r="F26" s="659"/>
      <c r="G26" s="659"/>
      <c r="H26" s="660"/>
      <c r="I26" s="692">
        <v>172.1</v>
      </c>
      <c r="J26" s="692"/>
      <c r="K26" s="692"/>
      <c r="L26" s="692"/>
      <c r="M26" s="651">
        <v>9.3</v>
      </c>
      <c r="N26" s="651"/>
      <c r="O26" s="651"/>
      <c r="P26" s="651">
        <v>8.4</v>
      </c>
      <c r="Q26" s="651"/>
      <c r="R26" s="651"/>
      <c r="S26" s="692">
        <v>150.9</v>
      </c>
      <c r="T26" s="692"/>
      <c r="U26" s="692"/>
      <c r="V26" s="692"/>
      <c r="W26" s="651">
        <v>7.9</v>
      </c>
      <c r="X26" s="651"/>
      <c r="Y26" s="651"/>
      <c r="Z26" s="651">
        <v>5.2</v>
      </c>
      <c r="AA26" s="651"/>
      <c r="AB26" s="651"/>
      <c r="AC26" s="692">
        <v>21.2</v>
      </c>
      <c r="AD26" s="692"/>
      <c r="AE26" s="692"/>
      <c r="AF26" s="692"/>
      <c r="AG26" s="651">
        <v>21.2</v>
      </c>
      <c r="AH26" s="651"/>
      <c r="AI26" s="651"/>
      <c r="AJ26" s="651">
        <v>39.8</v>
      </c>
      <c r="AK26" s="651"/>
      <c r="AL26" s="716"/>
    </row>
    <row r="27" spans="2:38" ht="13.5">
      <c r="B27" s="658" t="s">
        <v>53</v>
      </c>
      <c r="C27" s="659"/>
      <c r="D27" s="659"/>
      <c r="E27" s="659"/>
      <c r="F27" s="659"/>
      <c r="G27" s="659"/>
      <c r="H27" s="660"/>
      <c r="I27" s="692">
        <v>101.8</v>
      </c>
      <c r="J27" s="692"/>
      <c r="K27" s="692"/>
      <c r="L27" s="692"/>
      <c r="M27" s="651">
        <v>-4.8</v>
      </c>
      <c r="N27" s="651"/>
      <c r="O27" s="651"/>
      <c r="P27" s="651">
        <v>5.7</v>
      </c>
      <c r="Q27" s="651"/>
      <c r="R27" s="651"/>
      <c r="S27" s="692">
        <v>97.3</v>
      </c>
      <c r="T27" s="692"/>
      <c r="U27" s="692"/>
      <c r="V27" s="692"/>
      <c r="W27" s="651">
        <v>-4.7</v>
      </c>
      <c r="X27" s="651"/>
      <c r="Y27" s="651"/>
      <c r="Z27" s="651">
        <v>5.2</v>
      </c>
      <c r="AA27" s="651"/>
      <c r="AB27" s="651"/>
      <c r="AC27" s="692">
        <v>4.5</v>
      </c>
      <c r="AD27" s="692"/>
      <c r="AE27" s="692"/>
      <c r="AF27" s="692"/>
      <c r="AG27" s="651">
        <v>-10.1</v>
      </c>
      <c r="AH27" s="651"/>
      <c r="AI27" s="651"/>
      <c r="AJ27" s="651">
        <v>15.2</v>
      </c>
      <c r="AK27" s="651"/>
      <c r="AL27" s="716"/>
    </row>
    <row r="28" spans="2:38" ht="13.5">
      <c r="B28" s="658" t="s">
        <v>52</v>
      </c>
      <c r="C28" s="659"/>
      <c r="D28" s="659"/>
      <c r="E28" s="659"/>
      <c r="F28" s="659"/>
      <c r="G28" s="659"/>
      <c r="H28" s="660"/>
      <c r="I28" s="692">
        <v>142.1</v>
      </c>
      <c r="J28" s="692"/>
      <c r="K28" s="692"/>
      <c r="L28" s="692"/>
      <c r="M28" s="651">
        <v>-4.1</v>
      </c>
      <c r="N28" s="651"/>
      <c r="O28" s="651"/>
      <c r="P28" s="651">
        <v>-0.4</v>
      </c>
      <c r="Q28" s="651"/>
      <c r="R28" s="651"/>
      <c r="S28" s="692">
        <v>136.2</v>
      </c>
      <c r="T28" s="692"/>
      <c r="U28" s="692"/>
      <c r="V28" s="692"/>
      <c r="W28" s="651">
        <v>-3</v>
      </c>
      <c r="X28" s="651"/>
      <c r="Y28" s="651"/>
      <c r="Z28" s="651">
        <v>-2.6</v>
      </c>
      <c r="AA28" s="651"/>
      <c r="AB28" s="651"/>
      <c r="AC28" s="692">
        <v>5.9</v>
      </c>
      <c r="AD28" s="692"/>
      <c r="AE28" s="692"/>
      <c r="AF28" s="692"/>
      <c r="AG28" s="651">
        <v>-23.4</v>
      </c>
      <c r="AH28" s="651"/>
      <c r="AI28" s="651"/>
      <c r="AJ28" s="651">
        <v>63.1</v>
      </c>
      <c r="AK28" s="651"/>
      <c r="AL28" s="716"/>
    </row>
    <row r="29" spans="2:38" ht="13.5">
      <c r="B29" s="658" t="s">
        <v>33</v>
      </c>
      <c r="C29" s="659"/>
      <c r="D29" s="659"/>
      <c r="E29" s="659"/>
      <c r="F29" s="659"/>
      <c r="G29" s="659"/>
      <c r="H29" s="660"/>
      <c r="I29" s="692">
        <v>123.6</v>
      </c>
      <c r="J29" s="692"/>
      <c r="K29" s="692"/>
      <c r="L29" s="692"/>
      <c r="M29" s="651">
        <v>18</v>
      </c>
      <c r="N29" s="651"/>
      <c r="O29" s="651"/>
      <c r="P29" s="651">
        <v>-4.8</v>
      </c>
      <c r="Q29" s="651"/>
      <c r="R29" s="651"/>
      <c r="S29" s="692">
        <v>113.4</v>
      </c>
      <c r="T29" s="692"/>
      <c r="U29" s="692"/>
      <c r="V29" s="692"/>
      <c r="W29" s="651">
        <v>13.6</v>
      </c>
      <c r="X29" s="651"/>
      <c r="Y29" s="651"/>
      <c r="Z29" s="651">
        <v>-2.7</v>
      </c>
      <c r="AA29" s="651"/>
      <c r="AB29" s="651"/>
      <c r="AC29" s="692">
        <v>10.2</v>
      </c>
      <c r="AD29" s="692"/>
      <c r="AE29" s="692"/>
      <c r="AF29" s="692"/>
      <c r="AG29" s="651">
        <v>116.9</v>
      </c>
      <c r="AH29" s="651"/>
      <c r="AI29" s="651"/>
      <c r="AJ29" s="651">
        <v>-18.3</v>
      </c>
      <c r="AK29" s="651"/>
      <c r="AL29" s="716"/>
    </row>
    <row r="30" spans="2:38" ht="13.5">
      <c r="B30" s="658" t="s">
        <v>29</v>
      </c>
      <c r="C30" s="659"/>
      <c r="D30" s="659"/>
      <c r="E30" s="659"/>
      <c r="F30" s="659"/>
      <c r="G30" s="659"/>
      <c r="H30" s="660"/>
      <c r="I30" s="692">
        <v>138.3</v>
      </c>
      <c r="J30" s="692"/>
      <c r="K30" s="692"/>
      <c r="L30" s="692"/>
      <c r="M30" s="651">
        <v>-3.6</v>
      </c>
      <c r="N30" s="651"/>
      <c r="O30" s="651"/>
      <c r="P30" s="651">
        <v>-1</v>
      </c>
      <c r="Q30" s="651"/>
      <c r="R30" s="651"/>
      <c r="S30" s="692">
        <v>133.4</v>
      </c>
      <c r="T30" s="692"/>
      <c r="U30" s="692"/>
      <c r="V30" s="692"/>
      <c r="W30" s="651">
        <v>-3.7</v>
      </c>
      <c r="X30" s="651"/>
      <c r="Y30" s="651"/>
      <c r="Z30" s="651">
        <v>-1.6</v>
      </c>
      <c r="AA30" s="651"/>
      <c r="AB30" s="651"/>
      <c r="AC30" s="692">
        <v>4.9</v>
      </c>
      <c r="AD30" s="692"/>
      <c r="AE30" s="692"/>
      <c r="AF30" s="692"/>
      <c r="AG30" s="651">
        <v>0</v>
      </c>
      <c r="AH30" s="651"/>
      <c r="AI30" s="651"/>
      <c r="AJ30" s="651">
        <v>6.3</v>
      </c>
      <c r="AK30" s="651"/>
      <c r="AL30" s="716"/>
    </row>
    <row r="31" spans="2:38" ht="13.5">
      <c r="B31" s="658" t="s">
        <v>27</v>
      </c>
      <c r="C31" s="659"/>
      <c r="D31" s="659"/>
      <c r="E31" s="659"/>
      <c r="F31" s="659"/>
      <c r="G31" s="659"/>
      <c r="H31" s="660"/>
      <c r="I31" s="692">
        <v>142.8</v>
      </c>
      <c r="J31" s="692"/>
      <c r="K31" s="692"/>
      <c r="L31" s="692"/>
      <c r="M31" s="651">
        <v>-9.7</v>
      </c>
      <c r="N31" s="651"/>
      <c r="O31" s="651"/>
      <c r="P31" s="651">
        <v>-2.3</v>
      </c>
      <c r="Q31" s="651"/>
      <c r="R31" s="651"/>
      <c r="S31" s="692">
        <v>137.8</v>
      </c>
      <c r="T31" s="692"/>
      <c r="U31" s="692"/>
      <c r="V31" s="692"/>
      <c r="W31" s="651">
        <v>-10</v>
      </c>
      <c r="X31" s="651"/>
      <c r="Y31" s="651"/>
      <c r="Z31" s="651">
        <v>-3.9</v>
      </c>
      <c r="AA31" s="651"/>
      <c r="AB31" s="651"/>
      <c r="AC31" s="692">
        <v>5</v>
      </c>
      <c r="AD31" s="692"/>
      <c r="AE31" s="692"/>
      <c r="AF31" s="692"/>
      <c r="AG31" s="651">
        <v>0</v>
      </c>
      <c r="AH31" s="651"/>
      <c r="AI31" s="651"/>
      <c r="AJ31" s="651">
        <v>70.7</v>
      </c>
      <c r="AK31" s="651"/>
      <c r="AL31" s="716"/>
    </row>
    <row r="32" spans="2:38" ht="13.5">
      <c r="B32" s="658" t="s">
        <v>28</v>
      </c>
      <c r="C32" s="659"/>
      <c r="D32" s="659"/>
      <c r="E32" s="659"/>
      <c r="F32" s="659"/>
      <c r="G32" s="659"/>
      <c r="H32" s="660"/>
      <c r="I32" s="692">
        <v>137.5</v>
      </c>
      <c r="J32" s="692"/>
      <c r="K32" s="692"/>
      <c r="L32" s="692"/>
      <c r="M32" s="651">
        <v>-1.4</v>
      </c>
      <c r="N32" s="651"/>
      <c r="O32" s="651"/>
      <c r="P32" s="651">
        <v>-3.3</v>
      </c>
      <c r="Q32" s="651"/>
      <c r="R32" s="651"/>
      <c r="S32" s="692">
        <v>127.6</v>
      </c>
      <c r="T32" s="692"/>
      <c r="U32" s="692"/>
      <c r="V32" s="692"/>
      <c r="W32" s="651">
        <v>-0.6</v>
      </c>
      <c r="X32" s="651"/>
      <c r="Y32" s="651"/>
      <c r="Z32" s="651">
        <v>-2.8</v>
      </c>
      <c r="AA32" s="651"/>
      <c r="AB32" s="651"/>
      <c r="AC32" s="692">
        <v>9.9</v>
      </c>
      <c r="AD32" s="692"/>
      <c r="AE32" s="692"/>
      <c r="AF32" s="692"/>
      <c r="AG32" s="651">
        <v>-10.8</v>
      </c>
      <c r="AH32" s="651"/>
      <c r="AI32" s="651"/>
      <c r="AJ32" s="651">
        <v>-8.4</v>
      </c>
      <c r="AK32" s="651"/>
      <c r="AL32" s="716"/>
    </row>
    <row r="33" spans="2:38" ht="4.5" customHeight="1">
      <c r="B33" s="53"/>
      <c r="C33" s="54"/>
      <c r="D33" s="54"/>
      <c r="E33" s="54"/>
      <c r="F33" s="54"/>
      <c r="G33" s="54"/>
      <c r="H33" s="52"/>
      <c r="I33" s="494"/>
      <c r="J33" s="495"/>
      <c r="K33" s="495"/>
      <c r="L33" s="495"/>
      <c r="M33" s="488"/>
      <c r="N33" s="488"/>
      <c r="O33" s="488"/>
      <c r="P33" s="488"/>
      <c r="Q33" s="488"/>
      <c r="R33" s="488"/>
      <c r="S33" s="496"/>
      <c r="T33" s="496"/>
      <c r="U33" s="496"/>
      <c r="V33" s="496"/>
      <c r="W33" s="488"/>
      <c r="X33" s="488"/>
      <c r="Y33" s="488"/>
      <c r="Z33" s="488"/>
      <c r="AA33" s="488"/>
      <c r="AB33" s="488"/>
      <c r="AC33" s="496"/>
      <c r="AD33" s="496"/>
      <c r="AE33" s="496"/>
      <c r="AF33" s="496"/>
      <c r="AG33" s="488"/>
      <c r="AH33" s="488"/>
      <c r="AI33" s="488"/>
      <c r="AJ33" s="488"/>
      <c r="AK33" s="488"/>
      <c r="AL33" s="497"/>
    </row>
    <row r="34" spans="2:38" ht="13.5">
      <c r="B34" s="68"/>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row>
    <row r="35" ht="13.5">
      <c r="B35" s="67"/>
    </row>
    <row r="36" spans="2:36" ht="17.25">
      <c r="B36" s="34" t="s">
        <v>71</v>
      </c>
      <c r="C36" s="32"/>
      <c r="D36" s="32"/>
      <c r="E36" s="32"/>
      <c r="F36" s="32"/>
      <c r="G36" s="32"/>
      <c r="H36" s="32"/>
      <c r="I36" s="32"/>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row>
    <row r="37" spans="2:36" ht="13.5">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row>
    <row r="38" spans="2:39" ht="13.5" customHeight="1">
      <c r="B38" s="31"/>
      <c r="C38" s="734" t="s">
        <v>817</v>
      </c>
      <c r="D38" s="734"/>
      <c r="E38" s="734"/>
      <c r="F38" s="734"/>
      <c r="G38" s="734"/>
      <c r="H38" s="734"/>
      <c r="I38" s="734"/>
      <c r="J38" s="734"/>
      <c r="K38" s="734"/>
      <c r="L38" s="734"/>
      <c r="M38" s="734"/>
      <c r="N38" s="734"/>
      <c r="O38" s="734"/>
      <c r="P38" s="734"/>
      <c r="Q38" s="734"/>
      <c r="R38" s="734"/>
      <c r="S38" s="734"/>
      <c r="T38" s="734"/>
      <c r="U38" s="734"/>
      <c r="V38" s="734"/>
      <c r="W38" s="734"/>
      <c r="X38" s="734"/>
      <c r="Y38" s="734"/>
      <c r="Z38" s="734"/>
      <c r="AA38" s="734"/>
      <c r="AB38" s="734"/>
      <c r="AC38" s="734"/>
      <c r="AD38" s="734"/>
      <c r="AE38" s="734"/>
      <c r="AF38" s="734"/>
      <c r="AG38" s="734"/>
      <c r="AH38" s="734"/>
      <c r="AI38" s="734"/>
      <c r="AJ38" s="734"/>
      <c r="AK38" s="734"/>
      <c r="AL38" s="734"/>
      <c r="AM38" s="734"/>
    </row>
    <row r="39" spans="2:39" ht="13.5">
      <c r="B39" s="31"/>
      <c r="C39" s="734"/>
      <c r="D39" s="734"/>
      <c r="E39" s="734"/>
      <c r="F39" s="734"/>
      <c r="G39" s="734"/>
      <c r="H39" s="734"/>
      <c r="I39" s="734"/>
      <c r="J39" s="734"/>
      <c r="K39" s="734"/>
      <c r="L39" s="734"/>
      <c r="M39" s="734"/>
      <c r="N39" s="734"/>
      <c r="O39" s="734"/>
      <c r="P39" s="734"/>
      <c r="Q39" s="734"/>
      <c r="R39" s="734"/>
      <c r="S39" s="734"/>
      <c r="T39" s="734"/>
      <c r="U39" s="734"/>
      <c r="V39" s="734"/>
      <c r="W39" s="734"/>
      <c r="X39" s="734"/>
      <c r="Y39" s="734"/>
      <c r="Z39" s="734"/>
      <c r="AA39" s="734"/>
      <c r="AB39" s="734"/>
      <c r="AC39" s="734"/>
      <c r="AD39" s="734"/>
      <c r="AE39" s="734"/>
      <c r="AF39" s="734"/>
      <c r="AG39" s="734"/>
      <c r="AH39" s="734"/>
      <c r="AI39" s="734"/>
      <c r="AJ39" s="734"/>
      <c r="AK39" s="734"/>
      <c r="AL39" s="734"/>
      <c r="AM39" s="734"/>
    </row>
    <row r="40" spans="2:39" ht="13.5">
      <c r="B40" s="31"/>
      <c r="C40" s="734"/>
      <c r="D40" s="734"/>
      <c r="E40" s="734"/>
      <c r="F40" s="734"/>
      <c r="G40" s="734"/>
      <c r="H40" s="734"/>
      <c r="I40" s="734"/>
      <c r="J40" s="734"/>
      <c r="K40" s="734"/>
      <c r="L40" s="734"/>
      <c r="M40" s="734"/>
      <c r="N40" s="734"/>
      <c r="O40" s="734"/>
      <c r="P40" s="734"/>
      <c r="Q40" s="734"/>
      <c r="R40" s="734"/>
      <c r="S40" s="734"/>
      <c r="T40" s="734"/>
      <c r="U40" s="734"/>
      <c r="V40" s="734"/>
      <c r="W40" s="734"/>
      <c r="X40" s="734"/>
      <c r="Y40" s="734"/>
      <c r="Z40" s="734"/>
      <c r="AA40" s="734"/>
      <c r="AB40" s="734"/>
      <c r="AC40" s="734"/>
      <c r="AD40" s="734"/>
      <c r="AE40" s="734"/>
      <c r="AF40" s="734"/>
      <c r="AG40" s="734"/>
      <c r="AH40" s="734"/>
      <c r="AI40" s="734"/>
      <c r="AJ40" s="734"/>
      <c r="AK40" s="734"/>
      <c r="AL40" s="734"/>
      <c r="AM40" s="734"/>
    </row>
    <row r="41" spans="2:39" ht="13.5" customHeight="1">
      <c r="B41" s="31"/>
      <c r="C41" s="734" t="s">
        <v>818</v>
      </c>
      <c r="D41" s="734"/>
      <c r="E41" s="734"/>
      <c r="F41" s="734"/>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734"/>
      <c r="AL41" s="734"/>
      <c r="AM41" s="734"/>
    </row>
    <row r="42" spans="2:39" ht="13.5">
      <c r="B42" s="31"/>
      <c r="C42" s="734"/>
      <c r="D42" s="734"/>
      <c r="E42" s="734"/>
      <c r="F42" s="734"/>
      <c r="G42" s="734"/>
      <c r="H42" s="734"/>
      <c r="I42" s="734"/>
      <c r="J42" s="734"/>
      <c r="K42" s="734"/>
      <c r="L42" s="734"/>
      <c r="M42" s="734"/>
      <c r="N42" s="734"/>
      <c r="O42" s="734"/>
      <c r="P42" s="734"/>
      <c r="Q42" s="734"/>
      <c r="R42" s="734"/>
      <c r="S42" s="734"/>
      <c r="T42" s="734"/>
      <c r="U42" s="734"/>
      <c r="V42" s="734"/>
      <c r="W42" s="734"/>
      <c r="X42" s="734"/>
      <c r="Y42" s="734"/>
      <c r="Z42" s="734"/>
      <c r="AA42" s="734"/>
      <c r="AB42" s="734"/>
      <c r="AC42" s="734"/>
      <c r="AD42" s="734"/>
      <c r="AE42" s="734"/>
      <c r="AF42" s="734"/>
      <c r="AG42" s="734"/>
      <c r="AH42" s="734"/>
      <c r="AI42" s="734"/>
      <c r="AJ42" s="734"/>
      <c r="AK42" s="734"/>
      <c r="AL42" s="734"/>
      <c r="AM42" s="734"/>
    </row>
    <row r="43" spans="2:36" ht="13.5">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row>
    <row r="44" spans="2:39" ht="13.5">
      <c r="B44" s="32" t="s">
        <v>70</v>
      </c>
      <c r="C44" s="32"/>
      <c r="D44" s="32"/>
      <c r="E44" s="32"/>
      <c r="F44" s="32"/>
      <c r="G44" s="32"/>
      <c r="H44" s="32"/>
      <c r="I44" s="32"/>
      <c r="J44" s="32"/>
      <c r="K44" s="32"/>
      <c r="L44" s="32"/>
      <c r="M44" s="32"/>
      <c r="N44" s="32"/>
      <c r="O44" s="32"/>
      <c r="P44" s="37"/>
      <c r="Q44" s="38"/>
      <c r="R44" s="37"/>
      <c r="T44" s="10"/>
      <c r="AH44" s="691" t="s">
        <v>62</v>
      </c>
      <c r="AI44" s="691"/>
      <c r="AJ44" s="691"/>
      <c r="AK44" s="691"/>
      <c r="AL44" s="691"/>
      <c r="AM44" s="691"/>
    </row>
    <row r="45" spans="2:41" ht="13.5" customHeight="1">
      <c r="B45" s="661" t="s">
        <v>66</v>
      </c>
      <c r="C45" s="703"/>
      <c r="D45" s="703"/>
      <c r="E45" s="703"/>
      <c r="F45" s="703"/>
      <c r="G45" s="703"/>
      <c r="H45" s="703"/>
      <c r="I45" s="708" t="s">
        <v>34</v>
      </c>
      <c r="J45" s="709"/>
      <c r="K45" s="709"/>
      <c r="L45" s="709"/>
      <c r="M45" s="73"/>
      <c r="N45" s="73"/>
      <c r="O45" s="73"/>
      <c r="P45" s="73"/>
      <c r="Q45" s="73"/>
      <c r="R45" s="73"/>
      <c r="S45" s="722" t="s">
        <v>80</v>
      </c>
      <c r="T45" s="723"/>
      <c r="U45" s="724"/>
      <c r="V45" s="731" t="s">
        <v>79</v>
      </c>
      <c r="W45" s="732"/>
      <c r="X45" s="732"/>
      <c r="Y45" s="732"/>
      <c r="Z45" s="732"/>
      <c r="AA45" s="732"/>
      <c r="AB45" s="732"/>
      <c r="AC45" s="732"/>
      <c r="AD45" s="732"/>
      <c r="AE45" s="732"/>
      <c r="AF45" s="732"/>
      <c r="AG45" s="732"/>
      <c r="AH45" s="732"/>
      <c r="AI45" s="732"/>
      <c r="AJ45" s="732"/>
      <c r="AK45" s="732"/>
      <c r="AL45" s="732"/>
      <c r="AM45" s="733"/>
      <c r="AN45" s="9"/>
      <c r="AO45" s="10"/>
    </row>
    <row r="46" spans="2:41" ht="13.5">
      <c r="B46" s="704"/>
      <c r="C46" s="705"/>
      <c r="D46" s="705"/>
      <c r="E46" s="705"/>
      <c r="F46" s="705"/>
      <c r="G46" s="705"/>
      <c r="H46" s="705"/>
      <c r="I46" s="710"/>
      <c r="J46" s="711"/>
      <c r="K46" s="711"/>
      <c r="L46" s="711"/>
      <c r="M46" s="714" t="s">
        <v>35</v>
      </c>
      <c r="N46" s="714"/>
      <c r="O46" s="714"/>
      <c r="P46" s="714"/>
      <c r="Q46" s="714"/>
      <c r="R46" s="715"/>
      <c r="S46" s="725"/>
      <c r="T46" s="726"/>
      <c r="U46" s="727"/>
      <c r="V46" s="94" t="s">
        <v>40</v>
      </c>
      <c r="W46" s="95"/>
      <c r="X46" s="95"/>
      <c r="Y46" s="95"/>
      <c r="Z46" s="95"/>
      <c r="AA46" s="95"/>
      <c r="AB46" s="95"/>
      <c r="AC46" s="95"/>
      <c r="AD46" s="96"/>
      <c r="AE46" s="686" t="s">
        <v>41</v>
      </c>
      <c r="AF46" s="687"/>
      <c r="AG46" s="687"/>
      <c r="AH46" s="95"/>
      <c r="AI46" s="95"/>
      <c r="AJ46" s="95"/>
      <c r="AK46" s="95"/>
      <c r="AL46" s="97"/>
      <c r="AM46" s="98"/>
      <c r="AN46" s="9"/>
      <c r="AO46" s="10"/>
    </row>
    <row r="47" spans="2:50" ht="13.5">
      <c r="B47" s="706"/>
      <c r="C47" s="707"/>
      <c r="D47" s="707"/>
      <c r="E47" s="707"/>
      <c r="F47" s="707"/>
      <c r="G47" s="707"/>
      <c r="H47" s="707"/>
      <c r="I47" s="712"/>
      <c r="J47" s="713"/>
      <c r="K47" s="713"/>
      <c r="L47" s="713"/>
      <c r="M47" s="702" t="s">
        <v>36</v>
      </c>
      <c r="N47" s="702"/>
      <c r="O47" s="702"/>
      <c r="P47" s="702" t="s">
        <v>37</v>
      </c>
      <c r="Q47" s="702"/>
      <c r="R47" s="655"/>
      <c r="S47" s="728"/>
      <c r="T47" s="729"/>
      <c r="U47" s="730"/>
      <c r="V47" s="99"/>
      <c r="W47" s="100"/>
      <c r="X47" s="100"/>
      <c r="Y47" s="702" t="s">
        <v>38</v>
      </c>
      <c r="Z47" s="702"/>
      <c r="AA47" s="702"/>
      <c r="AB47" s="702" t="s">
        <v>39</v>
      </c>
      <c r="AC47" s="702"/>
      <c r="AD47" s="702"/>
      <c r="AE47" s="99"/>
      <c r="AF47" s="100"/>
      <c r="AG47" s="100"/>
      <c r="AH47" s="702" t="s">
        <v>38</v>
      </c>
      <c r="AI47" s="702"/>
      <c r="AJ47" s="702"/>
      <c r="AK47" s="702" t="s">
        <v>39</v>
      </c>
      <c r="AL47" s="702"/>
      <c r="AM47" s="702"/>
      <c r="AQ47" s="43"/>
      <c r="AR47" s="43"/>
      <c r="AT47" s="42"/>
      <c r="AU47" s="42"/>
      <c r="AW47" s="44"/>
      <c r="AX47" s="44"/>
    </row>
    <row r="48" spans="2:47" s="14" customFormat="1" ht="9.75">
      <c r="B48" s="23"/>
      <c r="C48" s="24"/>
      <c r="D48" s="24"/>
      <c r="E48" s="24"/>
      <c r="F48" s="24"/>
      <c r="G48" s="24"/>
      <c r="H48" s="25"/>
      <c r="I48" s="675" t="s">
        <v>45</v>
      </c>
      <c r="J48" s="676"/>
      <c r="K48" s="676"/>
      <c r="L48" s="676"/>
      <c r="M48" s="629" t="s">
        <v>43</v>
      </c>
      <c r="N48" s="629"/>
      <c r="O48" s="629"/>
      <c r="P48" s="629" t="s">
        <v>43</v>
      </c>
      <c r="Q48" s="629"/>
      <c r="R48" s="629"/>
      <c r="S48" s="676" t="s">
        <v>43</v>
      </c>
      <c r="T48" s="676"/>
      <c r="U48" s="676"/>
      <c r="V48" s="676" t="s">
        <v>43</v>
      </c>
      <c r="W48" s="676"/>
      <c r="X48" s="676"/>
      <c r="Y48" s="629" t="s">
        <v>46</v>
      </c>
      <c r="Z48" s="629"/>
      <c r="AA48" s="629"/>
      <c r="AB48" s="629" t="s">
        <v>46</v>
      </c>
      <c r="AC48" s="629"/>
      <c r="AD48" s="629"/>
      <c r="AE48" s="676" t="s">
        <v>43</v>
      </c>
      <c r="AF48" s="676"/>
      <c r="AG48" s="676"/>
      <c r="AH48" s="629" t="s">
        <v>46</v>
      </c>
      <c r="AI48" s="629"/>
      <c r="AJ48" s="629"/>
      <c r="AK48" s="621" t="s">
        <v>46</v>
      </c>
      <c r="AL48" s="621"/>
      <c r="AM48" s="621"/>
      <c r="AT48" s="18"/>
      <c r="AU48" s="18"/>
    </row>
    <row r="49" spans="2:47" ht="13.5">
      <c r="B49" s="658" t="s">
        <v>30</v>
      </c>
      <c r="C49" s="659"/>
      <c r="D49" s="659"/>
      <c r="E49" s="659"/>
      <c r="F49" s="659"/>
      <c r="G49" s="659"/>
      <c r="H49" s="660"/>
      <c r="I49" s="693">
        <v>1393670</v>
      </c>
      <c r="J49" s="694"/>
      <c r="K49" s="694"/>
      <c r="L49" s="694"/>
      <c r="M49" s="650">
        <v>0.1</v>
      </c>
      <c r="N49" s="650"/>
      <c r="O49" s="650"/>
      <c r="P49" s="650">
        <v>0</v>
      </c>
      <c r="Q49" s="650"/>
      <c r="R49" s="650"/>
      <c r="S49" s="695">
        <v>27.7</v>
      </c>
      <c r="T49" s="695"/>
      <c r="U49" s="695"/>
      <c r="V49" s="700">
        <v>1.5</v>
      </c>
      <c r="W49" s="700"/>
      <c r="X49" s="700"/>
      <c r="Y49" s="700">
        <v>0.13</v>
      </c>
      <c r="Z49" s="700"/>
      <c r="AA49" s="700"/>
      <c r="AB49" s="700">
        <v>-0.52</v>
      </c>
      <c r="AC49" s="700"/>
      <c r="AD49" s="700"/>
      <c r="AE49" s="700">
        <v>1.64</v>
      </c>
      <c r="AF49" s="700"/>
      <c r="AG49" s="700"/>
      <c r="AH49" s="700">
        <v>0.15</v>
      </c>
      <c r="AI49" s="700"/>
      <c r="AJ49" s="700"/>
      <c r="AK49" s="700">
        <v>-0.14</v>
      </c>
      <c r="AL49" s="700"/>
      <c r="AM49" s="701"/>
      <c r="AQ49" s="11"/>
      <c r="AR49" s="11"/>
      <c r="AT49" s="12"/>
      <c r="AU49" s="12"/>
    </row>
    <row r="50" spans="2:47" ht="13.5">
      <c r="B50" s="658" t="s">
        <v>31</v>
      </c>
      <c r="C50" s="659"/>
      <c r="D50" s="659"/>
      <c r="E50" s="659"/>
      <c r="F50" s="659"/>
      <c r="G50" s="659"/>
      <c r="H50" s="660"/>
      <c r="I50" s="693">
        <v>65594</v>
      </c>
      <c r="J50" s="694"/>
      <c r="K50" s="694"/>
      <c r="L50" s="694"/>
      <c r="M50" s="650">
        <v>0.2</v>
      </c>
      <c r="N50" s="650"/>
      <c r="O50" s="650"/>
      <c r="P50" s="650">
        <v>0</v>
      </c>
      <c r="Q50" s="650"/>
      <c r="R50" s="650"/>
      <c r="S50" s="695">
        <v>6.3</v>
      </c>
      <c r="T50" s="695"/>
      <c r="U50" s="695"/>
      <c r="V50" s="696">
        <v>0.64</v>
      </c>
      <c r="W50" s="696"/>
      <c r="X50" s="696"/>
      <c r="Y50" s="696">
        <v>-0.99</v>
      </c>
      <c r="Z50" s="696"/>
      <c r="AA50" s="696"/>
      <c r="AB50" s="696">
        <v>0.16</v>
      </c>
      <c r="AC50" s="696"/>
      <c r="AD50" s="696"/>
      <c r="AE50" s="696">
        <v>0.48</v>
      </c>
      <c r="AF50" s="696"/>
      <c r="AG50" s="696"/>
      <c r="AH50" s="700">
        <v>-1.43</v>
      </c>
      <c r="AI50" s="700"/>
      <c r="AJ50" s="700"/>
      <c r="AK50" s="696">
        <v>-1.46</v>
      </c>
      <c r="AL50" s="696"/>
      <c r="AM50" s="697"/>
      <c r="AQ50" s="11"/>
      <c r="AR50" s="11"/>
      <c r="AT50" s="12"/>
      <c r="AU50" s="12"/>
    </row>
    <row r="51" spans="2:47" ht="13.5">
      <c r="B51" s="658" t="s">
        <v>32</v>
      </c>
      <c r="C51" s="659"/>
      <c r="D51" s="659"/>
      <c r="E51" s="659"/>
      <c r="F51" s="659"/>
      <c r="G51" s="659"/>
      <c r="H51" s="660"/>
      <c r="I51" s="693">
        <v>414251</v>
      </c>
      <c r="J51" s="694"/>
      <c r="K51" s="694"/>
      <c r="L51" s="694"/>
      <c r="M51" s="650">
        <v>-0.3</v>
      </c>
      <c r="N51" s="650"/>
      <c r="O51" s="650"/>
      <c r="P51" s="650">
        <v>0.9</v>
      </c>
      <c r="Q51" s="650"/>
      <c r="R51" s="650"/>
      <c r="S51" s="695">
        <v>11.1</v>
      </c>
      <c r="T51" s="695"/>
      <c r="U51" s="695"/>
      <c r="V51" s="696">
        <v>0.65</v>
      </c>
      <c r="W51" s="696"/>
      <c r="X51" s="696"/>
      <c r="Y51" s="696">
        <v>-0.17</v>
      </c>
      <c r="Z51" s="696"/>
      <c r="AA51" s="696"/>
      <c r="AB51" s="696">
        <v>-0.6</v>
      </c>
      <c r="AC51" s="696"/>
      <c r="AD51" s="696"/>
      <c r="AE51" s="696">
        <v>1.13</v>
      </c>
      <c r="AF51" s="696"/>
      <c r="AG51" s="696"/>
      <c r="AH51" s="696">
        <v>0.04999999999999982</v>
      </c>
      <c r="AI51" s="696"/>
      <c r="AJ51" s="696"/>
      <c r="AK51" s="696">
        <v>0.12</v>
      </c>
      <c r="AL51" s="696"/>
      <c r="AM51" s="697"/>
      <c r="AQ51" s="11"/>
      <c r="AR51" s="11"/>
      <c r="AT51" s="12"/>
      <c r="AU51" s="12"/>
    </row>
    <row r="52" spans="2:47" ht="13.5">
      <c r="B52" s="658" t="s">
        <v>57</v>
      </c>
      <c r="C52" s="659"/>
      <c r="D52" s="659"/>
      <c r="E52" s="659"/>
      <c r="F52" s="659"/>
      <c r="G52" s="659"/>
      <c r="H52" s="660"/>
      <c r="I52" s="693">
        <v>6498</v>
      </c>
      <c r="J52" s="694"/>
      <c r="K52" s="694"/>
      <c r="L52" s="694"/>
      <c r="M52" s="650">
        <v>-0.2</v>
      </c>
      <c r="N52" s="650"/>
      <c r="O52" s="650"/>
      <c r="P52" s="650">
        <v>-30.6</v>
      </c>
      <c r="Q52" s="650"/>
      <c r="R52" s="650"/>
      <c r="S52" s="695">
        <v>4</v>
      </c>
      <c r="T52" s="695"/>
      <c r="U52" s="695"/>
      <c r="V52" s="696">
        <v>0</v>
      </c>
      <c r="W52" s="696"/>
      <c r="X52" s="696"/>
      <c r="Y52" s="696">
        <v>-2.47</v>
      </c>
      <c r="Z52" s="696"/>
      <c r="AA52" s="696"/>
      <c r="AB52" s="696">
        <v>0</v>
      </c>
      <c r="AC52" s="696"/>
      <c r="AD52" s="696"/>
      <c r="AE52" s="696">
        <v>0.17</v>
      </c>
      <c r="AF52" s="696"/>
      <c r="AG52" s="696"/>
      <c r="AH52" s="696">
        <v>-3.08</v>
      </c>
      <c r="AI52" s="696"/>
      <c r="AJ52" s="696"/>
      <c r="AK52" s="696">
        <v>-1.16</v>
      </c>
      <c r="AL52" s="696"/>
      <c r="AM52" s="697"/>
      <c r="AQ52" s="11"/>
      <c r="AR52" s="11"/>
      <c r="AT52" s="12"/>
      <c r="AU52" s="12"/>
    </row>
    <row r="53" spans="2:47" ht="13.5">
      <c r="B53" s="658" t="s">
        <v>26</v>
      </c>
      <c r="C53" s="659"/>
      <c r="D53" s="659"/>
      <c r="E53" s="659"/>
      <c r="F53" s="659"/>
      <c r="G53" s="659"/>
      <c r="H53" s="660"/>
      <c r="I53" s="693">
        <v>19732</v>
      </c>
      <c r="J53" s="694"/>
      <c r="K53" s="694"/>
      <c r="L53" s="694"/>
      <c r="M53" s="650">
        <v>-1.1</v>
      </c>
      <c r="N53" s="650"/>
      <c r="O53" s="650"/>
      <c r="P53" s="650">
        <v>4.6</v>
      </c>
      <c r="Q53" s="650"/>
      <c r="R53" s="650"/>
      <c r="S53" s="695">
        <v>20.8</v>
      </c>
      <c r="T53" s="695"/>
      <c r="U53" s="695"/>
      <c r="V53" s="696">
        <v>0.73</v>
      </c>
      <c r="W53" s="696"/>
      <c r="X53" s="696"/>
      <c r="Y53" s="696">
        <v>-0.03</v>
      </c>
      <c r="Z53" s="696"/>
      <c r="AA53" s="696"/>
      <c r="AB53" s="696">
        <v>0.12</v>
      </c>
      <c r="AC53" s="696"/>
      <c r="AD53" s="696"/>
      <c r="AE53" s="696">
        <v>1.85</v>
      </c>
      <c r="AF53" s="696"/>
      <c r="AG53" s="696"/>
      <c r="AH53" s="696">
        <v>0.14</v>
      </c>
      <c r="AI53" s="696"/>
      <c r="AJ53" s="696"/>
      <c r="AK53" s="696">
        <v>0.17</v>
      </c>
      <c r="AL53" s="696"/>
      <c r="AM53" s="697"/>
      <c r="AQ53" s="11"/>
      <c r="AR53" s="11"/>
      <c r="AT53" s="12"/>
      <c r="AU53" s="12"/>
    </row>
    <row r="54" spans="2:47" ht="13.5">
      <c r="B54" s="658" t="s">
        <v>56</v>
      </c>
      <c r="C54" s="659"/>
      <c r="D54" s="659"/>
      <c r="E54" s="659"/>
      <c r="F54" s="659"/>
      <c r="G54" s="659"/>
      <c r="H54" s="660"/>
      <c r="I54" s="693">
        <v>91917</v>
      </c>
      <c r="J54" s="694"/>
      <c r="K54" s="694"/>
      <c r="L54" s="694"/>
      <c r="M54" s="651">
        <v>-0.2</v>
      </c>
      <c r="N54" s="651"/>
      <c r="O54" s="651"/>
      <c r="P54" s="651">
        <v>1.2</v>
      </c>
      <c r="Q54" s="651"/>
      <c r="R54" s="651"/>
      <c r="S54" s="695">
        <v>16.5</v>
      </c>
      <c r="T54" s="695"/>
      <c r="U54" s="695"/>
      <c r="V54" s="696">
        <v>1.98</v>
      </c>
      <c r="W54" s="696"/>
      <c r="X54" s="696"/>
      <c r="Y54" s="699">
        <v>-0.22</v>
      </c>
      <c r="Z54" s="699"/>
      <c r="AA54" s="699"/>
      <c r="AB54" s="696">
        <v>-0.05</v>
      </c>
      <c r="AC54" s="696"/>
      <c r="AD54" s="696"/>
      <c r="AE54" s="696">
        <v>2.19</v>
      </c>
      <c r="AF54" s="696"/>
      <c r="AG54" s="696"/>
      <c r="AH54" s="698">
        <v>0.92</v>
      </c>
      <c r="AI54" s="698"/>
      <c r="AJ54" s="698"/>
      <c r="AK54" s="696">
        <v>-0.58</v>
      </c>
      <c r="AL54" s="696"/>
      <c r="AM54" s="697"/>
      <c r="AQ54" s="11"/>
      <c r="AR54" s="11"/>
      <c r="AT54" s="12"/>
      <c r="AU54" s="12"/>
    </row>
    <row r="55" spans="2:47" ht="13.5">
      <c r="B55" s="658" t="s">
        <v>72</v>
      </c>
      <c r="C55" s="659"/>
      <c r="D55" s="659"/>
      <c r="E55" s="659"/>
      <c r="F55" s="659"/>
      <c r="G55" s="659"/>
      <c r="H55" s="660"/>
      <c r="I55" s="693">
        <v>221997</v>
      </c>
      <c r="J55" s="694"/>
      <c r="K55" s="694"/>
      <c r="L55" s="694"/>
      <c r="M55" s="651">
        <v>0.6</v>
      </c>
      <c r="N55" s="651"/>
      <c r="O55" s="651"/>
      <c r="P55" s="651">
        <v>-0.4</v>
      </c>
      <c r="Q55" s="651"/>
      <c r="R55" s="651"/>
      <c r="S55" s="695">
        <v>46.8</v>
      </c>
      <c r="T55" s="695"/>
      <c r="U55" s="695"/>
      <c r="V55" s="696">
        <v>1.55</v>
      </c>
      <c r="W55" s="696"/>
      <c r="X55" s="696"/>
      <c r="Y55" s="699">
        <v>0.06000000000000005</v>
      </c>
      <c r="Z55" s="699"/>
      <c r="AA55" s="699"/>
      <c r="AB55" s="696">
        <v>-1.35</v>
      </c>
      <c r="AC55" s="696"/>
      <c r="AD55" s="696"/>
      <c r="AE55" s="696">
        <v>1.49</v>
      </c>
      <c r="AF55" s="696"/>
      <c r="AG55" s="696"/>
      <c r="AH55" s="698">
        <v>-0.01</v>
      </c>
      <c r="AI55" s="698"/>
      <c r="AJ55" s="698"/>
      <c r="AK55" s="696">
        <v>-1.48</v>
      </c>
      <c r="AL55" s="696"/>
      <c r="AM55" s="697"/>
      <c r="AQ55" s="11"/>
      <c r="AR55" s="11"/>
      <c r="AT55" s="12"/>
      <c r="AU55" s="12"/>
    </row>
    <row r="56" spans="2:47" ht="13.5">
      <c r="B56" s="658" t="s">
        <v>73</v>
      </c>
      <c r="C56" s="659"/>
      <c r="D56" s="659"/>
      <c r="E56" s="659"/>
      <c r="F56" s="659"/>
      <c r="G56" s="659"/>
      <c r="H56" s="660"/>
      <c r="I56" s="693">
        <v>33645</v>
      </c>
      <c r="J56" s="694"/>
      <c r="K56" s="694"/>
      <c r="L56" s="694"/>
      <c r="M56" s="651">
        <v>-1.1</v>
      </c>
      <c r="N56" s="651"/>
      <c r="O56" s="651"/>
      <c r="P56" s="651">
        <v>-2.8</v>
      </c>
      <c r="Q56" s="651"/>
      <c r="R56" s="651"/>
      <c r="S56" s="695">
        <v>4.3</v>
      </c>
      <c r="T56" s="695"/>
      <c r="U56" s="695"/>
      <c r="V56" s="696">
        <v>0.19</v>
      </c>
      <c r="W56" s="696"/>
      <c r="X56" s="696"/>
      <c r="Y56" s="699">
        <v>-0.76</v>
      </c>
      <c r="Z56" s="699"/>
      <c r="AA56" s="699"/>
      <c r="AB56" s="696">
        <v>-0.57</v>
      </c>
      <c r="AC56" s="696"/>
      <c r="AD56" s="696"/>
      <c r="AE56" s="696">
        <v>1.31</v>
      </c>
      <c r="AF56" s="696"/>
      <c r="AG56" s="696"/>
      <c r="AH56" s="698">
        <v>-0.05</v>
      </c>
      <c r="AI56" s="698"/>
      <c r="AJ56" s="698"/>
      <c r="AK56" s="696">
        <v>0.89</v>
      </c>
      <c r="AL56" s="696"/>
      <c r="AM56" s="697"/>
      <c r="AQ56" s="11"/>
      <c r="AR56" s="11"/>
      <c r="AT56" s="12"/>
      <c r="AU56" s="12"/>
    </row>
    <row r="57" spans="2:47" ht="13.5">
      <c r="B57" s="658" t="s">
        <v>55</v>
      </c>
      <c r="C57" s="659"/>
      <c r="D57" s="659"/>
      <c r="E57" s="659"/>
      <c r="F57" s="659"/>
      <c r="G57" s="659"/>
      <c r="H57" s="660"/>
      <c r="I57" s="693">
        <v>17005</v>
      </c>
      <c r="J57" s="694"/>
      <c r="K57" s="694"/>
      <c r="L57" s="694"/>
      <c r="M57" s="651">
        <v>-0.5</v>
      </c>
      <c r="N57" s="651"/>
      <c r="O57" s="651"/>
      <c r="P57" s="651">
        <v>4.5</v>
      </c>
      <c r="Q57" s="651"/>
      <c r="R57" s="651"/>
      <c r="S57" s="695">
        <v>22.9</v>
      </c>
      <c r="T57" s="695"/>
      <c r="U57" s="695"/>
      <c r="V57" s="696">
        <v>0.38</v>
      </c>
      <c r="W57" s="696"/>
      <c r="X57" s="696"/>
      <c r="Y57" s="699">
        <v>-0.3</v>
      </c>
      <c r="Z57" s="699"/>
      <c r="AA57" s="699"/>
      <c r="AB57" s="696">
        <v>-0.75</v>
      </c>
      <c r="AC57" s="696"/>
      <c r="AD57" s="696"/>
      <c r="AE57" s="696">
        <v>0.86</v>
      </c>
      <c r="AF57" s="696"/>
      <c r="AG57" s="696"/>
      <c r="AH57" s="698">
        <v>0.5</v>
      </c>
      <c r="AI57" s="698"/>
      <c r="AJ57" s="698"/>
      <c r="AK57" s="696">
        <v>-0.04</v>
      </c>
      <c r="AL57" s="696"/>
      <c r="AM57" s="697"/>
      <c r="AQ57" s="11"/>
      <c r="AR57" s="11"/>
      <c r="AT57" s="12"/>
      <c r="AU57" s="12"/>
    </row>
    <row r="58" spans="2:47" ht="13.5">
      <c r="B58" s="658" t="s">
        <v>54</v>
      </c>
      <c r="C58" s="659"/>
      <c r="D58" s="659"/>
      <c r="E58" s="659"/>
      <c r="F58" s="659"/>
      <c r="G58" s="659"/>
      <c r="H58" s="660"/>
      <c r="I58" s="693">
        <v>34823</v>
      </c>
      <c r="J58" s="694"/>
      <c r="K58" s="694"/>
      <c r="L58" s="694"/>
      <c r="M58" s="651">
        <v>0.2</v>
      </c>
      <c r="N58" s="651"/>
      <c r="O58" s="651"/>
      <c r="P58" s="651">
        <v>-4.1</v>
      </c>
      <c r="Q58" s="651"/>
      <c r="R58" s="651"/>
      <c r="S58" s="695">
        <v>11.5</v>
      </c>
      <c r="T58" s="695"/>
      <c r="U58" s="695"/>
      <c r="V58" s="696">
        <v>0.68</v>
      </c>
      <c r="W58" s="696"/>
      <c r="X58" s="696"/>
      <c r="Y58" s="699">
        <v>0.16</v>
      </c>
      <c r="Z58" s="699"/>
      <c r="AA58" s="699"/>
      <c r="AB58" s="696">
        <v>-0.07</v>
      </c>
      <c r="AC58" s="696"/>
      <c r="AD58" s="696"/>
      <c r="AE58" s="696">
        <v>0.41</v>
      </c>
      <c r="AF58" s="696"/>
      <c r="AG58" s="696"/>
      <c r="AH58" s="698">
        <v>-2.11</v>
      </c>
      <c r="AI58" s="698"/>
      <c r="AJ58" s="698"/>
      <c r="AK58" s="696">
        <v>-0.31</v>
      </c>
      <c r="AL58" s="696"/>
      <c r="AM58" s="697"/>
      <c r="AQ58" s="11"/>
      <c r="AR58" s="11"/>
      <c r="AT58" s="12"/>
      <c r="AU58" s="12"/>
    </row>
    <row r="59" spans="2:47" ht="13.5">
      <c r="B59" s="658" t="s">
        <v>53</v>
      </c>
      <c r="C59" s="659"/>
      <c r="D59" s="659"/>
      <c r="E59" s="659"/>
      <c r="F59" s="659"/>
      <c r="G59" s="659"/>
      <c r="H59" s="660"/>
      <c r="I59" s="693">
        <v>114080</v>
      </c>
      <c r="J59" s="694"/>
      <c r="K59" s="694"/>
      <c r="L59" s="694"/>
      <c r="M59" s="651">
        <v>0.5</v>
      </c>
      <c r="N59" s="651"/>
      <c r="O59" s="651"/>
      <c r="P59" s="651">
        <v>-3.1</v>
      </c>
      <c r="Q59" s="651"/>
      <c r="R59" s="651"/>
      <c r="S59" s="695">
        <v>73.6</v>
      </c>
      <c r="T59" s="695"/>
      <c r="U59" s="695"/>
      <c r="V59" s="696">
        <v>4.7</v>
      </c>
      <c r="W59" s="696"/>
      <c r="X59" s="696"/>
      <c r="Y59" s="699">
        <v>0.42</v>
      </c>
      <c r="Z59" s="699"/>
      <c r="AA59" s="699"/>
      <c r="AB59" s="696">
        <v>-1.89</v>
      </c>
      <c r="AC59" s="696"/>
      <c r="AD59" s="696"/>
      <c r="AE59" s="696">
        <v>4.29</v>
      </c>
      <c r="AF59" s="696"/>
      <c r="AG59" s="696"/>
      <c r="AH59" s="698">
        <v>1.94</v>
      </c>
      <c r="AI59" s="698"/>
      <c r="AJ59" s="698"/>
      <c r="AK59" s="696">
        <v>0.1</v>
      </c>
      <c r="AL59" s="696"/>
      <c r="AM59" s="697"/>
      <c r="AQ59" s="11"/>
      <c r="AR59" s="11"/>
      <c r="AT59" s="12"/>
      <c r="AU59" s="12"/>
    </row>
    <row r="60" spans="2:47" ht="13.5">
      <c r="B60" s="658" t="s">
        <v>52</v>
      </c>
      <c r="C60" s="659"/>
      <c r="D60" s="659"/>
      <c r="E60" s="659"/>
      <c r="F60" s="659"/>
      <c r="G60" s="659"/>
      <c r="H60" s="660"/>
      <c r="I60" s="693">
        <v>40231</v>
      </c>
      <c r="J60" s="694"/>
      <c r="K60" s="694"/>
      <c r="L60" s="694"/>
      <c r="M60" s="651">
        <v>-1.1</v>
      </c>
      <c r="N60" s="651"/>
      <c r="O60" s="651"/>
      <c r="P60" s="651">
        <v>-7.3</v>
      </c>
      <c r="Q60" s="651"/>
      <c r="R60" s="651"/>
      <c r="S60" s="695">
        <v>38.5</v>
      </c>
      <c r="T60" s="695"/>
      <c r="U60" s="695"/>
      <c r="V60" s="696">
        <v>1.83</v>
      </c>
      <c r="W60" s="696"/>
      <c r="X60" s="696"/>
      <c r="Y60" s="699">
        <v>0.25</v>
      </c>
      <c r="Z60" s="699"/>
      <c r="AA60" s="699"/>
      <c r="AB60" s="696">
        <v>-1.01</v>
      </c>
      <c r="AC60" s="696"/>
      <c r="AD60" s="696"/>
      <c r="AE60" s="696">
        <v>2.91</v>
      </c>
      <c r="AF60" s="696"/>
      <c r="AG60" s="696"/>
      <c r="AH60" s="698">
        <v>0.15</v>
      </c>
      <c r="AI60" s="698"/>
      <c r="AJ60" s="698"/>
      <c r="AK60" s="696">
        <v>1.11</v>
      </c>
      <c r="AL60" s="696"/>
      <c r="AM60" s="697"/>
      <c r="AQ60" s="11"/>
      <c r="AR60" s="11"/>
      <c r="AT60" s="12"/>
      <c r="AU60" s="12"/>
    </row>
    <row r="61" spans="2:47" ht="13.5">
      <c r="B61" s="658" t="s">
        <v>33</v>
      </c>
      <c r="C61" s="659"/>
      <c r="D61" s="659"/>
      <c r="E61" s="659"/>
      <c r="F61" s="659"/>
      <c r="G61" s="659"/>
      <c r="H61" s="660"/>
      <c r="I61" s="693">
        <v>70804</v>
      </c>
      <c r="J61" s="694"/>
      <c r="K61" s="694"/>
      <c r="L61" s="694"/>
      <c r="M61" s="651">
        <v>0.8</v>
      </c>
      <c r="N61" s="651"/>
      <c r="O61" s="651"/>
      <c r="P61" s="651">
        <v>5</v>
      </c>
      <c r="Q61" s="651"/>
      <c r="R61" s="651"/>
      <c r="S61" s="695">
        <v>29.9</v>
      </c>
      <c r="T61" s="695"/>
      <c r="U61" s="695"/>
      <c r="V61" s="696">
        <v>1.82</v>
      </c>
      <c r="W61" s="696"/>
      <c r="X61" s="696"/>
      <c r="Y61" s="699">
        <v>0.99</v>
      </c>
      <c r="Z61" s="699"/>
      <c r="AA61" s="699"/>
      <c r="AB61" s="696">
        <v>-2.35</v>
      </c>
      <c r="AC61" s="696"/>
      <c r="AD61" s="696"/>
      <c r="AE61" s="696">
        <v>0.98</v>
      </c>
      <c r="AF61" s="696"/>
      <c r="AG61" s="696"/>
      <c r="AH61" s="698">
        <v>-1.35</v>
      </c>
      <c r="AI61" s="698"/>
      <c r="AJ61" s="698"/>
      <c r="AK61" s="696">
        <v>-0.83</v>
      </c>
      <c r="AL61" s="696"/>
      <c r="AM61" s="697"/>
      <c r="AQ61" s="11"/>
      <c r="AR61" s="11"/>
      <c r="AT61" s="12"/>
      <c r="AU61" s="12"/>
    </row>
    <row r="62" spans="2:47" ht="13.5">
      <c r="B62" s="658" t="s">
        <v>29</v>
      </c>
      <c r="C62" s="659"/>
      <c r="D62" s="659"/>
      <c r="E62" s="659"/>
      <c r="F62" s="659"/>
      <c r="G62" s="659"/>
      <c r="H62" s="660"/>
      <c r="I62" s="693">
        <v>162384</v>
      </c>
      <c r="J62" s="694"/>
      <c r="K62" s="694"/>
      <c r="L62" s="694"/>
      <c r="M62" s="651">
        <v>0.8</v>
      </c>
      <c r="N62" s="651"/>
      <c r="O62" s="651"/>
      <c r="P62" s="651">
        <v>1.2</v>
      </c>
      <c r="Q62" s="651"/>
      <c r="R62" s="651"/>
      <c r="S62" s="695">
        <v>28.1</v>
      </c>
      <c r="T62" s="695"/>
      <c r="U62" s="695"/>
      <c r="V62" s="696">
        <v>1.71</v>
      </c>
      <c r="W62" s="696"/>
      <c r="X62" s="696"/>
      <c r="Y62" s="699">
        <v>1.16</v>
      </c>
      <c r="Z62" s="699"/>
      <c r="AA62" s="699"/>
      <c r="AB62" s="696">
        <v>1.22</v>
      </c>
      <c r="AC62" s="696"/>
      <c r="AD62" s="696"/>
      <c r="AE62" s="696">
        <v>0.92</v>
      </c>
      <c r="AF62" s="696"/>
      <c r="AG62" s="696"/>
      <c r="AH62" s="698">
        <v>-0.06999999999999995</v>
      </c>
      <c r="AI62" s="698"/>
      <c r="AJ62" s="698"/>
      <c r="AK62" s="696">
        <v>0.49</v>
      </c>
      <c r="AL62" s="696"/>
      <c r="AM62" s="697"/>
      <c r="AQ62" s="11"/>
      <c r="AR62" s="11"/>
      <c r="AT62" s="12"/>
      <c r="AU62" s="12"/>
    </row>
    <row r="63" spans="2:47" ht="13.5">
      <c r="B63" s="658" t="s">
        <v>27</v>
      </c>
      <c r="C63" s="659"/>
      <c r="D63" s="659"/>
      <c r="E63" s="659"/>
      <c r="F63" s="659"/>
      <c r="G63" s="659"/>
      <c r="H63" s="660"/>
      <c r="I63" s="693">
        <v>12799</v>
      </c>
      <c r="J63" s="694"/>
      <c r="K63" s="694"/>
      <c r="L63" s="694"/>
      <c r="M63" s="651">
        <v>-0.1</v>
      </c>
      <c r="N63" s="651"/>
      <c r="O63" s="651"/>
      <c r="P63" s="651">
        <v>7.3</v>
      </c>
      <c r="Q63" s="651"/>
      <c r="R63" s="651"/>
      <c r="S63" s="695">
        <v>14.8</v>
      </c>
      <c r="T63" s="695"/>
      <c r="U63" s="695"/>
      <c r="V63" s="696">
        <v>0.26</v>
      </c>
      <c r="W63" s="696"/>
      <c r="X63" s="696"/>
      <c r="Y63" s="699">
        <v>0.17</v>
      </c>
      <c r="Z63" s="699"/>
      <c r="AA63" s="699"/>
      <c r="AB63" s="696">
        <v>-0.15</v>
      </c>
      <c r="AC63" s="696"/>
      <c r="AD63" s="696"/>
      <c r="AE63" s="696">
        <v>0.31</v>
      </c>
      <c r="AF63" s="696"/>
      <c r="AG63" s="696"/>
      <c r="AH63" s="698">
        <v>-0.01</v>
      </c>
      <c r="AI63" s="698"/>
      <c r="AJ63" s="698"/>
      <c r="AK63" s="696">
        <v>-0.28</v>
      </c>
      <c r="AL63" s="696"/>
      <c r="AM63" s="697"/>
      <c r="AQ63" s="11"/>
      <c r="AR63" s="11"/>
      <c r="AT63" s="12"/>
      <c r="AU63" s="12"/>
    </row>
    <row r="64" spans="2:47" ht="13.5">
      <c r="B64" s="658" t="s">
        <v>28</v>
      </c>
      <c r="C64" s="659"/>
      <c r="D64" s="659"/>
      <c r="E64" s="659"/>
      <c r="F64" s="659"/>
      <c r="G64" s="659"/>
      <c r="H64" s="660"/>
      <c r="I64" s="693">
        <v>87910</v>
      </c>
      <c r="J64" s="694"/>
      <c r="K64" s="694"/>
      <c r="L64" s="694"/>
      <c r="M64" s="651">
        <v>-1.5</v>
      </c>
      <c r="N64" s="651"/>
      <c r="O64" s="651"/>
      <c r="P64" s="651">
        <v>-3.1</v>
      </c>
      <c r="Q64" s="651"/>
      <c r="R64" s="651"/>
      <c r="S64" s="695">
        <v>39.4</v>
      </c>
      <c r="T64" s="695"/>
      <c r="U64" s="695"/>
      <c r="V64" s="696">
        <v>2.08</v>
      </c>
      <c r="W64" s="696"/>
      <c r="X64" s="696"/>
      <c r="Y64" s="699">
        <v>0.4</v>
      </c>
      <c r="Z64" s="699"/>
      <c r="AA64" s="699"/>
      <c r="AB64" s="696">
        <v>0.1</v>
      </c>
      <c r="AC64" s="696"/>
      <c r="AD64" s="696"/>
      <c r="AE64" s="696">
        <v>3.55</v>
      </c>
      <c r="AF64" s="696"/>
      <c r="AG64" s="696"/>
      <c r="AH64" s="698">
        <v>1.79</v>
      </c>
      <c r="AI64" s="698"/>
      <c r="AJ64" s="698"/>
      <c r="AK64" s="696">
        <v>1.25</v>
      </c>
      <c r="AL64" s="696"/>
      <c r="AM64" s="697"/>
      <c r="AQ64" s="11"/>
      <c r="AR64" s="11"/>
      <c r="AT64" s="12"/>
      <c r="AU64" s="12"/>
    </row>
    <row r="65" spans="2:50" ht="4.5" customHeight="1">
      <c r="B65" s="53"/>
      <c r="C65" s="59"/>
      <c r="D65" s="59"/>
      <c r="E65" s="59"/>
      <c r="F65" s="59"/>
      <c r="G65" s="59"/>
      <c r="H65" s="65"/>
      <c r="I65" s="57"/>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8"/>
      <c r="AQ65" s="11"/>
      <c r="AR65" s="11"/>
      <c r="AT65" s="11"/>
      <c r="AU65" s="11"/>
      <c r="AW65" s="12"/>
      <c r="AX65" s="12"/>
    </row>
    <row r="66" spans="2:8" ht="13.5">
      <c r="B66" s="68"/>
      <c r="C66" s="2"/>
      <c r="D66" s="2"/>
      <c r="E66" s="2"/>
      <c r="F66" s="2"/>
      <c r="G66" s="2"/>
      <c r="H66" s="2"/>
    </row>
    <row r="67" spans="2:8" ht="13.5">
      <c r="B67" s="2"/>
      <c r="C67" s="2"/>
      <c r="D67" s="2"/>
      <c r="E67" s="2"/>
      <c r="F67" s="2"/>
      <c r="G67" s="2"/>
      <c r="H67" s="2"/>
    </row>
    <row r="68" spans="19:21" ht="13.5">
      <c r="S68" s="1" t="s">
        <v>65</v>
      </c>
      <c r="T68" s="28">
        <v>5</v>
      </c>
      <c r="U68" s="1" t="s">
        <v>65</v>
      </c>
    </row>
  </sheetData>
  <mergeCells count="378">
    <mergeCell ref="C41:AM42"/>
    <mergeCell ref="C3:AL4"/>
    <mergeCell ref="C5:AL7"/>
    <mergeCell ref="C8:AL9"/>
    <mergeCell ref="C38:AM40"/>
    <mergeCell ref="AG28:AI28"/>
    <mergeCell ref="M32:O32"/>
    <mergeCell ref="M31:O31"/>
    <mergeCell ref="P32:R32"/>
    <mergeCell ref="P31:R31"/>
    <mergeCell ref="S45:U47"/>
    <mergeCell ref="V45:AM45"/>
    <mergeCell ref="AG30:AI30"/>
    <mergeCell ref="AG29:AI29"/>
    <mergeCell ref="AG32:AI32"/>
    <mergeCell ref="AG31:AI31"/>
    <mergeCell ref="S31:V31"/>
    <mergeCell ref="S32:V32"/>
    <mergeCell ref="AC32:AF32"/>
    <mergeCell ref="Z32:AB32"/>
    <mergeCell ref="B12:H15"/>
    <mergeCell ref="B17:H17"/>
    <mergeCell ref="B18:H18"/>
    <mergeCell ref="B19:H19"/>
    <mergeCell ref="B20:H20"/>
    <mergeCell ref="B21:H21"/>
    <mergeCell ref="B22:H22"/>
    <mergeCell ref="B23:H23"/>
    <mergeCell ref="B29:H29"/>
    <mergeCell ref="B30:H30"/>
    <mergeCell ref="B31:H31"/>
    <mergeCell ref="B24:H24"/>
    <mergeCell ref="B25:H25"/>
    <mergeCell ref="B26:H26"/>
    <mergeCell ref="B27:H27"/>
    <mergeCell ref="M20:O20"/>
    <mergeCell ref="M19:O19"/>
    <mergeCell ref="I18:L18"/>
    <mergeCell ref="I19:L19"/>
    <mergeCell ref="I20:L20"/>
    <mergeCell ref="M18:O18"/>
    <mergeCell ref="I12:L15"/>
    <mergeCell ref="M14:R14"/>
    <mergeCell ref="AC13:AF15"/>
    <mergeCell ref="I17:L17"/>
    <mergeCell ref="M15:O15"/>
    <mergeCell ref="P15:R15"/>
    <mergeCell ref="P17:R17"/>
    <mergeCell ref="M17:O17"/>
    <mergeCell ref="W14:AB14"/>
    <mergeCell ref="W15:Y15"/>
    <mergeCell ref="Z15:AB15"/>
    <mergeCell ref="S13:V15"/>
    <mergeCell ref="W17:Y17"/>
    <mergeCell ref="P18:R18"/>
    <mergeCell ref="P19:R19"/>
    <mergeCell ref="W19:Y19"/>
    <mergeCell ref="W20:Y20"/>
    <mergeCell ref="AG25:AI25"/>
    <mergeCell ref="AG24:AI24"/>
    <mergeCell ref="P20:R20"/>
    <mergeCell ref="S20:V20"/>
    <mergeCell ref="AG21:AI21"/>
    <mergeCell ref="AJ32:AL32"/>
    <mergeCell ref="AJ31:AL31"/>
    <mergeCell ref="AJ30:AL30"/>
    <mergeCell ref="AJ29:AL29"/>
    <mergeCell ref="AJ28:AL28"/>
    <mergeCell ref="AJ27:AL27"/>
    <mergeCell ref="AJ26:AL26"/>
    <mergeCell ref="AG27:AI27"/>
    <mergeCell ref="AG26:AI26"/>
    <mergeCell ref="AJ23:AL23"/>
    <mergeCell ref="AJ22:AL22"/>
    <mergeCell ref="AG23:AI23"/>
    <mergeCell ref="AG22:AI22"/>
    <mergeCell ref="P30:R30"/>
    <mergeCell ref="P29:R29"/>
    <mergeCell ref="P28:R28"/>
    <mergeCell ref="P27:R27"/>
    <mergeCell ref="P26:R26"/>
    <mergeCell ref="P25:R25"/>
    <mergeCell ref="P24:R24"/>
    <mergeCell ref="P23:R23"/>
    <mergeCell ref="P22:R22"/>
    <mergeCell ref="P21:R21"/>
    <mergeCell ref="S29:V29"/>
    <mergeCell ref="S30:V30"/>
    <mergeCell ref="S25:V25"/>
    <mergeCell ref="S26:V26"/>
    <mergeCell ref="S27:V27"/>
    <mergeCell ref="S28:V28"/>
    <mergeCell ref="S21:V21"/>
    <mergeCell ref="S22:V22"/>
    <mergeCell ref="S23:V23"/>
    <mergeCell ref="S24:V24"/>
    <mergeCell ref="W32:Y32"/>
    <mergeCell ref="W31:Y31"/>
    <mergeCell ref="W30:Y30"/>
    <mergeCell ref="W29:Y29"/>
    <mergeCell ref="W24:Y24"/>
    <mergeCell ref="W23:Y23"/>
    <mergeCell ref="W28:Y28"/>
    <mergeCell ref="W27:Y27"/>
    <mergeCell ref="Z22:AB22"/>
    <mergeCell ref="Z28:AB28"/>
    <mergeCell ref="Z27:AB27"/>
    <mergeCell ref="Z26:AB26"/>
    <mergeCell ref="Z25:AB25"/>
    <mergeCell ref="Z24:AB24"/>
    <mergeCell ref="Z23:AB23"/>
    <mergeCell ref="Z30:AB30"/>
    <mergeCell ref="Z29:AB29"/>
    <mergeCell ref="W26:Y26"/>
    <mergeCell ref="W25:Y25"/>
    <mergeCell ref="I29:L29"/>
    <mergeCell ref="I30:L30"/>
    <mergeCell ref="I31:L31"/>
    <mergeCell ref="I32:L32"/>
    <mergeCell ref="I21:L21"/>
    <mergeCell ref="I26:L26"/>
    <mergeCell ref="I27:L27"/>
    <mergeCell ref="I28:L28"/>
    <mergeCell ref="I22:L22"/>
    <mergeCell ref="I23:L23"/>
    <mergeCell ref="I24:L24"/>
    <mergeCell ref="I25:L25"/>
    <mergeCell ref="M21:O21"/>
    <mergeCell ref="M26:O26"/>
    <mergeCell ref="M25:O25"/>
    <mergeCell ref="M24:O24"/>
    <mergeCell ref="M23:O23"/>
    <mergeCell ref="B50:H50"/>
    <mergeCell ref="B51:H51"/>
    <mergeCell ref="B52:H52"/>
    <mergeCell ref="M22:O22"/>
    <mergeCell ref="M30:O30"/>
    <mergeCell ref="M29:O29"/>
    <mergeCell ref="M28:O28"/>
    <mergeCell ref="M27:O27"/>
    <mergeCell ref="B32:H32"/>
    <mergeCell ref="B28:H28"/>
    <mergeCell ref="B53:H53"/>
    <mergeCell ref="B54:H54"/>
    <mergeCell ref="B55:H55"/>
    <mergeCell ref="B56:H56"/>
    <mergeCell ref="B57:H57"/>
    <mergeCell ref="B58:H58"/>
    <mergeCell ref="B59:H59"/>
    <mergeCell ref="B60:H60"/>
    <mergeCell ref="B61:H61"/>
    <mergeCell ref="B62:H62"/>
    <mergeCell ref="B63:H63"/>
    <mergeCell ref="B64:H64"/>
    <mergeCell ref="B45:H47"/>
    <mergeCell ref="I45:L47"/>
    <mergeCell ref="M47:O47"/>
    <mergeCell ref="AB49:AD49"/>
    <mergeCell ref="B49:H49"/>
    <mergeCell ref="I49:L49"/>
    <mergeCell ref="P48:R48"/>
    <mergeCell ref="M48:O48"/>
    <mergeCell ref="I48:L48"/>
    <mergeCell ref="M46:R46"/>
    <mergeCell ref="AH48:AJ48"/>
    <mergeCell ref="AE48:AG48"/>
    <mergeCell ref="P47:R47"/>
    <mergeCell ref="Y47:AA47"/>
    <mergeCell ref="AB47:AD47"/>
    <mergeCell ref="AH47:AJ47"/>
    <mergeCell ref="AB48:AD48"/>
    <mergeCell ref="Y48:AA48"/>
    <mergeCell ref="V48:X48"/>
    <mergeCell ref="S48:U48"/>
    <mergeCell ref="AK58:AM58"/>
    <mergeCell ref="AK57:AM57"/>
    <mergeCell ref="AK56:AM56"/>
    <mergeCell ref="AK47:AM47"/>
    <mergeCell ref="AK48:AM48"/>
    <mergeCell ref="AK55:AM55"/>
    <mergeCell ref="AK54:AM54"/>
    <mergeCell ref="AK53:AM53"/>
    <mergeCell ref="AK52:AM52"/>
    <mergeCell ref="AK51:AM51"/>
    <mergeCell ref="AK62:AM62"/>
    <mergeCell ref="AK61:AM61"/>
    <mergeCell ref="AK60:AM60"/>
    <mergeCell ref="AK59:AM59"/>
    <mergeCell ref="AH50:AJ50"/>
    <mergeCell ref="AK50:AM50"/>
    <mergeCell ref="AK49:AM49"/>
    <mergeCell ref="AH49:AJ49"/>
    <mergeCell ref="AE49:AG49"/>
    <mergeCell ref="Y49:AA49"/>
    <mergeCell ref="V49:X49"/>
    <mergeCell ref="S49:U49"/>
    <mergeCell ref="P49:R49"/>
    <mergeCell ref="M49:O49"/>
    <mergeCell ref="AH62:AJ62"/>
    <mergeCell ref="AH61:AJ61"/>
    <mergeCell ref="AH60:AJ60"/>
    <mergeCell ref="AH59:AJ59"/>
    <mergeCell ref="AH58:AJ58"/>
    <mergeCell ref="AH57:AJ57"/>
    <mergeCell ref="AH56:AJ56"/>
    <mergeCell ref="AH55:AJ55"/>
    <mergeCell ref="AH54:AJ54"/>
    <mergeCell ref="AH53:AJ53"/>
    <mergeCell ref="AH52:AJ52"/>
    <mergeCell ref="AH51:AJ51"/>
    <mergeCell ref="AE50:AG50"/>
    <mergeCell ref="AB50:AD50"/>
    <mergeCell ref="Y50:AA50"/>
    <mergeCell ref="V50:X50"/>
    <mergeCell ref="S50:U50"/>
    <mergeCell ref="P50:R50"/>
    <mergeCell ref="M50:O50"/>
    <mergeCell ref="I50:L50"/>
    <mergeCell ref="AE62:AG62"/>
    <mergeCell ref="AE61:AG61"/>
    <mergeCell ref="AE60:AG60"/>
    <mergeCell ref="AE59:AG59"/>
    <mergeCell ref="AE58:AG58"/>
    <mergeCell ref="AE57:AG57"/>
    <mergeCell ref="AE56:AG56"/>
    <mergeCell ref="AE55:AG55"/>
    <mergeCell ref="S53:U53"/>
    <mergeCell ref="P53:R53"/>
    <mergeCell ref="M53:O53"/>
    <mergeCell ref="AE54:AG54"/>
    <mergeCell ref="AE53:AG53"/>
    <mergeCell ref="AB53:AD53"/>
    <mergeCell ref="Y53:AA53"/>
    <mergeCell ref="AB54:AD54"/>
    <mergeCell ref="Y54:AA54"/>
    <mergeCell ref="V54:X54"/>
    <mergeCell ref="I53:L53"/>
    <mergeCell ref="AE52:AG52"/>
    <mergeCell ref="AB52:AD52"/>
    <mergeCell ref="Y52:AA52"/>
    <mergeCell ref="V52:X52"/>
    <mergeCell ref="S52:U52"/>
    <mergeCell ref="P52:R52"/>
    <mergeCell ref="M52:O52"/>
    <mergeCell ref="I52:L52"/>
    <mergeCell ref="V53:X53"/>
    <mergeCell ref="AE51:AG51"/>
    <mergeCell ref="AB51:AD51"/>
    <mergeCell ref="Y51:AA51"/>
    <mergeCell ref="V51:X51"/>
    <mergeCell ref="S51:U51"/>
    <mergeCell ref="P51:R51"/>
    <mergeCell ref="M51:O51"/>
    <mergeCell ref="I51:L51"/>
    <mergeCell ref="V62:X62"/>
    <mergeCell ref="V61:X61"/>
    <mergeCell ref="V60:X60"/>
    <mergeCell ref="V59:X59"/>
    <mergeCell ref="V58:X58"/>
    <mergeCell ref="V57:X57"/>
    <mergeCell ref="V56:X56"/>
    <mergeCell ref="V55:X55"/>
    <mergeCell ref="Y62:AA62"/>
    <mergeCell ref="Y61:AA61"/>
    <mergeCell ref="Y60:AA60"/>
    <mergeCell ref="Y59:AA59"/>
    <mergeCell ref="Y58:AA58"/>
    <mergeCell ref="Y57:AA57"/>
    <mergeCell ref="Y56:AA56"/>
    <mergeCell ref="Y55:AA55"/>
    <mergeCell ref="AB62:AD62"/>
    <mergeCell ref="AB61:AD61"/>
    <mergeCell ref="AB60:AD60"/>
    <mergeCell ref="AB59:AD59"/>
    <mergeCell ref="AB58:AD58"/>
    <mergeCell ref="AB57:AD57"/>
    <mergeCell ref="AB56:AD56"/>
    <mergeCell ref="AB55:AD55"/>
    <mergeCell ref="M60:O60"/>
    <mergeCell ref="M59:O59"/>
    <mergeCell ref="P58:R58"/>
    <mergeCell ref="P57:R57"/>
    <mergeCell ref="M57:O57"/>
    <mergeCell ref="M56:O56"/>
    <mergeCell ref="M55:O55"/>
    <mergeCell ref="S54:U54"/>
    <mergeCell ref="P54:R54"/>
    <mergeCell ref="M54:O54"/>
    <mergeCell ref="P56:R56"/>
    <mergeCell ref="P55:R55"/>
    <mergeCell ref="P62:R62"/>
    <mergeCell ref="P61:R61"/>
    <mergeCell ref="P60:R60"/>
    <mergeCell ref="P59:R59"/>
    <mergeCell ref="S62:U62"/>
    <mergeCell ref="S61:U61"/>
    <mergeCell ref="S60:U60"/>
    <mergeCell ref="S59:U59"/>
    <mergeCell ref="AK64:AM64"/>
    <mergeCell ref="AH64:AJ64"/>
    <mergeCell ref="AE64:AG64"/>
    <mergeCell ref="AB64:AD64"/>
    <mergeCell ref="Y64:AA64"/>
    <mergeCell ref="V64:X64"/>
    <mergeCell ref="S64:U64"/>
    <mergeCell ref="P64:R64"/>
    <mergeCell ref="M64:O64"/>
    <mergeCell ref="I64:L64"/>
    <mergeCell ref="AK63:AM63"/>
    <mergeCell ref="AH63:AJ63"/>
    <mergeCell ref="AE63:AG63"/>
    <mergeCell ref="AB63:AD63"/>
    <mergeCell ref="Y63:AA63"/>
    <mergeCell ref="V63:X63"/>
    <mergeCell ref="S63:U63"/>
    <mergeCell ref="P63:R63"/>
    <mergeCell ref="I54:L54"/>
    <mergeCell ref="M63:O63"/>
    <mergeCell ref="I63:L63"/>
    <mergeCell ref="I62:L62"/>
    <mergeCell ref="I61:L61"/>
    <mergeCell ref="M62:O62"/>
    <mergeCell ref="M61:O61"/>
    <mergeCell ref="I56:L56"/>
    <mergeCell ref="I55:L55"/>
    <mergeCell ref="M58:O58"/>
    <mergeCell ref="S58:U58"/>
    <mergeCell ref="S57:U57"/>
    <mergeCell ref="S56:U56"/>
    <mergeCell ref="S55:U55"/>
    <mergeCell ref="I60:L60"/>
    <mergeCell ref="I59:L59"/>
    <mergeCell ref="I58:L58"/>
    <mergeCell ref="I57:L57"/>
    <mergeCell ref="Z21:AB21"/>
    <mergeCell ref="W22:Y22"/>
    <mergeCell ref="W21:Y21"/>
    <mergeCell ref="AH44:AM44"/>
    <mergeCell ref="AC24:AF24"/>
    <mergeCell ref="AC25:AF25"/>
    <mergeCell ref="AC26:AF26"/>
    <mergeCell ref="AC27:AF27"/>
    <mergeCell ref="Z31:AB31"/>
    <mergeCell ref="AC28:AF28"/>
    <mergeCell ref="S17:V17"/>
    <mergeCell ref="S18:V18"/>
    <mergeCell ref="S19:V19"/>
    <mergeCell ref="AC17:AF17"/>
    <mergeCell ref="AC18:AF18"/>
    <mergeCell ref="AC19:AF19"/>
    <mergeCell ref="W18:Y18"/>
    <mergeCell ref="Z17:AB17"/>
    <mergeCell ref="Z20:AB20"/>
    <mergeCell ref="Z19:AB19"/>
    <mergeCell ref="AG19:AI19"/>
    <mergeCell ref="AJ18:AL18"/>
    <mergeCell ref="AG18:AI18"/>
    <mergeCell ref="Z18:AB18"/>
    <mergeCell ref="AJ20:AL20"/>
    <mergeCell ref="AG20:AI20"/>
    <mergeCell ref="AF11:AL11"/>
    <mergeCell ref="AC20:AF20"/>
    <mergeCell ref="AJ19:AL19"/>
    <mergeCell ref="AJ17:AL17"/>
    <mergeCell ref="AG17:AI17"/>
    <mergeCell ref="AG14:AL14"/>
    <mergeCell ref="AG15:AI15"/>
    <mergeCell ref="AJ15:AL15"/>
    <mergeCell ref="AE46:AG46"/>
    <mergeCell ref="AC21:AF21"/>
    <mergeCell ref="AC22:AF22"/>
    <mergeCell ref="AJ21:AL21"/>
    <mergeCell ref="AC23:AF23"/>
    <mergeCell ref="AC29:AF29"/>
    <mergeCell ref="AC30:AF30"/>
    <mergeCell ref="AC31:AF31"/>
    <mergeCell ref="AJ25:AL25"/>
    <mergeCell ref="AJ24:AL24"/>
  </mergeCells>
  <printOptions/>
  <pageMargins left="0.3937007874015748" right="0.35433070866141736" top="0.6692913385826772" bottom="0.1968503937007874" header="0.5118110236220472" footer="0.2755905511811024"/>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codeName="Sheet8">
    <tabColor indexed="12"/>
  </sheetPr>
  <dimension ref="B1:AO72"/>
  <sheetViews>
    <sheetView view="pageBreakPreview" zoomScaleSheetLayoutView="100" workbookViewId="0" topLeftCell="A1">
      <selection activeCell="A1" sqref="A1"/>
    </sheetView>
  </sheetViews>
  <sheetFormatPr defaultColWidth="8.796875" defaultRowHeight="14.25"/>
  <cols>
    <col min="1" max="1" width="2.09765625" style="1" customWidth="1"/>
    <col min="2" max="19" width="2.59765625" style="1" customWidth="1"/>
    <col min="20" max="20" width="2.3984375" style="1" customWidth="1"/>
    <col min="21" max="38" width="2.59765625" style="1" customWidth="1"/>
    <col min="39" max="39" width="9.19921875" style="1" customWidth="1"/>
    <col min="40" max="40" width="2.59765625" style="1" customWidth="1"/>
    <col min="41" max="41" width="8.59765625" style="1" customWidth="1"/>
    <col min="42" max="42" width="2.59765625" style="1" customWidth="1"/>
    <col min="43" max="43" width="8.59765625" style="1" customWidth="1"/>
    <col min="44" max="142" width="2.59765625" style="1" customWidth="1"/>
    <col min="143" max="16384" width="9" style="1" customWidth="1"/>
  </cols>
  <sheetData>
    <row r="1" spans="2:37" ht="25.5">
      <c r="B1" s="32"/>
      <c r="C1" s="32"/>
      <c r="D1" s="32"/>
      <c r="E1" s="32"/>
      <c r="F1" s="32"/>
      <c r="G1" s="32"/>
      <c r="H1" s="32"/>
      <c r="I1" s="32"/>
      <c r="J1" s="32"/>
      <c r="K1" s="32"/>
      <c r="L1" s="32"/>
      <c r="M1" s="32"/>
      <c r="N1" s="32"/>
      <c r="O1" s="33" t="s">
        <v>64</v>
      </c>
      <c r="P1" s="32"/>
      <c r="Q1" s="32"/>
      <c r="R1" s="32"/>
      <c r="S1" s="32"/>
      <c r="T1" s="32"/>
      <c r="U1" s="32"/>
      <c r="V1" s="32"/>
      <c r="W1" s="32"/>
      <c r="X1" s="32"/>
      <c r="Y1" s="32"/>
      <c r="Z1" s="32"/>
      <c r="AA1" s="32"/>
      <c r="AB1" s="32"/>
      <c r="AC1" s="32"/>
      <c r="AD1" s="32"/>
      <c r="AE1" s="32"/>
      <c r="AF1" s="32"/>
      <c r="AG1" s="32"/>
      <c r="AH1" s="32"/>
      <c r="AI1" s="32"/>
      <c r="AJ1" s="32"/>
      <c r="AK1" s="32"/>
    </row>
    <row r="2" spans="2:37" ht="15" customHeight="1">
      <c r="B2" s="32"/>
      <c r="C2" s="32"/>
      <c r="D2" s="32"/>
      <c r="E2" s="32"/>
      <c r="F2" s="32"/>
      <c r="G2" s="32"/>
      <c r="H2" s="32"/>
      <c r="I2" s="32"/>
      <c r="J2" s="32"/>
      <c r="K2" s="32"/>
      <c r="L2" s="32"/>
      <c r="M2" s="32"/>
      <c r="N2" s="32"/>
      <c r="O2" s="33"/>
      <c r="P2" s="32"/>
      <c r="Q2" s="32"/>
      <c r="R2" s="32"/>
      <c r="S2" s="32"/>
      <c r="T2" s="32"/>
      <c r="U2" s="32"/>
      <c r="V2" s="32"/>
      <c r="W2" s="32"/>
      <c r="X2" s="32"/>
      <c r="Y2" s="32"/>
      <c r="Z2" s="32"/>
      <c r="AA2" s="32"/>
      <c r="AB2" s="32"/>
      <c r="AC2" s="32"/>
      <c r="AD2" s="32"/>
      <c r="AE2" s="32"/>
      <c r="AF2" s="32"/>
      <c r="AG2" s="32"/>
      <c r="AH2" s="32"/>
      <c r="AI2" s="32"/>
      <c r="AJ2" s="32"/>
      <c r="AK2" s="32"/>
    </row>
    <row r="3" spans="2:37" ht="15" customHeight="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2:37" ht="17.25">
      <c r="B4" s="34" t="s">
        <v>77</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2:37" ht="15" customHeight="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row>
    <row r="6" spans="2:10" ht="17.25">
      <c r="B6" s="34" t="s">
        <v>61</v>
      </c>
      <c r="C6" s="32"/>
      <c r="D6" s="32"/>
      <c r="E6" s="32"/>
      <c r="F6" s="32"/>
      <c r="G6" s="32"/>
      <c r="H6" s="32"/>
      <c r="I6" s="32"/>
      <c r="J6" s="32"/>
    </row>
    <row r="8" spans="2:37" ht="13.5">
      <c r="B8" s="35"/>
      <c r="C8" s="677" t="s">
        <v>811</v>
      </c>
      <c r="D8" s="677"/>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677"/>
      <c r="AK8" s="35"/>
    </row>
    <row r="9" spans="2:37" ht="13.5">
      <c r="B9" s="45"/>
      <c r="C9" s="677"/>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35"/>
    </row>
    <row r="10" spans="2:37" ht="13.5" customHeight="1">
      <c r="B10" s="35"/>
      <c r="C10" s="678" t="s">
        <v>812</v>
      </c>
      <c r="D10" s="678"/>
      <c r="E10" s="678"/>
      <c r="F10" s="678"/>
      <c r="G10" s="678"/>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35"/>
    </row>
    <row r="11" spans="2:37" ht="13.5">
      <c r="B11" s="35"/>
      <c r="C11" s="678"/>
      <c r="D11" s="678"/>
      <c r="E11" s="678"/>
      <c r="F11" s="678"/>
      <c r="G11" s="678"/>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35"/>
    </row>
    <row r="12" spans="2:37" ht="13.5">
      <c r="B12" s="35"/>
      <c r="C12" s="678"/>
      <c r="D12" s="678"/>
      <c r="E12" s="678"/>
      <c r="F12" s="678"/>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c r="AD12" s="678"/>
      <c r="AE12" s="678"/>
      <c r="AF12" s="678"/>
      <c r="AG12" s="678"/>
      <c r="AH12" s="678"/>
      <c r="AI12" s="678"/>
      <c r="AJ12" s="678"/>
      <c r="AK12" s="35"/>
    </row>
    <row r="13" spans="2:37" ht="13.5">
      <c r="B13" s="35"/>
      <c r="C13" s="678" t="s">
        <v>813</v>
      </c>
      <c r="D13" s="678"/>
      <c r="E13" s="678"/>
      <c r="F13" s="678"/>
      <c r="G13" s="678"/>
      <c r="H13" s="678"/>
      <c r="I13" s="678"/>
      <c r="J13" s="678"/>
      <c r="K13" s="678"/>
      <c r="L13" s="678"/>
      <c r="M13" s="678"/>
      <c r="N13" s="678"/>
      <c r="O13" s="678"/>
      <c r="P13" s="678"/>
      <c r="Q13" s="678"/>
      <c r="R13" s="678"/>
      <c r="S13" s="678"/>
      <c r="T13" s="678"/>
      <c r="U13" s="678"/>
      <c r="V13" s="678"/>
      <c r="W13" s="678"/>
      <c r="X13" s="678"/>
      <c r="Y13" s="678"/>
      <c r="Z13" s="678"/>
      <c r="AA13" s="678"/>
      <c r="AB13" s="678"/>
      <c r="AC13" s="678"/>
      <c r="AD13" s="678"/>
      <c r="AE13" s="678"/>
      <c r="AF13" s="678"/>
      <c r="AG13" s="678"/>
      <c r="AH13" s="678"/>
      <c r="AI13" s="678"/>
      <c r="AJ13" s="678"/>
      <c r="AK13" s="35"/>
    </row>
    <row r="14" spans="2:37" ht="13.5">
      <c r="B14" s="35"/>
      <c r="C14" s="678"/>
      <c r="D14" s="678"/>
      <c r="E14" s="678"/>
      <c r="F14" s="678"/>
      <c r="G14" s="678"/>
      <c r="H14" s="678"/>
      <c r="I14" s="678"/>
      <c r="J14" s="678"/>
      <c r="K14" s="678"/>
      <c r="L14" s="678"/>
      <c r="M14" s="678"/>
      <c r="N14" s="678"/>
      <c r="O14" s="678"/>
      <c r="P14" s="678"/>
      <c r="Q14" s="678"/>
      <c r="R14" s="678"/>
      <c r="S14" s="678"/>
      <c r="T14" s="678"/>
      <c r="U14" s="678"/>
      <c r="V14" s="678"/>
      <c r="W14" s="678"/>
      <c r="X14" s="678"/>
      <c r="Y14" s="678"/>
      <c r="Z14" s="678"/>
      <c r="AA14" s="678"/>
      <c r="AB14" s="678"/>
      <c r="AC14" s="678"/>
      <c r="AD14" s="678"/>
      <c r="AE14" s="678"/>
      <c r="AF14" s="678"/>
      <c r="AG14" s="678"/>
      <c r="AH14" s="678"/>
      <c r="AI14" s="678"/>
      <c r="AJ14" s="678"/>
      <c r="AK14" s="35"/>
    </row>
    <row r="15" spans="2:37" ht="1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row>
    <row r="16" spans="2:37" ht="13.5">
      <c r="B16" s="32" t="s">
        <v>85</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628" t="s">
        <v>78</v>
      </c>
      <c r="AE16" s="628"/>
      <c r="AF16" s="628"/>
      <c r="AG16" s="628"/>
      <c r="AH16" s="628"/>
      <c r="AI16" s="628"/>
      <c r="AJ16" s="628"/>
      <c r="AK16" s="35"/>
    </row>
    <row r="17" spans="2:38" ht="7.5" customHeight="1">
      <c r="B17" s="661" t="s">
        <v>59</v>
      </c>
      <c r="C17" s="662"/>
      <c r="D17" s="662"/>
      <c r="E17" s="662"/>
      <c r="F17" s="662"/>
      <c r="G17" s="662"/>
      <c r="H17" s="663"/>
      <c r="I17" s="680" t="s">
        <v>82</v>
      </c>
      <c r="J17" s="681"/>
      <c r="K17" s="681"/>
      <c r="L17" s="681"/>
      <c r="M17" s="71"/>
      <c r="N17" s="71"/>
      <c r="O17" s="71"/>
      <c r="P17" s="71"/>
      <c r="Q17" s="71"/>
      <c r="R17" s="71"/>
      <c r="S17" s="72"/>
      <c r="T17" s="72"/>
      <c r="U17" s="72"/>
      <c r="V17" s="72"/>
      <c r="W17" s="73"/>
      <c r="X17" s="73"/>
      <c r="Y17" s="73"/>
      <c r="Z17" s="73"/>
      <c r="AA17" s="74"/>
      <c r="AB17" s="74"/>
      <c r="AC17" s="72"/>
      <c r="AD17" s="75"/>
      <c r="AE17" s="75"/>
      <c r="AF17" s="75"/>
      <c r="AG17" s="76"/>
      <c r="AH17" s="76"/>
      <c r="AI17" s="76"/>
      <c r="AJ17" s="77"/>
      <c r="AK17" s="8"/>
      <c r="AL17" s="8"/>
    </row>
    <row r="18" spans="2:38" ht="7.5" customHeight="1">
      <c r="B18" s="664"/>
      <c r="C18" s="665"/>
      <c r="D18" s="665"/>
      <c r="E18" s="665"/>
      <c r="F18" s="665"/>
      <c r="G18" s="665"/>
      <c r="H18" s="666"/>
      <c r="I18" s="682"/>
      <c r="J18" s="683"/>
      <c r="K18" s="683"/>
      <c r="L18" s="683"/>
      <c r="M18" s="78"/>
      <c r="N18" s="78"/>
      <c r="O18" s="78"/>
      <c r="P18" s="78"/>
      <c r="Q18" s="78"/>
      <c r="R18" s="78"/>
      <c r="S18" s="652" t="s">
        <v>58</v>
      </c>
      <c r="T18" s="653"/>
      <c r="U18" s="653"/>
      <c r="V18" s="653"/>
      <c r="W18" s="79"/>
      <c r="X18" s="80"/>
      <c r="Y18" s="80"/>
      <c r="Z18" s="80"/>
      <c r="AA18" s="80"/>
      <c r="AB18" s="81"/>
      <c r="AC18" s="652" t="s">
        <v>50</v>
      </c>
      <c r="AD18" s="653"/>
      <c r="AE18" s="653"/>
      <c r="AF18" s="653"/>
      <c r="AG18" s="76"/>
      <c r="AH18" s="76"/>
      <c r="AI18" s="76"/>
      <c r="AJ18" s="77"/>
      <c r="AK18" s="8"/>
      <c r="AL18" s="8"/>
    </row>
    <row r="19" spans="2:38" ht="13.5">
      <c r="B19" s="664"/>
      <c r="C19" s="665"/>
      <c r="D19" s="665"/>
      <c r="E19" s="665"/>
      <c r="F19" s="665"/>
      <c r="G19" s="665"/>
      <c r="H19" s="666"/>
      <c r="I19" s="682"/>
      <c r="J19" s="683"/>
      <c r="K19" s="683"/>
      <c r="L19" s="683"/>
      <c r="M19" s="655" t="s">
        <v>49</v>
      </c>
      <c r="N19" s="656"/>
      <c r="O19" s="656"/>
      <c r="P19" s="656"/>
      <c r="Q19" s="656"/>
      <c r="R19" s="656"/>
      <c r="S19" s="630"/>
      <c r="T19" s="631"/>
      <c r="U19" s="631"/>
      <c r="V19" s="631"/>
      <c r="W19" s="623" t="s">
        <v>49</v>
      </c>
      <c r="X19" s="624"/>
      <c r="Y19" s="624"/>
      <c r="Z19" s="624"/>
      <c r="AA19" s="624"/>
      <c r="AB19" s="625"/>
      <c r="AC19" s="630"/>
      <c r="AD19" s="631"/>
      <c r="AE19" s="631"/>
      <c r="AF19" s="631"/>
      <c r="AG19" s="82"/>
      <c r="AH19" s="82"/>
      <c r="AI19" s="82"/>
      <c r="AJ19" s="83"/>
      <c r="AK19" s="20"/>
      <c r="AL19" s="20"/>
    </row>
    <row r="20" spans="2:38" ht="13.5">
      <c r="B20" s="664"/>
      <c r="C20" s="665"/>
      <c r="D20" s="665"/>
      <c r="E20" s="665"/>
      <c r="F20" s="665"/>
      <c r="G20" s="665"/>
      <c r="H20" s="666"/>
      <c r="I20" s="684"/>
      <c r="J20" s="685"/>
      <c r="K20" s="685"/>
      <c r="L20" s="685"/>
      <c r="M20" s="672" t="s">
        <v>36</v>
      </c>
      <c r="N20" s="673"/>
      <c r="O20" s="674"/>
      <c r="P20" s="672" t="s">
        <v>37</v>
      </c>
      <c r="Q20" s="673"/>
      <c r="R20" s="673"/>
      <c r="S20" s="632"/>
      <c r="T20" s="633"/>
      <c r="U20" s="633"/>
      <c r="V20" s="633"/>
      <c r="W20" s="655" t="s">
        <v>36</v>
      </c>
      <c r="X20" s="656"/>
      <c r="Y20" s="657"/>
      <c r="Z20" s="655" t="s">
        <v>37</v>
      </c>
      <c r="AA20" s="656"/>
      <c r="AB20" s="657"/>
      <c r="AC20" s="632"/>
      <c r="AD20" s="633"/>
      <c r="AE20" s="633"/>
      <c r="AF20" s="633"/>
      <c r="AG20" s="655" t="s">
        <v>39</v>
      </c>
      <c r="AH20" s="656"/>
      <c r="AI20" s="656"/>
      <c r="AJ20" s="657"/>
      <c r="AK20" s="22"/>
      <c r="AL20" s="22"/>
    </row>
    <row r="21" spans="2:38" s="14" customFormat="1" ht="9.75">
      <c r="B21" s="23"/>
      <c r="C21" s="24"/>
      <c r="D21" s="24"/>
      <c r="E21" s="24"/>
      <c r="F21" s="24"/>
      <c r="G21" s="24"/>
      <c r="H21" s="25"/>
      <c r="I21" s="675" t="s">
        <v>42</v>
      </c>
      <c r="J21" s="676"/>
      <c r="K21" s="676"/>
      <c r="L21" s="676"/>
      <c r="M21" s="629" t="s">
        <v>51</v>
      </c>
      <c r="N21" s="629"/>
      <c r="O21" s="629"/>
      <c r="P21" s="629" t="s">
        <v>51</v>
      </c>
      <c r="Q21" s="629"/>
      <c r="R21" s="629"/>
      <c r="S21" s="629" t="s">
        <v>42</v>
      </c>
      <c r="T21" s="629"/>
      <c r="U21" s="629"/>
      <c r="V21" s="629"/>
      <c r="W21" s="629" t="s">
        <v>51</v>
      </c>
      <c r="X21" s="629"/>
      <c r="Y21" s="629"/>
      <c r="Z21" s="629" t="s">
        <v>51</v>
      </c>
      <c r="AA21" s="629"/>
      <c r="AB21" s="629"/>
      <c r="AC21" s="629" t="s">
        <v>42</v>
      </c>
      <c r="AD21" s="629"/>
      <c r="AE21" s="629"/>
      <c r="AF21" s="629"/>
      <c r="AG21" s="629" t="s">
        <v>42</v>
      </c>
      <c r="AH21" s="629"/>
      <c r="AI21" s="629"/>
      <c r="AJ21" s="621"/>
      <c r="AK21" s="15"/>
      <c r="AL21" s="15"/>
    </row>
    <row r="22" spans="2:38" ht="12.75" customHeight="1">
      <c r="B22" s="658" t="s">
        <v>30</v>
      </c>
      <c r="C22" s="659"/>
      <c r="D22" s="659"/>
      <c r="E22" s="659"/>
      <c r="F22" s="659"/>
      <c r="G22" s="659"/>
      <c r="H22" s="660"/>
      <c r="I22" s="679">
        <v>275587</v>
      </c>
      <c r="J22" s="622"/>
      <c r="K22" s="622"/>
      <c r="L22" s="622"/>
      <c r="M22" s="650">
        <v>-3.4</v>
      </c>
      <c r="N22" s="650"/>
      <c r="O22" s="650"/>
      <c r="P22" s="650">
        <v>-1.6</v>
      </c>
      <c r="Q22" s="650"/>
      <c r="R22" s="650"/>
      <c r="S22" s="622">
        <v>273626</v>
      </c>
      <c r="T22" s="622"/>
      <c r="U22" s="622"/>
      <c r="V22" s="622"/>
      <c r="W22" s="650">
        <v>-0.6</v>
      </c>
      <c r="X22" s="650"/>
      <c r="Y22" s="650"/>
      <c r="Z22" s="650">
        <v>-1.1</v>
      </c>
      <c r="AA22" s="650"/>
      <c r="AB22" s="650"/>
      <c r="AC22" s="622">
        <v>1961</v>
      </c>
      <c r="AD22" s="622"/>
      <c r="AE22" s="622"/>
      <c r="AF22" s="622"/>
      <c r="AG22" s="669">
        <v>-1776</v>
      </c>
      <c r="AH22" s="669"/>
      <c r="AI22" s="669"/>
      <c r="AJ22" s="669"/>
      <c r="AK22" s="21"/>
      <c r="AL22" s="21"/>
    </row>
    <row r="23" spans="2:38" ht="13.5">
      <c r="B23" s="658" t="s">
        <v>31</v>
      </c>
      <c r="C23" s="659"/>
      <c r="D23" s="659"/>
      <c r="E23" s="659"/>
      <c r="F23" s="659"/>
      <c r="G23" s="659"/>
      <c r="H23" s="660"/>
      <c r="I23" s="679">
        <v>408288</v>
      </c>
      <c r="J23" s="622"/>
      <c r="K23" s="622"/>
      <c r="L23" s="622"/>
      <c r="M23" s="650">
        <v>1.8</v>
      </c>
      <c r="N23" s="650"/>
      <c r="O23" s="650"/>
      <c r="P23" s="650">
        <v>2.8</v>
      </c>
      <c r="Q23" s="650"/>
      <c r="R23" s="650"/>
      <c r="S23" s="622">
        <v>408288</v>
      </c>
      <c r="T23" s="622"/>
      <c r="U23" s="622"/>
      <c r="V23" s="622"/>
      <c r="W23" s="650">
        <v>1.8</v>
      </c>
      <c r="X23" s="650"/>
      <c r="Y23" s="650"/>
      <c r="Z23" s="650">
        <v>2.8</v>
      </c>
      <c r="AA23" s="650"/>
      <c r="AB23" s="650"/>
      <c r="AC23" s="622">
        <v>0</v>
      </c>
      <c r="AD23" s="622"/>
      <c r="AE23" s="622"/>
      <c r="AF23" s="622"/>
      <c r="AG23" s="669">
        <v>0</v>
      </c>
      <c r="AH23" s="669"/>
      <c r="AI23" s="669"/>
      <c r="AJ23" s="669"/>
      <c r="AK23" s="21"/>
      <c r="AL23" s="21"/>
    </row>
    <row r="24" spans="2:38" ht="13.5">
      <c r="B24" s="658" t="s">
        <v>32</v>
      </c>
      <c r="C24" s="659"/>
      <c r="D24" s="659"/>
      <c r="E24" s="659"/>
      <c r="F24" s="659"/>
      <c r="G24" s="659"/>
      <c r="H24" s="660"/>
      <c r="I24" s="679">
        <v>322260</v>
      </c>
      <c r="J24" s="622"/>
      <c r="K24" s="622"/>
      <c r="L24" s="622"/>
      <c r="M24" s="650">
        <v>-1.5</v>
      </c>
      <c r="N24" s="650"/>
      <c r="O24" s="650"/>
      <c r="P24" s="650">
        <v>-0.2</v>
      </c>
      <c r="Q24" s="650"/>
      <c r="R24" s="650"/>
      <c r="S24" s="622">
        <v>319213</v>
      </c>
      <c r="T24" s="622"/>
      <c r="U24" s="622"/>
      <c r="V24" s="622"/>
      <c r="W24" s="650">
        <v>-0.5</v>
      </c>
      <c r="X24" s="650"/>
      <c r="Y24" s="650"/>
      <c r="Z24" s="650">
        <v>-0.7</v>
      </c>
      <c r="AA24" s="650"/>
      <c r="AB24" s="650"/>
      <c r="AC24" s="622">
        <v>3047</v>
      </c>
      <c r="AD24" s="622"/>
      <c r="AE24" s="622"/>
      <c r="AF24" s="622"/>
      <c r="AG24" s="669">
        <v>2004</v>
      </c>
      <c r="AH24" s="669"/>
      <c r="AI24" s="669"/>
      <c r="AJ24" s="669"/>
      <c r="AK24" s="21"/>
      <c r="AL24" s="21"/>
    </row>
    <row r="25" spans="2:38" ht="13.5">
      <c r="B25" s="658" t="s">
        <v>57</v>
      </c>
      <c r="C25" s="659"/>
      <c r="D25" s="659"/>
      <c r="E25" s="659"/>
      <c r="F25" s="659"/>
      <c r="G25" s="659"/>
      <c r="H25" s="660"/>
      <c r="I25" s="679">
        <v>441699</v>
      </c>
      <c r="J25" s="622"/>
      <c r="K25" s="622"/>
      <c r="L25" s="622"/>
      <c r="M25" s="650">
        <v>3.2</v>
      </c>
      <c r="N25" s="650"/>
      <c r="O25" s="650"/>
      <c r="P25" s="650">
        <v>0.6</v>
      </c>
      <c r="Q25" s="650"/>
      <c r="R25" s="650"/>
      <c r="S25" s="622">
        <v>439134</v>
      </c>
      <c r="T25" s="622"/>
      <c r="U25" s="622"/>
      <c r="V25" s="622"/>
      <c r="W25" s="650">
        <v>3.5</v>
      </c>
      <c r="X25" s="650"/>
      <c r="Y25" s="650"/>
      <c r="Z25" s="650">
        <v>0.9</v>
      </c>
      <c r="AA25" s="650"/>
      <c r="AB25" s="650"/>
      <c r="AC25" s="622">
        <v>2565</v>
      </c>
      <c r="AD25" s="622"/>
      <c r="AE25" s="622"/>
      <c r="AF25" s="622"/>
      <c r="AG25" s="669">
        <v>-1373</v>
      </c>
      <c r="AH25" s="669"/>
      <c r="AI25" s="669"/>
      <c r="AJ25" s="669"/>
      <c r="AK25" s="21"/>
      <c r="AL25" s="21"/>
    </row>
    <row r="26" spans="2:38" ht="13.5">
      <c r="B26" s="658" t="s">
        <v>26</v>
      </c>
      <c r="C26" s="659"/>
      <c r="D26" s="659"/>
      <c r="E26" s="659"/>
      <c r="F26" s="659"/>
      <c r="G26" s="659"/>
      <c r="H26" s="660"/>
      <c r="I26" s="679">
        <v>294361</v>
      </c>
      <c r="J26" s="622"/>
      <c r="K26" s="622"/>
      <c r="L26" s="622"/>
      <c r="M26" s="650">
        <v>-8.7</v>
      </c>
      <c r="N26" s="650"/>
      <c r="O26" s="650"/>
      <c r="P26" s="650">
        <v>-3.3</v>
      </c>
      <c r="Q26" s="650"/>
      <c r="R26" s="650"/>
      <c r="S26" s="622">
        <v>291633</v>
      </c>
      <c r="T26" s="622"/>
      <c r="U26" s="622"/>
      <c r="V26" s="622"/>
      <c r="W26" s="650">
        <v>-0.4</v>
      </c>
      <c r="X26" s="650"/>
      <c r="Y26" s="650"/>
      <c r="Z26" s="650">
        <v>1.2</v>
      </c>
      <c r="AA26" s="650"/>
      <c r="AB26" s="650"/>
      <c r="AC26" s="622">
        <v>2728</v>
      </c>
      <c r="AD26" s="622"/>
      <c r="AE26" s="622"/>
      <c r="AF26" s="622"/>
      <c r="AG26" s="669">
        <v>-15859</v>
      </c>
      <c r="AH26" s="669"/>
      <c r="AI26" s="669"/>
      <c r="AJ26" s="669"/>
      <c r="AK26" s="21"/>
      <c r="AL26" s="21"/>
    </row>
    <row r="27" spans="2:38" ht="13.5">
      <c r="B27" s="658" t="s">
        <v>56</v>
      </c>
      <c r="C27" s="659"/>
      <c r="D27" s="659"/>
      <c r="E27" s="659"/>
      <c r="F27" s="659"/>
      <c r="G27" s="659"/>
      <c r="H27" s="660"/>
      <c r="I27" s="679">
        <v>274814</v>
      </c>
      <c r="J27" s="622"/>
      <c r="K27" s="622"/>
      <c r="L27" s="622"/>
      <c r="M27" s="650">
        <v>-2.5</v>
      </c>
      <c r="N27" s="650"/>
      <c r="O27" s="650"/>
      <c r="P27" s="650">
        <v>7.5</v>
      </c>
      <c r="Q27" s="650"/>
      <c r="R27" s="650"/>
      <c r="S27" s="622">
        <v>274808</v>
      </c>
      <c r="T27" s="622"/>
      <c r="U27" s="622"/>
      <c r="V27" s="622"/>
      <c r="W27" s="650">
        <v>2.7</v>
      </c>
      <c r="X27" s="650"/>
      <c r="Y27" s="650"/>
      <c r="Z27" s="650">
        <v>7.9</v>
      </c>
      <c r="AA27" s="650"/>
      <c r="AB27" s="650"/>
      <c r="AC27" s="622">
        <v>6</v>
      </c>
      <c r="AD27" s="622"/>
      <c r="AE27" s="622"/>
      <c r="AF27" s="622"/>
      <c r="AG27" s="669">
        <v>-1205</v>
      </c>
      <c r="AH27" s="669"/>
      <c r="AI27" s="669"/>
      <c r="AJ27" s="669"/>
      <c r="AK27" s="21"/>
      <c r="AL27" s="21"/>
    </row>
    <row r="28" spans="2:38" ht="13.5">
      <c r="B28" s="658" t="s">
        <v>72</v>
      </c>
      <c r="C28" s="659"/>
      <c r="D28" s="659"/>
      <c r="E28" s="659"/>
      <c r="F28" s="659"/>
      <c r="G28" s="659"/>
      <c r="H28" s="660"/>
      <c r="I28" s="679">
        <v>202423</v>
      </c>
      <c r="J28" s="622"/>
      <c r="K28" s="622"/>
      <c r="L28" s="622"/>
      <c r="M28" s="650">
        <v>-1.8</v>
      </c>
      <c r="N28" s="650"/>
      <c r="O28" s="650"/>
      <c r="P28" s="650">
        <v>1.2</v>
      </c>
      <c r="Q28" s="650"/>
      <c r="R28" s="650"/>
      <c r="S28" s="622">
        <v>200069</v>
      </c>
      <c r="T28" s="622"/>
      <c r="U28" s="622"/>
      <c r="V28" s="622"/>
      <c r="W28" s="650">
        <v>-2.3</v>
      </c>
      <c r="X28" s="650"/>
      <c r="Y28" s="650"/>
      <c r="Z28" s="650">
        <v>0.6</v>
      </c>
      <c r="AA28" s="650"/>
      <c r="AB28" s="650"/>
      <c r="AC28" s="622">
        <v>2354</v>
      </c>
      <c r="AD28" s="622"/>
      <c r="AE28" s="622"/>
      <c r="AF28" s="622"/>
      <c r="AG28" s="669">
        <v>1270</v>
      </c>
      <c r="AH28" s="669"/>
      <c r="AI28" s="669"/>
      <c r="AJ28" s="669"/>
      <c r="AK28" s="21"/>
      <c r="AL28" s="21"/>
    </row>
    <row r="29" spans="2:38" ht="13.5">
      <c r="B29" s="658" t="s">
        <v>73</v>
      </c>
      <c r="C29" s="659"/>
      <c r="D29" s="659"/>
      <c r="E29" s="659"/>
      <c r="F29" s="659"/>
      <c r="G29" s="659"/>
      <c r="H29" s="660"/>
      <c r="I29" s="679">
        <v>423486</v>
      </c>
      <c r="J29" s="622"/>
      <c r="K29" s="622"/>
      <c r="L29" s="622"/>
      <c r="M29" s="650">
        <v>0.5</v>
      </c>
      <c r="N29" s="650"/>
      <c r="O29" s="650"/>
      <c r="P29" s="650">
        <v>3.4</v>
      </c>
      <c r="Q29" s="650"/>
      <c r="R29" s="650"/>
      <c r="S29" s="736">
        <v>414117</v>
      </c>
      <c r="T29" s="736"/>
      <c r="U29" s="736"/>
      <c r="V29" s="736"/>
      <c r="W29" s="650">
        <v>-0.3</v>
      </c>
      <c r="X29" s="650"/>
      <c r="Y29" s="650"/>
      <c r="Z29" s="650">
        <v>3.4</v>
      </c>
      <c r="AA29" s="650"/>
      <c r="AB29" s="650"/>
      <c r="AC29" s="736">
        <v>9369</v>
      </c>
      <c r="AD29" s="736"/>
      <c r="AE29" s="736"/>
      <c r="AF29" s="736"/>
      <c r="AG29" s="670">
        <v>893</v>
      </c>
      <c r="AH29" s="670"/>
      <c r="AI29" s="670"/>
      <c r="AJ29" s="670"/>
      <c r="AK29" s="21"/>
      <c r="AL29" s="21"/>
    </row>
    <row r="30" spans="2:39" ht="13.5">
      <c r="B30" s="658" t="s">
        <v>55</v>
      </c>
      <c r="C30" s="659"/>
      <c r="D30" s="659"/>
      <c r="E30" s="659"/>
      <c r="F30" s="659"/>
      <c r="G30" s="659"/>
      <c r="H30" s="660"/>
      <c r="I30" s="679">
        <v>191842</v>
      </c>
      <c r="J30" s="622"/>
      <c r="K30" s="622"/>
      <c r="L30" s="622"/>
      <c r="M30" s="650">
        <v>-1.2</v>
      </c>
      <c r="N30" s="650"/>
      <c r="O30" s="650"/>
      <c r="P30" s="650">
        <v>-16.6</v>
      </c>
      <c r="Q30" s="650"/>
      <c r="R30" s="650"/>
      <c r="S30" s="736">
        <v>191842</v>
      </c>
      <c r="T30" s="736"/>
      <c r="U30" s="736"/>
      <c r="V30" s="736"/>
      <c r="W30" s="650">
        <v>-0.9</v>
      </c>
      <c r="X30" s="650"/>
      <c r="Y30" s="650"/>
      <c r="Z30" s="650">
        <v>-9.6</v>
      </c>
      <c r="AA30" s="650"/>
      <c r="AB30" s="650"/>
      <c r="AC30" s="736">
        <v>0</v>
      </c>
      <c r="AD30" s="736"/>
      <c r="AE30" s="736"/>
      <c r="AF30" s="736"/>
      <c r="AG30" s="670">
        <v>-18555</v>
      </c>
      <c r="AH30" s="670"/>
      <c r="AI30" s="670"/>
      <c r="AJ30" s="670"/>
      <c r="AK30" s="21"/>
      <c r="AL30" s="21"/>
      <c r="AM30" s="481"/>
    </row>
    <row r="31" spans="2:39" ht="13.5">
      <c r="B31" s="658" t="s">
        <v>54</v>
      </c>
      <c r="C31" s="659"/>
      <c r="D31" s="659"/>
      <c r="E31" s="659"/>
      <c r="F31" s="659"/>
      <c r="G31" s="659"/>
      <c r="H31" s="660"/>
      <c r="I31" s="679">
        <v>358093</v>
      </c>
      <c r="J31" s="622"/>
      <c r="K31" s="622"/>
      <c r="L31" s="622"/>
      <c r="M31" s="650">
        <v>2.6</v>
      </c>
      <c r="N31" s="650"/>
      <c r="O31" s="650"/>
      <c r="P31" s="650">
        <v>-5.2</v>
      </c>
      <c r="Q31" s="650"/>
      <c r="R31" s="650"/>
      <c r="S31" s="736">
        <v>352491</v>
      </c>
      <c r="T31" s="736"/>
      <c r="U31" s="736"/>
      <c r="V31" s="736"/>
      <c r="W31" s="650">
        <v>1</v>
      </c>
      <c r="X31" s="650"/>
      <c r="Y31" s="650"/>
      <c r="Z31" s="650">
        <v>-6.5</v>
      </c>
      <c r="AA31" s="650"/>
      <c r="AB31" s="650"/>
      <c r="AC31" s="736">
        <v>5602</v>
      </c>
      <c r="AD31" s="736"/>
      <c r="AE31" s="736"/>
      <c r="AF31" s="736"/>
      <c r="AG31" s="670">
        <v>4841</v>
      </c>
      <c r="AH31" s="670"/>
      <c r="AI31" s="670"/>
      <c r="AJ31" s="670"/>
      <c r="AK31" s="21"/>
      <c r="AL31" s="21"/>
      <c r="AM31" s="481"/>
    </row>
    <row r="32" spans="2:39" ht="13.5">
      <c r="B32" s="658" t="s">
        <v>53</v>
      </c>
      <c r="C32" s="659"/>
      <c r="D32" s="659"/>
      <c r="E32" s="659"/>
      <c r="F32" s="659"/>
      <c r="G32" s="659"/>
      <c r="H32" s="660"/>
      <c r="I32" s="679">
        <v>132373</v>
      </c>
      <c r="J32" s="622"/>
      <c r="K32" s="622"/>
      <c r="L32" s="622"/>
      <c r="M32" s="650">
        <v>-2.6</v>
      </c>
      <c r="N32" s="650"/>
      <c r="O32" s="650"/>
      <c r="P32" s="650">
        <v>-4.1</v>
      </c>
      <c r="Q32" s="650"/>
      <c r="R32" s="650"/>
      <c r="S32" s="736">
        <v>131881</v>
      </c>
      <c r="T32" s="736"/>
      <c r="U32" s="736"/>
      <c r="V32" s="736"/>
      <c r="W32" s="650">
        <v>-1.8</v>
      </c>
      <c r="X32" s="650"/>
      <c r="Y32" s="650"/>
      <c r="Z32" s="650">
        <v>-3.6</v>
      </c>
      <c r="AA32" s="650"/>
      <c r="AB32" s="650"/>
      <c r="AC32" s="736">
        <v>492</v>
      </c>
      <c r="AD32" s="736"/>
      <c r="AE32" s="736"/>
      <c r="AF32" s="736"/>
      <c r="AG32" s="670">
        <v>-1047</v>
      </c>
      <c r="AH32" s="670"/>
      <c r="AI32" s="670"/>
      <c r="AJ32" s="670"/>
      <c r="AK32" s="21"/>
      <c r="AL32" s="21"/>
      <c r="AM32" s="481"/>
    </row>
    <row r="33" spans="2:39" ht="13.5">
      <c r="B33" s="658" t="s">
        <v>52</v>
      </c>
      <c r="C33" s="659"/>
      <c r="D33" s="659"/>
      <c r="E33" s="659"/>
      <c r="F33" s="659"/>
      <c r="G33" s="659"/>
      <c r="H33" s="660"/>
      <c r="I33" s="679">
        <v>200745</v>
      </c>
      <c r="J33" s="622"/>
      <c r="K33" s="622"/>
      <c r="L33" s="622"/>
      <c r="M33" s="650">
        <v>-28.5</v>
      </c>
      <c r="N33" s="650"/>
      <c r="O33" s="650"/>
      <c r="P33" s="650">
        <v>-8.7</v>
      </c>
      <c r="Q33" s="650"/>
      <c r="R33" s="650"/>
      <c r="S33" s="736">
        <v>200730</v>
      </c>
      <c r="T33" s="736"/>
      <c r="U33" s="736"/>
      <c r="V33" s="736"/>
      <c r="W33" s="650">
        <v>-1.3</v>
      </c>
      <c r="X33" s="650"/>
      <c r="Y33" s="650"/>
      <c r="Z33" s="650">
        <v>-3.4</v>
      </c>
      <c r="AA33" s="650"/>
      <c r="AB33" s="650"/>
      <c r="AC33" s="736">
        <v>15</v>
      </c>
      <c r="AD33" s="736"/>
      <c r="AE33" s="736"/>
      <c r="AF33" s="736"/>
      <c r="AG33" s="670">
        <v>-10774</v>
      </c>
      <c r="AH33" s="670"/>
      <c r="AI33" s="670"/>
      <c r="AJ33" s="670"/>
      <c r="AK33" s="21"/>
      <c r="AL33" s="21"/>
      <c r="AM33" s="481"/>
    </row>
    <row r="34" spans="2:39" ht="13.5">
      <c r="B34" s="658" t="s">
        <v>33</v>
      </c>
      <c r="C34" s="659"/>
      <c r="D34" s="659"/>
      <c r="E34" s="659"/>
      <c r="F34" s="659"/>
      <c r="G34" s="659"/>
      <c r="H34" s="660"/>
      <c r="I34" s="679">
        <v>283678</v>
      </c>
      <c r="J34" s="622"/>
      <c r="K34" s="622"/>
      <c r="L34" s="622"/>
      <c r="M34" s="650">
        <v>-22.7</v>
      </c>
      <c r="N34" s="650"/>
      <c r="O34" s="650"/>
      <c r="P34" s="650">
        <v>-13</v>
      </c>
      <c r="Q34" s="650"/>
      <c r="R34" s="650"/>
      <c r="S34" s="736">
        <v>283311</v>
      </c>
      <c r="T34" s="736"/>
      <c r="U34" s="736"/>
      <c r="V34" s="736"/>
      <c r="W34" s="650">
        <v>-6.5</v>
      </c>
      <c r="X34" s="650"/>
      <c r="Y34" s="650"/>
      <c r="Z34" s="650">
        <v>-12.4</v>
      </c>
      <c r="AA34" s="650"/>
      <c r="AB34" s="650"/>
      <c r="AC34" s="736">
        <v>367</v>
      </c>
      <c r="AD34" s="736"/>
      <c r="AE34" s="736"/>
      <c r="AF34" s="736"/>
      <c r="AG34" s="670">
        <v>-1945</v>
      </c>
      <c r="AH34" s="670"/>
      <c r="AI34" s="670"/>
      <c r="AJ34" s="670"/>
      <c r="AK34" s="21"/>
      <c r="AL34" s="21"/>
      <c r="AM34" s="481"/>
    </row>
    <row r="35" spans="2:39" ht="13.5">
      <c r="B35" s="658" t="s">
        <v>29</v>
      </c>
      <c r="C35" s="659"/>
      <c r="D35" s="659"/>
      <c r="E35" s="659"/>
      <c r="F35" s="659"/>
      <c r="G35" s="659"/>
      <c r="H35" s="660"/>
      <c r="I35" s="679">
        <v>272543</v>
      </c>
      <c r="J35" s="622"/>
      <c r="K35" s="622"/>
      <c r="L35" s="622"/>
      <c r="M35" s="650">
        <v>-0.7</v>
      </c>
      <c r="N35" s="650"/>
      <c r="O35" s="650"/>
      <c r="P35" s="650">
        <v>-5.4</v>
      </c>
      <c r="Q35" s="650"/>
      <c r="R35" s="650"/>
      <c r="S35" s="736">
        <v>272087</v>
      </c>
      <c r="T35" s="736"/>
      <c r="U35" s="736"/>
      <c r="V35" s="736"/>
      <c r="W35" s="650">
        <v>-0.7</v>
      </c>
      <c r="X35" s="650"/>
      <c r="Y35" s="650"/>
      <c r="Z35" s="650">
        <v>-0.1</v>
      </c>
      <c r="AA35" s="650"/>
      <c r="AB35" s="650"/>
      <c r="AC35" s="736">
        <v>456</v>
      </c>
      <c r="AD35" s="736"/>
      <c r="AE35" s="736"/>
      <c r="AF35" s="736"/>
      <c r="AG35" s="670">
        <v>-16527</v>
      </c>
      <c r="AH35" s="670"/>
      <c r="AI35" s="670"/>
      <c r="AJ35" s="670"/>
      <c r="AK35" s="21"/>
      <c r="AL35" s="21"/>
      <c r="AM35" s="481"/>
    </row>
    <row r="36" spans="2:39" ht="13.5">
      <c r="B36" s="658" t="s">
        <v>27</v>
      </c>
      <c r="C36" s="659"/>
      <c r="D36" s="659"/>
      <c r="E36" s="659"/>
      <c r="F36" s="659"/>
      <c r="G36" s="659"/>
      <c r="H36" s="660"/>
      <c r="I36" s="679">
        <v>289685</v>
      </c>
      <c r="J36" s="622"/>
      <c r="K36" s="622"/>
      <c r="L36" s="622"/>
      <c r="M36" s="650">
        <v>-0.6</v>
      </c>
      <c r="N36" s="650"/>
      <c r="O36" s="650"/>
      <c r="P36" s="650">
        <v>-1.6</v>
      </c>
      <c r="Q36" s="650"/>
      <c r="R36" s="650"/>
      <c r="S36" s="736">
        <v>288935</v>
      </c>
      <c r="T36" s="736"/>
      <c r="U36" s="736"/>
      <c r="V36" s="736"/>
      <c r="W36" s="650">
        <v>-0.7</v>
      </c>
      <c r="X36" s="650"/>
      <c r="Y36" s="650"/>
      <c r="Z36" s="650">
        <v>-1.8</v>
      </c>
      <c r="AA36" s="650"/>
      <c r="AB36" s="650"/>
      <c r="AC36" s="736">
        <v>750</v>
      </c>
      <c r="AD36" s="736"/>
      <c r="AE36" s="736"/>
      <c r="AF36" s="736"/>
      <c r="AG36" s="670">
        <v>750</v>
      </c>
      <c r="AH36" s="670"/>
      <c r="AI36" s="670"/>
      <c r="AJ36" s="670"/>
      <c r="AK36" s="21"/>
      <c r="AL36" s="21"/>
      <c r="AM36" s="481"/>
    </row>
    <row r="37" spans="2:39" ht="13.5">
      <c r="B37" s="658" t="s">
        <v>28</v>
      </c>
      <c r="C37" s="659"/>
      <c r="D37" s="659"/>
      <c r="E37" s="659"/>
      <c r="F37" s="659"/>
      <c r="G37" s="659"/>
      <c r="H37" s="660"/>
      <c r="I37" s="679">
        <v>158704</v>
      </c>
      <c r="J37" s="622"/>
      <c r="K37" s="622"/>
      <c r="L37" s="622"/>
      <c r="M37" s="650">
        <v>0.4</v>
      </c>
      <c r="N37" s="650"/>
      <c r="O37" s="650"/>
      <c r="P37" s="650">
        <v>-4.4</v>
      </c>
      <c r="Q37" s="650"/>
      <c r="R37" s="650"/>
      <c r="S37" s="736">
        <v>157938</v>
      </c>
      <c r="T37" s="736"/>
      <c r="U37" s="736"/>
      <c r="V37" s="736"/>
      <c r="W37" s="650">
        <v>0.9</v>
      </c>
      <c r="X37" s="650"/>
      <c r="Y37" s="650"/>
      <c r="Z37" s="650">
        <v>-4.4</v>
      </c>
      <c r="AA37" s="650"/>
      <c r="AB37" s="650"/>
      <c r="AC37" s="736">
        <v>766</v>
      </c>
      <c r="AD37" s="736"/>
      <c r="AE37" s="736"/>
      <c r="AF37" s="736"/>
      <c r="AG37" s="670">
        <v>-139</v>
      </c>
      <c r="AH37" s="670"/>
      <c r="AI37" s="670"/>
      <c r="AJ37" s="670"/>
      <c r="AK37" s="21"/>
      <c r="AL37" s="21"/>
      <c r="AM37" s="481"/>
    </row>
    <row r="38" spans="2:38" ht="4.5" customHeight="1">
      <c r="B38" s="53"/>
      <c r="C38" s="54"/>
      <c r="D38" s="54"/>
      <c r="E38" s="54"/>
      <c r="F38" s="54"/>
      <c r="G38" s="54"/>
      <c r="H38" s="52"/>
      <c r="I38" s="55"/>
      <c r="J38" s="55"/>
      <c r="K38" s="55"/>
      <c r="L38" s="55"/>
      <c r="M38" s="488"/>
      <c r="N38" s="488"/>
      <c r="O38" s="488"/>
      <c r="P38" s="488"/>
      <c r="Q38" s="488"/>
      <c r="R38" s="488"/>
      <c r="S38" s="489"/>
      <c r="T38" s="489"/>
      <c r="U38" s="489"/>
      <c r="V38" s="489"/>
      <c r="W38" s="488"/>
      <c r="X38" s="488"/>
      <c r="Y38" s="488"/>
      <c r="Z38" s="488"/>
      <c r="AA38" s="488"/>
      <c r="AB38" s="488"/>
      <c r="AC38" s="489"/>
      <c r="AD38" s="489"/>
      <c r="AE38" s="489"/>
      <c r="AF38" s="489"/>
      <c r="AG38" s="490"/>
      <c r="AH38" s="490"/>
      <c r="AI38" s="490"/>
      <c r="AJ38" s="491"/>
      <c r="AK38" s="21"/>
      <c r="AL38" s="21"/>
    </row>
    <row r="39" spans="2:36" ht="13.5">
      <c r="B39" s="68"/>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row>
    <row r="41" spans="2:38" ht="13.5">
      <c r="B41" s="32" t="s">
        <v>69</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628" t="s">
        <v>78</v>
      </c>
      <c r="AD41" s="628"/>
      <c r="AE41" s="628"/>
      <c r="AF41" s="628"/>
      <c r="AG41" s="628"/>
      <c r="AH41" s="628"/>
      <c r="AI41" s="628"/>
      <c r="AL41" s="66"/>
    </row>
    <row r="42" spans="2:41" ht="7.5" customHeight="1">
      <c r="B42" s="661" t="s">
        <v>59</v>
      </c>
      <c r="C42" s="662"/>
      <c r="D42" s="662"/>
      <c r="E42" s="662"/>
      <c r="F42" s="662"/>
      <c r="G42" s="662"/>
      <c r="H42" s="663"/>
      <c r="I42" s="652" t="s">
        <v>58</v>
      </c>
      <c r="J42" s="653"/>
      <c r="K42" s="653"/>
      <c r="L42" s="653"/>
      <c r="M42" s="653"/>
      <c r="N42" s="84"/>
      <c r="O42" s="72"/>
      <c r="P42" s="72"/>
      <c r="Q42" s="72"/>
      <c r="R42" s="72"/>
      <c r="S42" s="73"/>
      <c r="T42" s="73"/>
      <c r="U42" s="85"/>
      <c r="V42" s="85"/>
      <c r="W42" s="85"/>
      <c r="X42" s="73"/>
      <c r="Y42" s="72"/>
      <c r="Z42" s="75"/>
      <c r="AA42" s="75"/>
      <c r="AB42" s="75"/>
      <c r="AC42" s="75"/>
      <c r="AD42" s="73"/>
      <c r="AE42" s="73"/>
      <c r="AF42" s="73"/>
      <c r="AG42" s="85"/>
      <c r="AH42" s="85"/>
      <c r="AI42" s="86"/>
      <c r="AM42" s="40"/>
      <c r="AN42" s="40"/>
      <c r="AO42" s="40"/>
    </row>
    <row r="43" spans="2:41" ht="7.5" customHeight="1">
      <c r="B43" s="664"/>
      <c r="C43" s="665"/>
      <c r="D43" s="665"/>
      <c r="E43" s="665"/>
      <c r="F43" s="665"/>
      <c r="G43" s="665"/>
      <c r="H43" s="666"/>
      <c r="I43" s="630"/>
      <c r="J43" s="631"/>
      <c r="K43" s="631"/>
      <c r="L43" s="631"/>
      <c r="M43" s="667"/>
      <c r="N43" s="652" t="s">
        <v>83</v>
      </c>
      <c r="O43" s="653"/>
      <c r="P43" s="653"/>
      <c r="Q43" s="653"/>
      <c r="R43" s="653"/>
      <c r="S43" s="71"/>
      <c r="T43" s="71"/>
      <c r="U43" s="71"/>
      <c r="V43" s="71"/>
      <c r="W43" s="71"/>
      <c r="X43" s="87"/>
      <c r="Y43" s="652" t="s">
        <v>63</v>
      </c>
      <c r="Z43" s="653"/>
      <c r="AA43" s="653"/>
      <c r="AB43" s="653"/>
      <c r="AC43" s="653"/>
      <c r="AD43" s="88"/>
      <c r="AE43" s="75"/>
      <c r="AF43" s="75"/>
      <c r="AG43" s="75"/>
      <c r="AH43" s="75"/>
      <c r="AI43" s="89"/>
      <c r="AM43" s="40"/>
      <c r="AN43" s="40"/>
      <c r="AO43" s="40"/>
    </row>
    <row r="44" spans="2:39" ht="13.5">
      <c r="B44" s="664"/>
      <c r="C44" s="665"/>
      <c r="D44" s="665"/>
      <c r="E44" s="665"/>
      <c r="F44" s="665"/>
      <c r="G44" s="665"/>
      <c r="H44" s="666"/>
      <c r="I44" s="630"/>
      <c r="J44" s="631"/>
      <c r="K44" s="631"/>
      <c r="L44" s="631"/>
      <c r="M44" s="667"/>
      <c r="N44" s="630"/>
      <c r="O44" s="631"/>
      <c r="P44" s="631"/>
      <c r="Q44" s="631"/>
      <c r="R44" s="631"/>
      <c r="S44" s="623" t="s">
        <v>49</v>
      </c>
      <c r="T44" s="624"/>
      <c r="U44" s="624"/>
      <c r="V44" s="624"/>
      <c r="W44" s="624"/>
      <c r="X44" s="625"/>
      <c r="Y44" s="630"/>
      <c r="Z44" s="631"/>
      <c r="AA44" s="631"/>
      <c r="AB44" s="631"/>
      <c r="AC44" s="631"/>
      <c r="AD44" s="655" t="s">
        <v>559</v>
      </c>
      <c r="AE44" s="656"/>
      <c r="AF44" s="656"/>
      <c r="AG44" s="656"/>
      <c r="AH44" s="656"/>
      <c r="AI44" s="657"/>
      <c r="AM44" s="40"/>
    </row>
    <row r="45" spans="2:41" ht="13.5">
      <c r="B45" s="664"/>
      <c r="C45" s="665"/>
      <c r="D45" s="665"/>
      <c r="E45" s="665"/>
      <c r="F45" s="665"/>
      <c r="G45" s="665"/>
      <c r="H45" s="666"/>
      <c r="I45" s="632"/>
      <c r="J45" s="633"/>
      <c r="K45" s="633"/>
      <c r="L45" s="633"/>
      <c r="M45" s="668"/>
      <c r="N45" s="632"/>
      <c r="O45" s="633"/>
      <c r="P45" s="633"/>
      <c r="Q45" s="633"/>
      <c r="R45" s="633"/>
      <c r="S45" s="655" t="s">
        <v>36</v>
      </c>
      <c r="T45" s="656"/>
      <c r="U45" s="657"/>
      <c r="V45" s="655" t="s">
        <v>37</v>
      </c>
      <c r="W45" s="656"/>
      <c r="X45" s="657"/>
      <c r="Y45" s="632"/>
      <c r="Z45" s="633"/>
      <c r="AA45" s="633"/>
      <c r="AB45" s="633"/>
      <c r="AC45" s="633"/>
      <c r="AD45" s="655" t="s">
        <v>36</v>
      </c>
      <c r="AE45" s="656"/>
      <c r="AF45" s="657"/>
      <c r="AG45" s="655" t="s">
        <v>37</v>
      </c>
      <c r="AH45" s="656"/>
      <c r="AI45" s="657"/>
      <c r="AJ45" s="26"/>
      <c r="AM45" s="40"/>
      <c r="AN45" s="40"/>
      <c r="AO45" s="40"/>
    </row>
    <row r="46" spans="2:41" ht="9.75" customHeight="1">
      <c r="B46" s="23"/>
      <c r="C46" s="24"/>
      <c r="D46" s="24"/>
      <c r="E46" s="24"/>
      <c r="F46" s="24"/>
      <c r="G46" s="24"/>
      <c r="H46" s="25"/>
      <c r="I46" s="654" t="s">
        <v>42</v>
      </c>
      <c r="J46" s="629"/>
      <c r="K46" s="629"/>
      <c r="L46" s="629"/>
      <c r="M46" s="629"/>
      <c r="N46" s="629" t="s">
        <v>42</v>
      </c>
      <c r="O46" s="629"/>
      <c r="P46" s="629"/>
      <c r="Q46" s="629"/>
      <c r="R46" s="629"/>
      <c r="S46" s="629" t="s">
        <v>51</v>
      </c>
      <c r="T46" s="629"/>
      <c r="U46" s="629"/>
      <c r="V46" s="629" t="s">
        <v>51</v>
      </c>
      <c r="W46" s="629"/>
      <c r="X46" s="629"/>
      <c r="Y46" s="629" t="s">
        <v>42</v>
      </c>
      <c r="Z46" s="629"/>
      <c r="AA46" s="629"/>
      <c r="AB46" s="629"/>
      <c r="AC46" s="629"/>
      <c r="AD46" s="629" t="s">
        <v>51</v>
      </c>
      <c r="AE46" s="629"/>
      <c r="AF46" s="629"/>
      <c r="AG46" s="629" t="s">
        <v>51</v>
      </c>
      <c r="AH46" s="629"/>
      <c r="AI46" s="621"/>
      <c r="AJ46" s="19"/>
      <c r="AM46" s="41"/>
      <c r="AN46" s="41"/>
      <c r="AO46" s="41"/>
    </row>
    <row r="47" spans="2:41" ht="13.5">
      <c r="B47" s="658" t="s">
        <v>30</v>
      </c>
      <c r="C47" s="659"/>
      <c r="D47" s="659"/>
      <c r="E47" s="659"/>
      <c r="F47" s="659"/>
      <c r="G47" s="659"/>
      <c r="H47" s="660"/>
      <c r="I47" s="5"/>
      <c r="J47" s="627">
        <v>273626</v>
      </c>
      <c r="K47" s="627"/>
      <c r="L47" s="627"/>
      <c r="M47" s="627"/>
      <c r="N47" s="2"/>
      <c r="O47" s="622">
        <v>249238</v>
      </c>
      <c r="P47" s="622"/>
      <c r="Q47" s="622"/>
      <c r="R47" s="622"/>
      <c r="S47" s="650">
        <v>-0.1</v>
      </c>
      <c r="T47" s="650"/>
      <c r="U47" s="650"/>
      <c r="V47" s="650">
        <v>-0.7</v>
      </c>
      <c r="W47" s="650"/>
      <c r="X47" s="650"/>
      <c r="Y47" s="2"/>
      <c r="Z47" s="622">
        <v>24388</v>
      </c>
      <c r="AA47" s="622"/>
      <c r="AB47" s="622"/>
      <c r="AC47" s="622"/>
      <c r="AD47" s="618">
        <v>-5.611889465128883</v>
      </c>
      <c r="AE47" s="618"/>
      <c r="AF47" s="618"/>
      <c r="AG47" s="618">
        <v>-4.838457936631812</v>
      </c>
      <c r="AH47" s="618"/>
      <c r="AI47" s="619"/>
      <c r="AJ47" s="5"/>
      <c r="AM47" s="41"/>
      <c r="AN47" s="41"/>
      <c r="AO47" s="41"/>
    </row>
    <row r="48" spans="2:41" ht="13.5">
      <c r="B48" s="658" t="s">
        <v>31</v>
      </c>
      <c r="C48" s="659"/>
      <c r="D48" s="659"/>
      <c r="E48" s="659"/>
      <c r="F48" s="659"/>
      <c r="G48" s="659"/>
      <c r="H48" s="660"/>
      <c r="I48" s="5"/>
      <c r="J48" s="627">
        <v>408288</v>
      </c>
      <c r="K48" s="627"/>
      <c r="L48" s="627"/>
      <c r="M48" s="627"/>
      <c r="N48" s="2"/>
      <c r="O48" s="622">
        <v>378528</v>
      </c>
      <c r="P48" s="622"/>
      <c r="Q48" s="622"/>
      <c r="R48" s="622"/>
      <c r="S48" s="650">
        <v>3.8</v>
      </c>
      <c r="T48" s="650"/>
      <c r="U48" s="650"/>
      <c r="V48" s="650">
        <v>0.6</v>
      </c>
      <c r="W48" s="650"/>
      <c r="X48" s="650"/>
      <c r="Y48" s="2"/>
      <c r="Z48" s="622">
        <v>29760</v>
      </c>
      <c r="AA48" s="622"/>
      <c r="AB48" s="622"/>
      <c r="AC48" s="622"/>
      <c r="AD48" s="618">
        <v>-18.3449486912144</v>
      </c>
      <c r="AE48" s="618"/>
      <c r="AF48" s="618"/>
      <c r="AG48" s="618">
        <v>65.18650088809947</v>
      </c>
      <c r="AH48" s="618"/>
      <c r="AI48" s="619"/>
      <c r="AJ48" s="5"/>
      <c r="AM48" s="41"/>
      <c r="AN48" s="41"/>
      <c r="AO48" s="41"/>
    </row>
    <row r="49" spans="2:41" ht="13.5">
      <c r="B49" s="658" t="s">
        <v>32</v>
      </c>
      <c r="C49" s="659"/>
      <c r="D49" s="659"/>
      <c r="E49" s="659"/>
      <c r="F49" s="659"/>
      <c r="G49" s="659"/>
      <c r="H49" s="660"/>
      <c r="I49" s="5"/>
      <c r="J49" s="627">
        <v>319213</v>
      </c>
      <c r="K49" s="627"/>
      <c r="L49" s="627"/>
      <c r="M49" s="627"/>
      <c r="N49" s="2"/>
      <c r="O49" s="622">
        <v>283524</v>
      </c>
      <c r="P49" s="622"/>
      <c r="Q49" s="622"/>
      <c r="R49" s="622"/>
      <c r="S49" s="650">
        <v>0.2</v>
      </c>
      <c r="T49" s="650"/>
      <c r="U49" s="650"/>
      <c r="V49" s="650">
        <v>0.4</v>
      </c>
      <c r="W49" s="650"/>
      <c r="X49" s="650"/>
      <c r="Y49" s="2"/>
      <c r="Z49" s="622">
        <v>35689</v>
      </c>
      <c r="AA49" s="622"/>
      <c r="AB49" s="622"/>
      <c r="AC49" s="622"/>
      <c r="AD49" s="618">
        <v>-4.714991322920836</v>
      </c>
      <c r="AE49" s="618"/>
      <c r="AF49" s="618"/>
      <c r="AG49" s="618">
        <v>-6.4949696080486286</v>
      </c>
      <c r="AH49" s="618"/>
      <c r="AI49" s="619"/>
      <c r="AJ49" s="5"/>
      <c r="AM49" s="41"/>
      <c r="AN49" s="41"/>
      <c r="AO49" s="41"/>
    </row>
    <row r="50" spans="2:41" ht="13.5">
      <c r="B50" s="658" t="s">
        <v>57</v>
      </c>
      <c r="C50" s="659"/>
      <c r="D50" s="659"/>
      <c r="E50" s="659"/>
      <c r="F50" s="659"/>
      <c r="G50" s="659"/>
      <c r="H50" s="660"/>
      <c r="I50" s="5"/>
      <c r="J50" s="627">
        <v>439134</v>
      </c>
      <c r="K50" s="627"/>
      <c r="L50" s="627"/>
      <c r="M50" s="627"/>
      <c r="N50" s="2"/>
      <c r="O50" s="622">
        <v>370058</v>
      </c>
      <c r="P50" s="622"/>
      <c r="Q50" s="622"/>
      <c r="R50" s="622"/>
      <c r="S50" s="650">
        <v>-0.1</v>
      </c>
      <c r="T50" s="650"/>
      <c r="U50" s="650"/>
      <c r="V50" s="650">
        <v>3.8</v>
      </c>
      <c r="W50" s="650"/>
      <c r="X50" s="650"/>
      <c r="Y50" s="2"/>
      <c r="Z50" s="622">
        <v>69076</v>
      </c>
      <c r="AA50" s="622"/>
      <c r="AB50" s="622"/>
      <c r="AC50" s="622"/>
      <c r="AD50" s="618">
        <v>28.40598568640209</v>
      </c>
      <c r="AE50" s="618"/>
      <c r="AF50" s="618"/>
      <c r="AG50" s="618">
        <v>-7.58569020415808</v>
      </c>
      <c r="AH50" s="618"/>
      <c r="AI50" s="619"/>
      <c r="AJ50" s="5"/>
      <c r="AM50" s="41"/>
      <c r="AN50" s="41"/>
      <c r="AO50" s="41"/>
    </row>
    <row r="51" spans="2:41" ht="13.5">
      <c r="B51" s="658" t="s">
        <v>26</v>
      </c>
      <c r="C51" s="659"/>
      <c r="D51" s="659"/>
      <c r="E51" s="659"/>
      <c r="F51" s="659"/>
      <c r="G51" s="659"/>
      <c r="H51" s="660"/>
      <c r="I51" s="5"/>
      <c r="J51" s="627">
        <v>291633</v>
      </c>
      <c r="K51" s="627"/>
      <c r="L51" s="627"/>
      <c r="M51" s="627"/>
      <c r="N51" s="2"/>
      <c r="O51" s="622">
        <v>270860</v>
      </c>
      <c r="P51" s="622"/>
      <c r="Q51" s="622"/>
      <c r="R51" s="622"/>
      <c r="S51" s="650">
        <v>2.2</v>
      </c>
      <c r="T51" s="650"/>
      <c r="U51" s="650"/>
      <c r="V51" s="650">
        <v>0.6</v>
      </c>
      <c r="W51" s="650"/>
      <c r="X51" s="650"/>
      <c r="Y51" s="2"/>
      <c r="Z51" s="622">
        <v>20773</v>
      </c>
      <c r="AA51" s="622"/>
      <c r="AB51" s="622"/>
      <c r="AC51" s="622"/>
      <c r="AD51" s="618">
        <v>-24.094712610077828</v>
      </c>
      <c r="AE51" s="618"/>
      <c r="AF51" s="618"/>
      <c r="AG51" s="618">
        <v>-0.7785632403515486</v>
      </c>
      <c r="AH51" s="618"/>
      <c r="AI51" s="619"/>
      <c r="AJ51" s="5"/>
      <c r="AM51" s="41"/>
      <c r="AN51" s="41"/>
      <c r="AO51" s="41"/>
    </row>
    <row r="52" spans="2:41" ht="13.5">
      <c r="B52" s="658" t="s">
        <v>56</v>
      </c>
      <c r="C52" s="659"/>
      <c r="D52" s="659"/>
      <c r="E52" s="659"/>
      <c r="F52" s="659"/>
      <c r="G52" s="659"/>
      <c r="H52" s="660"/>
      <c r="I52" s="5"/>
      <c r="J52" s="627">
        <v>274808</v>
      </c>
      <c r="K52" s="627"/>
      <c r="L52" s="627"/>
      <c r="M52" s="627"/>
      <c r="N52" s="2"/>
      <c r="O52" s="622">
        <v>244712</v>
      </c>
      <c r="P52" s="622"/>
      <c r="Q52" s="622"/>
      <c r="R52" s="622"/>
      <c r="S52" s="651">
        <v>4.6</v>
      </c>
      <c r="T52" s="651"/>
      <c r="U52" s="651"/>
      <c r="V52" s="651">
        <v>10.5</v>
      </c>
      <c r="W52" s="651"/>
      <c r="X52" s="651"/>
      <c r="Y52" s="492"/>
      <c r="Z52" s="736">
        <v>30096</v>
      </c>
      <c r="AA52" s="736"/>
      <c r="AB52" s="736"/>
      <c r="AC52" s="736"/>
      <c r="AD52" s="620">
        <v>-10.401905328966954</v>
      </c>
      <c r="AE52" s="620"/>
      <c r="AF52" s="620"/>
      <c r="AG52" s="620">
        <v>-15.631307468042166</v>
      </c>
      <c r="AH52" s="620"/>
      <c r="AI52" s="617"/>
      <c r="AJ52" s="493"/>
      <c r="AM52" s="41"/>
      <c r="AN52" s="41"/>
      <c r="AO52" s="41"/>
    </row>
    <row r="53" spans="2:41" ht="13.5">
      <c r="B53" s="658" t="s">
        <v>72</v>
      </c>
      <c r="C53" s="659"/>
      <c r="D53" s="659"/>
      <c r="E53" s="659"/>
      <c r="F53" s="659"/>
      <c r="G53" s="659"/>
      <c r="H53" s="660"/>
      <c r="I53" s="5"/>
      <c r="J53" s="627">
        <v>200069</v>
      </c>
      <c r="K53" s="627"/>
      <c r="L53" s="627"/>
      <c r="M53" s="627"/>
      <c r="N53" s="2"/>
      <c r="O53" s="622">
        <v>189172</v>
      </c>
      <c r="P53" s="622"/>
      <c r="Q53" s="622"/>
      <c r="R53" s="622"/>
      <c r="S53" s="650">
        <v>-2.1</v>
      </c>
      <c r="T53" s="650"/>
      <c r="U53" s="650"/>
      <c r="V53" s="650">
        <v>0.4</v>
      </c>
      <c r="W53" s="650"/>
      <c r="X53" s="650"/>
      <c r="Y53" s="492"/>
      <c r="Z53" s="736">
        <v>10897</v>
      </c>
      <c r="AA53" s="736"/>
      <c r="AB53" s="736"/>
      <c r="AC53" s="736"/>
      <c r="AD53" s="620">
        <v>-6.431392752876519</v>
      </c>
      <c r="AE53" s="620"/>
      <c r="AF53" s="620"/>
      <c r="AG53" s="620">
        <v>12.305472534267746</v>
      </c>
      <c r="AH53" s="620"/>
      <c r="AI53" s="617"/>
      <c r="AJ53" s="493"/>
      <c r="AM53" s="41"/>
      <c r="AN53" s="41"/>
      <c r="AO53" s="41"/>
    </row>
    <row r="54" spans="2:41" ht="13.5">
      <c r="B54" s="658" t="s">
        <v>73</v>
      </c>
      <c r="C54" s="659"/>
      <c r="D54" s="659"/>
      <c r="E54" s="659"/>
      <c r="F54" s="659"/>
      <c r="G54" s="659"/>
      <c r="H54" s="660"/>
      <c r="I54" s="5"/>
      <c r="J54" s="627">
        <v>414117</v>
      </c>
      <c r="K54" s="627"/>
      <c r="L54" s="627"/>
      <c r="M54" s="627"/>
      <c r="N54" s="2"/>
      <c r="O54" s="622">
        <v>380482</v>
      </c>
      <c r="P54" s="622"/>
      <c r="Q54" s="622"/>
      <c r="R54" s="622"/>
      <c r="S54" s="650">
        <v>-0.4</v>
      </c>
      <c r="T54" s="650"/>
      <c r="U54" s="650"/>
      <c r="V54" s="650">
        <v>1.8</v>
      </c>
      <c r="W54" s="650"/>
      <c r="X54" s="650"/>
      <c r="Y54" s="492"/>
      <c r="Z54" s="736">
        <v>33635</v>
      </c>
      <c r="AA54" s="736"/>
      <c r="AB54" s="736"/>
      <c r="AC54" s="736"/>
      <c r="AD54" s="620">
        <v>0.005946540599999217</v>
      </c>
      <c r="AE54" s="620"/>
      <c r="AF54" s="620"/>
      <c r="AG54" s="620">
        <v>27.52123142250531</v>
      </c>
      <c r="AH54" s="620"/>
      <c r="AI54" s="617"/>
      <c r="AJ54" s="493"/>
      <c r="AM54" s="41"/>
      <c r="AN54" s="41"/>
      <c r="AO54" s="41"/>
    </row>
    <row r="55" spans="2:41" ht="13.5">
      <c r="B55" s="658" t="s">
        <v>55</v>
      </c>
      <c r="C55" s="659"/>
      <c r="D55" s="659"/>
      <c r="E55" s="659"/>
      <c r="F55" s="659"/>
      <c r="G55" s="659"/>
      <c r="H55" s="660"/>
      <c r="I55" s="5"/>
      <c r="J55" s="627">
        <v>191842</v>
      </c>
      <c r="K55" s="627"/>
      <c r="L55" s="627"/>
      <c r="M55" s="627"/>
      <c r="N55" s="2"/>
      <c r="O55" s="622">
        <v>182278</v>
      </c>
      <c r="P55" s="622"/>
      <c r="Q55" s="622"/>
      <c r="R55" s="622"/>
      <c r="S55" s="650">
        <v>-0.9</v>
      </c>
      <c r="T55" s="650"/>
      <c r="U55" s="650"/>
      <c r="V55" s="650">
        <v>-8.5</v>
      </c>
      <c r="W55" s="650"/>
      <c r="X55" s="650"/>
      <c r="Y55" s="492"/>
      <c r="Z55" s="736">
        <v>9564</v>
      </c>
      <c r="AA55" s="736"/>
      <c r="AB55" s="736"/>
      <c r="AC55" s="736"/>
      <c r="AD55" s="620">
        <v>-1.310494273036833</v>
      </c>
      <c r="AE55" s="620"/>
      <c r="AF55" s="620"/>
      <c r="AG55" s="620">
        <v>-27.69882068339885</v>
      </c>
      <c r="AH55" s="620"/>
      <c r="AI55" s="617"/>
      <c r="AJ55" s="493"/>
      <c r="AM55" s="513"/>
      <c r="AN55" s="41"/>
      <c r="AO55" s="41"/>
    </row>
    <row r="56" spans="2:41" ht="13.5">
      <c r="B56" s="658" t="s">
        <v>54</v>
      </c>
      <c r="C56" s="659"/>
      <c r="D56" s="659"/>
      <c r="E56" s="659"/>
      <c r="F56" s="659"/>
      <c r="G56" s="659"/>
      <c r="H56" s="660"/>
      <c r="I56" s="5"/>
      <c r="J56" s="627">
        <v>352491</v>
      </c>
      <c r="K56" s="627"/>
      <c r="L56" s="627"/>
      <c r="M56" s="627"/>
      <c r="N56" s="2"/>
      <c r="O56" s="622">
        <v>314288</v>
      </c>
      <c r="P56" s="622"/>
      <c r="Q56" s="622"/>
      <c r="R56" s="622"/>
      <c r="S56" s="650">
        <v>1.3</v>
      </c>
      <c r="T56" s="650"/>
      <c r="U56" s="650"/>
      <c r="V56" s="650">
        <v>-8.5</v>
      </c>
      <c r="W56" s="650"/>
      <c r="X56" s="650"/>
      <c r="Y56" s="492"/>
      <c r="Z56" s="736">
        <v>38203</v>
      </c>
      <c r="AA56" s="736"/>
      <c r="AB56" s="736"/>
      <c r="AC56" s="736"/>
      <c r="AD56" s="620">
        <v>-1.4472190692395026</v>
      </c>
      <c r="AE56" s="620"/>
      <c r="AF56" s="620"/>
      <c r="AG56" s="620">
        <v>15.416918429003012</v>
      </c>
      <c r="AH56" s="620"/>
      <c r="AI56" s="617"/>
      <c r="AJ56" s="493"/>
      <c r="AM56" s="513"/>
      <c r="AN56" s="41"/>
      <c r="AO56" s="41"/>
    </row>
    <row r="57" spans="2:41" ht="13.5">
      <c r="B57" s="658" t="s">
        <v>53</v>
      </c>
      <c r="C57" s="659"/>
      <c r="D57" s="659"/>
      <c r="E57" s="659"/>
      <c r="F57" s="659"/>
      <c r="G57" s="659"/>
      <c r="H57" s="660"/>
      <c r="I57" s="5"/>
      <c r="J57" s="627">
        <v>131881</v>
      </c>
      <c r="K57" s="627"/>
      <c r="L57" s="627"/>
      <c r="M57" s="627"/>
      <c r="N57" s="2"/>
      <c r="O57" s="622">
        <v>126597</v>
      </c>
      <c r="P57" s="622"/>
      <c r="Q57" s="622"/>
      <c r="R57" s="622"/>
      <c r="S57" s="650">
        <v>-0.8</v>
      </c>
      <c r="T57" s="650"/>
      <c r="U57" s="650"/>
      <c r="V57" s="650">
        <v>-2.5</v>
      </c>
      <c r="W57" s="650"/>
      <c r="X57" s="650"/>
      <c r="Y57" s="492"/>
      <c r="Z57" s="736">
        <v>5284</v>
      </c>
      <c r="AA57" s="736"/>
      <c r="AB57" s="736"/>
      <c r="AC57" s="736"/>
      <c r="AD57" s="620">
        <v>-20.992822966507173</v>
      </c>
      <c r="AE57" s="620"/>
      <c r="AF57" s="620"/>
      <c r="AG57" s="620">
        <v>-39.81091240460189</v>
      </c>
      <c r="AH57" s="620"/>
      <c r="AI57" s="617"/>
      <c r="AJ57" s="493"/>
      <c r="AM57" s="513"/>
      <c r="AN57" s="41"/>
      <c r="AO57" s="41"/>
    </row>
    <row r="58" spans="2:41" ht="13.5">
      <c r="B58" s="658" t="s">
        <v>52</v>
      </c>
      <c r="C58" s="659"/>
      <c r="D58" s="659"/>
      <c r="E58" s="659"/>
      <c r="F58" s="659"/>
      <c r="G58" s="659"/>
      <c r="H58" s="660"/>
      <c r="I58" s="5"/>
      <c r="J58" s="627">
        <v>200730</v>
      </c>
      <c r="K58" s="627"/>
      <c r="L58" s="627"/>
      <c r="M58" s="627"/>
      <c r="N58" s="2"/>
      <c r="O58" s="622">
        <v>192328</v>
      </c>
      <c r="P58" s="622"/>
      <c r="Q58" s="622"/>
      <c r="R58" s="622"/>
      <c r="S58" s="650">
        <v>0</v>
      </c>
      <c r="T58" s="650"/>
      <c r="U58" s="650"/>
      <c r="V58" s="650">
        <v>-3.5</v>
      </c>
      <c r="W58" s="650"/>
      <c r="X58" s="650"/>
      <c r="Y58" s="492"/>
      <c r="Z58" s="736">
        <v>8402</v>
      </c>
      <c r="AA58" s="736"/>
      <c r="AB58" s="736"/>
      <c r="AC58" s="736"/>
      <c r="AD58" s="620">
        <v>-24.401655569551917</v>
      </c>
      <c r="AE58" s="620"/>
      <c r="AF58" s="620"/>
      <c r="AG58" s="620">
        <v>6.624365482233507</v>
      </c>
      <c r="AH58" s="620"/>
      <c r="AI58" s="617"/>
      <c r="AJ58" s="493"/>
      <c r="AM58" s="513"/>
      <c r="AN58" s="41"/>
      <c r="AO58" s="41"/>
    </row>
    <row r="59" spans="2:41" ht="13.5">
      <c r="B59" s="658" t="s">
        <v>33</v>
      </c>
      <c r="C59" s="659"/>
      <c r="D59" s="659"/>
      <c r="E59" s="659"/>
      <c r="F59" s="659"/>
      <c r="G59" s="659"/>
      <c r="H59" s="660"/>
      <c r="I59" s="5"/>
      <c r="J59" s="627">
        <v>283311</v>
      </c>
      <c r="K59" s="627"/>
      <c r="L59" s="627"/>
      <c r="M59" s="627"/>
      <c r="N59" s="2"/>
      <c r="O59" s="622">
        <v>278238</v>
      </c>
      <c r="P59" s="622"/>
      <c r="Q59" s="622"/>
      <c r="R59" s="622"/>
      <c r="S59" s="650">
        <v>-6.7</v>
      </c>
      <c r="T59" s="650"/>
      <c r="U59" s="650"/>
      <c r="V59" s="650">
        <v>-12.9</v>
      </c>
      <c r="W59" s="650"/>
      <c r="X59" s="650"/>
      <c r="Y59" s="492"/>
      <c r="Z59" s="736">
        <v>5073</v>
      </c>
      <c r="AA59" s="736"/>
      <c r="AB59" s="736"/>
      <c r="AC59" s="736"/>
      <c r="AD59" s="620">
        <v>1.8879293030729105</v>
      </c>
      <c r="AE59" s="620"/>
      <c r="AF59" s="620"/>
      <c r="AG59" s="620">
        <v>3.488372093023262</v>
      </c>
      <c r="AH59" s="620"/>
      <c r="AI59" s="617"/>
      <c r="AJ59" s="493"/>
      <c r="AM59" s="513"/>
      <c r="AN59" s="41"/>
      <c r="AO59" s="41"/>
    </row>
    <row r="60" spans="2:41" ht="13.5">
      <c r="B60" s="658" t="s">
        <v>29</v>
      </c>
      <c r="C60" s="659"/>
      <c r="D60" s="659"/>
      <c r="E60" s="659"/>
      <c r="F60" s="659"/>
      <c r="G60" s="659"/>
      <c r="H60" s="660"/>
      <c r="I60" s="5"/>
      <c r="J60" s="627">
        <v>272087</v>
      </c>
      <c r="K60" s="627"/>
      <c r="L60" s="627"/>
      <c r="M60" s="627"/>
      <c r="N60" s="2"/>
      <c r="O60" s="622">
        <v>252716</v>
      </c>
      <c r="P60" s="622"/>
      <c r="Q60" s="622"/>
      <c r="R60" s="622"/>
      <c r="S60" s="650">
        <v>-0.7</v>
      </c>
      <c r="T60" s="650"/>
      <c r="U60" s="650"/>
      <c r="V60" s="650">
        <v>-1.6</v>
      </c>
      <c r="W60" s="650"/>
      <c r="X60" s="650"/>
      <c r="Y60" s="492"/>
      <c r="Z60" s="736">
        <v>19371</v>
      </c>
      <c r="AA60" s="736"/>
      <c r="AB60" s="736"/>
      <c r="AC60" s="736"/>
      <c r="AD60" s="620">
        <v>-1.4047946251336096</v>
      </c>
      <c r="AE60" s="620"/>
      <c r="AF60" s="620"/>
      <c r="AG60" s="620">
        <v>14.87279843444227</v>
      </c>
      <c r="AH60" s="620"/>
      <c r="AI60" s="617"/>
      <c r="AJ60" s="493"/>
      <c r="AM60" s="513"/>
      <c r="AN60" s="41"/>
      <c r="AO60" s="41"/>
    </row>
    <row r="61" spans="2:41" ht="13.5">
      <c r="B61" s="658" t="s">
        <v>27</v>
      </c>
      <c r="C61" s="659"/>
      <c r="D61" s="659"/>
      <c r="E61" s="659"/>
      <c r="F61" s="659"/>
      <c r="G61" s="659"/>
      <c r="H61" s="660"/>
      <c r="I61" s="5"/>
      <c r="J61" s="627">
        <v>288935</v>
      </c>
      <c r="K61" s="627"/>
      <c r="L61" s="627"/>
      <c r="M61" s="627"/>
      <c r="N61" s="2"/>
      <c r="O61" s="622">
        <v>281810</v>
      </c>
      <c r="P61" s="622"/>
      <c r="Q61" s="622"/>
      <c r="R61" s="622"/>
      <c r="S61" s="650">
        <v>-0.9</v>
      </c>
      <c r="T61" s="650"/>
      <c r="U61" s="650"/>
      <c r="V61" s="650">
        <v>-2</v>
      </c>
      <c r="W61" s="650"/>
      <c r="X61" s="650"/>
      <c r="Y61" s="492"/>
      <c r="Z61" s="736">
        <v>7125</v>
      </c>
      <c r="AA61" s="736"/>
      <c r="AB61" s="736"/>
      <c r="AC61" s="736"/>
      <c r="AD61" s="620">
        <v>4.136217480268933</v>
      </c>
      <c r="AE61" s="620"/>
      <c r="AF61" s="620"/>
      <c r="AG61" s="620">
        <v>0.0702247191011196</v>
      </c>
      <c r="AH61" s="620"/>
      <c r="AI61" s="617"/>
      <c r="AJ61" s="493"/>
      <c r="AM61" s="513"/>
      <c r="AN61" s="41"/>
      <c r="AO61" s="41"/>
    </row>
    <row r="62" spans="2:41" ht="13.5">
      <c r="B62" s="658" t="s">
        <v>28</v>
      </c>
      <c r="C62" s="659"/>
      <c r="D62" s="659"/>
      <c r="E62" s="659"/>
      <c r="F62" s="659"/>
      <c r="G62" s="659"/>
      <c r="H62" s="660"/>
      <c r="I62" s="5"/>
      <c r="J62" s="627">
        <v>157938</v>
      </c>
      <c r="K62" s="627"/>
      <c r="L62" s="627"/>
      <c r="M62" s="627"/>
      <c r="N62" s="2"/>
      <c r="O62" s="622">
        <v>144545</v>
      </c>
      <c r="P62" s="622"/>
      <c r="Q62" s="622"/>
      <c r="R62" s="622"/>
      <c r="S62" s="650">
        <v>2</v>
      </c>
      <c r="T62" s="650"/>
      <c r="U62" s="650"/>
      <c r="V62" s="650">
        <v>-4.2</v>
      </c>
      <c r="W62" s="650"/>
      <c r="X62" s="650"/>
      <c r="Y62" s="492"/>
      <c r="Z62" s="736">
        <v>13393</v>
      </c>
      <c r="AA62" s="736"/>
      <c r="AB62" s="736"/>
      <c r="AC62" s="736"/>
      <c r="AD62" s="620">
        <v>-8.903550537341854</v>
      </c>
      <c r="AE62" s="620"/>
      <c r="AF62" s="620"/>
      <c r="AG62" s="620">
        <v>-6.218051957145853</v>
      </c>
      <c r="AH62" s="620"/>
      <c r="AI62" s="617"/>
      <c r="AJ62" s="493"/>
      <c r="AM62" s="513"/>
      <c r="AN62" s="41"/>
      <c r="AO62" s="41"/>
    </row>
    <row r="63" spans="2:35"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row>
    <row r="64" ht="13.5">
      <c r="B64" s="68"/>
    </row>
    <row r="66" spans="17:19" ht="13.5">
      <c r="Q66" s="1" t="s">
        <v>74</v>
      </c>
      <c r="R66" s="28">
        <v>6</v>
      </c>
      <c r="S66" s="1" t="s">
        <v>74</v>
      </c>
    </row>
    <row r="70" ht="13.5">
      <c r="AC70" s="482"/>
    </row>
    <row r="72" ht="13.5">
      <c r="AM72" s="482"/>
    </row>
  </sheetData>
  <mergeCells count="313">
    <mergeCell ref="AC41:AI41"/>
    <mergeCell ref="B17:H20"/>
    <mergeCell ref="P20:R20"/>
    <mergeCell ref="M20:O20"/>
    <mergeCell ref="Z23:AB23"/>
    <mergeCell ref="Z22:AB22"/>
    <mergeCell ref="AG21:AJ21"/>
    <mergeCell ref="W23:Y23"/>
    <mergeCell ref="W22:Y22"/>
    <mergeCell ref="I21:L21"/>
    <mergeCell ref="J55:M55"/>
    <mergeCell ref="J54:M54"/>
    <mergeCell ref="J62:M62"/>
    <mergeCell ref="J61:M61"/>
    <mergeCell ref="J60:M60"/>
    <mergeCell ref="J59:M59"/>
    <mergeCell ref="J49:M49"/>
    <mergeCell ref="J48:M48"/>
    <mergeCell ref="J47:M47"/>
    <mergeCell ref="J58:M58"/>
    <mergeCell ref="J53:M53"/>
    <mergeCell ref="J52:M52"/>
    <mergeCell ref="J51:M51"/>
    <mergeCell ref="J50:M50"/>
    <mergeCell ref="J57:M57"/>
    <mergeCell ref="J56:M56"/>
    <mergeCell ref="Z57:AC57"/>
    <mergeCell ref="Z58:AC58"/>
    <mergeCell ref="O62:R62"/>
    <mergeCell ref="O61:R61"/>
    <mergeCell ref="O60:R60"/>
    <mergeCell ref="O59:R59"/>
    <mergeCell ref="Z62:AC62"/>
    <mergeCell ref="Z61:AC61"/>
    <mergeCell ref="Z60:AC60"/>
    <mergeCell ref="Z59:AC59"/>
    <mergeCell ref="Z51:AC51"/>
    <mergeCell ref="Z50:AC50"/>
    <mergeCell ref="Z56:AC56"/>
    <mergeCell ref="Z55:AC55"/>
    <mergeCell ref="Z54:AC54"/>
    <mergeCell ref="O54:R54"/>
    <mergeCell ref="O53:R53"/>
    <mergeCell ref="O52:R52"/>
    <mergeCell ref="Z53:AC53"/>
    <mergeCell ref="Z52:AC52"/>
    <mergeCell ref="O58:R58"/>
    <mergeCell ref="O57:R57"/>
    <mergeCell ref="O56:R56"/>
    <mergeCell ref="O55:R55"/>
    <mergeCell ref="O49:R49"/>
    <mergeCell ref="O48:R48"/>
    <mergeCell ref="Z49:AC49"/>
    <mergeCell ref="Z48:AC48"/>
    <mergeCell ref="O47:R47"/>
    <mergeCell ref="S61:U61"/>
    <mergeCell ref="V55:X55"/>
    <mergeCell ref="S55:U55"/>
    <mergeCell ref="V58:X58"/>
    <mergeCell ref="S60:U60"/>
    <mergeCell ref="V49:X49"/>
    <mergeCell ref="S51:U51"/>
    <mergeCell ref="O51:R51"/>
    <mergeCell ref="O50:R50"/>
    <mergeCell ref="AG61:AI61"/>
    <mergeCell ref="AD61:AF61"/>
    <mergeCell ref="V61:X61"/>
    <mergeCell ref="S54:U54"/>
    <mergeCell ref="AG54:AI54"/>
    <mergeCell ref="AD54:AF54"/>
    <mergeCell ref="V54:X54"/>
    <mergeCell ref="S56:U56"/>
    <mergeCell ref="AG55:AI55"/>
    <mergeCell ref="AD55:AF55"/>
    <mergeCell ref="AG62:AI62"/>
    <mergeCell ref="AD62:AF62"/>
    <mergeCell ref="V62:X62"/>
    <mergeCell ref="S62:U62"/>
    <mergeCell ref="AG56:AI56"/>
    <mergeCell ref="AD56:AF56"/>
    <mergeCell ref="V56:X56"/>
    <mergeCell ref="S58:U58"/>
    <mergeCell ref="AG57:AI57"/>
    <mergeCell ref="AD57:AF57"/>
    <mergeCell ref="V57:X57"/>
    <mergeCell ref="S57:U57"/>
    <mergeCell ref="AG58:AI58"/>
    <mergeCell ref="AD58:AF58"/>
    <mergeCell ref="AG59:AI59"/>
    <mergeCell ref="AD59:AF59"/>
    <mergeCell ref="V59:X59"/>
    <mergeCell ref="S59:U59"/>
    <mergeCell ref="AG60:AI60"/>
    <mergeCell ref="AD60:AF60"/>
    <mergeCell ref="V60:X60"/>
    <mergeCell ref="S49:U49"/>
    <mergeCell ref="AG53:AI53"/>
    <mergeCell ref="AD53:AF53"/>
    <mergeCell ref="V53:X53"/>
    <mergeCell ref="S53:U53"/>
    <mergeCell ref="AG49:AI49"/>
    <mergeCell ref="AD49:AF49"/>
    <mergeCell ref="AG50:AI50"/>
    <mergeCell ref="AD50:AF50"/>
    <mergeCell ref="V50:X50"/>
    <mergeCell ref="S50:U50"/>
    <mergeCell ref="AG51:AI51"/>
    <mergeCell ref="AD51:AF51"/>
    <mergeCell ref="V51:X51"/>
    <mergeCell ref="S46:U46"/>
    <mergeCell ref="S48:U48"/>
    <mergeCell ref="AG47:AI47"/>
    <mergeCell ref="AD47:AF47"/>
    <mergeCell ref="V47:X47"/>
    <mergeCell ref="S47:U47"/>
    <mergeCell ref="AG48:AI48"/>
    <mergeCell ref="N46:R46"/>
    <mergeCell ref="I46:M46"/>
    <mergeCell ref="AG52:AI52"/>
    <mergeCell ref="AD52:AF52"/>
    <mergeCell ref="V52:X52"/>
    <mergeCell ref="S52:U52"/>
    <mergeCell ref="AG46:AI46"/>
    <mergeCell ref="AD46:AF46"/>
    <mergeCell ref="Y46:AC46"/>
    <mergeCell ref="V46:X46"/>
    <mergeCell ref="AD48:AF48"/>
    <mergeCell ref="V48:X48"/>
    <mergeCell ref="AD45:AF45"/>
    <mergeCell ref="AG45:AI45"/>
    <mergeCell ref="Z47:AC47"/>
    <mergeCell ref="Y43:AC45"/>
    <mergeCell ref="AD44:AI44"/>
    <mergeCell ref="B59:H59"/>
    <mergeCell ref="B60:H60"/>
    <mergeCell ref="B61:H61"/>
    <mergeCell ref="B62:H62"/>
    <mergeCell ref="B55:H55"/>
    <mergeCell ref="B56:H56"/>
    <mergeCell ref="B57:H57"/>
    <mergeCell ref="B58:H58"/>
    <mergeCell ref="B51:H51"/>
    <mergeCell ref="B52:H52"/>
    <mergeCell ref="B53:H53"/>
    <mergeCell ref="B54:H54"/>
    <mergeCell ref="B47:H47"/>
    <mergeCell ref="B48:H48"/>
    <mergeCell ref="B49:H49"/>
    <mergeCell ref="B50:H50"/>
    <mergeCell ref="P21:R21"/>
    <mergeCell ref="S21:V21"/>
    <mergeCell ref="Z21:AB21"/>
    <mergeCell ref="B42:H45"/>
    <mergeCell ref="S45:U45"/>
    <mergeCell ref="V45:X45"/>
    <mergeCell ref="I42:M45"/>
    <mergeCell ref="N43:R45"/>
    <mergeCell ref="S44:X44"/>
    <mergeCell ref="Z30:AB30"/>
    <mergeCell ref="AC23:AF23"/>
    <mergeCell ref="AC22:AF22"/>
    <mergeCell ref="Z37:AB37"/>
    <mergeCell ref="Z36:AB36"/>
    <mergeCell ref="Z35:AB35"/>
    <mergeCell ref="Z34:AB34"/>
    <mergeCell ref="Z33:AB33"/>
    <mergeCell ref="Z32:AB32"/>
    <mergeCell ref="Z29:AB29"/>
    <mergeCell ref="Z28:AB28"/>
    <mergeCell ref="Z31:AB31"/>
    <mergeCell ref="AC27:AF27"/>
    <mergeCell ref="Z27:AB27"/>
    <mergeCell ref="AC26:AF26"/>
    <mergeCell ref="Z26:AB26"/>
    <mergeCell ref="AC25:AF25"/>
    <mergeCell ref="AC24:AF24"/>
    <mergeCell ref="AC33:AF33"/>
    <mergeCell ref="AC32:AF32"/>
    <mergeCell ref="AC29:AF29"/>
    <mergeCell ref="AC28:AF28"/>
    <mergeCell ref="AC31:AF31"/>
    <mergeCell ref="AC30:AF30"/>
    <mergeCell ref="AC37:AF37"/>
    <mergeCell ref="AC36:AF36"/>
    <mergeCell ref="AC35:AF35"/>
    <mergeCell ref="AC34:AF34"/>
    <mergeCell ref="AG25:AJ25"/>
    <mergeCell ref="AG24:AJ24"/>
    <mergeCell ref="AG23:AJ23"/>
    <mergeCell ref="AG22:AJ22"/>
    <mergeCell ref="AG29:AJ29"/>
    <mergeCell ref="AG28:AJ28"/>
    <mergeCell ref="AG27:AJ27"/>
    <mergeCell ref="AG26:AJ26"/>
    <mergeCell ref="AG33:AJ33"/>
    <mergeCell ref="AG32:AJ32"/>
    <mergeCell ref="AG31:AJ31"/>
    <mergeCell ref="AG30:AJ30"/>
    <mergeCell ref="AG37:AJ37"/>
    <mergeCell ref="AG36:AJ36"/>
    <mergeCell ref="AG35:AJ35"/>
    <mergeCell ref="AG34:AJ34"/>
    <mergeCell ref="W25:Y25"/>
    <mergeCell ref="W24:Y24"/>
    <mergeCell ref="W30:Y30"/>
    <mergeCell ref="W31:Y31"/>
    <mergeCell ref="W29:Y29"/>
    <mergeCell ref="W28:Y28"/>
    <mergeCell ref="W27:Y27"/>
    <mergeCell ref="W26:Y26"/>
    <mergeCell ref="Z25:AB25"/>
    <mergeCell ref="Z24:AB24"/>
    <mergeCell ref="I31:L31"/>
    <mergeCell ref="I30:L30"/>
    <mergeCell ref="P26:R26"/>
    <mergeCell ref="P25:R25"/>
    <mergeCell ref="P24:R24"/>
    <mergeCell ref="S29:V29"/>
    <mergeCell ref="S28:V28"/>
    <mergeCell ref="S26:V26"/>
    <mergeCell ref="W37:Y37"/>
    <mergeCell ref="W36:Y36"/>
    <mergeCell ref="W35:Y35"/>
    <mergeCell ref="W34:Y34"/>
    <mergeCell ref="W33:Y33"/>
    <mergeCell ref="W32:Y32"/>
    <mergeCell ref="P30:R30"/>
    <mergeCell ref="P31:R31"/>
    <mergeCell ref="S33:V33"/>
    <mergeCell ref="S32:V32"/>
    <mergeCell ref="S30:V30"/>
    <mergeCell ref="S31:V31"/>
    <mergeCell ref="P33:R33"/>
    <mergeCell ref="P32:R32"/>
    <mergeCell ref="B25:H25"/>
    <mergeCell ref="B24:H24"/>
    <mergeCell ref="B23:H23"/>
    <mergeCell ref="B22:H22"/>
    <mergeCell ref="B29:H29"/>
    <mergeCell ref="B28:H28"/>
    <mergeCell ref="B27:H27"/>
    <mergeCell ref="B26:H26"/>
    <mergeCell ref="B33:H33"/>
    <mergeCell ref="B32:H32"/>
    <mergeCell ref="B31:H31"/>
    <mergeCell ref="B30:H30"/>
    <mergeCell ref="B37:H37"/>
    <mergeCell ref="B36:H36"/>
    <mergeCell ref="B35:H35"/>
    <mergeCell ref="B34:H34"/>
    <mergeCell ref="S25:V25"/>
    <mergeCell ref="S24:V24"/>
    <mergeCell ref="P23:R23"/>
    <mergeCell ref="I23:L23"/>
    <mergeCell ref="S23:V23"/>
    <mergeCell ref="P37:R37"/>
    <mergeCell ref="P36:R36"/>
    <mergeCell ref="P35:R35"/>
    <mergeCell ref="P34:R34"/>
    <mergeCell ref="P29:R29"/>
    <mergeCell ref="P28:R28"/>
    <mergeCell ref="P27:R27"/>
    <mergeCell ref="I27:L27"/>
    <mergeCell ref="I26:L26"/>
    <mergeCell ref="I25:L25"/>
    <mergeCell ref="I24:L24"/>
    <mergeCell ref="M23:O23"/>
    <mergeCell ref="M26:O26"/>
    <mergeCell ref="M25:O25"/>
    <mergeCell ref="M24:O24"/>
    <mergeCell ref="M22:O22"/>
    <mergeCell ref="I37:L37"/>
    <mergeCell ref="I36:L36"/>
    <mergeCell ref="I35:L35"/>
    <mergeCell ref="I34:L34"/>
    <mergeCell ref="I33:L33"/>
    <mergeCell ref="I32:L32"/>
    <mergeCell ref="I29:L29"/>
    <mergeCell ref="I28:L28"/>
    <mergeCell ref="M27:O27"/>
    <mergeCell ref="M33:O33"/>
    <mergeCell ref="M32:O32"/>
    <mergeCell ref="M29:O29"/>
    <mergeCell ref="M28:O28"/>
    <mergeCell ref="M31:O31"/>
    <mergeCell ref="M30:O30"/>
    <mergeCell ref="M37:O37"/>
    <mergeCell ref="M36:O36"/>
    <mergeCell ref="M35:O35"/>
    <mergeCell ref="M34:O34"/>
    <mergeCell ref="I22:L22"/>
    <mergeCell ref="I17:L20"/>
    <mergeCell ref="AG20:AJ20"/>
    <mergeCell ref="Z20:AB20"/>
    <mergeCell ref="W20:Y20"/>
    <mergeCell ref="W21:Y21"/>
    <mergeCell ref="S22:V22"/>
    <mergeCell ref="P22:R22"/>
    <mergeCell ref="AC21:AF21"/>
    <mergeCell ref="M21:O21"/>
    <mergeCell ref="M19:R19"/>
    <mergeCell ref="W19:AB19"/>
    <mergeCell ref="C10:AJ12"/>
    <mergeCell ref="C8:AJ9"/>
    <mergeCell ref="C13:AJ14"/>
    <mergeCell ref="AD16:AJ16"/>
    <mergeCell ref="S18:V20"/>
    <mergeCell ref="AC18:AF20"/>
    <mergeCell ref="S27:V27"/>
    <mergeCell ref="S37:V37"/>
    <mergeCell ref="S36:V36"/>
    <mergeCell ref="S35:V35"/>
    <mergeCell ref="S34:V34"/>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sheetPr codeName="Sheet9">
    <tabColor indexed="12"/>
  </sheetPr>
  <dimension ref="B1:AY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2" width="8.19921875" style="1" customWidth="1"/>
    <col min="43" max="43" width="7.5" style="1" customWidth="1"/>
    <col min="44" max="44" width="2.59765625" style="1" customWidth="1"/>
    <col min="45" max="45" width="7.69921875" style="1" customWidth="1"/>
    <col min="46" max="142" width="2.59765625" style="1" customWidth="1"/>
    <col min="143" max="16384" width="9" style="1" customWidth="1"/>
  </cols>
  <sheetData>
    <row r="1" spans="2:36" ht="17.25">
      <c r="B1" s="34" t="s">
        <v>67</v>
      </c>
      <c r="C1" s="32"/>
      <c r="D1" s="32"/>
      <c r="E1" s="32"/>
      <c r="F1" s="32"/>
      <c r="G1" s="32"/>
      <c r="H1" s="32"/>
      <c r="I1" s="32"/>
      <c r="J1" s="32"/>
      <c r="K1" s="32"/>
      <c r="L1" s="35"/>
      <c r="M1" s="35"/>
      <c r="N1" s="35"/>
      <c r="O1" s="35"/>
      <c r="P1" s="35"/>
      <c r="Q1" s="35"/>
      <c r="R1" s="35"/>
      <c r="S1" s="35"/>
      <c r="T1" s="35"/>
      <c r="U1" s="35"/>
      <c r="V1" s="35"/>
      <c r="W1" s="35"/>
      <c r="X1" s="35"/>
      <c r="Y1" s="35"/>
      <c r="Z1" s="35"/>
      <c r="AA1" s="35"/>
      <c r="AB1" s="35"/>
      <c r="AC1" s="35"/>
      <c r="AD1" s="35"/>
      <c r="AE1" s="35"/>
      <c r="AF1" s="35"/>
      <c r="AG1" s="35"/>
      <c r="AH1" s="35"/>
      <c r="AI1" s="35"/>
      <c r="AJ1" s="35"/>
    </row>
    <row r="2" spans="2:36" ht="1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2:38" ht="13.5" customHeight="1">
      <c r="B3" s="35"/>
      <c r="C3" s="735" t="s">
        <v>806</v>
      </c>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row>
    <row r="4" spans="2:38" ht="13.5">
      <c r="B4" s="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row>
    <row r="5" spans="2:38" ht="13.5" customHeight="1">
      <c r="B5" s="35"/>
      <c r="C5" s="678" t="s">
        <v>807</v>
      </c>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row>
    <row r="6" spans="2:38" ht="13.5">
      <c r="B6" s="35"/>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row>
    <row r="7" spans="2:38" ht="13.5">
      <c r="B7" s="35"/>
      <c r="C7" s="678"/>
      <c r="D7" s="678"/>
      <c r="E7" s="678"/>
      <c r="F7" s="678"/>
      <c r="G7" s="678"/>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678"/>
      <c r="AJ7" s="678"/>
      <c r="AK7" s="678"/>
      <c r="AL7" s="678"/>
    </row>
    <row r="8" spans="2:38" ht="13.5" customHeight="1">
      <c r="B8" s="35"/>
      <c r="C8" s="678" t="s">
        <v>808</v>
      </c>
      <c r="D8" s="678"/>
      <c r="E8" s="678"/>
      <c r="F8" s="678"/>
      <c r="G8" s="678"/>
      <c r="H8" s="678"/>
      <c r="I8" s="678"/>
      <c r="J8" s="678"/>
      <c r="K8" s="678"/>
      <c r="L8" s="678"/>
      <c r="M8" s="678"/>
      <c r="N8" s="678"/>
      <c r="O8" s="678"/>
      <c r="P8" s="678"/>
      <c r="Q8" s="678"/>
      <c r="R8" s="678"/>
      <c r="S8" s="678"/>
      <c r="T8" s="678"/>
      <c r="U8" s="678"/>
      <c r="V8" s="678"/>
      <c r="W8" s="678"/>
      <c r="X8" s="678"/>
      <c r="Y8" s="678"/>
      <c r="Z8" s="678"/>
      <c r="AA8" s="678"/>
      <c r="AB8" s="678"/>
      <c r="AC8" s="678"/>
      <c r="AD8" s="678"/>
      <c r="AE8" s="678"/>
      <c r="AF8" s="678"/>
      <c r="AG8" s="678"/>
      <c r="AH8" s="678"/>
      <c r="AI8" s="678"/>
      <c r="AJ8" s="678"/>
      <c r="AK8" s="678"/>
      <c r="AL8" s="678"/>
    </row>
    <row r="9" spans="2:38" ht="13.5">
      <c r="B9" s="35"/>
      <c r="C9" s="678"/>
      <c r="D9" s="678"/>
      <c r="E9" s="678"/>
      <c r="F9" s="678"/>
      <c r="G9" s="678"/>
      <c r="H9" s="678"/>
      <c r="I9" s="678"/>
      <c r="J9" s="678"/>
      <c r="K9" s="678"/>
      <c r="L9" s="678"/>
      <c r="M9" s="678"/>
      <c r="N9" s="678"/>
      <c r="O9" s="678"/>
      <c r="P9" s="678"/>
      <c r="Q9" s="678"/>
      <c r="R9" s="678"/>
      <c r="S9" s="678"/>
      <c r="T9" s="678"/>
      <c r="U9" s="678"/>
      <c r="V9" s="678"/>
      <c r="W9" s="678"/>
      <c r="X9" s="678"/>
      <c r="Y9" s="678"/>
      <c r="Z9" s="678"/>
      <c r="AA9" s="678"/>
      <c r="AB9" s="678"/>
      <c r="AC9" s="678"/>
      <c r="AD9" s="678"/>
      <c r="AE9" s="678"/>
      <c r="AF9" s="678"/>
      <c r="AG9" s="678"/>
      <c r="AH9" s="678"/>
      <c r="AI9" s="678"/>
      <c r="AJ9" s="678"/>
      <c r="AK9" s="678"/>
      <c r="AL9" s="678"/>
    </row>
    <row r="10" spans="2:36" ht="1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2:38" s="32" customFormat="1" ht="13.5">
      <c r="B11" s="32" t="s">
        <v>68</v>
      </c>
      <c r="AD11" s="63"/>
      <c r="AE11" s="63"/>
      <c r="AF11" s="628" t="s">
        <v>78</v>
      </c>
      <c r="AG11" s="628"/>
      <c r="AH11" s="628"/>
      <c r="AI11" s="628"/>
      <c r="AJ11" s="628"/>
      <c r="AK11" s="628"/>
      <c r="AL11" s="628"/>
    </row>
    <row r="12" spans="2:38" ht="8.25" customHeight="1">
      <c r="B12" s="661" t="s">
        <v>66</v>
      </c>
      <c r="C12" s="662"/>
      <c r="D12" s="662"/>
      <c r="E12" s="662"/>
      <c r="F12" s="662"/>
      <c r="G12" s="662"/>
      <c r="H12" s="663"/>
      <c r="I12" s="680" t="s">
        <v>84</v>
      </c>
      <c r="J12" s="703"/>
      <c r="K12" s="703"/>
      <c r="L12" s="703"/>
      <c r="M12" s="73"/>
      <c r="N12" s="73"/>
      <c r="O12" s="73"/>
      <c r="P12" s="73"/>
      <c r="Q12" s="73"/>
      <c r="R12" s="73"/>
      <c r="S12" s="90"/>
      <c r="T12" s="91"/>
      <c r="U12" s="91"/>
      <c r="V12" s="91"/>
      <c r="W12" s="73"/>
      <c r="X12" s="73"/>
      <c r="Y12" s="73"/>
      <c r="Z12" s="73"/>
      <c r="AA12" s="73"/>
      <c r="AB12" s="73"/>
      <c r="AC12" s="90"/>
      <c r="AD12" s="91"/>
      <c r="AE12" s="91"/>
      <c r="AF12" s="91"/>
      <c r="AG12" s="73"/>
      <c r="AH12" s="73"/>
      <c r="AI12" s="73"/>
      <c r="AJ12" s="73"/>
      <c r="AK12" s="85"/>
      <c r="AL12" s="86"/>
    </row>
    <row r="13" spans="2:38" ht="8.25" customHeight="1">
      <c r="B13" s="664"/>
      <c r="C13" s="665"/>
      <c r="D13" s="665"/>
      <c r="E13" s="665"/>
      <c r="F13" s="665"/>
      <c r="G13" s="665"/>
      <c r="H13" s="666"/>
      <c r="I13" s="682"/>
      <c r="J13" s="705"/>
      <c r="K13" s="705"/>
      <c r="L13" s="705"/>
      <c r="M13" s="92"/>
      <c r="N13" s="93"/>
      <c r="O13" s="93"/>
      <c r="P13" s="93"/>
      <c r="Q13" s="93"/>
      <c r="R13" s="93"/>
      <c r="S13" s="680" t="s">
        <v>47</v>
      </c>
      <c r="T13" s="681"/>
      <c r="U13" s="681"/>
      <c r="V13" s="681"/>
      <c r="W13" s="88"/>
      <c r="X13" s="75"/>
      <c r="Y13" s="75"/>
      <c r="Z13" s="75"/>
      <c r="AA13" s="75"/>
      <c r="AB13" s="89"/>
      <c r="AC13" s="680" t="s">
        <v>48</v>
      </c>
      <c r="AD13" s="681"/>
      <c r="AE13" s="681"/>
      <c r="AF13" s="681"/>
      <c r="AG13" s="88"/>
      <c r="AH13" s="75"/>
      <c r="AI13" s="75"/>
      <c r="AJ13" s="75"/>
      <c r="AK13" s="75"/>
      <c r="AL13" s="89"/>
    </row>
    <row r="14" spans="2:38" ht="13.5">
      <c r="B14" s="664"/>
      <c r="C14" s="665"/>
      <c r="D14" s="665"/>
      <c r="E14" s="665"/>
      <c r="F14" s="665"/>
      <c r="G14" s="665"/>
      <c r="H14" s="666"/>
      <c r="I14" s="704"/>
      <c r="J14" s="720"/>
      <c r="K14" s="720"/>
      <c r="L14" s="720"/>
      <c r="M14" s="632" t="s">
        <v>35</v>
      </c>
      <c r="N14" s="633"/>
      <c r="O14" s="633"/>
      <c r="P14" s="633"/>
      <c r="Q14" s="633"/>
      <c r="R14" s="633"/>
      <c r="S14" s="682"/>
      <c r="T14" s="683"/>
      <c r="U14" s="683"/>
      <c r="V14" s="718"/>
      <c r="W14" s="623" t="s">
        <v>35</v>
      </c>
      <c r="X14" s="624"/>
      <c r="Y14" s="624"/>
      <c r="Z14" s="624"/>
      <c r="AA14" s="624"/>
      <c r="AB14" s="625"/>
      <c r="AC14" s="682"/>
      <c r="AD14" s="683"/>
      <c r="AE14" s="683"/>
      <c r="AF14" s="718"/>
      <c r="AG14" s="623" t="s">
        <v>35</v>
      </c>
      <c r="AH14" s="624"/>
      <c r="AI14" s="624"/>
      <c r="AJ14" s="624"/>
      <c r="AK14" s="624"/>
      <c r="AL14" s="625"/>
    </row>
    <row r="15" spans="2:38" s="13" customFormat="1" ht="13.5">
      <c r="B15" s="664"/>
      <c r="C15" s="665"/>
      <c r="D15" s="665"/>
      <c r="E15" s="665"/>
      <c r="F15" s="665"/>
      <c r="G15" s="665"/>
      <c r="H15" s="666"/>
      <c r="I15" s="706"/>
      <c r="J15" s="707"/>
      <c r="K15" s="707"/>
      <c r="L15" s="707"/>
      <c r="M15" s="702" t="s">
        <v>25</v>
      </c>
      <c r="N15" s="702"/>
      <c r="O15" s="702"/>
      <c r="P15" s="702" t="s">
        <v>24</v>
      </c>
      <c r="Q15" s="717"/>
      <c r="R15" s="721"/>
      <c r="S15" s="684"/>
      <c r="T15" s="685"/>
      <c r="U15" s="685"/>
      <c r="V15" s="719"/>
      <c r="W15" s="657" t="s">
        <v>25</v>
      </c>
      <c r="X15" s="702"/>
      <c r="Y15" s="702"/>
      <c r="Z15" s="702" t="s">
        <v>24</v>
      </c>
      <c r="AA15" s="717"/>
      <c r="AB15" s="717"/>
      <c r="AC15" s="684"/>
      <c r="AD15" s="685"/>
      <c r="AE15" s="685"/>
      <c r="AF15" s="719"/>
      <c r="AG15" s="657" t="s">
        <v>25</v>
      </c>
      <c r="AH15" s="702"/>
      <c r="AI15" s="702"/>
      <c r="AJ15" s="702" t="s">
        <v>24</v>
      </c>
      <c r="AK15" s="717"/>
      <c r="AL15" s="717"/>
    </row>
    <row r="16" spans="2:38" s="16" customFormat="1" ht="9.75">
      <c r="B16" s="23"/>
      <c r="C16" s="24"/>
      <c r="D16" s="24"/>
      <c r="E16" s="24"/>
      <c r="F16" s="24"/>
      <c r="G16" s="24"/>
      <c r="H16" s="25"/>
      <c r="I16" s="27"/>
      <c r="J16" s="17"/>
      <c r="K16" s="29"/>
      <c r="L16" s="29" t="s">
        <v>44</v>
      </c>
      <c r="M16" s="17"/>
      <c r="N16" s="29"/>
      <c r="O16" s="29" t="s">
        <v>75</v>
      </c>
      <c r="P16" s="17"/>
      <c r="Q16" s="29"/>
      <c r="R16" s="29" t="s">
        <v>75</v>
      </c>
      <c r="S16" s="17"/>
      <c r="T16" s="17"/>
      <c r="U16" s="29"/>
      <c r="V16" s="29" t="s">
        <v>44</v>
      </c>
      <c r="W16" s="17"/>
      <c r="X16" s="29"/>
      <c r="Y16" s="29" t="s">
        <v>75</v>
      </c>
      <c r="Z16" s="17"/>
      <c r="AA16" s="29"/>
      <c r="AB16" s="29" t="s">
        <v>75</v>
      </c>
      <c r="AC16" s="17"/>
      <c r="AD16" s="17"/>
      <c r="AE16" s="29"/>
      <c r="AF16" s="29" t="s">
        <v>44</v>
      </c>
      <c r="AG16" s="17"/>
      <c r="AH16" s="29"/>
      <c r="AI16" s="29" t="s">
        <v>75</v>
      </c>
      <c r="AJ16" s="17"/>
      <c r="AK16" s="17"/>
      <c r="AL16" s="30" t="s">
        <v>75</v>
      </c>
    </row>
    <row r="17" spans="2:38" ht="13.5">
      <c r="B17" s="658" t="s">
        <v>30</v>
      </c>
      <c r="C17" s="659"/>
      <c r="D17" s="659"/>
      <c r="E17" s="659"/>
      <c r="F17" s="659"/>
      <c r="G17" s="659"/>
      <c r="H17" s="660"/>
      <c r="I17" s="738">
        <v>147.8</v>
      </c>
      <c r="J17" s="738"/>
      <c r="K17" s="738"/>
      <c r="L17" s="738"/>
      <c r="M17" s="650">
        <v>0.5</v>
      </c>
      <c r="N17" s="650"/>
      <c r="O17" s="650"/>
      <c r="P17" s="650">
        <v>-2.8</v>
      </c>
      <c r="Q17" s="650"/>
      <c r="R17" s="650"/>
      <c r="S17" s="738">
        <v>136.2</v>
      </c>
      <c r="T17" s="738"/>
      <c r="U17" s="738"/>
      <c r="V17" s="738"/>
      <c r="W17" s="650">
        <v>0.8</v>
      </c>
      <c r="X17" s="650"/>
      <c r="Y17" s="650"/>
      <c r="Z17" s="650">
        <v>-1.8</v>
      </c>
      <c r="AA17" s="650"/>
      <c r="AB17" s="650"/>
      <c r="AC17" s="738">
        <v>11.6</v>
      </c>
      <c r="AD17" s="738"/>
      <c r="AE17" s="738"/>
      <c r="AF17" s="738"/>
      <c r="AG17" s="650">
        <v>-2.5</v>
      </c>
      <c r="AH17" s="650"/>
      <c r="AI17" s="650"/>
      <c r="AJ17" s="650">
        <v>-12.8</v>
      </c>
      <c r="AK17" s="650"/>
      <c r="AL17" s="689"/>
    </row>
    <row r="18" spans="2:38" ht="13.5">
      <c r="B18" s="658" t="s">
        <v>31</v>
      </c>
      <c r="C18" s="659"/>
      <c r="D18" s="659"/>
      <c r="E18" s="659"/>
      <c r="F18" s="659"/>
      <c r="G18" s="659"/>
      <c r="H18" s="660"/>
      <c r="I18" s="738">
        <v>183.2</v>
      </c>
      <c r="J18" s="738"/>
      <c r="K18" s="738"/>
      <c r="L18" s="738"/>
      <c r="M18" s="650">
        <v>5.3</v>
      </c>
      <c r="N18" s="650"/>
      <c r="O18" s="650"/>
      <c r="P18" s="650">
        <v>2.1</v>
      </c>
      <c r="Q18" s="650"/>
      <c r="R18" s="650"/>
      <c r="S18" s="738">
        <v>169.3</v>
      </c>
      <c r="T18" s="738"/>
      <c r="U18" s="738"/>
      <c r="V18" s="738"/>
      <c r="W18" s="650">
        <v>5.7</v>
      </c>
      <c r="X18" s="650"/>
      <c r="Y18" s="650"/>
      <c r="Z18" s="650">
        <v>0.5</v>
      </c>
      <c r="AA18" s="650"/>
      <c r="AB18" s="650"/>
      <c r="AC18" s="738">
        <v>13.9</v>
      </c>
      <c r="AD18" s="738"/>
      <c r="AE18" s="738"/>
      <c r="AF18" s="738"/>
      <c r="AG18" s="650">
        <v>-0.7</v>
      </c>
      <c r="AH18" s="650"/>
      <c r="AI18" s="650"/>
      <c r="AJ18" s="650">
        <v>26.5</v>
      </c>
      <c r="AK18" s="650"/>
      <c r="AL18" s="689"/>
    </row>
    <row r="19" spans="2:38" ht="13.5">
      <c r="B19" s="658" t="s">
        <v>32</v>
      </c>
      <c r="C19" s="659"/>
      <c r="D19" s="659"/>
      <c r="E19" s="659"/>
      <c r="F19" s="659"/>
      <c r="G19" s="659"/>
      <c r="H19" s="660"/>
      <c r="I19" s="738">
        <v>162.1</v>
      </c>
      <c r="J19" s="738"/>
      <c r="K19" s="738"/>
      <c r="L19" s="738"/>
      <c r="M19" s="650">
        <v>3.4</v>
      </c>
      <c r="N19" s="650"/>
      <c r="O19" s="650"/>
      <c r="P19" s="650">
        <v>-2.5</v>
      </c>
      <c r="Q19" s="650"/>
      <c r="R19" s="650"/>
      <c r="S19" s="738">
        <v>146.9</v>
      </c>
      <c r="T19" s="738"/>
      <c r="U19" s="738"/>
      <c r="V19" s="738"/>
      <c r="W19" s="650">
        <v>4</v>
      </c>
      <c r="X19" s="650"/>
      <c r="Y19" s="650"/>
      <c r="Z19" s="650">
        <v>-0.9</v>
      </c>
      <c r="AA19" s="650"/>
      <c r="AB19" s="650"/>
      <c r="AC19" s="738">
        <v>15.2</v>
      </c>
      <c r="AD19" s="738"/>
      <c r="AE19" s="738"/>
      <c r="AF19" s="738"/>
      <c r="AG19" s="650">
        <v>-3.8</v>
      </c>
      <c r="AH19" s="650"/>
      <c r="AI19" s="650"/>
      <c r="AJ19" s="650">
        <v>-15.7</v>
      </c>
      <c r="AK19" s="650"/>
      <c r="AL19" s="689"/>
    </row>
    <row r="20" spans="2:38" ht="13.5">
      <c r="B20" s="658" t="s">
        <v>57</v>
      </c>
      <c r="C20" s="659"/>
      <c r="D20" s="659"/>
      <c r="E20" s="659"/>
      <c r="F20" s="659"/>
      <c r="G20" s="659"/>
      <c r="H20" s="660"/>
      <c r="I20" s="738">
        <v>157.2</v>
      </c>
      <c r="J20" s="738"/>
      <c r="K20" s="738"/>
      <c r="L20" s="738"/>
      <c r="M20" s="650">
        <v>-1.5</v>
      </c>
      <c r="N20" s="650"/>
      <c r="O20" s="650"/>
      <c r="P20" s="650">
        <v>1.3</v>
      </c>
      <c r="Q20" s="650"/>
      <c r="R20" s="650"/>
      <c r="S20" s="738">
        <v>139.1</v>
      </c>
      <c r="T20" s="738"/>
      <c r="U20" s="738"/>
      <c r="V20" s="738"/>
      <c r="W20" s="650">
        <v>-4.9</v>
      </c>
      <c r="X20" s="650"/>
      <c r="Y20" s="650"/>
      <c r="Z20" s="650">
        <v>-2.4</v>
      </c>
      <c r="AA20" s="650"/>
      <c r="AB20" s="650"/>
      <c r="AC20" s="738">
        <v>18.1</v>
      </c>
      <c r="AD20" s="738"/>
      <c r="AE20" s="738"/>
      <c r="AF20" s="738"/>
      <c r="AG20" s="650">
        <v>36.1</v>
      </c>
      <c r="AH20" s="650"/>
      <c r="AI20" s="650"/>
      <c r="AJ20" s="650">
        <v>34.8</v>
      </c>
      <c r="AK20" s="650"/>
      <c r="AL20" s="689"/>
    </row>
    <row r="21" spans="2:38" ht="13.5">
      <c r="B21" s="658" t="s">
        <v>26</v>
      </c>
      <c r="C21" s="659"/>
      <c r="D21" s="659"/>
      <c r="E21" s="659"/>
      <c r="F21" s="659"/>
      <c r="G21" s="659"/>
      <c r="H21" s="660"/>
      <c r="I21" s="738">
        <v>160</v>
      </c>
      <c r="J21" s="738"/>
      <c r="K21" s="738"/>
      <c r="L21" s="738"/>
      <c r="M21" s="650">
        <v>3.8</v>
      </c>
      <c r="N21" s="650"/>
      <c r="O21" s="650"/>
      <c r="P21" s="650">
        <v>-0.2</v>
      </c>
      <c r="Q21" s="650"/>
      <c r="R21" s="650"/>
      <c r="S21" s="738">
        <v>146.2</v>
      </c>
      <c r="T21" s="738"/>
      <c r="U21" s="738"/>
      <c r="V21" s="738"/>
      <c r="W21" s="650">
        <v>4.5</v>
      </c>
      <c r="X21" s="650"/>
      <c r="Y21" s="650"/>
      <c r="Z21" s="650">
        <v>-2.3</v>
      </c>
      <c r="AA21" s="650"/>
      <c r="AB21" s="650"/>
      <c r="AC21" s="738">
        <v>13.8</v>
      </c>
      <c r="AD21" s="738"/>
      <c r="AE21" s="738"/>
      <c r="AF21" s="738"/>
      <c r="AG21" s="650">
        <v>-3.5</v>
      </c>
      <c r="AH21" s="650"/>
      <c r="AI21" s="650"/>
      <c r="AJ21" s="650">
        <v>29.6</v>
      </c>
      <c r="AK21" s="650"/>
      <c r="AL21" s="689"/>
    </row>
    <row r="22" spans="2:38" ht="13.5">
      <c r="B22" s="658" t="s">
        <v>56</v>
      </c>
      <c r="C22" s="659"/>
      <c r="D22" s="659"/>
      <c r="E22" s="659"/>
      <c r="F22" s="659"/>
      <c r="G22" s="659"/>
      <c r="H22" s="660"/>
      <c r="I22" s="738">
        <v>165.5</v>
      </c>
      <c r="J22" s="738"/>
      <c r="K22" s="738"/>
      <c r="L22" s="738"/>
      <c r="M22" s="650">
        <v>0.3</v>
      </c>
      <c r="N22" s="650"/>
      <c r="O22" s="650"/>
      <c r="P22" s="650">
        <v>-3.3</v>
      </c>
      <c r="Q22" s="650"/>
      <c r="R22" s="650"/>
      <c r="S22" s="738">
        <v>149.1</v>
      </c>
      <c r="T22" s="738"/>
      <c r="U22" s="738"/>
      <c r="V22" s="738"/>
      <c r="W22" s="650">
        <v>1.8</v>
      </c>
      <c r="X22" s="650"/>
      <c r="Y22" s="650"/>
      <c r="Z22" s="650">
        <v>1.8</v>
      </c>
      <c r="AA22" s="650"/>
      <c r="AB22" s="650"/>
      <c r="AC22" s="738">
        <v>16.4</v>
      </c>
      <c r="AD22" s="738"/>
      <c r="AE22" s="738"/>
      <c r="AF22" s="738"/>
      <c r="AG22" s="650">
        <v>-11.4</v>
      </c>
      <c r="AH22" s="650"/>
      <c r="AI22" s="650"/>
      <c r="AJ22" s="650">
        <v>-32.6</v>
      </c>
      <c r="AK22" s="650"/>
      <c r="AL22" s="689"/>
    </row>
    <row r="23" spans="2:38" ht="13.5">
      <c r="B23" s="658" t="s">
        <v>72</v>
      </c>
      <c r="C23" s="659"/>
      <c r="D23" s="659"/>
      <c r="E23" s="659"/>
      <c r="F23" s="659"/>
      <c r="G23" s="659"/>
      <c r="H23" s="660"/>
      <c r="I23" s="738">
        <v>134</v>
      </c>
      <c r="J23" s="738"/>
      <c r="K23" s="738"/>
      <c r="L23" s="738"/>
      <c r="M23" s="650">
        <v>0.5</v>
      </c>
      <c r="N23" s="650"/>
      <c r="O23" s="650"/>
      <c r="P23" s="650">
        <v>0.1</v>
      </c>
      <c r="Q23" s="650"/>
      <c r="R23" s="650"/>
      <c r="S23" s="738">
        <v>127.2</v>
      </c>
      <c r="T23" s="738"/>
      <c r="U23" s="738"/>
      <c r="V23" s="738"/>
      <c r="W23" s="650">
        <v>1.1</v>
      </c>
      <c r="X23" s="650"/>
      <c r="Y23" s="650"/>
      <c r="Z23" s="650">
        <v>0.1</v>
      </c>
      <c r="AA23" s="650"/>
      <c r="AB23" s="650"/>
      <c r="AC23" s="738">
        <v>6.8</v>
      </c>
      <c r="AD23" s="738"/>
      <c r="AE23" s="738"/>
      <c r="AF23" s="738"/>
      <c r="AG23" s="650">
        <v>-10.5</v>
      </c>
      <c r="AH23" s="650"/>
      <c r="AI23" s="650"/>
      <c r="AJ23" s="650">
        <v>-1.1</v>
      </c>
      <c r="AK23" s="650"/>
      <c r="AL23" s="689"/>
    </row>
    <row r="24" spans="2:38" ht="13.5">
      <c r="B24" s="658" t="s">
        <v>73</v>
      </c>
      <c r="C24" s="659"/>
      <c r="D24" s="659"/>
      <c r="E24" s="659"/>
      <c r="F24" s="659"/>
      <c r="G24" s="659"/>
      <c r="H24" s="660"/>
      <c r="I24" s="738">
        <v>151.9</v>
      </c>
      <c r="J24" s="738"/>
      <c r="K24" s="738"/>
      <c r="L24" s="738"/>
      <c r="M24" s="650">
        <v>-2.3</v>
      </c>
      <c r="N24" s="650"/>
      <c r="O24" s="650"/>
      <c r="P24" s="650">
        <v>1</v>
      </c>
      <c r="Q24" s="650"/>
      <c r="R24" s="650"/>
      <c r="S24" s="738">
        <v>138.3</v>
      </c>
      <c r="T24" s="738"/>
      <c r="U24" s="738"/>
      <c r="V24" s="738"/>
      <c r="W24" s="650">
        <v>-2.5</v>
      </c>
      <c r="X24" s="650"/>
      <c r="Y24" s="650"/>
      <c r="Z24" s="650">
        <v>0</v>
      </c>
      <c r="AA24" s="650"/>
      <c r="AB24" s="650"/>
      <c r="AC24" s="738">
        <v>13.6</v>
      </c>
      <c r="AD24" s="738"/>
      <c r="AE24" s="738"/>
      <c r="AF24" s="738"/>
      <c r="AG24" s="650">
        <v>1.5</v>
      </c>
      <c r="AH24" s="650"/>
      <c r="AI24" s="650"/>
      <c r="AJ24" s="650">
        <v>13.9</v>
      </c>
      <c r="AK24" s="650"/>
      <c r="AL24" s="689"/>
    </row>
    <row r="25" spans="2:38" ht="13.5">
      <c r="B25" s="658" t="s">
        <v>55</v>
      </c>
      <c r="C25" s="659"/>
      <c r="D25" s="659"/>
      <c r="E25" s="659"/>
      <c r="F25" s="659"/>
      <c r="G25" s="659"/>
      <c r="H25" s="660"/>
      <c r="I25" s="738">
        <v>134.3</v>
      </c>
      <c r="J25" s="738"/>
      <c r="K25" s="738"/>
      <c r="L25" s="738"/>
      <c r="M25" s="650">
        <v>1.3</v>
      </c>
      <c r="N25" s="650"/>
      <c r="O25" s="650"/>
      <c r="P25" s="650">
        <v>-7.7</v>
      </c>
      <c r="Q25" s="650"/>
      <c r="R25" s="650"/>
      <c r="S25" s="737">
        <v>125.1</v>
      </c>
      <c r="T25" s="737"/>
      <c r="U25" s="737"/>
      <c r="V25" s="737"/>
      <c r="W25" s="650">
        <v>1.2</v>
      </c>
      <c r="X25" s="650"/>
      <c r="Y25" s="650"/>
      <c r="Z25" s="650">
        <v>-7.6</v>
      </c>
      <c r="AA25" s="650"/>
      <c r="AB25" s="650"/>
      <c r="AC25" s="737">
        <v>9.2</v>
      </c>
      <c r="AD25" s="737"/>
      <c r="AE25" s="737"/>
      <c r="AF25" s="737"/>
      <c r="AG25" s="650">
        <v>3.3</v>
      </c>
      <c r="AH25" s="650"/>
      <c r="AI25" s="650"/>
      <c r="AJ25" s="650">
        <v>-9.2</v>
      </c>
      <c r="AK25" s="650"/>
      <c r="AL25" s="689"/>
    </row>
    <row r="26" spans="2:38" ht="13.5">
      <c r="B26" s="658" t="s">
        <v>54</v>
      </c>
      <c r="C26" s="659"/>
      <c r="D26" s="659"/>
      <c r="E26" s="659"/>
      <c r="F26" s="659"/>
      <c r="G26" s="659"/>
      <c r="H26" s="660"/>
      <c r="I26" s="738">
        <v>166</v>
      </c>
      <c r="J26" s="738"/>
      <c r="K26" s="738"/>
      <c r="L26" s="738"/>
      <c r="M26" s="650">
        <v>3.2</v>
      </c>
      <c r="N26" s="650"/>
      <c r="O26" s="650"/>
      <c r="P26" s="650">
        <v>4.9</v>
      </c>
      <c r="Q26" s="650"/>
      <c r="R26" s="650"/>
      <c r="S26" s="737">
        <v>146.5</v>
      </c>
      <c r="T26" s="737"/>
      <c r="U26" s="737"/>
      <c r="V26" s="737"/>
      <c r="W26" s="650">
        <v>2.1</v>
      </c>
      <c r="X26" s="650"/>
      <c r="Y26" s="650"/>
      <c r="Z26" s="650">
        <v>3.3</v>
      </c>
      <c r="AA26" s="650"/>
      <c r="AB26" s="650"/>
      <c r="AC26" s="737">
        <v>19.5</v>
      </c>
      <c r="AD26" s="737"/>
      <c r="AE26" s="737"/>
      <c r="AF26" s="737"/>
      <c r="AG26" s="650">
        <v>12</v>
      </c>
      <c r="AH26" s="650"/>
      <c r="AI26" s="650"/>
      <c r="AJ26" s="650">
        <v>23.8</v>
      </c>
      <c r="AK26" s="650"/>
      <c r="AL26" s="689"/>
    </row>
    <row r="27" spans="2:38" ht="13.5">
      <c r="B27" s="658" t="s">
        <v>53</v>
      </c>
      <c r="C27" s="659"/>
      <c r="D27" s="659"/>
      <c r="E27" s="659"/>
      <c r="F27" s="659"/>
      <c r="G27" s="659"/>
      <c r="H27" s="660"/>
      <c r="I27" s="738">
        <v>111.1</v>
      </c>
      <c r="J27" s="738"/>
      <c r="K27" s="738"/>
      <c r="L27" s="738"/>
      <c r="M27" s="650">
        <v>-5.6</v>
      </c>
      <c r="N27" s="650"/>
      <c r="O27" s="650"/>
      <c r="P27" s="650">
        <v>-1</v>
      </c>
      <c r="Q27" s="650"/>
      <c r="R27" s="650"/>
      <c r="S27" s="737">
        <v>104.9</v>
      </c>
      <c r="T27" s="737"/>
      <c r="U27" s="737"/>
      <c r="V27" s="737"/>
      <c r="W27" s="650">
        <v>-4.7</v>
      </c>
      <c r="X27" s="650"/>
      <c r="Y27" s="650"/>
      <c r="Z27" s="650">
        <v>-0.9</v>
      </c>
      <c r="AA27" s="650"/>
      <c r="AB27" s="650"/>
      <c r="AC27" s="737">
        <v>6.2</v>
      </c>
      <c r="AD27" s="737"/>
      <c r="AE27" s="737"/>
      <c r="AF27" s="737"/>
      <c r="AG27" s="650">
        <v>-19.5</v>
      </c>
      <c r="AH27" s="650"/>
      <c r="AI27" s="650"/>
      <c r="AJ27" s="650">
        <v>-3.1</v>
      </c>
      <c r="AK27" s="650"/>
      <c r="AL27" s="689"/>
    </row>
    <row r="28" spans="2:38" ht="13.5">
      <c r="B28" s="658" t="s">
        <v>52</v>
      </c>
      <c r="C28" s="659"/>
      <c r="D28" s="659"/>
      <c r="E28" s="659"/>
      <c r="F28" s="659"/>
      <c r="G28" s="659"/>
      <c r="H28" s="660"/>
      <c r="I28" s="738">
        <v>144.3</v>
      </c>
      <c r="J28" s="738"/>
      <c r="K28" s="738"/>
      <c r="L28" s="738"/>
      <c r="M28" s="650">
        <v>-3</v>
      </c>
      <c r="N28" s="650"/>
      <c r="O28" s="650"/>
      <c r="P28" s="650">
        <v>-4.7</v>
      </c>
      <c r="Q28" s="650"/>
      <c r="R28" s="650"/>
      <c r="S28" s="737">
        <v>139.9</v>
      </c>
      <c r="T28" s="737"/>
      <c r="U28" s="737"/>
      <c r="V28" s="737"/>
      <c r="W28" s="650">
        <v>-1.3</v>
      </c>
      <c r="X28" s="650"/>
      <c r="Y28" s="650"/>
      <c r="Z28" s="650">
        <v>-5</v>
      </c>
      <c r="AA28" s="650"/>
      <c r="AB28" s="650"/>
      <c r="AC28" s="737">
        <v>4.4</v>
      </c>
      <c r="AD28" s="737"/>
      <c r="AE28" s="737"/>
      <c r="AF28" s="737"/>
      <c r="AG28" s="650">
        <v>-37.1</v>
      </c>
      <c r="AH28" s="650"/>
      <c r="AI28" s="650"/>
      <c r="AJ28" s="650">
        <v>0.7</v>
      </c>
      <c r="AK28" s="650"/>
      <c r="AL28" s="689"/>
    </row>
    <row r="29" spans="2:38" ht="13.5">
      <c r="B29" s="658" t="s">
        <v>33</v>
      </c>
      <c r="C29" s="659"/>
      <c r="D29" s="659"/>
      <c r="E29" s="659"/>
      <c r="F29" s="659"/>
      <c r="G29" s="659"/>
      <c r="H29" s="660"/>
      <c r="I29" s="738">
        <v>111.6</v>
      </c>
      <c r="J29" s="738"/>
      <c r="K29" s="738"/>
      <c r="L29" s="738"/>
      <c r="M29" s="650">
        <v>5.8</v>
      </c>
      <c r="N29" s="650"/>
      <c r="O29" s="650"/>
      <c r="P29" s="650">
        <v>-16.3</v>
      </c>
      <c r="Q29" s="650"/>
      <c r="R29" s="650"/>
      <c r="S29" s="737">
        <v>102.6</v>
      </c>
      <c r="T29" s="737"/>
      <c r="U29" s="737"/>
      <c r="V29" s="737"/>
      <c r="W29" s="650">
        <v>1.7</v>
      </c>
      <c r="X29" s="650"/>
      <c r="Y29" s="650"/>
      <c r="Z29" s="650">
        <v>-12.5</v>
      </c>
      <c r="AA29" s="650"/>
      <c r="AB29" s="650"/>
      <c r="AC29" s="737">
        <v>9</v>
      </c>
      <c r="AD29" s="737"/>
      <c r="AE29" s="737"/>
      <c r="AF29" s="737"/>
      <c r="AG29" s="650">
        <v>96</v>
      </c>
      <c r="AH29" s="650"/>
      <c r="AI29" s="650"/>
      <c r="AJ29" s="650">
        <v>-40.6</v>
      </c>
      <c r="AK29" s="650"/>
      <c r="AL29" s="689"/>
    </row>
    <row r="30" spans="2:38" ht="13.5">
      <c r="B30" s="658" t="s">
        <v>29</v>
      </c>
      <c r="C30" s="659"/>
      <c r="D30" s="659"/>
      <c r="E30" s="659"/>
      <c r="F30" s="659"/>
      <c r="G30" s="659"/>
      <c r="H30" s="660"/>
      <c r="I30" s="738">
        <v>140.4</v>
      </c>
      <c r="J30" s="738"/>
      <c r="K30" s="738"/>
      <c r="L30" s="738"/>
      <c r="M30" s="650">
        <v>-5.4</v>
      </c>
      <c r="N30" s="650"/>
      <c r="O30" s="650"/>
      <c r="P30" s="650">
        <v>-2.7</v>
      </c>
      <c r="Q30" s="650"/>
      <c r="R30" s="650"/>
      <c r="S30" s="737">
        <v>134.7</v>
      </c>
      <c r="T30" s="737"/>
      <c r="U30" s="737"/>
      <c r="V30" s="737"/>
      <c r="W30" s="650">
        <v>-5.7</v>
      </c>
      <c r="X30" s="650"/>
      <c r="Y30" s="650"/>
      <c r="Z30" s="650">
        <v>-3.6</v>
      </c>
      <c r="AA30" s="650"/>
      <c r="AB30" s="650"/>
      <c r="AC30" s="737">
        <v>5.7</v>
      </c>
      <c r="AD30" s="737"/>
      <c r="AE30" s="737"/>
      <c r="AF30" s="737"/>
      <c r="AG30" s="650">
        <v>3.6</v>
      </c>
      <c r="AH30" s="650"/>
      <c r="AI30" s="650"/>
      <c r="AJ30" s="650">
        <v>11.5</v>
      </c>
      <c r="AK30" s="650"/>
      <c r="AL30" s="689"/>
    </row>
    <row r="31" spans="2:38" ht="13.5">
      <c r="B31" s="658" t="s">
        <v>27</v>
      </c>
      <c r="C31" s="659"/>
      <c r="D31" s="659"/>
      <c r="E31" s="659"/>
      <c r="F31" s="659"/>
      <c r="G31" s="659"/>
      <c r="H31" s="660"/>
      <c r="I31" s="738">
        <v>144.2</v>
      </c>
      <c r="J31" s="738"/>
      <c r="K31" s="738"/>
      <c r="L31" s="738"/>
      <c r="M31" s="650">
        <v>-11</v>
      </c>
      <c r="N31" s="650"/>
      <c r="O31" s="650"/>
      <c r="P31" s="650">
        <v>-3.8</v>
      </c>
      <c r="Q31" s="650"/>
      <c r="R31" s="650"/>
      <c r="S31" s="737">
        <v>140.1</v>
      </c>
      <c r="T31" s="737"/>
      <c r="U31" s="737"/>
      <c r="V31" s="737"/>
      <c r="W31" s="650">
        <v>-11.4</v>
      </c>
      <c r="X31" s="650"/>
      <c r="Y31" s="650"/>
      <c r="Z31" s="650">
        <v>-4.8</v>
      </c>
      <c r="AA31" s="650"/>
      <c r="AB31" s="650"/>
      <c r="AC31" s="737">
        <v>4.1</v>
      </c>
      <c r="AD31" s="737"/>
      <c r="AE31" s="737"/>
      <c r="AF31" s="737"/>
      <c r="AG31" s="650">
        <v>7.9</v>
      </c>
      <c r="AH31" s="650"/>
      <c r="AI31" s="650"/>
      <c r="AJ31" s="650">
        <v>27.7</v>
      </c>
      <c r="AK31" s="650"/>
      <c r="AL31" s="689"/>
    </row>
    <row r="32" spans="2:38" ht="13.5">
      <c r="B32" s="658" t="s">
        <v>28</v>
      </c>
      <c r="C32" s="659"/>
      <c r="D32" s="659"/>
      <c r="E32" s="659"/>
      <c r="F32" s="659"/>
      <c r="G32" s="659"/>
      <c r="H32" s="660"/>
      <c r="I32" s="738">
        <v>124.4</v>
      </c>
      <c r="J32" s="738"/>
      <c r="K32" s="738"/>
      <c r="L32" s="738"/>
      <c r="M32" s="650">
        <v>-3.5</v>
      </c>
      <c r="N32" s="650"/>
      <c r="O32" s="650"/>
      <c r="P32" s="650">
        <v>-3</v>
      </c>
      <c r="Q32" s="650"/>
      <c r="R32" s="650"/>
      <c r="S32" s="737">
        <v>114.4</v>
      </c>
      <c r="T32" s="737"/>
      <c r="U32" s="737"/>
      <c r="V32" s="737"/>
      <c r="W32" s="650">
        <v>-3.2</v>
      </c>
      <c r="X32" s="650"/>
      <c r="Y32" s="650"/>
      <c r="Z32" s="650">
        <v>-1.8</v>
      </c>
      <c r="AA32" s="650"/>
      <c r="AB32" s="650"/>
      <c r="AC32" s="737">
        <v>10</v>
      </c>
      <c r="AD32" s="737"/>
      <c r="AE32" s="737"/>
      <c r="AF32" s="737"/>
      <c r="AG32" s="650">
        <v>-6.6</v>
      </c>
      <c r="AH32" s="650"/>
      <c r="AI32" s="650"/>
      <c r="AJ32" s="650">
        <v>-13.5</v>
      </c>
      <c r="AK32" s="650"/>
      <c r="AL32" s="689"/>
    </row>
    <row r="33" spans="2:38" ht="4.5" customHeight="1">
      <c r="B33" s="53"/>
      <c r="C33" s="54"/>
      <c r="D33" s="54"/>
      <c r="E33" s="54"/>
      <c r="F33" s="54"/>
      <c r="G33" s="54"/>
      <c r="H33" s="52"/>
      <c r="I33" s="60"/>
      <c r="J33" s="61"/>
      <c r="K33" s="61"/>
      <c r="L33" s="61"/>
      <c r="M33" s="7"/>
      <c r="N33" s="7"/>
      <c r="O33" s="7"/>
      <c r="P33" s="7"/>
      <c r="Q33" s="7"/>
      <c r="R33" s="7"/>
      <c r="S33" s="64"/>
      <c r="T33" s="64"/>
      <c r="U33" s="64"/>
      <c r="V33" s="64"/>
      <c r="W33" s="7"/>
      <c r="X33" s="7"/>
      <c r="Y33" s="7"/>
      <c r="Z33" s="7"/>
      <c r="AA33" s="7"/>
      <c r="AB33" s="7"/>
      <c r="AC33" s="64"/>
      <c r="AD33" s="64"/>
      <c r="AE33" s="64"/>
      <c r="AF33" s="64"/>
      <c r="AG33" s="7"/>
      <c r="AH33" s="7"/>
      <c r="AI33" s="7"/>
      <c r="AJ33" s="7"/>
      <c r="AK33" s="7"/>
      <c r="AL33" s="62"/>
    </row>
    <row r="34" ht="13.5">
      <c r="B34" s="68"/>
    </row>
    <row r="35" ht="13.5">
      <c r="B35" s="67"/>
    </row>
    <row r="36" spans="2:36" ht="17.25">
      <c r="B36" s="34" t="s">
        <v>71</v>
      </c>
      <c r="C36" s="32"/>
      <c r="D36" s="32"/>
      <c r="E36" s="32"/>
      <c r="F36" s="32"/>
      <c r="G36" s="32"/>
      <c r="H36" s="32"/>
      <c r="I36" s="32"/>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2:36" ht="1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2:39" ht="13.5" customHeight="1">
      <c r="B38" s="35"/>
      <c r="C38" s="678" t="s">
        <v>809</v>
      </c>
      <c r="D38" s="678"/>
      <c r="E38" s="678"/>
      <c r="F38" s="678"/>
      <c r="G38" s="678"/>
      <c r="H38" s="678"/>
      <c r="I38" s="678"/>
      <c r="J38" s="678"/>
      <c r="K38" s="678"/>
      <c r="L38" s="678"/>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678"/>
      <c r="AJ38" s="678"/>
      <c r="AK38" s="678"/>
      <c r="AL38" s="678"/>
      <c r="AM38" s="678"/>
    </row>
    <row r="39" spans="2:39" ht="13.5">
      <c r="B39" s="35"/>
      <c r="C39" s="678"/>
      <c r="D39" s="678"/>
      <c r="E39" s="678"/>
      <c r="F39" s="678"/>
      <c r="G39" s="678"/>
      <c r="H39" s="678"/>
      <c r="I39" s="678"/>
      <c r="J39" s="678"/>
      <c r="K39" s="678"/>
      <c r="L39" s="678"/>
      <c r="M39" s="678"/>
      <c r="N39" s="678"/>
      <c r="O39" s="678"/>
      <c r="P39" s="678"/>
      <c r="Q39" s="678"/>
      <c r="R39" s="678"/>
      <c r="S39" s="678"/>
      <c r="T39" s="678"/>
      <c r="U39" s="678"/>
      <c r="V39" s="678"/>
      <c r="W39" s="678"/>
      <c r="X39" s="678"/>
      <c r="Y39" s="678"/>
      <c r="Z39" s="678"/>
      <c r="AA39" s="678"/>
      <c r="AB39" s="678"/>
      <c r="AC39" s="678"/>
      <c r="AD39" s="678"/>
      <c r="AE39" s="678"/>
      <c r="AF39" s="678"/>
      <c r="AG39" s="678"/>
      <c r="AH39" s="678"/>
      <c r="AI39" s="678"/>
      <c r="AJ39" s="678"/>
      <c r="AK39" s="678"/>
      <c r="AL39" s="678"/>
      <c r="AM39" s="678"/>
    </row>
    <row r="40" spans="2:39" ht="13.5">
      <c r="B40" s="35"/>
      <c r="C40" s="678"/>
      <c r="D40" s="678"/>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678"/>
      <c r="AM40" s="678"/>
    </row>
    <row r="41" spans="2:39" ht="13.5" customHeight="1">
      <c r="B41" s="35"/>
      <c r="C41" s="678" t="s">
        <v>810</v>
      </c>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c r="AM41" s="678"/>
    </row>
    <row r="42" spans="2:39" ht="13.5">
      <c r="B42" s="35"/>
      <c r="C42" s="678"/>
      <c r="D42" s="678"/>
      <c r="E42" s="678"/>
      <c r="F42" s="678"/>
      <c r="G42" s="678"/>
      <c r="H42" s="678"/>
      <c r="I42" s="678"/>
      <c r="J42" s="678"/>
      <c r="K42" s="678"/>
      <c r="L42" s="678"/>
      <c r="M42" s="678"/>
      <c r="N42" s="678"/>
      <c r="O42" s="678"/>
      <c r="P42" s="678"/>
      <c r="Q42" s="678"/>
      <c r="R42" s="678"/>
      <c r="S42" s="678"/>
      <c r="T42" s="678"/>
      <c r="U42" s="678"/>
      <c r="V42" s="678"/>
      <c r="W42" s="678"/>
      <c r="X42" s="678"/>
      <c r="Y42" s="678"/>
      <c r="Z42" s="678"/>
      <c r="AA42" s="678"/>
      <c r="AB42" s="678"/>
      <c r="AC42" s="678"/>
      <c r="AD42" s="678"/>
      <c r="AE42" s="678"/>
      <c r="AF42" s="678"/>
      <c r="AG42" s="678"/>
      <c r="AH42" s="678"/>
      <c r="AI42" s="678"/>
      <c r="AJ42" s="678"/>
      <c r="AK42" s="678"/>
      <c r="AL42" s="678"/>
      <c r="AM42" s="678"/>
    </row>
    <row r="43" spans="2:36" ht="1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2:39" ht="13.5">
      <c r="B44" s="32" t="s">
        <v>70</v>
      </c>
      <c r="C44" s="32"/>
      <c r="D44" s="32"/>
      <c r="E44" s="32"/>
      <c r="F44" s="32"/>
      <c r="G44" s="32"/>
      <c r="H44" s="32"/>
      <c r="I44" s="32"/>
      <c r="J44" s="32"/>
      <c r="K44" s="32"/>
      <c r="L44" s="32"/>
      <c r="M44" s="32"/>
      <c r="N44" s="32"/>
      <c r="O44" s="32"/>
      <c r="P44" s="37"/>
      <c r="Q44" s="38"/>
      <c r="R44" s="37"/>
      <c r="T44" s="10"/>
      <c r="AH44" s="691" t="s">
        <v>78</v>
      </c>
      <c r="AI44" s="691"/>
      <c r="AJ44" s="691"/>
      <c r="AK44" s="691"/>
      <c r="AL44" s="691"/>
      <c r="AM44" s="691"/>
    </row>
    <row r="45" spans="2:41" ht="13.5">
      <c r="B45" s="661" t="s">
        <v>66</v>
      </c>
      <c r="C45" s="703"/>
      <c r="D45" s="703"/>
      <c r="E45" s="703"/>
      <c r="F45" s="703"/>
      <c r="G45" s="703"/>
      <c r="H45" s="703"/>
      <c r="I45" s="708" t="s">
        <v>34</v>
      </c>
      <c r="J45" s="709"/>
      <c r="K45" s="709"/>
      <c r="L45" s="709"/>
      <c r="M45" s="73"/>
      <c r="N45" s="73"/>
      <c r="O45" s="73"/>
      <c r="P45" s="73"/>
      <c r="Q45" s="73"/>
      <c r="R45" s="73"/>
      <c r="S45" s="722" t="s">
        <v>80</v>
      </c>
      <c r="T45" s="723"/>
      <c r="U45" s="724"/>
      <c r="V45" s="731" t="s">
        <v>79</v>
      </c>
      <c r="W45" s="732"/>
      <c r="X45" s="732"/>
      <c r="Y45" s="732"/>
      <c r="Z45" s="732"/>
      <c r="AA45" s="732"/>
      <c r="AB45" s="732"/>
      <c r="AC45" s="732"/>
      <c r="AD45" s="732"/>
      <c r="AE45" s="732"/>
      <c r="AF45" s="732"/>
      <c r="AG45" s="732"/>
      <c r="AH45" s="732"/>
      <c r="AI45" s="732"/>
      <c r="AJ45" s="732"/>
      <c r="AK45" s="732"/>
      <c r="AL45" s="732"/>
      <c r="AM45" s="733"/>
      <c r="AN45" s="9"/>
      <c r="AO45" s="10"/>
    </row>
    <row r="46" spans="2:41" ht="13.5">
      <c r="B46" s="704"/>
      <c r="C46" s="705"/>
      <c r="D46" s="705"/>
      <c r="E46" s="705"/>
      <c r="F46" s="705"/>
      <c r="G46" s="705"/>
      <c r="H46" s="705"/>
      <c r="I46" s="710"/>
      <c r="J46" s="711"/>
      <c r="K46" s="711"/>
      <c r="L46" s="711"/>
      <c r="M46" s="714" t="s">
        <v>35</v>
      </c>
      <c r="N46" s="714"/>
      <c r="O46" s="714"/>
      <c r="P46" s="714"/>
      <c r="Q46" s="714"/>
      <c r="R46" s="714"/>
      <c r="S46" s="725"/>
      <c r="T46" s="726"/>
      <c r="U46" s="727"/>
      <c r="V46" s="94" t="s">
        <v>40</v>
      </c>
      <c r="W46" s="95"/>
      <c r="X46" s="95"/>
      <c r="Y46" s="95"/>
      <c r="Z46" s="95"/>
      <c r="AA46" s="95"/>
      <c r="AB46" s="95"/>
      <c r="AC46" s="95"/>
      <c r="AD46" s="96"/>
      <c r="AE46" s="686" t="s">
        <v>41</v>
      </c>
      <c r="AF46" s="687"/>
      <c r="AG46" s="687"/>
      <c r="AH46" s="95"/>
      <c r="AI46" s="95"/>
      <c r="AJ46" s="95"/>
      <c r="AK46" s="95"/>
      <c r="AL46" s="97"/>
      <c r="AM46" s="98"/>
      <c r="AN46" s="9"/>
      <c r="AO46" s="10"/>
    </row>
    <row r="47" spans="2:50" ht="13.5">
      <c r="B47" s="706"/>
      <c r="C47" s="707"/>
      <c r="D47" s="707"/>
      <c r="E47" s="707"/>
      <c r="F47" s="707"/>
      <c r="G47" s="707"/>
      <c r="H47" s="707"/>
      <c r="I47" s="712"/>
      <c r="J47" s="713"/>
      <c r="K47" s="713"/>
      <c r="L47" s="713"/>
      <c r="M47" s="702" t="s">
        <v>36</v>
      </c>
      <c r="N47" s="702"/>
      <c r="O47" s="702"/>
      <c r="P47" s="702" t="s">
        <v>37</v>
      </c>
      <c r="Q47" s="702"/>
      <c r="R47" s="702"/>
      <c r="S47" s="728"/>
      <c r="T47" s="729"/>
      <c r="U47" s="730"/>
      <c r="V47" s="99"/>
      <c r="W47" s="100"/>
      <c r="X47" s="100"/>
      <c r="Y47" s="702" t="s">
        <v>38</v>
      </c>
      <c r="Z47" s="702"/>
      <c r="AA47" s="702"/>
      <c r="AB47" s="702" t="s">
        <v>39</v>
      </c>
      <c r="AC47" s="702"/>
      <c r="AD47" s="702"/>
      <c r="AE47" s="99"/>
      <c r="AF47" s="100"/>
      <c r="AG47" s="100"/>
      <c r="AH47" s="702" t="s">
        <v>38</v>
      </c>
      <c r="AI47" s="702"/>
      <c r="AJ47" s="702"/>
      <c r="AK47" s="702" t="s">
        <v>39</v>
      </c>
      <c r="AL47" s="702"/>
      <c r="AM47" s="702"/>
      <c r="AQ47" s="43"/>
      <c r="AR47" s="43"/>
      <c r="AT47" s="42"/>
      <c r="AU47" s="42"/>
      <c r="AW47" s="44"/>
      <c r="AX47" s="44"/>
    </row>
    <row r="48" spans="2:47" s="14" customFormat="1" ht="9.75">
      <c r="B48" s="23"/>
      <c r="C48" s="24"/>
      <c r="D48" s="24"/>
      <c r="E48" s="24"/>
      <c r="F48" s="24"/>
      <c r="G48" s="24"/>
      <c r="H48" s="25"/>
      <c r="I48" s="675" t="s">
        <v>45</v>
      </c>
      <c r="J48" s="676"/>
      <c r="K48" s="676"/>
      <c r="L48" s="676"/>
      <c r="M48" s="629" t="s">
        <v>51</v>
      </c>
      <c r="N48" s="629"/>
      <c r="O48" s="629"/>
      <c r="P48" s="629" t="s">
        <v>51</v>
      </c>
      <c r="Q48" s="629"/>
      <c r="R48" s="629"/>
      <c r="S48" s="676" t="s">
        <v>51</v>
      </c>
      <c r="T48" s="676"/>
      <c r="U48" s="676"/>
      <c r="V48" s="676" t="s">
        <v>51</v>
      </c>
      <c r="W48" s="676"/>
      <c r="X48" s="676"/>
      <c r="Y48" s="629" t="s">
        <v>76</v>
      </c>
      <c r="Z48" s="629"/>
      <c r="AA48" s="629"/>
      <c r="AB48" s="629" t="s">
        <v>76</v>
      </c>
      <c r="AC48" s="629"/>
      <c r="AD48" s="629"/>
      <c r="AE48" s="676" t="s">
        <v>51</v>
      </c>
      <c r="AF48" s="676"/>
      <c r="AG48" s="676"/>
      <c r="AH48" s="629" t="s">
        <v>76</v>
      </c>
      <c r="AI48" s="629"/>
      <c r="AJ48" s="629"/>
      <c r="AK48" s="621" t="s">
        <v>76</v>
      </c>
      <c r="AL48" s="621"/>
      <c r="AM48" s="621"/>
      <c r="AT48" s="18"/>
      <c r="AU48" s="18"/>
    </row>
    <row r="49" spans="2:47" ht="13.5">
      <c r="B49" s="658" t="s">
        <v>30</v>
      </c>
      <c r="C49" s="659"/>
      <c r="D49" s="659"/>
      <c r="E49" s="659"/>
      <c r="F49" s="659"/>
      <c r="G49" s="659"/>
      <c r="H49" s="660"/>
      <c r="I49" s="693">
        <v>856557</v>
      </c>
      <c r="J49" s="694"/>
      <c r="K49" s="694"/>
      <c r="L49" s="694"/>
      <c r="M49" s="650">
        <v>-0.1</v>
      </c>
      <c r="N49" s="650"/>
      <c r="O49" s="650"/>
      <c r="P49" s="650">
        <v>0.3</v>
      </c>
      <c r="Q49" s="650"/>
      <c r="R49" s="650"/>
      <c r="S49" s="695">
        <v>24.5</v>
      </c>
      <c r="T49" s="695"/>
      <c r="U49" s="695"/>
      <c r="V49" s="700">
        <v>1.11</v>
      </c>
      <c r="W49" s="700"/>
      <c r="X49" s="700"/>
      <c r="Y49" s="700">
        <v>0.01</v>
      </c>
      <c r="Z49" s="700"/>
      <c r="AA49" s="700"/>
      <c r="AB49" s="700">
        <v>-0.5</v>
      </c>
      <c r="AC49" s="700"/>
      <c r="AD49" s="700"/>
      <c r="AE49" s="700">
        <v>1.42</v>
      </c>
      <c r="AF49" s="700"/>
      <c r="AG49" s="700"/>
      <c r="AH49" s="700">
        <v>0.12</v>
      </c>
      <c r="AI49" s="700"/>
      <c r="AJ49" s="700"/>
      <c r="AK49" s="700">
        <v>0.03</v>
      </c>
      <c r="AL49" s="700"/>
      <c r="AM49" s="701"/>
      <c r="AQ49" s="11"/>
      <c r="AR49" s="11"/>
      <c r="AT49" s="12"/>
      <c r="AU49" s="12"/>
    </row>
    <row r="50" spans="2:47" ht="13.5">
      <c r="B50" s="658" t="s">
        <v>31</v>
      </c>
      <c r="C50" s="659"/>
      <c r="D50" s="659"/>
      <c r="E50" s="659"/>
      <c r="F50" s="659"/>
      <c r="G50" s="659"/>
      <c r="H50" s="660"/>
      <c r="I50" s="693">
        <v>17679</v>
      </c>
      <c r="J50" s="694"/>
      <c r="K50" s="694"/>
      <c r="L50" s="694"/>
      <c r="M50" s="650">
        <v>-0.3</v>
      </c>
      <c r="N50" s="650"/>
      <c r="O50" s="650"/>
      <c r="P50" s="650">
        <v>-1.8</v>
      </c>
      <c r="Q50" s="650"/>
      <c r="R50" s="650"/>
      <c r="S50" s="695">
        <v>1.1</v>
      </c>
      <c r="T50" s="695"/>
      <c r="U50" s="695"/>
      <c r="V50" s="696">
        <v>0.34</v>
      </c>
      <c r="W50" s="696"/>
      <c r="X50" s="696"/>
      <c r="Y50" s="696">
        <v>0.23</v>
      </c>
      <c r="Z50" s="696"/>
      <c r="AA50" s="696"/>
      <c r="AB50" s="696">
        <v>0.19</v>
      </c>
      <c r="AC50" s="696"/>
      <c r="AD50" s="696"/>
      <c r="AE50" s="696">
        <v>0.61</v>
      </c>
      <c r="AF50" s="696"/>
      <c r="AG50" s="696"/>
      <c r="AH50" s="700">
        <v>0.44</v>
      </c>
      <c r="AI50" s="700"/>
      <c r="AJ50" s="700"/>
      <c r="AK50" s="700">
        <v>-0.17</v>
      </c>
      <c r="AL50" s="700"/>
      <c r="AM50" s="701"/>
      <c r="AQ50" s="11"/>
      <c r="AR50" s="11"/>
      <c r="AT50" s="12"/>
      <c r="AU50" s="12"/>
    </row>
    <row r="51" spans="2:47" ht="13.5">
      <c r="B51" s="658" t="s">
        <v>32</v>
      </c>
      <c r="C51" s="659"/>
      <c r="D51" s="659"/>
      <c r="E51" s="659"/>
      <c r="F51" s="659"/>
      <c r="G51" s="659"/>
      <c r="H51" s="660"/>
      <c r="I51" s="693">
        <v>323287</v>
      </c>
      <c r="J51" s="694"/>
      <c r="K51" s="694"/>
      <c r="L51" s="694"/>
      <c r="M51" s="650">
        <v>-0.5</v>
      </c>
      <c r="N51" s="650"/>
      <c r="O51" s="650"/>
      <c r="P51" s="650">
        <v>1.2</v>
      </c>
      <c r="Q51" s="650"/>
      <c r="R51" s="650"/>
      <c r="S51" s="695">
        <v>7.1</v>
      </c>
      <c r="T51" s="695"/>
      <c r="U51" s="695"/>
      <c r="V51" s="696">
        <v>0.49</v>
      </c>
      <c r="W51" s="696"/>
      <c r="X51" s="696"/>
      <c r="Y51" s="696">
        <v>-0.28</v>
      </c>
      <c r="Z51" s="696"/>
      <c r="AA51" s="696"/>
      <c r="AB51" s="696">
        <v>-0.65</v>
      </c>
      <c r="AC51" s="696"/>
      <c r="AD51" s="696"/>
      <c r="AE51" s="696">
        <v>1.26</v>
      </c>
      <c r="AF51" s="696"/>
      <c r="AG51" s="696"/>
      <c r="AH51" s="696">
        <v>0.2</v>
      </c>
      <c r="AI51" s="696"/>
      <c r="AJ51" s="696"/>
      <c r="AK51" s="700">
        <v>0.22</v>
      </c>
      <c r="AL51" s="700"/>
      <c r="AM51" s="701"/>
      <c r="AQ51" s="11"/>
      <c r="AR51" s="11"/>
      <c r="AT51" s="12"/>
      <c r="AU51" s="12"/>
    </row>
    <row r="52" spans="2:47" ht="13.5">
      <c r="B52" s="658" t="s">
        <v>57</v>
      </c>
      <c r="C52" s="659"/>
      <c r="D52" s="659"/>
      <c r="E52" s="659"/>
      <c r="F52" s="659"/>
      <c r="G52" s="659"/>
      <c r="H52" s="660"/>
      <c r="I52" s="693">
        <v>6498</v>
      </c>
      <c r="J52" s="694"/>
      <c r="K52" s="694"/>
      <c r="L52" s="694"/>
      <c r="M52" s="650">
        <v>-0.2</v>
      </c>
      <c r="N52" s="650"/>
      <c r="O52" s="650"/>
      <c r="P52" s="650">
        <v>-4</v>
      </c>
      <c r="Q52" s="650"/>
      <c r="R52" s="650"/>
      <c r="S52" s="695">
        <v>4</v>
      </c>
      <c r="T52" s="695"/>
      <c r="U52" s="695"/>
      <c r="V52" s="696">
        <v>0</v>
      </c>
      <c r="W52" s="696"/>
      <c r="X52" s="696"/>
      <c r="Y52" s="696">
        <v>-2.47</v>
      </c>
      <c r="Z52" s="696"/>
      <c r="AA52" s="696"/>
      <c r="AB52" s="696">
        <v>0</v>
      </c>
      <c r="AC52" s="696"/>
      <c r="AD52" s="696"/>
      <c r="AE52" s="696">
        <v>0.17</v>
      </c>
      <c r="AF52" s="696"/>
      <c r="AG52" s="696"/>
      <c r="AH52" s="696">
        <v>-3.08</v>
      </c>
      <c r="AI52" s="696"/>
      <c r="AJ52" s="696"/>
      <c r="AK52" s="700">
        <v>-1.53</v>
      </c>
      <c r="AL52" s="700"/>
      <c r="AM52" s="701"/>
      <c r="AQ52" s="11"/>
      <c r="AR52" s="11"/>
      <c r="AT52" s="12"/>
      <c r="AU52" s="12"/>
    </row>
    <row r="53" spans="2:47" ht="13.5">
      <c r="B53" s="658" t="s">
        <v>26</v>
      </c>
      <c r="C53" s="659"/>
      <c r="D53" s="659"/>
      <c r="E53" s="659"/>
      <c r="F53" s="659"/>
      <c r="G53" s="659"/>
      <c r="H53" s="660"/>
      <c r="I53" s="693">
        <v>12527</v>
      </c>
      <c r="J53" s="694"/>
      <c r="K53" s="694"/>
      <c r="L53" s="694"/>
      <c r="M53" s="650">
        <v>-0.3</v>
      </c>
      <c r="N53" s="650"/>
      <c r="O53" s="650"/>
      <c r="P53" s="650">
        <v>-5.3</v>
      </c>
      <c r="Q53" s="650"/>
      <c r="R53" s="650"/>
      <c r="S53" s="695">
        <v>23.5</v>
      </c>
      <c r="T53" s="695"/>
      <c r="U53" s="695"/>
      <c r="V53" s="696">
        <v>0.76</v>
      </c>
      <c r="W53" s="696"/>
      <c r="X53" s="696"/>
      <c r="Y53" s="696">
        <v>0.54</v>
      </c>
      <c r="Z53" s="696"/>
      <c r="AA53" s="696"/>
      <c r="AB53" s="696">
        <v>0.29</v>
      </c>
      <c r="AC53" s="696"/>
      <c r="AD53" s="696"/>
      <c r="AE53" s="696">
        <v>1.14</v>
      </c>
      <c r="AF53" s="696"/>
      <c r="AG53" s="696"/>
      <c r="AH53" s="696">
        <v>-0.07000000000000006</v>
      </c>
      <c r="AI53" s="696"/>
      <c r="AJ53" s="696"/>
      <c r="AK53" s="700">
        <v>-0.99</v>
      </c>
      <c r="AL53" s="700"/>
      <c r="AM53" s="701"/>
      <c r="AQ53" s="11"/>
      <c r="AR53" s="11"/>
      <c r="AT53" s="12"/>
      <c r="AU53" s="12"/>
    </row>
    <row r="54" spans="2:47" ht="13.5">
      <c r="B54" s="658" t="s">
        <v>56</v>
      </c>
      <c r="C54" s="659"/>
      <c r="D54" s="659"/>
      <c r="E54" s="659"/>
      <c r="F54" s="659"/>
      <c r="G54" s="659"/>
      <c r="H54" s="660"/>
      <c r="I54" s="693">
        <v>65269</v>
      </c>
      <c r="J54" s="694"/>
      <c r="K54" s="694"/>
      <c r="L54" s="694"/>
      <c r="M54" s="650">
        <v>-0.2</v>
      </c>
      <c r="N54" s="650"/>
      <c r="O54" s="650"/>
      <c r="P54" s="650">
        <v>0.8</v>
      </c>
      <c r="Q54" s="650"/>
      <c r="R54" s="650"/>
      <c r="S54" s="695">
        <v>16.1</v>
      </c>
      <c r="T54" s="695"/>
      <c r="U54" s="695"/>
      <c r="V54" s="696">
        <v>0.94</v>
      </c>
      <c r="W54" s="696"/>
      <c r="X54" s="696"/>
      <c r="Y54" s="700">
        <v>-0.01</v>
      </c>
      <c r="Z54" s="700"/>
      <c r="AA54" s="700"/>
      <c r="AB54" s="696">
        <v>-0.24</v>
      </c>
      <c r="AC54" s="696"/>
      <c r="AD54" s="696"/>
      <c r="AE54" s="696">
        <v>1.13</v>
      </c>
      <c r="AF54" s="696"/>
      <c r="AG54" s="696"/>
      <c r="AH54" s="696">
        <v>0.29</v>
      </c>
      <c r="AI54" s="696"/>
      <c r="AJ54" s="696"/>
      <c r="AK54" s="700">
        <v>-0.72</v>
      </c>
      <c r="AL54" s="700"/>
      <c r="AM54" s="701"/>
      <c r="AQ54" s="11"/>
      <c r="AR54" s="11"/>
      <c r="AT54" s="12"/>
      <c r="AU54" s="12"/>
    </row>
    <row r="55" spans="2:47" ht="13.5">
      <c r="B55" s="658" t="s">
        <v>72</v>
      </c>
      <c r="C55" s="659"/>
      <c r="D55" s="659"/>
      <c r="E55" s="659"/>
      <c r="F55" s="659"/>
      <c r="G55" s="659"/>
      <c r="H55" s="660"/>
      <c r="I55" s="693">
        <v>97763</v>
      </c>
      <c r="J55" s="694"/>
      <c r="K55" s="694"/>
      <c r="L55" s="694"/>
      <c r="M55" s="650">
        <v>1.4</v>
      </c>
      <c r="N55" s="650"/>
      <c r="O55" s="650"/>
      <c r="P55" s="650">
        <v>0.4</v>
      </c>
      <c r="Q55" s="650"/>
      <c r="R55" s="650"/>
      <c r="S55" s="695">
        <v>54.8</v>
      </c>
      <c r="T55" s="695"/>
      <c r="U55" s="695"/>
      <c r="V55" s="696">
        <v>1.43</v>
      </c>
      <c r="W55" s="696"/>
      <c r="X55" s="696"/>
      <c r="Y55" s="700">
        <v>-0.12</v>
      </c>
      <c r="Z55" s="700"/>
      <c r="AA55" s="700"/>
      <c r="AB55" s="696">
        <v>-2.31</v>
      </c>
      <c r="AC55" s="696"/>
      <c r="AD55" s="696"/>
      <c r="AE55" s="696">
        <v>1.26</v>
      </c>
      <c r="AF55" s="696"/>
      <c r="AG55" s="696"/>
      <c r="AH55" s="696">
        <v>-0.2</v>
      </c>
      <c r="AI55" s="696"/>
      <c r="AJ55" s="696"/>
      <c r="AK55" s="700">
        <v>-1.22</v>
      </c>
      <c r="AL55" s="700"/>
      <c r="AM55" s="701"/>
      <c r="AQ55" s="11"/>
      <c r="AR55" s="11"/>
      <c r="AT55" s="12"/>
      <c r="AU55" s="12"/>
    </row>
    <row r="56" spans="2:47" ht="13.5">
      <c r="B56" s="658" t="s">
        <v>73</v>
      </c>
      <c r="C56" s="659"/>
      <c r="D56" s="659"/>
      <c r="E56" s="659"/>
      <c r="F56" s="659"/>
      <c r="G56" s="659"/>
      <c r="H56" s="660"/>
      <c r="I56" s="739">
        <v>16883</v>
      </c>
      <c r="J56" s="740"/>
      <c r="K56" s="740"/>
      <c r="L56" s="740"/>
      <c r="M56" s="650">
        <v>-0.1</v>
      </c>
      <c r="N56" s="650"/>
      <c r="O56" s="650"/>
      <c r="P56" s="650">
        <v>-0.5</v>
      </c>
      <c r="Q56" s="650"/>
      <c r="R56" s="650"/>
      <c r="S56" s="695">
        <v>5.9</v>
      </c>
      <c r="T56" s="695"/>
      <c r="U56" s="695"/>
      <c r="V56" s="696">
        <v>0.39</v>
      </c>
      <c r="W56" s="696"/>
      <c r="X56" s="696"/>
      <c r="Y56" s="699">
        <v>-0.79</v>
      </c>
      <c r="Z56" s="699"/>
      <c r="AA56" s="699"/>
      <c r="AB56" s="696">
        <v>-0.58</v>
      </c>
      <c r="AC56" s="696"/>
      <c r="AD56" s="696"/>
      <c r="AE56" s="696">
        <v>0.48</v>
      </c>
      <c r="AF56" s="696"/>
      <c r="AG56" s="696"/>
      <c r="AH56" s="698">
        <v>-1.4</v>
      </c>
      <c r="AI56" s="698"/>
      <c r="AJ56" s="698"/>
      <c r="AK56" s="700">
        <v>-0.43</v>
      </c>
      <c r="AL56" s="700"/>
      <c r="AM56" s="701"/>
      <c r="AN56" s="482"/>
      <c r="AQ56" s="11"/>
      <c r="AR56" s="11"/>
      <c r="AT56" s="12"/>
      <c r="AU56" s="12"/>
    </row>
    <row r="57" spans="2:47" ht="13.5">
      <c r="B57" s="658" t="s">
        <v>55</v>
      </c>
      <c r="C57" s="659"/>
      <c r="D57" s="659"/>
      <c r="E57" s="659"/>
      <c r="F57" s="659"/>
      <c r="G57" s="659"/>
      <c r="H57" s="660"/>
      <c r="I57" s="739">
        <v>7616</v>
      </c>
      <c r="J57" s="740"/>
      <c r="K57" s="740"/>
      <c r="L57" s="740"/>
      <c r="M57" s="650">
        <v>-1.1</v>
      </c>
      <c r="N57" s="650"/>
      <c r="O57" s="650"/>
      <c r="P57" s="650">
        <v>2.9</v>
      </c>
      <c r="Q57" s="650"/>
      <c r="R57" s="650"/>
      <c r="S57" s="695">
        <v>35.8</v>
      </c>
      <c r="T57" s="695"/>
      <c r="U57" s="695"/>
      <c r="V57" s="696">
        <v>0.84</v>
      </c>
      <c r="W57" s="696"/>
      <c r="X57" s="696"/>
      <c r="Y57" s="699">
        <v>-0.66</v>
      </c>
      <c r="Z57" s="699"/>
      <c r="AA57" s="699"/>
      <c r="AB57" s="696">
        <v>-0.89</v>
      </c>
      <c r="AC57" s="696"/>
      <c r="AD57" s="696"/>
      <c r="AE57" s="696">
        <v>1.91</v>
      </c>
      <c r="AF57" s="696"/>
      <c r="AG57" s="696"/>
      <c r="AH57" s="698">
        <v>1.11</v>
      </c>
      <c r="AI57" s="698"/>
      <c r="AJ57" s="698"/>
      <c r="AK57" s="700">
        <v>-0.87</v>
      </c>
      <c r="AL57" s="700"/>
      <c r="AM57" s="701"/>
      <c r="AN57" s="482"/>
      <c r="AQ57" s="11"/>
      <c r="AR57" s="11"/>
      <c r="AT57" s="12"/>
      <c r="AU57" s="12"/>
    </row>
    <row r="58" spans="2:47" ht="13.5">
      <c r="B58" s="658" t="s">
        <v>54</v>
      </c>
      <c r="C58" s="659"/>
      <c r="D58" s="659"/>
      <c r="E58" s="659"/>
      <c r="F58" s="659"/>
      <c r="G58" s="659"/>
      <c r="H58" s="660"/>
      <c r="I58" s="739">
        <v>20248</v>
      </c>
      <c r="J58" s="740"/>
      <c r="K58" s="740"/>
      <c r="L58" s="740"/>
      <c r="M58" s="650">
        <v>0.5</v>
      </c>
      <c r="N58" s="650"/>
      <c r="O58" s="650"/>
      <c r="P58" s="650">
        <v>-3.6</v>
      </c>
      <c r="Q58" s="650"/>
      <c r="R58" s="650"/>
      <c r="S58" s="695">
        <v>8.2</v>
      </c>
      <c r="T58" s="695"/>
      <c r="U58" s="695"/>
      <c r="V58" s="696">
        <v>1.17</v>
      </c>
      <c r="W58" s="696"/>
      <c r="X58" s="696"/>
      <c r="Y58" s="699">
        <v>0.85</v>
      </c>
      <c r="Z58" s="699"/>
      <c r="AA58" s="699"/>
      <c r="AB58" s="696">
        <v>0.65</v>
      </c>
      <c r="AC58" s="696"/>
      <c r="AD58" s="696"/>
      <c r="AE58" s="696">
        <v>0.71</v>
      </c>
      <c r="AF58" s="696"/>
      <c r="AG58" s="696"/>
      <c r="AH58" s="698">
        <v>-0.19</v>
      </c>
      <c r="AI58" s="698"/>
      <c r="AJ58" s="698"/>
      <c r="AK58" s="700">
        <v>0.18</v>
      </c>
      <c r="AL58" s="700"/>
      <c r="AM58" s="701"/>
      <c r="AN58" s="482"/>
      <c r="AQ58" s="11"/>
      <c r="AR58" s="11"/>
      <c r="AT58" s="12"/>
      <c r="AU58" s="12"/>
    </row>
    <row r="59" spans="2:47" ht="13.5">
      <c r="B59" s="658" t="s">
        <v>53</v>
      </c>
      <c r="C59" s="659"/>
      <c r="D59" s="659"/>
      <c r="E59" s="659"/>
      <c r="F59" s="659"/>
      <c r="G59" s="659"/>
      <c r="H59" s="660"/>
      <c r="I59" s="739">
        <v>48504</v>
      </c>
      <c r="J59" s="740"/>
      <c r="K59" s="740"/>
      <c r="L59" s="740"/>
      <c r="M59" s="650">
        <v>0.5</v>
      </c>
      <c r="N59" s="650"/>
      <c r="O59" s="650"/>
      <c r="P59" s="650">
        <v>1.7</v>
      </c>
      <c r="Q59" s="650"/>
      <c r="R59" s="650"/>
      <c r="S59" s="695">
        <v>66.8</v>
      </c>
      <c r="T59" s="695"/>
      <c r="U59" s="695"/>
      <c r="V59" s="696">
        <v>4.16</v>
      </c>
      <c r="W59" s="696"/>
      <c r="X59" s="696"/>
      <c r="Y59" s="699">
        <v>-0.71</v>
      </c>
      <c r="Z59" s="699"/>
      <c r="AA59" s="699"/>
      <c r="AB59" s="696">
        <v>1.53</v>
      </c>
      <c r="AC59" s="696"/>
      <c r="AD59" s="696"/>
      <c r="AE59" s="696">
        <v>3.67</v>
      </c>
      <c r="AF59" s="696"/>
      <c r="AG59" s="696"/>
      <c r="AH59" s="698">
        <v>1.62</v>
      </c>
      <c r="AI59" s="698"/>
      <c r="AJ59" s="698"/>
      <c r="AK59" s="700">
        <v>0.42</v>
      </c>
      <c r="AL59" s="700"/>
      <c r="AM59" s="701"/>
      <c r="AN59" s="482"/>
      <c r="AQ59" s="11"/>
      <c r="AR59" s="11"/>
      <c r="AT59" s="12"/>
      <c r="AU59" s="12"/>
    </row>
    <row r="60" spans="2:47" ht="13.5">
      <c r="B60" s="658" t="s">
        <v>52</v>
      </c>
      <c r="C60" s="659"/>
      <c r="D60" s="659"/>
      <c r="E60" s="659"/>
      <c r="F60" s="659"/>
      <c r="G60" s="659"/>
      <c r="H60" s="660"/>
      <c r="I60" s="739">
        <v>18976</v>
      </c>
      <c r="J60" s="740"/>
      <c r="K60" s="740"/>
      <c r="L60" s="740"/>
      <c r="M60" s="650">
        <v>-0.8</v>
      </c>
      <c r="N60" s="650"/>
      <c r="O60" s="650"/>
      <c r="P60" s="650">
        <v>-5</v>
      </c>
      <c r="Q60" s="650"/>
      <c r="R60" s="650"/>
      <c r="S60" s="695">
        <v>47.8</v>
      </c>
      <c r="T60" s="695"/>
      <c r="U60" s="695"/>
      <c r="V60" s="696">
        <v>0.83</v>
      </c>
      <c r="W60" s="696"/>
      <c r="X60" s="696"/>
      <c r="Y60" s="699">
        <v>-0.06000000000000005</v>
      </c>
      <c r="Z60" s="699"/>
      <c r="AA60" s="699"/>
      <c r="AB60" s="696">
        <v>0.01</v>
      </c>
      <c r="AC60" s="696"/>
      <c r="AD60" s="696"/>
      <c r="AE60" s="696">
        <v>1.61</v>
      </c>
      <c r="AF60" s="696"/>
      <c r="AG60" s="696"/>
      <c r="AH60" s="698">
        <v>-1.09</v>
      </c>
      <c r="AI60" s="698"/>
      <c r="AJ60" s="698"/>
      <c r="AK60" s="700">
        <v>-0.08</v>
      </c>
      <c r="AL60" s="700"/>
      <c r="AM60" s="701"/>
      <c r="AN60" s="482"/>
      <c r="AQ60" s="11"/>
      <c r="AR60" s="11"/>
      <c r="AT60" s="12"/>
      <c r="AU60" s="12"/>
    </row>
    <row r="61" spans="2:47" ht="13.5">
      <c r="B61" s="658" t="s">
        <v>33</v>
      </c>
      <c r="C61" s="659"/>
      <c r="D61" s="659"/>
      <c r="E61" s="659"/>
      <c r="F61" s="659"/>
      <c r="G61" s="659"/>
      <c r="H61" s="660"/>
      <c r="I61" s="739">
        <v>44810</v>
      </c>
      <c r="J61" s="740"/>
      <c r="K61" s="740"/>
      <c r="L61" s="740"/>
      <c r="M61" s="650">
        <v>0.7</v>
      </c>
      <c r="N61" s="650"/>
      <c r="O61" s="650"/>
      <c r="P61" s="650">
        <v>0.4</v>
      </c>
      <c r="Q61" s="650"/>
      <c r="R61" s="650"/>
      <c r="S61" s="695">
        <v>31.3</v>
      </c>
      <c r="T61" s="695"/>
      <c r="U61" s="695"/>
      <c r="V61" s="696">
        <v>1.27</v>
      </c>
      <c r="W61" s="696"/>
      <c r="X61" s="696"/>
      <c r="Y61" s="699">
        <v>0.44</v>
      </c>
      <c r="Z61" s="699"/>
      <c r="AA61" s="699"/>
      <c r="AB61" s="696">
        <v>-3.7</v>
      </c>
      <c r="AC61" s="696"/>
      <c r="AD61" s="696"/>
      <c r="AE61" s="696">
        <v>0.53</v>
      </c>
      <c r="AF61" s="696"/>
      <c r="AG61" s="696"/>
      <c r="AH61" s="698">
        <v>-0.99</v>
      </c>
      <c r="AI61" s="698"/>
      <c r="AJ61" s="698"/>
      <c r="AK61" s="700">
        <v>0.18</v>
      </c>
      <c r="AL61" s="700"/>
      <c r="AM61" s="701"/>
      <c r="AN61" s="482"/>
      <c r="AQ61" s="11"/>
      <c r="AR61" s="11"/>
      <c r="AT61" s="12"/>
      <c r="AU61" s="12"/>
    </row>
    <row r="62" spans="2:47" ht="13.5">
      <c r="B62" s="658" t="s">
        <v>29</v>
      </c>
      <c r="C62" s="659"/>
      <c r="D62" s="659"/>
      <c r="E62" s="659"/>
      <c r="F62" s="659"/>
      <c r="G62" s="659"/>
      <c r="H62" s="660"/>
      <c r="I62" s="739">
        <v>113696</v>
      </c>
      <c r="J62" s="740"/>
      <c r="K62" s="740"/>
      <c r="L62" s="740"/>
      <c r="M62" s="650">
        <v>0.5</v>
      </c>
      <c r="N62" s="650"/>
      <c r="O62" s="650"/>
      <c r="P62" s="650">
        <v>0.3</v>
      </c>
      <c r="Q62" s="650"/>
      <c r="R62" s="650"/>
      <c r="S62" s="695">
        <v>24.2</v>
      </c>
      <c r="T62" s="695"/>
      <c r="U62" s="695"/>
      <c r="V62" s="696">
        <v>1.09</v>
      </c>
      <c r="W62" s="696"/>
      <c r="X62" s="696"/>
      <c r="Y62" s="699">
        <v>0.87</v>
      </c>
      <c r="Z62" s="699"/>
      <c r="AA62" s="699"/>
      <c r="AB62" s="696">
        <v>0.59</v>
      </c>
      <c r="AC62" s="696"/>
      <c r="AD62" s="696"/>
      <c r="AE62" s="696">
        <v>0.54</v>
      </c>
      <c r="AF62" s="696"/>
      <c r="AG62" s="696"/>
      <c r="AH62" s="698">
        <v>-0.62</v>
      </c>
      <c r="AI62" s="698"/>
      <c r="AJ62" s="698"/>
      <c r="AK62" s="700">
        <v>0.21</v>
      </c>
      <c r="AL62" s="700"/>
      <c r="AM62" s="701"/>
      <c r="AN62" s="482"/>
      <c r="AQ62" s="11"/>
      <c r="AR62" s="11"/>
      <c r="AT62" s="12"/>
      <c r="AU62" s="12"/>
    </row>
    <row r="63" spans="2:47" ht="13.5">
      <c r="B63" s="658" t="s">
        <v>27</v>
      </c>
      <c r="C63" s="659"/>
      <c r="D63" s="659"/>
      <c r="E63" s="659"/>
      <c r="F63" s="659"/>
      <c r="G63" s="659"/>
      <c r="H63" s="660"/>
      <c r="I63" s="739">
        <v>4579</v>
      </c>
      <c r="J63" s="740"/>
      <c r="K63" s="740"/>
      <c r="L63" s="740"/>
      <c r="M63" s="650">
        <v>-0.2</v>
      </c>
      <c r="N63" s="650"/>
      <c r="O63" s="650"/>
      <c r="P63" s="650">
        <v>11.1</v>
      </c>
      <c r="Q63" s="650"/>
      <c r="R63" s="650"/>
      <c r="S63" s="695">
        <v>10.8</v>
      </c>
      <c r="T63" s="695"/>
      <c r="U63" s="695"/>
      <c r="V63" s="696">
        <v>0.72</v>
      </c>
      <c r="W63" s="696"/>
      <c r="X63" s="696"/>
      <c r="Y63" s="699">
        <v>0.48</v>
      </c>
      <c r="Z63" s="699"/>
      <c r="AA63" s="699"/>
      <c r="AB63" s="696">
        <v>-0.01</v>
      </c>
      <c r="AC63" s="696"/>
      <c r="AD63" s="696"/>
      <c r="AE63" s="696">
        <v>0.87</v>
      </c>
      <c r="AF63" s="696"/>
      <c r="AG63" s="696"/>
      <c r="AH63" s="698">
        <v>-0.02</v>
      </c>
      <c r="AI63" s="698"/>
      <c r="AJ63" s="698"/>
      <c r="AK63" s="700">
        <v>0.53</v>
      </c>
      <c r="AL63" s="700"/>
      <c r="AM63" s="701"/>
      <c r="AN63" s="482"/>
      <c r="AQ63" s="11"/>
      <c r="AR63" s="11"/>
      <c r="AT63" s="12"/>
      <c r="AU63" s="12"/>
    </row>
    <row r="64" spans="2:47" ht="13.5">
      <c r="B64" s="658" t="s">
        <v>28</v>
      </c>
      <c r="C64" s="659"/>
      <c r="D64" s="659"/>
      <c r="E64" s="659"/>
      <c r="F64" s="659"/>
      <c r="G64" s="659"/>
      <c r="H64" s="660"/>
      <c r="I64" s="739">
        <v>58222</v>
      </c>
      <c r="J64" s="740"/>
      <c r="K64" s="740"/>
      <c r="L64" s="740"/>
      <c r="M64" s="650">
        <v>-1.8</v>
      </c>
      <c r="N64" s="650"/>
      <c r="O64" s="650"/>
      <c r="P64" s="650">
        <v>-4</v>
      </c>
      <c r="Q64" s="650"/>
      <c r="R64" s="650"/>
      <c r="S64" s="695">
        <v>52</v>
      </c>
      <c r="T64" s="695"/>
      <c r="U64" s="695"/>
      <c r="V64" s="696">
        <v>2.47</v>
      </c>
      <c r="W64" s="696"/>
      <c r="X64" s="696"/>
      <c r="Y64" s="699">
        <v>0.54</v>
      </c>
      <c r="Z64" s="699"/>
      <c r="AA64" s="699"/>
      <c r="AB64" s="696">
        <v>0.22</v>
      </c>
      <c r="AC64" s="696"/>
      <c r="AD64" s="696"/>
      <c r="AE64" s="696">
        <v>4.19</v>
      </c>
      <c r="AF64" s="696"/>
      <c r="AG64" s="696"/>
      <c r="AH64" s="698">
        <v>2.03</v>
      </c>
      <c r="AI64" s="698"/>
      <c r="AJ64" s="698"/>
      <c r="AK64" s="700">
        <v>1.26</v>
      </c>
      <c r="AL64" s="700"/>
      <c r="AM64" s="701"/>
      <c r="AN64" s="482"/>
      <c r="AQ64" s="11"/>
      <c r="AR64" s="11"/>
      <c r="AT64" s="12"/>
      <c r="AU64" s="12"/>
    </row>
    <row r="65" spans="2:51" ht="4.5" customHeight="1">
      <c r="B65" s="53"/>
      <c r="C65" s="59"/>
      <c r="D65" s="59"/>
      <c r="E65" s="59"/>
      <c r="F65" s="59"/>
      <c r="G65" s="59"/>
      <c r="H65" s="65"/>
      <c r="I65" s="485"/>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7"/>
      <c r="AN65" s="482"/>
      <c r="AR65" s="11"/>
      <c r="AS65" s="11"/>
      <c r="AU65" s="11"/>
      <c r="AV65" s="11"/>
      <c r="AX65" s="12"/>
      <c r="AY65" s="12"/>
    </row>
    <row r="66" spans="2:8" ht="13.5">
      <c r="B66" s="68"/>
      <c r="C66" s="2"/>
      <c r="D66" s="2"/>
      <c r="E66" s="2"/>
      <c r="F66" s="2"/>
      <c r="G66" s="2"/>
      <c r="H66" s="2"/>
    </row>
    <row r="67" spans="2:8" ht="13.5">
      <c r="B67" s="2"/>
      <c r="C67" s="2"/>
      <c r="D67" s="2"/>
      <c r="E67" s="2"/>
      <c r="F67" s="2"/>
      <c r="G67" s="2"/>
      <c r="H67" s="2"/>
    </row>
    <row r="68" spans="19:21" ht="13.5">
      <c r="S68" s="1" t="s">
        <v>74</v>
      </c>
      <c r="T68" s="28">
        <v>7</v>
      </c>
      <c r="U68" s="1" t="s">
        <v>74</v>
      </c>
    </row>
  </sheetData>
  <mergeCells count="378">
    <mergeCell ref="AF11:AL11"/>
    <mergeCell ref="AC20:AF20"/>
    <mergeCell ref="AC21:AF21"/>
    <mergeCell ref="AC22:AF22"/>
    <mergeCell ref="AJ21:AL21"/>
    <mergeCell ref="AJ20:AL20"/>
    <mergeCell ref="AG20:AI20"/>
    <mergeCell ref="AJ19:AL19"/>
    <mergeCell ref="AC13:AF15"/>
    <mergeCell ref="AC23:AF23"/>
    <mergeCell ref="S17:V17"/>
    <mergeCell ref="S18:V18"/>
    <mergeCell ref="S19:V19"/>
    <mergeCell ref="AC17:AF17"/>
    <mergeCell ref="AC18:AF18"/>
    <mergeCell ref="AC19:AF19"/>
    <mergeCell ref="Z21:AB21"/>
    <mergeCell ref="W22:Y22"/>
    <mergeCell ref="Z22:AB22"/>
    <mergeCell ref="I54:L54"/>
    <mergeCell ref="I56:L56"/>
    <mergeCell ref="I55:L55"/>
    <mergeCell ref="S54:U54"/>
    <mergeCell ref="P54:R54"/>
    <mergeCell ref="M54:O54"/>
    <mergeCell ref="P56:R56"/>
    <mergeCell ref="P55:R55"/>
    <mergeCell ref="I60:L60"/>
    <mergeCell ref="I59:L59"/>
    <mergeCell ref="I58:L58"/>
    <mergeCell ref="I57:L57"/>
    <mergeCell ref="M63:O63"/>
    <mergeCell ref="I63:L63"/>
    <mergeCell ref="I62:L62"/>
    <mergeCell ref="I61:L61"/>
    <mergeCell ref="M62:O62"/>
    <mergeCell ref="M61:O61"/>
    <mergeCell ref="M64:O64"/>
    <mergeCell ref="I64:L64"/>
    <mergeCell ref="AK63:AM63"/>
    <mergeCell ref="AH63:AJ63"/>
    <mergeCell ref="AE63:AG63"/>
    <mergeCell ref="AB63:AD63"/>
    <mergeCell ref="Y63:AA63"/>
    <mergeCell ref="V63:X63"/>
    <mergeCell ref="S63:U63"/>
    <mergeCell ref="P63:R63"/>
    <mergeCell ref="Y64:AA64"/>
    <mergeCell ref="V64:X64"/>
    <mergeCell ref="S64:U64"/>
    <mergeCell ref="P64:R64"/>
    <mergeCell ref="AK64:AM64"/>
    <mergeCell ref="AH64:AJ64"/>
    <mergeCell ref="AE64:AG64"/>
    <mergeCell ref="AB64:AD64"/>
    <mergeCell ref="S62:U62"/>
    <mergeCell ref="S61:U61"/>
    <mergeCell ref="S60:U60"/>
    <mergeCell ref="S59:U59"/>
    <mergeCell ref="M60:O60"/>
    <mergeCell ref="M59:O59"/>
    <mergeCell ref="P58:R58"/>
    <mergeCell ref="P57:R57"/>
    <mergeCell ref="M58:O58"/>
    <mergeCell ref="M57:O57"/>
    <mergeCell ref="P62:R62"/>
    <mergeCell ref="P61:R61"/>
    <mergeCell ref="P60:R60"/>
    <mergeCell ref="P59:R59"/>
    <mergeCell ref="S58:U58"/>
    <mergeCell ref="M56:O56"/>
    <mergeCell ref="M55:O55"/>
    <mergeCell ref="S57:U57"/>
    <mergeCell ref="S56:U56"/>
    <mergeCell ref="S55:U55"/>
    <mergeCell ref="AB58:AD58"/>
    <mergeCell ref="AB57:AD57"/>
    <mergeCell ref="AB56:AD56"/>
    <mergeCell ref="AB55:AD55"/>
    <mergeCell ref="Y58:AA58"/>
    <mergeCell ref="Y57:AA57"/>
    <mergeCell ref="Y56:AA56"/>
    <mergeCell ref="Y55:AA55"/>
    <mergeCell ref="AB62:AD62"/>
    <mergeCell ref="AB61:AD61"/>
    <mergeCell ref="AB60:AD60"/>
    <mergeCell ref="AB59:AD59"/>
    <mergeCell ref="Y62:AA62"/>
    <mergeCell ref="Y61:AA61"/>
    <mergeCell ref="Y60:AA60"/>
    <mergeCell ref="Y59:AA59"/>
    <mergeCell ref="V58:X58"/>
    <mergeCell ref="V57:X57"/>
    <mergeCell ref="V56:X56"/>
    <mergeCell ref="V55:X55"/>
    <mergeCell ref="V62:X62"/>
    <mergeCell ref="V61:X61"/>
    <mergeCell ref="V60:X60"/>
    <mergeCell ref="V59:X59"/>
    <mergeCell ref="S51:U51"/>
    <mergeCell ref="P51:R51"/>
    <mergeCell ref="M51:O51"/>
    <mergeCell ref="I51:L51"/>
    <mergeCell ref="AE51:AG51"/>
    <mergeCell ref="AB51:AD51"/>
    <mergeCell ref="Y51:AA51"/>
    <mergeCell ref="V51:X51"/>
    <mergeCell ref="I53:L53"/>
    <mergeCell ref="AE52:AG52"/>
    <mergeCell ref="AB52:AD52"/>
    <mergeCell ref="Y52:AA52"/>
    <mergeCell ref="V52:X52"/>
    <mergeCell ref="S52:U52"/>
    <mergeCell ref="P52:R52"/>
    <mergeCell ref="M52:O52"/>
    <mergeCell ref="I52:L52"/>
    <mergeCell ref="V53:X53"/>
    <mergeCell ref="S53:U53"/>
    <mergeCell ref="P53:R53"/>
    <mergeCell ref="M53:O53"/>
    <mergeCell ref="AE54:AG54"/>
    <mergeCell ref="AE53:AG53"/>
    <mergeCell ref="AB53:AD53"/>
    <mergeCell ref="Y53:AA53"/>
    <mergeCell ref="AB54:AD54"/>
    <mergeCell ref="Y54:AA54"/>
    <mergeCell ref="V54:X54"/>
    <mergeCell ref="AE58:AG58"/>
    <mergeCell ref="AE57:AG57"/>
    <mergeCell ref="AE56:AG56"/>
    <mergeCell ref="AE55:AG55"/>
    <mergeCell ref="AE62:AG62"/>
    <mergeCell ref="AE61:AG61"/>
    <mergeCell ref="AE60:AG60"/>
    <mergeCell ref="AE59:AG59"/>
    <mergeCell ref="S50:U50"/>
    <mergeCell ref="P50:R50"/>
    <mergeCell ref="M50:O50"/>
    <mergeCell ref="I50:L50"/>
    <mergeCell ref="AE50:AG50"/>
    <mergeCell ref="AB50:AD50"/>
    <mergeCell ref="Y50:AA50"/>
    <mergeCell ref="V50:X50"/>
    <mergeCell ref="AH54:AJ54"/>
    <mergeCell ref="AH53:AJ53"/>
    <mergeCell ref="AH52:AJ52"/>
    <mergeCell ref="AH51:AJ51"/>
    <mergeCell ref="AH58:AJ58"/>
    <mergeCell ref="AH57:AJ57"/>
    <mergeCell ref="AH56:AJ56"/>
    <mergeCell ref="AH55:AJ55"/>
    <mergeCell ref="AH62:AJ62"/>
    <mergeCell ref="AH61:AJ61"/>
    <mergeCell ref="AH60:AJ60"/>
    <mergeCell ref="AH59:AJ59"/>
    <mergeCell ref="AE49:AG49"/>
    <mergeCell ref="Y49:AA49"/>
    <mergeCell ref="V49:X49"/>
    <mergeCell ref="S49:U49"/>
    <mergeCell ref="AB49:AD49"/>
    <mergeCell ref="AH50:AJ50"/>
    <mergeCell ref="AK50:AM50"/>
    <mergeCell ref="AK49:AM49"/>
    <mergeCell ref="AH49:AJ49"/>
    <mergeCell ref="AK58:AM58"/>
    <mergeCell ref="AK57:AM57"/>
    <mergeCell ref="AK56:AM56"/>
    <mergeCell ref="AK47:AM47"/>
    <mergeCell ref="AK48:AM48"/>
    <mergeCell ref="AK55:AM55"/>
    <mergeCell ref="AK54:AM54"/>
    <mergeCell ref="AK53:AM53"/>
    <mergeCell ref="AK52:AM52"/>
    <mergeCell ref="AK51:AM51"/>
    <mergeCell ref="AK62:AM62"/>
    <mergeCell ref="AK61:AM61"/>
    <mergeCell ref="AK60:AM60"/>
    <mergeCell ref="AK59:AM59"/>
    <mergeCell ref="AH48:AJ48"/>
    <mergeCell ref="AE48:AG48"/>
    <mergeCell ref="P47:R47"/>
    <mergeCell ref="Y47:AA47"/>
    <mergeCell ref="AB47:AD47"/>
    <mergeCell ref="AH47:AJ47"/>
    <mergeCell ref="AB48:AD48"/>
    <mergeCell ref="Y48:AA48"/>
    <mergeCell ref="V48:X48"/>
    <mergeCell ref="S48:U48"/>
    <mergeCell ref="B49:H49"/>
    <mergeCell ref="I49:L49"/>
    <mergeCell ref="P48:R48"/>
    <mergeCell ref="M48:O48"/>
    <mergeCell ref="I48:L48"/>
    <mergeCell ref="P49:R49"/>
    <mergeCell ref="M49:O49"/>
    <mergeCell ref="B61:H61"/>
    <mergeCell ref="B62:H62"/>
    <mergeCell ref="B63:H63"/>
    <mergeCell ref="B64:H64"/>
    <mergeCell ref="B57:H57"/>
    <mergeCell ref="B58:H58"/>
    <mergeCell ref="B59:H59"/>
    <mergeCell ref="B60:H60"/>
    <mergeCell ref="B53:H53"/>
    <mergeCell ref="B54:H54"/>
    <mergeCell ref="B55:H55"/>
    <mergeCell ref="B56:H56"/>
    <mergeCell ref="B50:H50"/>
    <mergeCell ref="B51:H51"/>
    <mergeCell ref="B52:H52"/>
    <mergeCell ref="M22:O22"/>
    <mergeCell ref="M30:O30"/>
    <mergeCell ref="M29:O29"/>
    <mergeCell ref="M28:O28"/>
    <mergeCell ref="M27:O27"/>
    <mergeCell ref="B32:H32"/>
    <mergeCell ref="B28:H28"/>
    <mergeCell ref="M21:O21"/>
    <mergeCell ref="M26:O26"/>
    <mergeCell ref="M25:O25"/>
    <mergeCell ref="M24:O24"/>
    <mergeCell ref="M23:O23"/>
    <mergeCell ref="I21:L21"/>
    <mergeCell ref="I26:L26"/>
    <mergeCell ref="I27:L27"/>
    <mergeCell ref="I28:L28"/>
    <mergeCell ref="I22:L22"/>
    <mergeCell ref="I23:L23"/>
    <mergeCell ref="I24:L24"/>
    <mergeCell ref="I25:L25"/>
    <mergeCell ref="I29:L29"/>
    <mergeCell ref="I30:L30"/>
    <mergeCell ref="I31:L31"/>
    <mergeCell ref="I32:L32"/>
    <mergeCell ref="AC24:AF24"/>
    <mergeCell ref="AC25:AF25"/>
    <mergeCell ref="AC26:AF26"/>
    <mergeCell ref="AC27:AF27"/>
    <mergeCell ref="Z30:AB30"/>
    <mergeCell ref="Z29:AB29"/>
    <mergeCell ref="Z31:AB31"/>
    <mergeCell ref="AC28:AF28"/>
    <mergeCell ref="AC29:AF29"/>
    <mergeCell ref="AC30:AF30"/>
    <mergeCell ref="AC31:AF31"/>
    <mergeCell ref="Z28:AB28"/>
    <mergeCell ref="Z24:AB24"/>
    <mergeCell ref="Z23:AB23"/>
    <mergeCell ref="Z27:AB27"/>
    <mergeCell ref="Z26:AB26"/>
    <mergeCell ref="Z25:AB25"/>
    <mergeCell ref="W21:Y21"/>
    <mergeCell ref="W28:Y28"/>
    <mergeCell ref="W27:Y27"/>
    <mergeCell ref="W26:Y26"/>
    <mergeCell ref="W25:Y25"/>
    <mergeCell ref="W24:Y24"/>
    <mergeCell ref="W23:Y23"/>
    <mergeCell ref="S23:V23"/>
    <mergeCell ref="S24:V24"/>
    <mergeCell ref="W32:Y32"/>
    <mergeCell ref="W31:Y31"/>
    <mergeCell ref="W30:Y30"/>
    <mergeCell ref="W29:Y29"/>
    <mergeCell ref="S31:V31"/>
    <mergeCell ref="S32:V32"/>
    <mergeCell ref="P22:R22"/>
    <mergeCell ref="P21:R21"/>
    <mergeCell ref="S29:V29"/>
    <mergeCell ref="S30:V30"/>
    <mergeCell ref="S25:V25"/>
    <mergeCell ref="S26:V26"/>
    <mergeCell ref="S27:V27"/>
    <mergeCell ref="S28:V28"/>
    <mergeCell ref="S21:V21"/>
    <mergeCell ref="S22:V22"/>
    <mergeCell ref="P26:R26"/>
    <mergeCell ref="P25:R25"/>
    <mergeCell ref="P24:R24"/>
    <mergeCell ref="P23:R23"/>
    <mergeCell ref="P30:R30"/>
    <mergeCell ref="P29:R29"/>
    <mergeCell ref="P28:R28"/>
    <mergeCell ref="P27:R27"/>
    <mergeCell ref="AJ25:AL25"/>
    <mergeCell ref="AJ24:AL24"/>
    <mergeCell ref="AJ23:AL23"/>
    <mergeCell ref="AJ22:AL22"/>
    <mergeCell ref="AG23:AI23"/>
    <mergeCell ref="AG22:AI22"/>
    <mergeCell ref="AG21:AI21"/>
    <mergeCell ref="AJ32:AL32"/>
    <mergeCell ref="AJ31:AL31"/>
    <mergeCell ref="AJ30:AL30"/>
    <mergeCell ref="AJ29:AL29"/>
    <mergeCell ref="AJ28:AL28"/>
    <mergeCell ref="AJ27:AL27"/>
    <mergeCell ref="AJ26:AL26"/>
    <mergeCell ref="AG27:AI27"/>
    <mergeCell ref="AG26:AI26"/>
    <mergeCell ref="AG25:AI25"/>
    <mergeCell ref="AG24:AI24"/>
    <mergeCell ref="Z20:AB20"/>
    <mergeCell ref="W20:Y20"/>
    <mergeCell ref="P20:R20"/>
    <mergeCell ref="S20:V20"/>
    <mergeCell ref="W18:Y18"/>
    <mergeCell ref="P18:R18"/>
    <mergeCell ref="M18:O18"/>
    <mergeCell ref="AJ18:AL18"/>
    <mergeCell ref="AG18:AI18"/>
    <mergeCell ref="Z18:AB18"/>
    <mergeCell ref="P19:R19"/>
    <mergeCell ref="W19:Y19"/>
    <mergeCell ref="Z19:AB19"/>
    <mergeCell ref="AG19:AI19"/>
    <mergeCell ref="W17:Y17"/>
    <mergeCell ref="AJ17:AL17"/>
    <mergeCell ref="AG17:AI17"/>
    <mergeCell ref="Z17:AB17"/>
    <mergeCell ref="W14:AB14"/>
    <mergeCell ref="AG14:AL14"/>
    <mergeCell ref="M15:O15"/>
    <mergeCell ref="P15:R15"/>
    <mergeCell ref="W15:Y15"/>
    <mergeCell ref="Z15:AB15"/>
    <mergeCell ref="AG15:AI15"/>
    <mergeCell ref="AJ15:AL15"/>
    <mergeCell ref="M14:R14"/>
    <mergeCell ref="S13:V15"/>
    <mergeCell ref="P17:R17"/>
    <mergeCell ref="M17:O17"/>
    <mergeCell ref="I12:L15"/>
    <mergeCell ref="I17:L17"/>
    <mergeCell ref="M20:O20"/>
    <mergeCell ref="M19:O19"/>
    <mergeCell ref="I18:L18"/>
    <mergeCell ref="I19:L19"/>
    <mergeCell ref="I20:L20"/>
    <mergeCell ref="B29:H29"/>
    <mergeCell ref="B30:H30"/>
    <mergeCell ref="B31:H31"/>
    <mergeCell ref="B24:H24"/>
    <mergeCell ref="B25:H25"/>
    <mergeCell ref="B26:H26"/>
    <mergeCell ref="B27:H27"/>
    <mergeCell ref="B20:H20"/>
    <mergeCell ref="B21:H21"/>
    <mergeCell ref="B22:H22"/>
    <mergeCell ref="B23:H23"/>
    <mergeCell ref="B12:H15"/>
    <mergeCell ref="B17:H17"/>
    <mergeCell ref="B18:H18"/>
    <mergeCell ref="B19:H19"/>
    <mergeCell ref="Z32:AB32"/>
    <mergeCell ref="M32:O32"/>
    <mergeCell ref="M31:O31"/>
    <mergeCell ref="P32:R32"/>
    <mergeCell ref="P31:R31"/>
    <mergeCell ref="C3:AL4"/>
    <mergeCell ref="C5:AL7"/>
    <mergeCell ref="C8:AL9"/>
    <mergeCell ref="C38:AM40"/>
    <mergeCell ref="AG30:AI30"/>
    <mergeCell ref="AG29:AI29"/>
    <mergeCell ref="AG28:AI28"/>
    <mergeCell ref="AG32:AI32"/>
    <mergeCell ref="AG31:AI31"/>
    <mergeCell ref="AC32:AF32"/>
    <mergeCell ref="C41:AM42"/>
    <mergeCell ref="B45:H47"/>
    <mergeCell ref="I45:L47"/>
    <mergeCell ref="M47:O47"/>
    <mergeCell ref="M46:R46"/>
    <mergeCell ref="AE46:AG46"/>
    <mergeCell ref="S45:U47"/>
    <mergeCell ref="AH44:AM44"/>
    <mergeCell ref="V45:AM45"/>
  </mergeCells>
  <printOptions/>
  <pageMargins left="0.3937007874015748" right="0.35433070866141736" top="0.6692913385826772" bottom="0.07874015748031496" header="0.5118110236220472" footer="0.15748031496062992"/>
  <pageSetup horizontalDpi="300" verticalDpi="300" orientation="portrait" paperSize="9" scale="91" r:id="rId1"/>
</worksheet>
</file>

<file path=xl/worksheets/sheet9.xml><?xml version="1.0" encoding="utf-8"?>
<worksheet xmlns="http://schemas.openxmlformats.org/spreadsheetml/2006/main" xmlns:r="http://schemas.openxmlformats.org/officeDocument/2006/relationships">
  <sheetPr codeName="Sheet10">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3" bestFit="1" customWidth="1"/>
    <col min="2" max="2" width="3.19921875" style="533" bestFit="1" customWidth="1"/>
    <col min="3" max="3" width="3.09765625" style="533" bestFit="1" customWidth="1"/>
    <col min="4" max="19" width="8.19921875" style="533" customWidth="1"/>
    <col min="20" max="35" width="7.59765625" style="533" customWidth="1"/>
    <col min="36" max="16384" width="9" style="533" customWidth="1"/>
  </cols>
  <sheetData>
    <row r="1" spans="1:31" ht="21">
      <c r="A1" s="532"/>
      <c r="B1" s="532"/>
      <c r="C1" s="532"/>
      <c r="D1" s="532"/>
      <c r="E1" s="534"/>
      <c r="F1" s="534"/>
      <c r="G1" s="752" t="s">
        <v>615</v>
      </c>
      <c r="H1" s="752"/>
      <c r="I1" s="752"/>
      <c r="J1" s="752"/>
      <c r="K1" s="752"/>
      <c r="L1" s="752"/>
      <c r="M1" s="752"/>
      <c r="N1" s="752"/>
      <c r="O1" s="752"/>
      <c r="P1" s="534"/>
      <c r="Q1" s="534"/>
      <c r="R1" s="532"/>
      <c r="S1" s="534"/>
      <c r="T1" s="534"/>
      <c r="U1" s="534"/>
      <c r="V1" s="534"/>
      <c r="W1" s="534"/>
      <c r="X1" s="534"/>
      <c r="Y1" s="534"/>
      <c r="Z1" s="534"/>
      <c r="AA1" s="534"/>
      <c r="AB1" s="534"/>
      <c r="AC1" s="534"/>
      <c r="AD1" s="534"/>
      <c r="AE1" s="534"/>
    </row>
    <row r="2" spans="1:19" ht="17.25">
      <c r="A2" s="596" t="s">
        <v>117</v>
      </c>
      <c r="B2" s="535"/>
      <c r="C2" s="535"/>
      <c r="H2" s="753"/>
      <c r="I2" s="753"/>
      <c r="J2" s="753"/>
      <c r="K2" s="753"/>
      <c r="L2" s="753"/>
      <c r="M2" s="753"/>
      <c r="N2" s="753"/>
      <c r="O2" s="753"/>
      <c r="S2" s="556" t="s">
        <v>614</v>
      </c>
    </row>
    <row r="3" spans="1:19" ht="13.5">
      <c r="A3" s="741" t="s">
        <v>564</v>
      </c>
      <c r="B3" s="741"/>
      <c r="C3" s="742"/>
      <c r="D3" s="536" t="s">
        <v>713</v>
      </c>
      <c r="E3" s="536" t="s">
        <v>714</v>
      </c>
      <c r="F3" s="536" t="s">
        <v>715</v>
      </c>
      <c r="G3" s="536" t="s">
        <v>716</v>
      </c>
      <c r="H3" s="536" t="s">
        <v>717</v>
      </c>
      <c r="I3" s="536" t="s">
        <v>718</v>
      </c>
      <c r="J3" s="536" t="s">
        <v>719</v>
      </c>
      <c r="K3" s="536" t="s">
        <v>720</v>
      </c>
      <c r="L3" s="536" t="s">
        <v>721</v>
      </c>
      <c r="M3" s="536" t="s">
        <v>722</v>
      </c>
      <c r="N3" s="536" t="s">
        <v>723</v>
      </c>
      <c r="O3" s="536" t="s">
        <v>724</v>
      </c>
      <c r="P3" s="536" t="s">
        <v>725</v>
      </c>
      <c r="Q3" s="536" t="s">
        <v>726</v>
      </c>
      <c r="R3" s="536" t="s">
        <v>727</v>
      </c>
      <c r="S3" s="536" t="s">
        <v>728</v>
      </c>
    </row>
    <row r="4" spans="1:19" ht="13.5">
      <c r="A4" s="743"/>
      <c r="B4" s="743"/>
      <c r="C4" s="744"/>
      <c r="D4" s="537" t="s">
        <v>580</v>
      </c>
      <c r="E4" s="537"/>
      <c r="F4" s="537"/>
      <c r="G4" s="537" t="s">
        <v>729</v>
      </c>
      <c r="H4" s="537" t="s">
        <v>581</v>
      </c>
      <c r="I4" s="537" t="s">
        <v>582</v>
      </c>
      <c r="J4" s="537" t="s">
        <v>583</v>
      </c>
      <c r="K4" s="537" t="s">
        <v>584</v>
      </c>
      <c r="L4" s="538" t="s">
        <v>585</v>
      </c>
      <c r="M4" s="539" t="s">
        <v>586</v>
      </c>
      <c r="N4" s="538" t="s">
        <v>730</v>
      </c>
      <c r="O4" s="538" t="s">
        <v>587</v>
      </c>
      <c r="P4" s="538" t="s">
        <v>588</v>
      </c>
      <c r="Q4" s="538" t="s">
        <v>589</v>
      </c>
      <c r="R4" s="538" t="s">
        <v>590</v>
      </c>
      <c r="S4" s="538" t="s">
        <v>591</v>
      </c>
    </row>
    <row r="5" spans="1:19" ht="18" customHeight="1">
      <c r="A5" s="745"/>
      <c r="B5" s="745"/>
      <c r="C5" s="746"/>
      <c r="D5" s="540" t="s">
        <v>592</v>
      </c>
      <c r="E5" s="540" t="s">
        <v>342</v>
      </c>
      <c r="F5" s="540" t="s">
        <v>343</v>
      </c>
      <c r="G5" s="540" t="s">
        <v>731</v>
      </c>
      <c r="H5" s="540" t="s">
        <v>593</v>
      </c>
      <c r="I5" s="540" t="s">
        <v>594</v>
      </c>
      <c r="J5" s="540" t="s">
        <v>595</v>
      </c>
      <c r="K5" s="540" t="s">
        <v>596</v>
      </c>
      <c r="L5" s="541" t="s">
        <v>597</v>
      </c>
      <c r="M5" s="542" t="s">
        <v>598</v>
      </c>
      <c r="N5" s="541" t="s">
        <v>599</v>
      </c>
      <c r="O5" s="541" t="s">
        <v>599</v>
      </c>
      <c r="P5" s="542" t="s">
        <v>600</v>
      </c>
      <c r="Q5" s="542" t="s">
        <v>601</v>
      </c>
      <c r="R5" s="541" t="s">
        <v>599</v>
      </c>
      <c r="S5" s="540" t="s">
        <v>602</v>
      </c>
    </row>
    <row r="6" spans="1:19" ht="15.75" customHeight="1">
      <c r="A6" s="609"/>
      <c r="B6" s="609"/>
      <c r="C6" s="609"/>
      <c r="D6" s="747" t="s">
        <v>712</v>
      </c>
      <c r="E6" s="747"/>
      <c r="F6" s="747"/>
      <c r="G6" s="747"/>
      <c r="H6" s="747"/>
      <c r="I6" s="747"/>
      <c r="J6" s="747"/>
      <c r="K6" s="747"/>
      <c r="L6" s="747"/>
      <c r="M6" s="747"/>
      <c r="N6" s="747"/>
      <c r="O6" s="747"/>
      <c r="P6" s="747"/>
      <c r="Q6" s="747"/>
      <c r="R6" s="747"/>
      <c r="S6" s="609"/>
    </row>
    <row r="7" spans="1:19" ht="13.5" customHeight="1">
      <c r="A7" s="543" t="s">
        <v>603</v>
      </c>
      <c r="B7" s="543" t="s">
        <v>604</v>
      </c>
      <c r="C7" s="544" t="s">
        <v>605</v>
      </c>
      <c r="D7" s="599">
        <v>105.8</v>
      </c>
      <c r="E7" s="600">
        <v>97.6</v>
      </c>
      <c r="F7" s="600">
        <v>102.3</v>
      </c>
      <c r="G7" s="600">
        <v>98.4</v>
      </c>
      <c r="H7" s="600">
        <v>118.4</v>
      </c>
      <c r="I7" s="600">
        <v>105.9</v>
      </c>
      <c r="J7" s="600">
        <v>104.9</v>
      </c>
      <c r="K7" s="600">
        <v>92.5</v>
      </c>
      <c r="L7" s="607" t="s">
        <v>699</v>
      </c>
      <c r="M7" s="607" t="s">
        <v>699</v>
      </c>
      <c r="N7" s="607" t="s">
        <v>699</v>
      </c>
      <c r="O7" s="607" t="s">
        <v>699</v>
      </c>
      <c r="P7" s="600">
        <v>118.2</v>
      </c>
      <c r="Q7" s="600">
        <v>109.6</v>
      </c>
      <c r="R7" s="600">
        <v>94.1</v>
      </c>
      <c r="S7" s="607" t="s">
        <v>699</v>
      </c>
    </row>
    <row r="8" spans="1:19" ht="13.5" customHeight="1">
      <c r="A8" s="546"/>
      <c r="B8" s="546" t="s">
        <v>606</v>
      </c>
      <c r="C8" s="547"/>
      <c r="D8" s="601">
        <v>106.4</v>
      </c>
      <c r="E8" s="602">
        <v>96.6</v>
      </c>
      <c r="F8" s="602">
        <v>103.3</v>
      </c>
      <c r="G8" s="602">
        <v>99.9</v>
      </c>
      <c r="H8" s="602">
        <v>118.7</v>
      </c>
      <c r="I8" s="602">
        <v>106.2</v>
      </c>
      <c r="J8" s="602">
        <v>103.5</v>
      </c>
      <c r="K8" s="602">
        <v>91.3</v>
      </c>
      <c r="L8" s="608" t="s">
        <v>699</v>
      </c>
      <c r="M8" s="608" t="s">
        <v>699</v>
      </c>
      <c r="N8" s="608" t="s">
        <v>699</v>
      </c>
      <c r="O8" s="608" t="s">
        <v>699</v>
      </c>
      <c r="P8" s="602">
        <v>118.2</v>
      </c>
      <c r="Q8" s="602">
        <v>113</v>
      </c>
      <c r="R8" s="602">
        <v>80.5</v>
      </c>
      <c r="S8" s="608" t="s">
        <v>699</v>
      </c>
    </row>
    <row r="9" spans="1:19" ht="13.5">
      <c r="A9" s="546"/>
      <c r="B9" s="546" t="s">
        <v>607</v>
      </c>
      <c r="C9" s="547"/>
      <c r="D9" s="601">
        <v>107.6</v>
      </c>
      <c r="E9" s="602">
        <v>94.7</v>
      </c>
      <c r="F9" s="602">
        <v>104</v>
      </c>
      <c r="G9" s="602">
        <v>96.3</v>
      </c>
      <c r="H9" s="602">
        <v>109.7</v>
      </c>
      <c r="I9" s="602">
        <v>104.7</v>
      </c>
      <c r="J9" s="602">
        <v>106.1</v>
      </c>
      <c r="K9" s="602">
        <v>91.4</v>
      </c>
      <c r="L9" s="608" t="s">
        <v>699</v>
      </c>
      <c r="M9" s="608" t="s">
        <v>699</v>
      </c>
      <c r="N9" s="608" t="s">
        <v>699</v>
      </c>
      <c r="O9" s="608" t="s">
        <v>699</v>
      </c>
      <c r="P9" s="602">
        <v>124.5</v>
      </c>
      <c r="Q9" s="602">
        <v>112.3</v>
      </c>
      <c r="R9" s="602">
        <v>89.2</v>
      </c>
      <c r="S9" s="608" t="s">
        <v>699</v>
      </c>
    </row>
    <row r="10" spans="1:19" ht="13.5" customHeight="1">
      <c r="A10" s="546"/>
      <c r="B10" s="546" t="s">
        <v>608</v>
      </c>
      <c r="C10" s="547"/>
      <c r="D10" s="601">
        <v>98.7</v>
      </c>
      <c r="E10" s="602">
        <v>92.5</v>
      </c>
      <c r="F10" s="602">
        <v>94.4</v>
      </c>
      <c r="G10" s="602">
        <v>93.7</v>
      </c>
      <c r="H10" s="602">
        <v>98.8</v>
      </c>
      <c r="I10" s="602">
        <v>101.1</v>
      </c>
      <c r="J10" s="602">
        <v>95.4</v>
      </c>
      <c r="K10" s="602">
        <v>91.6</v>
      </c>
      <c r="L10" s="608" t="s">
        <v>699</v>
      </c>
      <c r="M10" s="608" t="s">
        <v>699</v>
      </c>
      <c r="N10" s="608" t="s">
        <v>699</v>
      </c>
      <c r="O10" s="608" t="s">
        <v>699</v>
      </c>
      <c r="P10" s="602">
        <v>111.5</v>
      </c>
      <c r="Q10" s="602">
        <v>104.6</v>
      </c>
      <c r="R10" s="602">
        <v>95.7</v>
      </c>
      <c r="S10" s="608" t="s">
        <v>699</v>
      </c>
    </row>
    <row r="11" spans="1:19" ht="13.5" customHeight="1">
      <c r="A11" s="546"/>
      <c r="B11" s="546" t="s">
        <v>609</v>
      </c>
      <c r="C11" s="547"/>
      <c r="D11" s="604">
        <v>100</v>
      </c>
      <c r="E11" s="603">
        <v>100</v>
      </c>
      <c r="F11" s="603">
        <v>100</v>
      </c>
      <c r="G11" s="603">
        <v>100</v>
      </c>
      <c r="H11" s="603">
        <v>100</v>
      </c>
      <c r="I11" s="603">
        <v>100</v>
      </c>
      <c r="J11" s="603">
        <v>100</v>
      </c>
      <c r="K11" s="603">
        <v>100</v>
      </c>
      <c r="L11" s="603">
        <v>100</v>
      </c>
      <c r="M11" s="603">
        <v>100</v>
      </c>
      <c r="N11" s="603">
        <v>100</v>
      </c>
      <c r="O11" s="603">
        <v>100</v>
      </c>
      <c r="P11" s="603">
        <v>100</v>
      </c>
      <c r="Q11" s="603">
        <v>100</v>
      </c>
      <c r="R11" s="603">
        <v>100</v>
      </c>
      <c r="S11" s="603">
        <v>100</v>
      </c>
    </row>
    <row r="12" spans="1:19" ht="13.5" customHeight="1">
      <c r="A12" s="546"/>
      <c r="B12" s="546" t="s">
        <v>610</v>
      </c>
      <c r="C12" s="547"/>
      <c r="D12" s="605">
        <v>97.5</v>
      </c>
      <c r="E12" s="606">
        <v>94.7</v>
      </c>
      <c r="F12" s="606">
        <v>100</v>
      </c>
      <c r="G12" s="606">
        <v>102</v>
      </c>
      <c r="H12" s="606">
        <v>91.9</v>
      </c>
      <c r="I12" s="606">
        <v>96.3</v>
      </c>
      <c r="J12" s="606">
        <v>99.2</v>
      </c>
      <c r="K12" s="606">
        <v>96.5</v>
      </c>
      <c r="L12" s="606">
        <v>77.6</v>
      </c>
      <c r="M12" s="606">
        <v>105</v>
      </c>
      <c r="N12" s="606">
        <v>84.8</v>
      </c>
      <c r="O12" s="606">
        <v>97.4</v>
      </c>
      <c r="P12" s="606">
        <v>86.8</v>
      </c>
      <c r="Q12" s="606">
        <v>95.5</v>
      </c>
      <c r="R12" s="606">
        <v>100</v>
      </c>
      <c r="S12" s="606">
        <v>111.6</v>
      </c>
    </row>
    <row r="13" spans="1:19" ht="13.5" customHeight="1">
      <c r="A13" s="543" t="s">
        <v>611</v>
      </c>
      <c r="B13" s="543" t="s">
        <v>628</v>
      </c>
      <c r="C13" s="549" t="s">
        <v>613</v>
      </c>
      <c r="D13" s="587">
        <v>82.3</v>
      </c>
      <c r="E13" s="588">
        <v>84.4</v>
      </c>
      <c r="F13" s="588">
        <v>83.2</v>
      </c>
      <c r="G13" s="588">
        <v>82.8</v>
      </c>
      <c r="H13" s="588">
        <v>79.2</v>
      </c>
      <c r="I13" s="588">
        <v>82.9</v>
      </c>
      <c r="J13" s="588">
        <v>84.1</v>
      </c>
      <c r="K13" s="588">
        <v>71.5</v>
      </c>
      <c r="L13" s="588">
        <v>66.5</v>
      </c>
      <c r="M13" s="588">
        <v>85.4</v>
      </c>
      <c r="N13" s="588">
        <v>80.7</v>
      </c>
      <c r="O13" s="588">
        <v>89.7</v>
      </c>
      <c r="P13" s="588">
        <v>68.4</v>
      </c>
      <c r="Q13" s="588">
        <v>82.8</v>
      </c>
      <c r="R13" s="588">
        <v>72.6</v>
      </c>
      <c r="S13" s="588">
        <v>105.1</v>
      </c>
    </row>
    <row r="14" spans="1:19" ht="13.5" customHeight="1">
      <c r="A14" s="546"/>
      <c r="B14" s="546" t="s">
        <v>579</v>
      </c>
      <c r="C14" s="547"/>
      <c r="D14" s="587">
        <v>81.3</v>
      </c>
      <c r="E14" s="588">
        <v>84.4</v>
      </c>
      <c r="F14" s="588">
        <v>82.4</v>
      </c>
      <c r="G14" s="588">
        <v>82.4</v>
      </c>
      <c r="H14" s="588">
        <v>78.2</v>
      </c>
      <c r="I14" s="588">
        <v>83.2</v>
      </c>
      <c r="J14" s="588">
        <v>85.4</v>
      </c>
      <c r="K14" s="588">
        <v>71</v>
      </c>
      <c r="L14" s="588">
        <v>65.5</v>
      </c>
      <c r="M14" s="588">
        <v>86.5</v>
      </c>
      <c r="N14" s="588">
        <v>76</v>
      </c>
      <c r="O14" s="588">
        <v>88.2</v>
      </c>
      <c r="P14" s="588">
        <v>67.7</v>
      </c>
      <c r="Q14" s="588">
        <v>79.7</v>
      </c>
      <c r="R14" s="588">
        <v>72.9</v>
      </c>
      <c r="S14" s="588">
        <v>103.4</v>
      </c>
    </row>
    <row r="15" spans="1:19" ht="13.5" customHeight="1">
      <c r="A15" s="546"/>
      <c r="B15" s="546" t="s">
        <v>629</v>
      </c>
      <c r="C15" s="547"/>
      <c r="D15" s="587">
        <v>84.8</v>
      </c>
      <c r="E15" s="588">
        <v>82.1</v>
      </c>
      <c r="F15" s="588">
        <v>86.8</v>
      </c>
      <c r="G15" s="588">
        <v>80.3</v>
      </c>
      <c r="H15" s="588">
        <v>75.4</v>
      </c>
      <c r="I15" s="588">
        <v>93.1</v>
      </c>
      <c r="J15" s="588">
        <v>91</v>
      </c>
      <c r="K15" s="588">
        <v>73.6</v>
      </c>
      <c r="L15" s="588">
        <v>65.4</v>
      </c>
      <c r="M15" s="588">
        <v>84.8</v>
      </c>
      <c r="N15" s="588">
        <v>80.6</v>
      </c>
      <c r="O15" s="588">
        <v>94.8</v>
      </c>
      <c r="P15" s="588">
        <v>66.3</v>
      </c>
      <c r="Q15" s="588">
        <v>81.5</v>
      </c>
      <c r="R15" s="588">
        <v>73.3</v>
      </c>
      <c r="S15" s="588">
        <v>110.2</v>
      </c>
    </row>
    <row r="16" spans="1:19" ht="13.5" customHeight="1">
      <c r="A16" s="546"/>
      <c r="B16" s="546" t="s">
        <v>704</v>
      </c>
      <c r="C16" s="547"/>
      <c r="D16" s="587">
        <v>172</v>
      </c>
      <c r="E16" s="588">
        <v>168</v>
      </c>
      <c r="F16" s="588">
        <v>183.4</v>
      </c>
      <c r="G16" s="588">
        <v>205.8</v>
      </c>
      <c r="H16" s="588">
        <v>148.9</v>
      </c>
      <c r="I16" s="588">
        <v>150.4</v>
      </c>
      <c r="J16" s="588">
        <v>150</v>
      </c>
      <c r="K16" s="588">
        <v>209.4</v>
      </c>
      <c r="L16" s="588">
        <v>131.8</v>
      </c>
      <c r="M16" s="588">
        <v>175.8</v>
      </c>
      <c r="N16" s="588">
        <v>100.7</v>
      </c>
      <c r="O16" s="588">
        <v>135.3</v>
      </c>
      <c r="P16" s="588">
        <v>192.7</v>
      </c>
      <c r="Q16" s="588">
        <v>173.7</v>
      </c>
      <c r="R16" s="588">
        <v>211.8</v>
      </c>
      <c r="S16" s="588">
        <v>169.2</v>
      </c>
    </row>
    <row r="17" spans="1:19" ht="13.5" customHeight="1">
      <c r="A17" s="546" t="s">
        <v>612</v>
      </c>
      <c r="B17" s="546" t="s">
        <v>633</v>
      </c>
      <c r="C17" s="547" t="s">
        <v>613</v>
      </c>
      <c r="D17" s="587">
        <v>84.4</v>
      </c>
      <c r="E17" s="588">
        <v>91</v>
      </c>
      <c r="F17" s="588">
        <v>84.2</v>
      </c>
      <c r="G17" s="588">
        <v>84.5</v>
      </c>
      <c r="H17" s="588">
        <v>74.8</v>
      </c>
      <c r="I17" s="588">
        <v>88.8</v>
      </c>
      <c r="J17" s="588">
        <v>90.2</v>
      </c>
      <c r="K17" s="588">
        <v>73.9</v>
      </c>
      <c r="L17" s="588">
        <v>62.6</v>
      </c>
      <c r="M17" s="588">
        <v>83.1</v>
      </c>
      <c r="N17" s="588">
        <v>90.4</v>
      </c>
      <c r="O17" s="588">
        <v>101.6</v>
      </c>
      <c r="P17" s="588">
        <v>67.3</v>
      </c>
      <c r="Q17" s="588">
        <v>82.9</v>
      </c>
      <c r="R17" s="588">
        <v>78.5</v>
      </c>
      <c r="S17" s="588">
        <v>102.6</v>
      </c>
    </row>
    <row r="18" spans="1:19" ht="13.5" customHeight="1">
      <c r="A18" s="546" t="s">
        <v>781</v>
      </c>
      <c r="B18" s="546" t="s">
        <v>621</v>
      </c>
      <c r="C18" s="547"/>
      <c r="D18" s="587">
        <v>81.8</v>
      </c>
      <c r="E18" s="588">
        <v>84.8</v>
      </c>
      <c r="F18" s="588">
        <v>82.4</v>
      </c>
      <c r="G18" s="588">
        <v>85.8</v>
      </c>
      <c r="H18" s="588">
        <v>75.4</v>
      </c>
      <c r="I18" s="588">
        <v>84.2</v>
      </c>
      <c r="J18" s="588">
        <v>85.7</v>
      </c>
      <c r="K18" s="588">
        <v>73.5</v>
      </c>
      <c r="L18" s="588">
        <v>64.9</v>
      </c>
      <c r="M18" s="588">
        <v>82.2</v>
      </c>
      <c r="N18" s="588">
        <v>76.3</v>
      </c>
      <c r="O18" s="588">
        <v>97.9</v>
      </c>
      <c r="P18" s="588">
        <v>67.6</v>
      </c>
      <c r="Q18" s="588">
        <v>80.8</v>
      </c>
      <c r="R18" s="588">
        <v>75.6</v>
      </c>
      <c r="S18" s="588">
        <v>103.1</v>
      </c>
    </row>
    <row r="19" spans="1:19" ht="13.5" customHeight="1">
      <c r="A19" s="546" t="s">
        <v>791</v>
      </c>
      <c r="B19" s="546" t="s">
        <v>622</v>
      </c>
      <c r="C19" s="547"/>
      <c r="D19" s="587">
        <v>84</v>
      </c>
      <c r="E19" s="588">
        <v>87.2</v>
      </c>
      <c r="F19" s="588">
        <v>83.8</v>
      </c>
      <c r="G19" s="588">
        <v>81.5</v>
      </c>
      <c r="H19" s="588">
        <v>79.6</v>
      </c>
      <c r="I19" s="588">
        <v>86.6</v>
      </c>
      <c r="J19" s="588">
        <v>86.4</v>
      </c>
      <c r="K19" s="588">
        <v>76.5</v>
      </c>
      <c r="L19" s="588">
        <v>64.7</v>
      </c>
      <c r="M19" s="588">
        <v>88</v>
      </c>
      <c r="N19" s="588">
        <v>76.6</v>
      </c>
      <c r="O19" s="588">
        <v>98.3</v>
      </c>
      <c r="P19" s="588">
        <v>67.4</v>
      </c>
      <c r="Q19" s="588">
        <v>87.6</v>
      </c>
      <c r="R19" s="588">
        <v>91</v>
      </c>
      <c r="S19" s="588">
        <v>104.8</v>
      </c>
    </row>
    <row r="20" spans="1:19" ht="13.5" customHeight="1">
      <c r="A20" s="546" t="s">
        <v>781</v>
      </c>
      <c r="B20" s="546" t="s">
        <v>623</v>
      </c>
      <c r="C20" s="547"/>
      <c r="D20" s="587">
        <v>84.4</v>
      </c>
      <c r="E20" s="588">
        <v>86</v>
      </c>
      <c r="F20" s="588">
        <v>85.3</v>
      </c>
      <c r="G20" s="588">
        <v>80.7</v>
      </c>
      <c r="H20" s="588">
        <v>80.8</v>
      </c>
      <c r="I20" s="588">
        <v>86.8</v>
      </c>
      <c r="J20" s="588">
        <v>89.3</v>
      </c>
      <c r="K20" s="588">
        <v>74</v>
      </c>
      <c r="L20" s="588">
        <v>66.1</v>
      </c>
      <c r="M20" s="588">
        <v>86.5</v>
      </c>
      <c r="N20" s="588">
        <v>76.7</v>
      </c>
      <c r="O20" s="588">
        <v>115.1</v>
      </c>
      <c r="P20" s="588">
        <v>67.7</v>
      </c>
      <c r="Q20" s="588">
        <v>83</v>
      </c>
      <c r="R20" s="588">
        <v>75.2</v>
      </c>
      <c r="S20" s="588">
        <v>104.8</v>
      </c>
    </row>
    <row r="21" spans="1:19" ht="13.5" customHeight="1">
      <c r="A21" s="546" t="s">
        <v>781</v>
      </c>
      <c r="B21" s="546" t="s">
        <v>624</v>
      </c>
      <c r="C21" s="547"/>
      <c r="D21" s="587">
        <v>82.9</v>
      </c>
      <c r="E21" s="588">
        <v>85.9</v>
      </c>
      <c r="F21" s="588">
        <v>85</v>
      </c>
      <c r="G21" s="588">
        <v>80.4</v>
      </c>
      <c r="H21" s="588">
        <v>75.1</v>
      </c>
      <c r="I21" s="588">
        <v>84.8</v>
      </c>
      <c r="J21" s="588">
        <v>85.3</v>
      </c>
      <c r="K21" s="588">
        <v>74.4</v>
      </c>
      <c r="L21" s="588">
        <v>62.3</v>
      </c>
      <c r="M21" s="588">
        <v>79.2</v>
      </c>
      <c r="N21" s="588">
        <v>78.8</v>
      </c>
      <c r="O21" s="588">
        <v>97.3</v>
      </c>
      <c r="P21" s="588">
        <v>65.3</v>
      </c>
      <c r="Q21" s="588">
        <v>81.2</v>
      </c>
      <c r="R21" s="588">
        <v>72.6</v>
      </c>
      <c r="S21" s="588">
        <v>107.6</v>
      </c>
    </row>
    <row r="22" spans="1:19" ht="13.5" customHeight="1">
      <c r="A22" s="546" t="s">
        <v>781</v>
      </c>
      <c r="B22" s="546" t="s">
        <v>625</v>
      </c>
      <c r="C22" s="547"/>
      <c r="D22" s="587">
        <v>131.3</v>
      </c>
      <c r="E22" s="588">
        <v>112.6</v>
      </c>
      <c r="F22" s="588">
        <v>133.9</v>
      </c>
      <c r="G22" s="588">
        <v>154.3</v>
      </c>
      <c r="H22" s="588">
        <v>106.3</v>
      </c>
      <c r="I22" s="588">
        <v>119.1</v>
      </c>
      <c r="J22" s="588">
        <v>116.7</v>
      </c>
      <c r="K22" s="588">
        <v>207.2</v>
      </c>
      <c r="L22" s="588">
        <v>98.9</v>
      </c>
      <c r="M22" s="588">
        <v>120.6</v>
      </c>
      <c r="N22" s="588">
        <v>84.7</v>
      </c>
      <c r="O22" s="588">
        <v>119.3</v>
      </c>
      <c r="P22" s="588">
        <v>139.2</v>
      </c>
      <c r="Q22" s="588">
        <v>148.4</v>
      </c>
      <c r="R22" s="588">
        <v>121.7</v>
      </c>
      <c r="S22" s="588">
        <v>137.1</v>
      </c>
    </row>
    <row r="23" spans="1:19" ht="13.5" customHeight="1">
      <c r="A23" s="546" t="s">
        <v>785</v>
      </c>
      <c r="B23" s="546" t="s">
        <v>626</v>
      </c>
      <c r="C23" s="547"/>
      <c r="D23" s="587">
        <v>124.3</v>
      </c>
      <c r="E23" s="588">
        <v>119.1</v>
      </c>
      <c r="F23" s="588">
        <v>143.8</v>
      </c>
      <c r="G23" s="588">
        <v>93.8</v>
      </c>
      <c r="H23" s="588">
        <v>107.7</v>
      </c>
      <c r="I23" s="588">
        <v>125.5</v>
      </c>
      <c r="J23" s="588">
        <v>132</v>
      </c>
      <c r="K23" s="588">
        <v>88.9</v>
      </c>
      <c r="L23" s="588">
        <v>93.3</v>
      </c>
      <c r="M23" s="588">
        <v>148.1</v>
      </c>
      <c r="N23" s="588">
        <v>96.6</v>
      </c>
      <c r="O23" s="588">
        <v>113.6</v>
      </c>
      <c r="P23" s="588">
        <v>74.4</v>
      </c>
      <c r="Q23" s="588">
        <v>111.2</v>
      </c>
      <c r="R23" s="588">
        <v>114.7</v>
      </c>
      <c r="S23" s="588">
        <v>133.4</v>
      </c>
    </row>
    <row r="24" spans="1:46" ht="13.5" customHeight="1">
      <c r="A24" s="546"/>
      <c r="B24" s="546" t="s">
        <v>627</v>
      </c>
      <c r="C24" s="547"/>
      <c r="D24" s="587">
        <v>86.4</v>
      </c>
      <c r="E24" s="588">
        <v>98.4</v>
      </c>
      <c r="F24" s="588">
        <v>84.8</v>
      </c>
      <c r="G24" s="588">
        <v>78</v>
      </c>
      <c r="H24" s="588">
        <v>86.3</v>
      </c>
      <c r="I24" s="588">
        <v>86.6</v>
      </c>
      <c r="J24" s="588">
        <v>89.1</v>
      </c>
      <c r="K24" s="588">
        <v>82.6</v>
      </c>
      <c r="L24" s="588">
        <v>65.9</v>
      </c>
      <c r="M24" s="588">
        <v>77.2</v>
      </c>
      <c r="N24" s="588">
        <v>90.5</v>
      </c>
      <c r="O24" s="588">
        <v>126.8</v>
      </c>
      <c r="P24" s="588">
        <v>81.1</v>
      </c>
      <c r="Q24" s="588">
        <v>81.7</v>
      </c>
      <c r="R24" s="588">
        <v>73.3</v>
      </c>
      <c r="S24" s="588">
        <v>101.6</v>
      </c>
      <c r="T24" s="550"/>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row>
    <row r="25" spans="1:46" ht="13.5" customHeight="1">
      <c r="A25" s="551"/>
      <c r="B25" s="551" t="s">
        <v>793</v>
      </c>
      <c r="C25" s="552"/>
      <c r="D25" s="589">
        <v>83.3</v>
      </c>
      <c r="E25" s="590">
        <v>89.3</v>
      </c>
      <c r="F25" s="590">
        <v>83.7</v>
      </c>
      <c r="G25" s="590">
        <v>80.6</v>
      </c>
      <c r="H25" s="590">
        <v>78.1</v>
      </c>
      <c r="I25" s="590">
        <v>84.9</v>
      </c>
      <c r="J25" s="590">
        <v>87.2</v>
      </c>
      <c r="K25" s="590">
        <v>81.4</v>
      </c>
      <c r="L25" s="590">
        <v>66.7</v>
      </c>
      <c r="M25" s="590">
        <v>79.8</v>
      </c>
      <c r="N25" s="590">
        <v>83.9</v>
      </c>
      <c r="O25" s="590">
        <v>100.4</v>
      </c>
      <c r="P25" s="590">
        <v>68.1</v>
      </c>
      <c r="Q25" s="590">
        <v>79.9</v>
      </c>
      <c r="R25" s="590">
        <v>72.9</v>
      </c>
      <c r="S25" s="590">
        <v>104.3</v>
      </c>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row>
    <row r="26" spans="1:19" ht="17.25" customHeight="1">
      <c r="A26" s="609"/>
      <c r="B26" s="609"/>
      <c r="C26" s="609"/>
      <c r="D26" s="748" t="s">
        <v>711</v>
      </c>
      <c r="E26" s="748"/>
      <c r="F26" s="748"/>
      <c r="G26" s="748"/>
      <c r="H26" s="748"/>
      <c r="I26" s="748"/>
      <c r="J26" s="748"/>
      <c r="K26" s="748"/>
      <c r="L26" s="748"/>
      <c r="M26" s="748"/>
      <c r="N26" s="748"/>
      <c r="O26" s="748"/>
      <c r="P26" s="748"/>
      <c r="Q26" s="748"/>
      <c r="R26" s="748"/>
      <c r="S26" s="748"/>
    </row>
    <row r="27" spans="1:19" ht="13.5" customHeight="1">
      <c r="A27" s="543" t="s">
        <v>603</v>
      </c>
      <c r="B27" s="543" t="s">
        <v>604</v>
      </c>
      <c r="C27" s="544" t="s">
        <v>605</v>
      </c>
      <c r="D27" s="599">
        <v>-0.9</v>
      </c>
      <c r="E27" s="600">
        <v>-3.9</v>
      </c>
      <c r="F27" s="600">
        <v>0</v>
      </c>
      <c r="G27" s="600">
        <v>-2.7</v>
      </c>
      <c r="H27" s="600">
        <v>5.1</v>
      </c>
      <c r="I27" s="600">
        <v>4.1</v>
      </c>
      <c r="J27" s="600">
        <v>-5.9</v>
      </c>
      <c r="K27" s="600">
        <v>15.4</v>
      </c>
      <c r="L27" s="607" t="s">
        <v>699</v>
      </c>
      <c r="M27" s="607" t="s">
        <v>699</v>
      </c>
      <c r="N27" s="607" t="s">
        <v>699</v>
      </c>
      <c r="O27" s="607" t="s">
        <v>699</v>
      </c>
      <c r="P27" s="600">
        <v>-1.4</v>
      </c>
      <c r="Q27" s="600">
        <v>-2.8</v>
      </c>
      <c r="R27" s="600">
        <v>3.9</v>
      </c>
      <c r="S27" s="607" t="s">
        <v>699</v>
      </c>
    </row>
    <row r="28" spans="1:19" ht="13.5" customHeight="1">
      <c r="A28" s="546"/>
      <c r="B28" s="546" t="s">
        <v>606</v>
      </c>
      <c r="C28" s="547"/>
      <c r="D28" s="601">
        <v>0.5</v>
      </c>
      <c r="E28" s="602">
        <v>-1.1</v>
      </c>
      <c r="F28" s="602">
        <v>1</v>
      </c>
      <c r="G28" s="602">
        <v>1.5</v>
      </c>
      <c r="H28" s="602">
        <v>0.3</v>
      </c>
      <c r="I28" s="602">
        <v>0.2</v>
      </c>
      <c r="J28" s="602">
        <v>-1.4</v>
      </c>
      <c r="K28" s="602">
        <v>-1.3</v>
      </c>
      <c r="L28" s="608" t="s">
        <v>699</v>
      </c>
      <c r="M28" s="608" t="s">
        <v>699</v>
      </c>
      <c r="N28" s="608" t="s">
        <v>699</v>
      </c>
      <c r="O28" s="608" t="s">
        <v>699</v>
      </c>
      <c r="P28" s="602">
        <v>0</v>
      </c>
      <c r="Q28" s="602">
        <v>3.2</v>
      </c>
      <c r="R28" s="602">
        <v>-14.5</v>
      </c>
      <c r="S28" s="608" t="s">
        <v>699</v>
      </c>
    </row>
    <row r="29" spans="1:19" ht="13.5" customHeight="1">
      <c r="A29" s="546"/>
      <c r="B29" s="546" t="s">
        <v>607</v>
      </c>
      <c r="C29" s="547"/>
      <c r="D29" s="601">
        <v>1.1</v>
      </c>
      <c r="E29" s="602">
        <v>-1.9</v>
      </c>
      <c r="F29" s="602">
        <v>0.7</v>
      </c>
      <c r="G29" s="602">
        <v>-3.5</v>
      </c>
      <c r="H29" s="602">
        <v>-7.6</v>
      </c>
      <c r="I29" s="602">
        <v>-1.4</v>
      </c>
      <c r="J29" s="602">
        <v>2.6</v>
      </c>
      <c r="K29" s="602">
        <v>0.1</v>
      </c>
      <c r="L29" s="608" t="s">
        <v>699</v>
      </c>
      <c r="M29" s="608" t="s">
        <v>699</v>
      </c>
      <c r="N29" s="608" t="s">
        <v>699</v>
      </c>
      <c r="O29" s="608" t="s">
        <v>699</v>
      </c>
      <c r="P29" s="602">
        <v>5.3</v>
      </c>
      <c r="Q29" s="602">
        <v>-0.6</v>
      </c>
      <c r="R29" s="602">
        <v>10.9</v>
      </c>
      <c r="S29" s="608" t="s">
        <v>699</v>
      </c>
    </row>
    <row r="30" spans="1:19" ht="13.5" customHeight="1">
      <c r="A30" s="546"/>
      <c r="B30" s="546" t="s">
        <v>608</v>
      </c>
      <c r="C30" s="547"/>
      <c r="D30" s="601">
        <v>-8.2</v>
      </c>
      <c r="E30" s="602">
        <v>-2.4</v>
      </c>
      <c r="F30" s="602">
        <v>-9.2</v>
      </c>
      <c r="G30" s="602">
        <v>-2.7</v>
      </c>
      <c r="H30" s="602">
        <v>-10</v>
      </c>
      <c r="I30" s="602">
        <v>-3.4</v>
      </c>
      <c r="J30" s="602">
        <v>-10.1</v>
      </c>
      <c r="K30" s="602">
        <v>0.2</v>
      </c>
      <c r="L30" s="608" t="s">
        <v>699</v>
      </c>
      <c r="M30" s="608" t="s">
        <v>699</v>
      </c>
      <c r="N30" s="608" t="s">
        <v>699</v>
      </c>
      <c r="O30" s="608" t="s">
        <v>699</v>
      </c>
      <c r="P30" s="602">
        <v>-10.3</v>
      </c>
      <c r="Q30" s="602">
        <v>-6.8</v>
      </c>
      <c r="R30" s="602">
        <v>7.2</v>
      </c>
      <c r="S30" s="608" t="s">
        <v>699</v>
      </c>
    </row>
    <row r="31" spans="1:19" ht="13.5" customHeight="1">
      <c r="A31" s="546"/>
      <c r="B31" s="546" t="s">
        <v>609</v>
      </c>
      <c r="C31" s="547"/>
      <c r="D31" s="601">
        <v>1.3</v>
      </c>
      <c r="E31" s="602">
        <v>8.1</v>
      </c>
      <c r="F31" s="602">
        <v>5.9</v>
      </c>
      <c r="G31" s="602">
        <v>6.7</v>
      </c>
      <c r="H31" s="602">
        <v>1.3</v>
      </c>
      <c r="I31" s="602">
        <v>-1.1</v>
      </c>
      <c r="J31" s="602">
        <v>4.8</v>
      </c>
      <c r="K31" s="602">
        <v>9.2</v>
      </c>
      <c r="L31" s="608" t="s">
        <v>699</v>
      </c>
      <c r="M31" s="608" t="s">
        <v>699</v>
      </c>
      <c r="N31" s="608" t="s">
        <v>699</v>
      </c>
      <c r="O31" s="608" t="s">
        <v>699</v>
      </c>
      <c r="P31" s="602">
        <v>-10.4</v>
      </c>
      <c r="Q31" s="602">
        <v>-4.4</v>
      </c>
      <c r="R31" s="602">
        <v>4.5</v>
      </c>
      <c r="S31" s="608" t="s">
        <v>699</v>
      </c>
    </row>
    <row r="32" spans="1:19" ht="13.5" customHeight="1">
      <c r="A32" s="546"/>
      <c r="B32" s="546" t="s">
        <v>610</v>
      </c>
      <c r="C32" s="547"/>
      <c r="D32" s="605">
        <v>-2.5</v>
      </c>
      <c r="E32" s="606">
        <v>-5.3</v>
      </c>
      <c r="F32" s="606">
        <v>0</v>
      </c>
      <c r="G32" s="606">
        <v>2</v>
      </c>
      <c r="H32" s="606">
        <v>-8.1</v>
      </c>
      <c r="I32" s="606">
        <v>-3.7</v>
      </c>
      <c r="J32" s="606">
        <v>-0.8</v>
      </c>
      <c r="K32" s="606">
        <v>-3.4</v>
      </c>
      <c r="L32" s="606">
        <v>-22.4</v>
      </c>
      <c r="M32" s="606">
        <v>5</v>
      </c>
      <c r="N32" s="606">
        <v>-15.2</v>
      </c>
      <c r="O32" s="606">
        <v>-2.6</v>
      </c>
      <c r="P32" s="606">
        <v>-13.2</v>
      </c>
      <c r="Q32" s="606">
        <v>-4.5</v>
      </c>
      <c r="R32" s="606">
        <v>0</v>
      </c>
      <c r="S32" s="606">
        <v>11.6</v>
      </c>
    </row>
    <row r="33" spans="1:19" ht="13.5" customHeight="1">
      <c r="A33" s="543" t="s">
        <v>611</v>
      </c>
      <c r="B33" s="543" t="s">
        <v>628</v>
      </c>
      <c r="C33" s="549" t="s">
        <v>613</v>
      </c>
      <c r="D33" s="587">
        <v>-2</v>
      </c>
      <c r="E33" s="588">
        <v>0.2</v>
      </c>
      <c r="F33" s="588">
        <v>-0.6</v>
      </c>
      <c r="G33" s="588">
        <v>2.4</v>
      </c>
      <c r="H33" s="588">
        <v>-9.5</v>
      </c>
      <c r="I33" s="588">
        <v>-3.3</v>
      </c>
      <c r="J33" s="588">
        <v>-5.8</v>
      </c>
      <c r="K33" s="588">
        <v>-3.6</v>
      </c>
      <c r="L33" s="588">
        <v>-17.3</v>
      </c>
      <c r="M33" s="588">
        <v>3.8</v>
      </c>
      <c r="N33" s="588">
        <v>-12.9</v>
      </c>
      <c r="O33" s="588">
        <v>-0.3</v>
      </c>
      <c r="P33" s="588">
        <v>-12.4</v>
      </c>
      <c r="Q33" s="588">
        <v>3.1</v>
      </c>
      <c r="R33" s="588">
        <v>-3.6</v>
      </c>
      <c r="S33" s="588">
        <v>12.7</v>
      </c>
    </row>
    <row r="34" spans="1:19" ht="13.5" customHeight="1">
      <c r="A34" s="546"/>
      <c r="B34" s="546" t="s">
        <v>579</v>
      </c>
      <c r="C34" s="547"/>
      <c r="D34" s="587">
        <v>-2.7</v>
      </c>
      <c r="E34" s="588">
        <v>5.3</v>
      </c>
      <c r="F34" s="588">
        <v>-0.6</v>
      </c>
      <c r="G34" s="588">
        <v>-0.1</v>
      </c>
      <c r="H34" s="588">
        <v>-7.3</v>
      </c>
      <c r="I34" s="588">
        <v>-4.6</v>
      </c>
      <c r="J34" s="588">
        <v>-5</v>
      </c>
      <c r="K34" s="588">
        <v>-4.6</v>
      </c>
      <c r="L34" s="588">
        <v>-19.9</v>
      </c>
      <c r="M34" s="588">
        <v>2.6</v>
      </c>
      <c r="N34" s="588">
        <v>-15.4</v>
      </c>
      <c r="O34" s="588">
        <v>-3</v>
      </c>
      <c r="P34" s="588">
        <v>-12.7</v>
      </c>
      <c r="Q34" s="588">
        <v>-1</v>
      </c>
      <c r="R34" s="588">
        <v>-3.2</v>
      </c>
      <c r="S34" s="588">
        <v>13.1</v>
      </c>
    </row>
    <row r="35" spans="1:19" ht="13.5" customHeight="1">
      <c r="A35" s="546"/>
      <c r="B35" s="546" t="s">
        <v>629</v>
      </c>
      <c r="C35" s="547"/>
      <c r="D35" s="587">
        <v>-3.2</v>
      </c>
      <c r="E35" s="588">
        <v>-5.2</v>
      </c>
      <c r="F35" s="588">
        <v>-3.3</v>
      </c>
      <c r="G35" s="588">
        <v>-0.5</v>
      </c>
      <c r="H35" s="588">
        <v>-12.7</v>
      </c>
      <c r="I35" s="588">
        <v>3.6</v>
      </c>
      <c r="J35" s="588">
        <v>-1.9</v>
      </c>
      <c r="K35" s="588">
        <v>1.4</v>
      </c>
      <c r="L35" s="588">
        <v>-23.6</v>
      </c>
      <c r="M35" s="588">
        <v>2.1</v>
      </c>
      <c r="N35" s="588">
        <v>-10.7</v>
      </c>
      <c r="O35" s="588">
        <v>-4.7</v>
      </c>
      <c r="P35" s="588">
        <v>-13.5</v>
      </c>
      <c r="Q35" s="588">
        <v>-2.3</v>
      </c>
      <c r="R35" s="588">
        <v>-3</v>
      </c>
      <c r="S35" s="588">
        <v>8.2</v>
      </c>
    </row>
    <row r="36" spans="1:19" ht="13.5" customHeight="1">
      <c r="A36" s="546"/>
      <c r="B36" s="546" t="s">
        <v>704</v>
      </c>
      <c r="C36" s="547"/>
      <c r="D36" s="587">
        <v>-1.8</v>
      </c>
      <c r="E36" s="588">
        <v>2.4</v>
      </c>
      <c r="F36" s="588">
        <v>1.5</v>
      </c>
      <c r="G36" s="588">
        <v>-9.6</v>
      </c>
      <c r="H36" s="588">
        <v>-6.8</v>
      </c>
      <c r="I36" s="588">
        <v>-12.3</v>
      </c>
      <c r="J36" s="588">
        <v>-4.5</v>
      </c>
      <c r="K36" s="588">
        <v>-5.9</v>
      </c>
      <c r="L36" s="588">
        <v>8.6</v>
      </c>
      <c r="M36" s="588">
        <v>-5.7</v>
      </c>
      <c r="N36" s="588">
        <v>-15.6</v>
      </c>
      <c r="O36" s="588">
        <v>-8.5</v>
      </c>
      <c r="P36" s="588">
        <v>-6.8</v>
      </c>
      <c r="Q36" s="588">
        <v>-2</v>
      </c>
      <c r="R36" s="588">
        <v>-1.5</v>
      </c>
      <c r="S36" s="588">
        <v>28.3</v>
      </c>
    </row>
    <row r="37" spans="1:19" ht="13.5" customHeight="1">
      <c r="A37" s="546" t="s">
        <v>612</v>
      </c>
      <c r="B37" s="546" t="s">
        <v>633</v>
      </c>
      <c r="C37" s="547" t="s">
        <v>613</v>
      </c>
      <c r="D37" s="587">
        <v>-1.3</v>
      </c>
      <c r="E37" s="588">
        <v>16.5</v>
      </c>
      <c r="F37" s="588">
        <v>1.3</v>
      </c>
      <c r="G37" s="588">
        <v>0.4</v>
      </c>
      <c r="H37" s="588">
        <v>-7.7</v>
      </c>
      <c r="I37" s="588">
        <v>4.7</v>
      </c>
      <c r="J37" s="588">
        <v>-6.4</v>
      </c>
      <c r="K37" s="588">
        <v>-6.1</v>
      </c>
      <c r="L37" s="588">
        <v>-4.1</v>
      </c>
      <c r="M37" s="588">
        <v>-18.9</v>
      </c>
      <c r="N37" s="588">
        <v>6.5</v>
      </c>
      <c r="O37" s="588">
        <v>10.2</v>
      </c>
      <c r="P37" s="588">
        <v>-1.2</v>
      </c>
      <c r="Q37" s="588">
        <v>-7.4</v>
      </c>
      <c r="R37" s="588">
        <v>-20.9</v>
      </c>
      <c r="S37" s="588">
        <v>8.1</v>
      </c>
    </row>
    <row r="38" spans="1:19" ht="13.5" customHeight="1">
      <c r="A38" s="546" t="s">
        <v>781</v>
      </c>
      <c r="B38" s="546" t="s">
        <v>621</v>
      </c>
      <c r="C38" s="547"/>
      <c r="D38" s="587">
        <v>-0.4</v>
      </c>
      <c r="E38" s="588">
        <v>7.6</v>
      </c>
      <c r="F38" s="588">
        <v>-1.1</v>
      </c>
      <c r="G38" s="588">
        <v>0.6</v>
      </c>
      <c r="H38" s="588">
        <v>-5.8</v>
      </c>
      <c r="I38" s="588">
        <v>0.5</v>
      </c>
      <c r="J38" s="588">
        <v>-1.7</v>
      </c>
      <c r="K38" s="588">
        <v>1.8</v>
      </c>
      <c r="L38" s="588">
        <v>-0.8</v>
      </c>
      <c r="M38" s="588">
        <v>-2.4</v>
      </c>
      <c r="N38" s="588">
        <v>-6.4</v>
      </c>
      <c r="O38" s="588">
        <v>14.6</v>
      </c>
      <c r="P38" s="588">
        <v>0.6</v>
      </c>
      <c r="Q38" s="588">
        <v>-1.5</v>
      </c>
      <c r="R38" s="588">
        <v>1.2</v>
      </c>
      <c r="S38" s="588">
        <v>6.7</v>
      </c>
    </row>
    <row r="39" spans="1:19" ht="13.5" customHeight="1">
      <c r="A39" s="546" t="s">
        <v>788</v>
      </c>
      <c r="B39" s="546" t="s">
        <v>622</v>
      </c>
      <c r="C39" s="547"/>
      <c r="D39" s="587">
        <v>0.5</v>
      </c>
      <c r="E39" s="588">
        <v>0.5</v>
      </c>
      <c r="F39" s="588">
        <v>0.7</v>
      </c>
      <c r="G39" s="588">
        <v>-5.1</v>
      </c>
      <c r="H39" s="588">
        <v>-4.7</v>
      </c>
      <c r="I39" s="588">
        <v>1.3</v>
      </c>
      <c r="J39" s="588">
        <v>-0.3</v>
      </c>
      <c r="K39" s="588">
        <v>-3.8</v>
      </c>
      <c r="L39" s="588">
        <v>-6.9</v>
      </c>
      <c r="M39" s="588">
        <v>1.1</v>
      </c>
      <c r="N39" s="588">
        <v>-3.5</v>
      </c>
      <c r="O39" s="588">
        <v>9.8</v>
      </c>
      <c r="P39" s="588">
        <v>-3.9</v>
      </c>
      <c r="Q39" s="588">
        <v>4.4</v>
      </c>
      <c r="R39" s="588">
        <v>6.3</v>
      </c>
      <c r="S39" s="588">
        <v>8.4</v>
      </c>
    </row>
    <row r="40" spans="1:19" ht="13.5" customHeight="1">
      <c r="A40" s="546" t="s">
        <v>781</v>
      </c>
      <c r="B40" s="546" t="s">
        <v>623</v>
      </c>
      <c r="C40" s="547"/>
      <c r="D40" s="587">
        <v>1</v>
      </c>
      <c r="E40" s="588">
        <v>7.9</v>
      </c>
      <c r="F40" s="588">
        <v>2.2</v>
      </c>
      <c r="G40" s="588">
        <v>-2.2</v>
      </c>
      <c r="H40" s="588">
        <v>1.9</v>
      </c>
      <c r="I40" s="588">
        <v>3.5</v>
      </c>
      <c r="J40" s="588">
        <v>-2.4</v>
      </c>
      <c r="K40" s="588">
        <v>0.1</v>
      </c>
      <c r="L40" s="588">
        <v>2</v>
      </c>
      <c r="M40" s="588">
        <v>2.1</v>
      </c>
      <c r="N40" s="588">
        <v>-4.1</v>
      </c>
      <c r="O40" s="588">
        <v>31.5</v>
      </c>
      <c r="P40" s="588">
        <v>-2.3</v>
      </c>
      <c r="Q40" s="588">
        <v>-0.8</v>
      </c>
      <c r="R40" s="588">
        <v>-21.3</v>
      </c>
      <c r="S40" s="588">
        <v>4</v>
      </c>
    </row>
    <row r="41" spans="1:19" ht="13.5" customHeight="1">
      <c r="A41" s="546" t="s">
        <v>781</v>
      </c>
      <c r="B41" s="546" t="s">
        <v>624</v>
      </c>
      <c r="C41" s="547"/>
      <c r="D41" s="587">
        <v>1.5</v>
      </c>
      <c r="E41" s="588">
        <v>8.2</v>
      </c>
      <c r="F41" s="588">
        <v>2.9</v>
      </c>
      <c r="G41" s="588">
        <v>0.6</v>
      </c>
      <c r="H41" s="588">
        <v>-4.3</v>
      </c>
      <c r="I41" s="588">
        <v>4.8</v>
      </c>
      <c r="J41" s="588">
        <v>-2.6</v>
      </c>
      <c r="K41" s="588">
        <v>4.9</v>
      </c>
      <c r="L41" s="588">
        <v>-12.7</v>
      </c>
      <c r="M41" s="588">
        <v>-14.8</v>
      </c>
      <c r="N41" s="588">
        <v>-4.9</v>
      </c>
      <c r="O41" s="588">
        <v>5.6</v>
      </c>
      <c r="P41" s="588">
        <v>-2</v>
      </c>
      <c r="Q41" s="588">
        <v>2.1</v>
      </c>
      <c r="R41" s="588">
        <v>-0.4</v>
      </c>
      <c r="S41" s="588">
        <v>12.1</v>
      </c>
    </row>
    <row r="42" spans="1:19" ht="13.5" customHeight="1">
      <c r="A42" s="546" t="s">
        <v>781</v>
      </c>
      <c r="B42" s="546" t="s">
        <v>625</v>
      </c>
      <c r="C42" s="547"/>
      <c r="D42" s="587">
        <v>4.9</v>
      </c>
      <c r="E42" s="588">
        <v>-1.6</v>
      </c>
      <c r="F42" s="588">
        <v>13.2</v>
      </c>
      <c r="G42" s="588">
        <v>-16.2</v>
      </c>
      <c r="H42" s="588">
        <v>-29.2</v>
      </c>
      <c r="I42" s="588">
        <v>0.5</v>
      </c>
      <c r="J42" s="588">
        <v>1.1</v>
      </c>
      <c r="K42" s="588">
        <v>8.7</v>
      </c>
      <c r="L42" s="588">
        <v>31.5</v>
      </c>
      <c r="M42" s="588">
        <v>-9</v>
      </c>
      <c r="N42" s="588">
        <v>4.2</v>
      </c>
      <c r="O42" s="588">
        <v>14.1</v>
      </c>
      <c r="P42" s="588">
        <v>-16.2</v>
      </c>
      <c r="Q42" s="588">
        <v>17.4</v>
      </c>
      <c r="R42" s="588">
        <v>-8.8</v>
      </c>
      <c r="S42" s="588">
        <v>15.2</v>
      </c>
    </row>
    <row r="43" spans="1:19" ht="13.5" customHeight="1">
      <c r="A43" s="546" t="s">
        <v>785</v>
      </c>
      <c r="B43" s="546" t="s">
        <v>626</v>
      </c>
      <c r="C43" s="547"/>
      <c r="D43" s="587">
        <v>0.8</v>
      </c>
      <c r="E43" s="588">
        <v>12.4</v>
      </c>
      <c r="F43" s="588">
        <v>-2</v>
      </c>
      <c r="G43" s="588">
        <v>6</v>
      </c>
      <c r="H43" s="588">
        <v>22.9</v>
      </c>
      <c r="I43" s="588">
        <v>3.7</v>
      </c>
      <c r="J43" s="588">
        <v>9.5</v>
      </c>
      <c r="K43" s="588">
        <v>-7.9</v>
      </c>
      <c r="L43" s="588">
        <v>-23.4</v>
      </c>
      <c r="M43" s="588">
        <v>-6.2</v>
      </c>
      <c r="N43" s="588">
        <v>-6.3</v>
      </c>
      <c r="O43" s="588">
        <v>-2.8</v>
      </c>
      <c r="P43" s="588">
        <v>4.2</v>
      </c>
      <c r="Q43" s="588">
        <v>9.9</v>
      </c>
      <c r="R43" s="588">
        <v>-10.8</v>
      </c>
      <c r="S43" s="588">
        <v>-1.4</v>
      </c>
    </row>
    <row r="44" spans="1:19" ht="13.5" customHeight="1">
      <c r="A44" s="546"/>
      <c r="B44" s="546" t="s">
        <v>627</v>
      </c>
      <c r="C44" s="547"/>
      <c r="D44" s="587">
        <v>1.5</v>
      </c>
      <c r="E44" s="588">
        <v>4.1</v>
      </c>
      <c r="F44" s="588">
        <v>1.6</v>
      </c>
      <c r="G44" s="588">
        <v>-4.6</v>
      </c>
      <c r="H44" s="588">
        <v>6.4</v>
      </c>
      <c r="I44" s="588">
        <v>-1.1</v>
      </c>
      <c r="J44" s="588">
        <v>-6.1</v>
      </c>
      <c r="K44" s="588">
        <v>17</v>
      </c>
      <c r="L44" s="588">
        <v>-3.9</v>
      </c>
      <c r="M44" s="588">
        <v>-10.1</v>
      </c>
      <c r="N44" s="588">
        <v>4.5</v>
      </c>
      <c r="O44" s="588">
        <v>37.1</v>
      </c>
      <c r="P44" s="588">
        <v>20</v>
      </c>
      <c r="Q44" s="588">
        <v>-0.8</v>
      </c>
      <c r="R44" s="588">
        <v>-7.4</v>
      </c>
      <c r="S44" s="588">
        <v>-8.8</v>
      </c>
    </row>
    <row r="45" spans="1:19" ht="13.5" customHeight="1">
      <c r="A45" s="551"/>
      <c r="B45" s="551" t="s">
        <v>793</v>
      </c>
      <c r="C45" s="552"/>
      <c r="D45" s="589">
        <v>1.2</v>
      </c>
      <c r="E45" s="590">
        <v>5.8</v>
      </c>
      <c r="F45" s="590">
        <v>0.6</v>
      </c>
      <c r="G45" s="590">
        <v>-2.7</v>
      </c>
      <c r="H45" s="590">
        <v>-1.4</v>
      </c>
      <c r="I45" s="590">
        <v>2.4</v>
      </c>
      <c r="J45" s="590">
        <v>3.7</v>
      </c>
      <c r="K45" s="590">
        <v>13.8</v>
      </c>
      <c r="L45" s="590">
        <v>0.3</v>
      </c>
      <c r="M45" s="590">
        <v>-6.6</v>
      </c>
      <c r="N45" s="590">
        <v>4</v>
      </c>
      <c r="O45" s="590">
        <v>11.9</v>
      </c>
      <c r="P45" s="590">
        <v>-0.4</v>
      </c>
      <c r="Q45" s="590">
        <v>-3.5</v>
      </c>
      <c r="R45" s="590">
        <v>0.4</v>
      </c>
      <c r="S45" s="590">
        <v>-0.8</v>
      </c>
    </row>
    <row r="46" spans="1:35" ht="27" customHeight="1">
      <c r="A46" s="749" t="s">
        <v>344</v>
      </c>
      <c r="B46" s="749"/>
      <c r="C46" s="750"/>
      <c r="D46" s="591">
        <v>-3.6</v>
      </c>
      <c r="E46" s="591">
        <v>-9.2</v>
      </c>
      <c r="F46" s="591">
        <v>-1.3</v>
      </c>
      <c r="G46" s="591">
        <v>3.3</v>
      </c>
      <c r="H46" s="591">
        <v>-9.5</v>
      </c>
      <c r="I46" s="591">
        <v>-2</v>
      </c>
      <c r="J46" s="591">
        <v>-2.1</v>
      </c>
      <c r="K46" s="591">
        <v>-1.5</v>
      </c>
      <c r="L46" s="591">
        <v>1.2</v>
      </c>
      <c r="M46" s="591">
        <v>3.4</v>
      </c>
      <c r="N46" s="591">
        <v>-7.3</v>
      </c>
      <c r="O46" s="591">
        <v>-20.8</v>
      </c>
      <c r="P46" s="591">
        <v>-16</v>
      </c>
      <c r="Q46" s="591">
        <v>-2.2</v>
      </c>
      <c r="R46" s="591">
        <v>-0.5</v>
      </c>
      <c r="S46" s="591">
        <v>2.7</v>
      </c>
      <c r="T46" s="548"/>
      <c r="U46" s="548"/>
      <c r="V46" s="548"/>
      <c r="W46" s="548"/>
      <c r="X46" s="548"/>
      <c r="Y46" s="548"/>
      <c r="Z46" s="548"/>
      <c r="AA46" s="548"/>
      <c r="AB46" s="548"/>
      <c r="AC46" s="548"/>
      <c r="AD46" s="548"/>
      <c r="AE46" s="548"/>
      <c r="AF46" s="548"/>
      <c r="AG46" s="548"/>
      <c r="AH46" s="548"/>
      <c r="AI46" s="548"/>
    </row>
    <row r="47" spans="1:35" ht="27" customHeight="1">
      <c r="A47" s="548"/>
      <c r="B47" s="548"/>
      <c r="C47" s="548"/>
      <c r="D47" s="586"/>
      <c r="E47" s="586"/>
      <c r="F47" s="586"/>
      <c r="G47" s="586"/>
      <c r="H47" s="586"/>
      <c r="I47" s="586"/>
      <c r="J47" s="586"/>
      <c r="K47" s="586"/>
      <c r="L47" s="586"/>
      <c r="M47" s="586"/>
      <c r="N47" s="586"/>
      <c r="O47" s="586"/>
      <c r="P47" s="586"/>
      <c r="Q47" s="586"/>
      <c r="R47" s="586"/>
      <c r="S47" s="586"/>
      <c r="T47" s="548"/>
      <c r="U47" s="548"/>
      <c r="V47" s="548"/>
      <c r="W47" s="548"/>
      <c r="X47" s="548"/>
      <c r="Y47" s="548"/>
      <c r="Z47" s="548"/>
      <c r="AA47" s="548"/>
      <c r="AB47" s="548"/>
      <c r="AC47" s="548"/>
      <c r="AD47" s="548"/>
      <c r="AE47" s="548"/>
      <c r="AF47" s="548"/>
      <c r="AG47" s="548"/>
      <c r="AH47" s="548"/>
      <c r="AI47" s="548"/>
    </row>
    <row r="48" spans="1:19" ht="17.25">
      <c r="A48" s="595" t="s">
        <v>118</v>
      </c>
      <c r="B48" s="553"/>
      <c r="C48" s="553"/>
      <c r="D48" s="592"/>
      <c r="E48" s="592"/>
      <c r="F48" s="592"/>
      <c r="G48" s="592"/>
      <c r="H48" s="751"/>
      <c r="I48" s="751"/>
      <c r="J48" s="751"/>
      <c r="K48" s="751"/>
      <c r="L48" s="751"/>
      <c r="M48" s="751"/>
      <c r="N48" s="751"/>
      <c r="O48" s="751"/>
      <c r="P48" s="592"/>
      <c r="Q48" s="592"/>
      <c r="R48" s="592"/>
      <c r="S48" s="593" t="s">
        <v>614</v>
      </c>
    </row>
    <row r="49" spans="1:19" ht="13.5">
      <c r="A49" s="741" t="s">
        <v>564</v>
      </c>
      <c r="B49" s="741"/>
      <c r="C49" s="742"/>
      <c r="D49" s="536" t="s">
        <v>764</v>
      </c>
      <c r="E49" s="536" t="s">
        <v>765</v>
      </c>
      <c r="F49" s="536" t="s">
        <v>766</v>
      </c>
      <c r="G49" s="536" t="s">
        <v>767</v>
      </c>
      <c r="H49" s="536" t="s">
        <v>768</v>
      </c>
      <c r="I49" s="536" t="s">
        <v>769</v>
      </c>
      <c r="J49" s="536" t="s">
        <v>770</v>
      </c>
      <c r="K49" s="536" t="s">
        <v>771</v>
      </c>
      <c r="L49" s="536" t="s">
        <v>772</v>
      </c>
      <c r="M49" s="536" t="s">
        <v>773</v>
      </c>
      <c r="N49" s="536" t="s">
        <v>774</v>
      </c>
      <c r="O49" s="536" t="s">
        <v>775</v>
      </c>
      <c r="P49" s="536" t="s">
        <v>776</v>
      </c>
      <c r="Q49" s="536" t="s">
        <v>777</v>
      </c>
      <c r="R49" s="536" t="s">
        <v>778</v>
      </c>
      <c r="S49" s="536" t="s">
        <v>779</v>
      </c>
    </row>
    <row r="50" spans="1:19" ht="13.5">
      <c r="A50" s="743"/>
      <c r="B50" s="743"/>
      <c r="C50" s="744"/>
      <c r="D50" s="537" t="s">
        <v>580</v>
      </c>
      <c r="E50" s="537"/>
      <c r="F50" s="537"/>
      <c r="G50" s="537" t="s">
        <v>729</v>
      </c>
      <c r="H50" s="537" t="s">
        <v>581</v>
      </c>
      <c r="I50" s="537" t="s">
        <v>582</v>
      </c>
      <c r="J50" s="537" t="s">
        <v>583</v>
      </c>
      <c r="K50" s="537" t="s">
        <v>584</v>
      </c>
      <c r="L50" s="538" t="s">
        <v>585</v>
      </c>
      <c r="M50" s="539" t="s">
        <v>586</v>
      </c>
      <c r="N50" s="538" t="s">
        <v>730</v>
      </c>
      <c r="O50" s="538" t="s">
        <v>587</v>
      </c>
      <c r="P50" s="538" t="s">
        <v>588</v>
      </c>
      <c r="Q50" s="538" t="s">
        <v>589</v>
      </c>
      <c r="R50" s="538" t="s">
        <v>590</v>
      </c>
      <c r="S50" s="538" t="s">
        <v>591</v>
      </c>
    </row>
    <row r="51" spans="1:19" ht="18" customHeight="1">
      <c r="A51" s="745"/>
      <c r="B51" s="745"/>
      <c r="C51" s="746"/>
      <c r="D51" s="540" t="s">
        <v>592</v>
      </c>
      <c r="E51" s="540" t="s">
        <v>342</v>
      </c>
      <c r="F51" s="540" t="s">
        <v>343</v>
      </c>
      <c r="G51" s="540" t="s">
        <v>731</v>
      </c>
      <c r="H51" s="540" t="s">
        <v>593</v>
      </c>
      <c r="I51" s="540" t="s">
        <v>594</v>
      </c>
      <c r="J51" s="540" t="s">
        <v>595</v>
      </c>
      <c r="K51" s="540" t="s">
        <v>596</v>
      </c>
      <c r="L51" s="541" t="s">
        <v>597</v>
      </c>
      <c r="M51" s="542" t="s">
        <v>598</v>
      </c>
      <c r="N51" s="541" t="s">
        <v>599</v>
      </c>
      <c r="O51" s="541" t="s">
        <v>599</v>
      </c>
      <c r="P51" s="542" t="s">
        <v>600</v>
      </c>
      <c r="Q51" s="542" t="s">
        <v>601</v>
      </c>
      <c r="R51" s="541" t="s">
        <v>599</v>
      </c>
      <c r="S51" s="540" t="s">
        <v>602</v>
      </c>
    </row>
    <row r="52" spans="1:19" ht="15.75" customHeight="1">
      <c r="A52" s="609"/>
      <c r="B52" s="609"/>
      <c r="C52" s="609"/>
      <c r="D52" s="747" t="s">
        <v>712</v>
      </c>
      <c r="E52" s="747"/>
      <c r="F52" s="747"/>
      <c r="G52" s="747"/>
      <c r="H52" s="747"/>
      <c r="I52" s="747"/>
      <c r="J52" s="747"/>
      <c r="K52" s="747"/>
      <c r="L52" s="747"/>
      <c r="M52" s="747"/>
      <c r="N52" s="747"/>
      <c r="O52" s="747"/>
      <c r="P52" s="747"/>
      <c r="Q52" s="747"/>
      <c r="R52" s="747"/>
      <c r="S52" s="610"/>
    </row>
    <row r="53" spans="1:19" ht="13.5" customHeight="1">
      <c r="A53" s="543" t="s">
        <v>603</v>
      </c>
      <c r="B53" s="543" t="s">
        <v>604</v>
      </c>
      <c r="C53" s="544" t="s">
        <v>605</v>
      </c>
      <c r="D53" s="599">
        <v>108.7</v>
      </c>
      <c r="E53" s="600">
        <v>102.7</v>
      </c>
      <c r="F53" s="600">
        <v>104.1</v>
      </c>
      <c r="G53" s="600">
        <v>107</v>
      </c>
      <c r="H53" s="600">
        <v>128.1</v>
      </c>
      <c r="I53" s="600">
        <v>104</v>
      </c>
      <c r="J53" s="600">
        <v>109.6</v>
      </c>
      <c r="K53" s="600">
        <v>88.9</v>
      </c>
      <c r="L53" s="607" t="s">
        <v>699</v>
      </c>
      <c r="M53" s="607" t="s">
        <v>699</v>
      </c>
      <c r="N53" s="607" t="s">
        <v>699</v>
      </c>
      <c r="O53" s="607" t="s">
        <v>699</v>
      </c>
      <c r="P53" s="600">
        <v>130</v>
      </c>
      <c r="Q53" s="600">
        <v>104.6</v>
      </c>
      <c r="R53" s="600">
        <v>94.3</v>
      </c>
      <c r="S53" s="607" t="s">
        <v>699</v>
      </c>
    </row>
    <row r="54" spans="1:19" ht="13.5" customHeight="1">
      <c r="A54" s="546"/>
      <c r="B54" s="546" t="s">
        <v>606</v>
      </c>
      <c r="C54" s="547"/>
      <c r="D54" s="601">
        <v>108.8</v>
      </c>
      <c r="E54" s="602">
        <v>90.5</v>
      </c>
      <c r="F54" s="602">
        <v>104.9</v>
      </c>
      <c r="G54" s="602">
        <v>106.9</v>
      </c>
      <c r="H54" s="602">
        <v>121.6</v>
      </c>
      <c r="I54" s="602">
        <v>105.8</v>
      </c>
      <c r="J54" s="602">
        <v>109.4</v>
      </c>
      <c r="K54" s="602">
        <v>87.3</v>
      </c>
      <c r="L54" s="608" t="s">
        <v>699</v>
      </c>
      <c r="M54" s="608" t="s">
        <v>699</v>
      </c>
      <c r="N54" s="608" t="s">
        <v>699</v>
      </c>
      <c r="O54" s="608" t="s">
        <v>699</v>
      </c>
      <c r="P54" s="602">
        <v>125</v>
      </c>
      <c r="Q54" s="602">
        <v>105.9</v>
      </c>
      <c r="R54" s="602">
        <v>76.8</v>
      </c>
      <c r="S54" s="608" t="s">
        <v>699</v>
      </c>
    </row>
    <row r="55" spans="1:19" ht="13.5" customHeight="1">
      <c r="A55" s="546"/>
      <c r="B55" s="546" t="s">
        <v>607</v>
      </c>
      <c r="C55" s="547"/>
      <c r="D55" s="601">
        <v>108.7</v>
      </c>
      <c r="E55" s="602">
        <v>85.8</v>
      </c>
      <c r="F55" s="602">
        <v>105.1</v>
      </c>
      <c r="G55" s="602">
        <v>101.4</v>
      </c>
      <c r="H55" s="602">
        <v>110.4</v>
      </c>
      <c r="I55" s="602">
        <v>108.5</v>
      </c>
      <c r="J55" s="602">
        <v>100.7</v>
      </c>
      <c r="K55" s="602">
        <v>94.2</v>
      </c>
      <c r="L55" s="608" t="s">
        <v>699</v>
      </c>
      <c r="M55" s="608" t="s">
        <v>699</v>
      </c>
      <c r="N55" s="608" t="s">
        <v>699</v>
      </c>
      <c r="O55" s="608" t="s">
        <v>699</v>
      </c>
      <c r="P55" s="602">
        <v>119</v>
      </c>
      <c r="Q55" s="602">
        <v>109.5</v>
      </c>
      <c r="R55" s="602">
        <v>82.8</v>
      </c>
      <c r="S55" s="608" t="s">
        <v>699</v>
      </c>
    </row>
    <row r="56" spans="1:19" ht="13.5" customHeight="1">
      <c r="A56" s="546"/>
      <c r="B56" s="546" t="s">
        <v>608</v>
      </c>
      <c r="C56" s="547"/>
      <c r="D56" s="601">
        <v>99.6</v>
      </c>
      <c r="E56" s="602">
        <v>83.4</v>
      </c>
      <c r="F56" s="602">
        <v>94.4</v>
      </c>
      <c r="G56" s="602">
        <v>98.5</v>
      </c>
      <c r="H56" s="602">
        <v>98.5</v>
      </c>
      <c r="I56" s="602">
        <v>104.9</v>
      </c>
      <c r="J56" s="602">
        <v>96</v>
      </c>
      <c r="K56" s="602">
        <v>95.9</v>
      </c>
      <c r="L56" s="608" t="s">
        <v>699</v>
      </c>
      <c r="M56" s="608" t="s">
        <v>699</v>
      </c>
      <c r="N56" s="608" t="s">
        <v>699</v>
      </c>
      <c r="O56" s="608" t="s">
        <v>699</v>
      </c>
      <c r="P56" s="602">
        <v>115.2</v>
      </c>
      <c r="Q56" s="602">
        <v>105.9</v>
      </c>
      <c r="R56" s="602">
        <v>94.7</v>
      </c>
      <c r="S56" s="608" t="s">
        <v>699</v>
      </c>
    </row>
    <row r="57" spans="1:19" ht="13.5" customHeight="1">
      <c r="A57" s="546"/>
      <c r="B57" s="546" t="s">
        <v>609</v>
      </c>
      <c r="C57" s="547"/>
      <c r="D57" s="604">
        <v>100</v>
      </c>
      <c r="E57" s="603">
        <v>100</v>
      </c>
      <c r="F57" s="603">
        <v>100</v>
      </c>
      <c r="G57" s="603">
        <v>100</v>
      </c>
      <c r="H57" s="603">
        <v>100</v>
      </c>
      <c r="I57" s="603">
        <v>100</v>
      </c>
      <c r="J57" s="603">
        <v>100</v>
      </c>
      <c r="K57" s="603">
        <v>100</v>
      </c>
      <c r="L57" s="603">
        <v>100</v>
      </c>
      <c r="M57" s="603">
        <v>100</v>
      </c>
      <c r="N57" s="603">
        <v>100</v>
      </c>
      <c r="O57" s="603">
        <v>100</v>
      </c>
      <c r="P57" s="603">
        <v>100</v>
      </c>
      <c r="Q57" s="603">
        <v>100</v>
      </c>
      <c r="R57" s="603">
        <v>100</v>
      </c>
      <c r="S57" s="603">
        <v>100</v>
      </c>
    </row>
    <row r="58" spans="1:19" ht="13.5" customHeight="1">
      <c r="A58" s="546"/>
      <c r="B58" s="546" t="s">
        <v>610</v>
      </c>
      <c r="C58" s="547"/>
      <c r="D58" s="605">
        <v>98.6</v>
      </c>
      <c r="E58" s="606">
        <v>104.9</v>
      </c>
      <c r="F58" s="606">
        <v>100.9</v>
      </c>
      <c r="G58" s="606">
        <v>95.5</v>
      </c>
      <c r="H58" s="606">
        <v>93.6</v>
      </c>
      <c r="I58" s="606">
        <v>97</v>
      </c>
      <c r="J58" s="606">
        <v>101.4</v>
      </c>
      <c r="K58" s="606">
        <v>94.8</v>
      </c>
      <c r="L58" s="606">
        <v>106.1</v>
      </c>
      <c r="M58" s="606">
        <v>103</v>
      </c>
      <c r="N58" s="606">
        <v>85.7</v>
      </c>
      <c r="O58" s="606">
        <v>103.8</v>
      </c>
      <c r="P58" s="606">
        <v>95.6</v>
      </c>
      <c r="Q58" s="606">
        <v>92.5</v>
      </c>
      <c r="R58" s="606">
        <v>98.8</v>
      </c>
      <c r="S58" s="606">
        <v>100.5</v>
      </c>
    </row>
    <row r="59" spans="1:19" ht="13.5" customHeight="1">
      <c r="A59" s="543" t="s">
        <v>611</v>
      </c>
      <c r="B59" s="543" t="s">
        <v>628</v>
      </c>
      <c r="C59" s="549" t="s">
        <v>613</v>
      </c>
      <c r="D59" s="587">
        <v>81.9</v>
      </c>
      <c r="E59" s="588">
        <v>87.8</v>
      </c>
      <c r="F59" s="588">
        <v>83</v>
      </c>
      <c r="G59" s="588">
        <v>79.1</v>
      </c>
      <c r="H59" s="588">
        <v>79.5</v>
      </c>
      <c r="I59" s="588">
        <v>82.2</v>
      </c>
      <c r="J59" s="588">
        <v>84.4</v>
      </c>
      <c r="K59" s="588">
        <v>71.3</v>
      </c>
      <c r="L59" s="588">
        <v>90.2</v>
      </c>
      <c r="M59" s="588">
        <v>78.8</v>
      </c>
      <c r="N59" s="588">
        <v>79.6</v>
      </c>
      <c r="O59" s="588">
        <v>99.3</v>
      </c>
      <c r="P59" s="588">
        <v>74.1</v>
      </c>
      <c r="Q59" s="588">
        <v>79.8</v>
      </c>
      <c r="R59" s="588">
        <v>73.2</v>
      </c>
      <c r="S59" s="588">
        <v>94.1</v>
      </c>
    </row>
    <row r="60" spans="1:19" ht="13.5" customHeight="1">
      <c r="A60" s="546"/>
      <c r="B60" s="546" t="s">
        <v>579</v>
      </c>
      <c r="C60" s="547"/>
      <c r="D60" s="587">
        <v>81</v>
      </c>
      <c r="E60" s="588">
        <v>90.1</v>
      </c>
      <c r="F60" s="588">
        <v>82.2</v>
      </c>
      <c r="G60" s="588">
        <v>77.4</v>
      </c>
      <c r="H60" s="588">
        <v>78.3</v>
      </c>
      <c r="I60" s="588">
        <v>82.4</v>
      </c>
      <c r="J60" s="588">
        <v>87.5</v>
      </c>
      <c r="K60" s="588">
        <v>69.1</v>
      </c>
      <c r="L60" s="588">
        <v>79.8</v>
      </c>
      <c r="M60" s="588">
        <v>81</v>
      </c>
      <c r="N60" s="588">
        <v>76.6</v>
      </c>
      <c r="O60" s="588">
        <v>95.7</v>
      </c>
      <c r="P60" s="588">
        <v>72.7</v>
      </c>
      <c r="Q60" s="588">
        <v>75.5</v>
      </c>
      <c r="R60" s="588">
        <v>72.9</v>
      </c>
      <c r="S60" s="588">
        <v>93.3</v>
      </c>
    </row>
    <row r="61" spans="1:19" ht="13.5" customHeight="1">
      <c r="A61" s="546"/>
      <c r="B61" s="546" t="s">
        <v>629</v>
      </c>
      <c r="C61" s="547"/>
      <c r="D61" s="587">
        <v>85</v>
      </c>
      <c r="E61" s="588">
        <v>83</v>
      </c>
      <c r="F61" s="588">
        <v>87.2</v>
      </c>
      <c r="G61" s="588">
        <v>76.6</v>
      </c>
      <c r="H61" s="588">
        <v>74.7</v>
      </c>
      <c r="I61" s="588">
        <v>97.3</v>
      </c>
      <c r="J61" s="588">
        <v>95.9</v>
      </c>
      <c r="K61" s="588">
        <v>69.3</v>
      </c>
      <c r="L61" s="588">
        <v>81</v>
      </c>
      <c r="M61" s="588">
        <v>79</v>
      </c>
      <c r="N61" s="588">
        <v>78.4</v>
      </c>
      <c r="O61" s="588">
        <v>103.5</v>
      </c>
      <c r="P61" s="588">
        <v>70.9</v>
      </c>
      <c r="Q61" s="588">
        <v>77.5</v>
      </c>
      <c r="R61" s="588">
        <v>73.3</v>
      </c>
      <c r="S61" s="588">
        <v>101.3</v>
      </c>
    </row>
    <row r="62" spans="1:19" ht="13.5" customHeight="1">
      <c r="A62" s="546"/>
      <c r="B62" s="546" t="s">
        <v>704</v>
      </c>
      <c r="C62" s="547"/>
      <c r="D62" s="587">
        <v>183.6</v>
      </c>
      <c r="E62" s="588">
        <v>230.7</v>
      </c>
      <c r="F62" s="588">
        <v>194.6</v>
      </c>
      <c r="G62" s="588">
        <v>189.9</v>
      </c>
      <c r="H62" s="588">
        <v>156.1</v>
      </c>
      <c r="I62" s="588">
        <v>163.6</v>
      </c>
      <c r="J62" s="588">
        <v>163.8</v>
      </c>
      <c r="K62" s="588">
        <v>201.5</v>
      </c>
      <c r="L62" s="588">
        <v>180</v>
      </c>
      <c r="M62" s="588">
        <v>180.5</v>
      </c>
      <c r="N62" s="588">
        <v>112.9</v>
      </c>
      <c r="O62" s="588">
        <v>154.9</v>
      </c>
      <c r="P62" s="588">
        <v>209.8</v>
      </c>
      <c r="Q62" s="588">
        <v>171.4</v>
      </c>
      <c r="R62" s="588">
        <v>213.9</v>
      </c>
      <c r="S62" s="588">
        <v>131.1</v>
      </c>
    </row>
    <row r="63" spans="1:19" ht="13.5" customHeight="1">
      <c r="A63" s="546" t="s">
        <v>612</v>
      </c>
      <c r="B63" s="546" t="s">
        <v>633</v>
      </c>
      <c r="C63" s="547" t="s">
        <v>613</v>
      </c>
      <c r="D63" s="587">
        <v>82.5</v>
      </c>
      <c r="E63" s="588">
        <v>88.8</v>
      </c>
      <c r="F63" s="588">
        <v>85</v>
      </c>
      <c r="G63" s="588">
        <v>78.3</v>
      </c>
      <c r="H63" s="588">
        <v>73.9</v>
      </c>
      <c r="I63" s="588">
        <v>88.1</v>
      </c>
      <c r="J63" s="588">
        <v>86.5</v>
      </c>
      <c r="K63" s="588">
        <v>69.1</v>
      </c>
      <c r="L63" s="588">
        <v>78.3</v>
      </c>
      <c r="M63" s="588">
        <v>80.2</v>
      </c>
      <c r="N63" s="588">
        <v>76.8</v>
      </c>
      <c r="O63" s="588">
        <v>105.5</v>
      </c>
      <c r="P63" s="588">
        <v>70.5</v>
      </c>
      <c r="Q63" s="588">
        <v>76.7</v>
      </c>
      <c r="R63" s="588">
        <v>73.2</v>
      </c>
      <c r="S63" s="588">
        <v>92.3</v>
      </c>
    </row>
    <row r="64" spans="1:19" ht="13.5" customHeight="1">
      <c r="A64" s="546" t="s">
        <v>781</v>
      </c>
      <c r="B64" s="546" t="s">
        <v>621</v>
      </c>
      <c r="C64" s="547"/>
      <c r="D64" s="587">
        <v>80.7</v>
      </c>
      <c r="E64" s="588">
        <v>90.8</v>
      </c>
      <c r="F64" s="588">
        <v>82.4</v>
      </c>
      <c r="G64" s="588">
        <v>78.3</v>
      </c>
      <c r="H64" s="588">
        <v>74</v>
      </c>
      <c r="I64" s="588">
        <v>85.9</v>
      </c>
      <c r="J64" s="588">
        <v>85.2</v>
      </c>
      <c r="K64" s="588">
        <v>69.5</v>
      </c>
      <c r="L64" s="588">
        <v>82.4</v>
      </c>
      <c r="M64" s="588">
        <v>78.3</v>
      </c>
      <c r="N64" s="588">
        <v>75.5</v>
      </c>
      <c r="O64" s="588">
        <v>93.1</v>
      </c>
      <c r="P64" s="588">
        <v>68.7</v>
      </c>
      <c r="Q64" s="588">
        <v>75.4</v>
      </c>
      <c r="R64" s="588">
        <v>76.3</v>
      </c>
      <c r="S64" s="588">
        <v>93.7</v>
      </c>
    </row>
    <row r="65" spans="1:19" ht="13.5" customHeight="1">
      <c r="A65" s="546" t="s">
        <v>788</v>
      </c>
      <c r="B65" s="546" t="s">
        <v>622</v>
      </c>
      <c r="C65" s="547"/>
      <c r="D65" s="587">
        <v>83.7</v>
      </c>
      <c r="E65" s="588">
        <v>98.8</v>
      </c>
      <c r="F65" s="588">
        <v>84.1</v>
      </c>
      <c r="G65" s="588">
        <v>77.3</v>
      </c>
      <c r="H65" s="588">
        <v>80.3</v>
      </c>
      <c r="I65" s="588">
        <v>87.6</v>
      </c>
      <c r="J65" s="588">
        <v>89</v>
      </c>
      <c r="K65" s="588">
        <v>73.1</v>
      </c>
      <c r="L65" s="588">
        <v>78.3</v>
      </c>
      <c r="M65" s="588">
        <v>82.4</v>
      </c>
      <c r="N65" s="588">
        <v>79.1</v>
      </c>
      <c r="O65" s="588">
        <v>92</v>
      </c>
      <c r="P65" s="588">
        <v>72.2</v>
      </c>
      <c r="Q65" s="588">
        <v>81.4</v>
      </c>
      <c r="R65" s="588">
        <v>90.3</v>
      </c>
      <c r="S65" s="588">
        <v>94.9</v>
      </c>
    </row>
    <row r="66" spans="1:19" ht="13.5" customHeight="1">
      <c r="A66" s="546" t="s">
        <v>781</v>
      </c>
      <c r="B66" s="546" t="s">
        <v>623</v>
      </c>
      <c r="C66" s="547"/>
      <c r="D66" s="587">
        <v>83.8</v>
      </c>
      <c r="E66" s="588">
        <v>90.3</v>
      </c>
      <c r="F66" s="588">
        <v>85.7</v>
      </c>
      <c r="G66" s="588">
        <v>76.9</v>
      </c>
      <c r="H66" s="588">
        <v>82.8</v>
      </c>
      <c r="I66" s="588">
        <v>89.2</v>
      </c>
      <c r="J66" s="588">
        <v>93.4</v>
      </c>
      <c r="K66" s="588">
        <v>69.3</v>
      </c>
      <c r="L66" s="588">
        <v>83</v>
      </c>
      <c r="M66" s="588">
        <v>82.9</v>
      </c>
      <c r="N66" s="588">
        <v>76</v>
      </c>
      <c r="O66" s="588">
        <v>91.4</v>
      </c>
      <c r="P66" s="588">
        <v>72.6</v>
      </c>
      <c r="Q66" s="588">
        <v>77</v>
      </c>
      <c r="R66" s="588">
        <v>73.4</v>
      </c>
      <c r="S66" s="588">
        <v>94.1</v>
      </c>
    </row>
    <row r="67" spans="1:19" ht="13.5" customHeight="1">
      <c r="A67" s="546" t="s">
        <v>781</v>
      </c>
      <c r="B67" s="546" t="s">
        <v>624</v>
      </c>
      <c r="C67" s="547"/>
      <c r="D67" s="587">
        <v>83</v>
      </c>
      <c r="E67" s="588">
        <v>101.5</v>
      </c>
      <c r="F67" s="588">
        <v>86</v>
      </c>
      <c r="G67" s="588">
        <v>76</v>
      </c>
      <c r="H67" s="588">
        <v>75.9</v>
      </c>
      <c r="I67" s="588">
        <v>88</v>
      </c>
      <c r="J67" s="588">
        <v>87.9</v>
      </c>
      <c r="K67" s="588">
        <v>69.9</v>
      </c>
      <c r="L67" s="588">
        <v>78</v>
      </c>
      <c r="M67" s="588">
        <v>72.6</v>
      </c>
      <c r="N67" s="588">
        <v>76</v>
      </c>
      <c r="O67" s="588">
        <v>90.1</v>
      </c>
      <c r="P67" s="588">
        <v>69.9</v>
      </c>
      <c r="Q67" s="588">
        <v>75.8</v>
      </c>
      <c r="R67" s="588">
        <v>72</v>
      </c>
      <c r="S67" s="588">
        <v>97.4</v>
      </c>
    </row>
    <row r="68" spans="1:19" ht="13.5" customHeight="1">
      <c r="A68" s="546" t="s">
        <v>781</v>
      </c>
      <c r="B68" s="546" t="s">
        <v>625</v>
      </c>
      <c r="C68" s="547"/>
      <c r="D68" s="587">
        <v>139</v>
      </c>
      <c r="E68" s="588">
        <v>152</v>
      </c>
      <c r="F68" s="588">
        <v>141</v>
      </c>
      <c r="G68" s="588">
        <v>120.1</v>
      </c>
      <c r="H68" s="588">
        <v>113.6</v>
      </c>
      <c r="I68" s="588">
        <v>134.9</v>
      </c>
      <c r="J68" s="588">
        <v>132.8</v>
      </c>
      <c r="K68" s="588">
        <v>217.7</v>
      </c>
      <c r="L68" s="588">
        <v>132</v>
      </c>
      <c r="M68" s="588">
        <v>118</v>
      </c>
      <c r="N68" s="588">
        <v>81.9</v>
      </c>
      <c r="O68" s="588">
        <v>97.2</v>
      </c>
      <c r="P68" s="588">
        <v>149.2</v>
      </c>
      <c r="Q68" s="588">
        <v>143.6</v>
      </c>
      <c r="R68" s="588">
        <v>124.8</v>
      </c>
      <c r="S68" s="588">
        <v>115.6</v>
      </c>
    </row>
    <row r="69" spans="1:19" ht="13.5" customHeight="1">
      <c r="A69" s="546" t="s">
        <v>785</v>
      </c>
      <c r="B69" s="546" t="s">
        <v>626</v>
      </c>
      <c r="C69" s="547"/>
      <c r="D69" s="587">
        <v>125.7</v>
      </c>
      <c r="E69" s="588">
        <v>112.3</v>
      </c>
      <c r="F69" s="588">
        <v>146.5</v>
      </c>
      <c r="G69" s="588">
        <v>92.7</v>
      </c>
      <c r="H69" s="588">
        <v>91.4</v>
      </c>
      <c r="I69" s="588">
        <v>130.4</v>
      </c>
      <c r="J69" s="588">
        <v>140.4</v>
      </c>
      <c r="K69" s="588">
        <v>76.2</v>
      </c>
      <c r="L69" s="588">
        <v>116.8</v>
      </c>
      <c r="M69" s="588">
        <v>170.9</v>
      </c>
      <c r="N69" s="588">
        <v>93.5</v>
      </c>
      <c r="O69" s="588">
        <v>103.8</v>
      </c>
      <c r="P69" s="588">
        <v>65.4</v>
      </c>
      <c r="Q69" s="588">
        <v>106.5</v>
      </c>
      <c r="R69" s="588">
        <v>103.3</v>
      </c>
      <c r="S69" s="588">
        <v>101.2</v>
      </c>
    </row>
    <row r="70" spans="1:46" ht="13.5" customHeight="1">
      <c r="A70" s="546"/>
      <c r="B70" s="546" t="s">
        <v>627</v>
      </c>
      <c r="C70" s="547"/>
      <c r="D70" s="587">
        <v>83.4</v>
      </c>
      <c r="E70" s="588">
        <v>88.7</v>
      </c>
      <c r="F70" s="588">
        <v>84.1</v>
      </c>
      <c r="G70" s="588">
        <v>77.1</v>
      </c>
      <c r="H70" s="588">
        <v>84.2</v>
      </c>
      <c r="I70" s="588">
        <v>90.7</v>
      </c>
      <c r="J70" s="588">
        <v>87</v>
      </c>
      <c r="K70" s="588">
        <v>73.3</v>
      </c>
      <c r="L70" s="588">
        <v>76.1</v>
      </c>
      <c r="M70" s="588">
        <v>72.8</v>
      </c>
      <c r="N70" s="588">
        <v>78.3</v>
      </c>
      <c r="O70" s="588">
        <v>126.9</v>
      </c>
      <c r="P70" s="588">
        <v>83.4</v>
      </c>
      <c r="Q70" s="588">
        <v>76</v>
      </c>
      <c r="R70" s="588">
        <v>72.4</v>
      </c>
      <c r="S70" s="588">
        <v>89.6</v>
      </c>
      <c r="T70" s="550"/>
      <c r="U70" s="550"/>
      <c r="V70" s="550"/>
      <c r="W70" s="550"/>
      <c r="X70" s="550"/>
      <c r="Y70" s="550"/>
      <c r="Z70" s="550"/>
      <c r="AA70" s="550"/>
      <c r="AB70" s="550"/>
      <c r="AC70" s="550"/>
      <c r="AD70" s="550"/>
      <c r="AE70" s="550"/>
      <c r="AF70" s="550"/>
      <c r="AG70" s="550"/>
      <c r="AH70" s="550"/>
      <c r="AI70" s="550"/>
      <c r="AJ70" s="550"/>
      <c r="AK70" s="550"/>
      <c r="AL70" s="550"/>
      <c r="AM70" s="550"/>
      <c r="AN70" s="550"/>
      <c r="AO70" s="550"/>
      <c r="AP70" s="550"/>
      <c r="AQ70" s="550"/>
      <c r="AR70" s="550"/>
      <c r="AS70" s="550"/>
      <c r="AT70" s="550"/>
    </row>
    <row r="71" spans="1:46" ht="13.5" customHeight="1">
      <c r="A71" s="551"/>
      <c r="B71" s="551" t="s">
        <v>794</v>
      </c>
      <c r="C71" s="552"/>
      <c r="D71" s="589">
        <v>80.6</v>
      </c>
      <c r="E71" s="590">
        <v>90.3</v>
      </c>
      <c r="F71" s="590">
        <v>82.8</v>
      </c>
      <c r="G71" s="590">
        <v>79.6</v>
      </c>
      <c r="H71" s="590">
        <v>76.9</v>
      </c>
      <c r="I71" s="590">
        <v>88.4</v>
      </c>
      <c r="J71" s="590">
        <v>85.4</v>
      </c>
      <c r="K71" s="590">
        <v>73.7</v>
      </c>
      <c r="L71" s="590">
        <v>75.2</v>
      </c>
      <c r="M71" s="590">
        <v>74.7</v>
      </c>
      <c r="N71" s="590">
        <v>76.3</v>
      </c>
      <c r="O71" s="590">
        <v>90.7</v>
      </c>
      <c r="P71" s="590">
        <v>64.5</v>
      </c>
      <c r="Q71" s="590">
        <v>75.5</v>
      </c>
      <c r="R71" s="590">
        <v>72</v>
      </c>
      <c r="S71" s="590">
        <v>90</v>
      </c>
      <c r="T71" s="550"/>
      <c r="U71" s="550"/>
      <c r="V71" s="550"/>
      <c r="W71" s="550"/>
      <c r="X71" s="550"/>
      <c r="Y71" s="550"/>
      <c r="Z71" s="550"/>
      <c r="AA71" s="550"/>
      <c r="AB71" s="550"/>
      <c r="AC71" s="550"/>
      <c r="AD71" s="550"/>
      <c r="AE71" s="550"/>
      <c r="AF71" s="550"/>
      <c r="AG71" s="550"/>
      <c r="AH71" s="550"/>
      <c r="AI71" s="550"/>
      <c r="AJ71" s="550"/>
      <c r="AK71" s="550"/>
      <c r="AL71" s="550"/>
      <c r="AM71" s="550"/>
      <c r="AN71" s="550"/>
      <c r="AO71" s="550"/>
      <c r="AP71" s="550"/>
      <c r="AQ71" s="550"/>
      <c r="AR71" s="550"/>
      <c r="AS71" s="550"/>
      <c r="AT71" s="550"/>
    </row>
    <row r="72" spans="1:19" ht="17.25" customHeight="1">
      <c r="A72" s="609"/>
      <c r="B72" s="609"/>
      <c r="C72" s="609"/>
      <c r="D72" s="748" t="s">
        <v>711</v>
      </c>
      <c r="E72" s="748"/>
      <c r="F72" s="748"/>
      <c r="G72" s="748"/>
      <c r="H72" s="748"/>
      <c r="I72" s="748"/>
      <c r="J72" s="748"/>
      <c r="K72" s="748"/>
      <c r="L72" s="748"/>
      <c r="M72" s="748"/>
      <c r="N72" s="748"/>
      <c r="O72" s="748"/>
      <c r="P72" s="748"/>
      <c r="Q72" s="748"/>
      <c r="R72" s="748"/>
      <c r="S72" s="748"/>
    </row>
    <row r="73" spans="1:19" ht="13.5" customHeight="1">
      <c r="A73" s="543" t="s">
        <v>603</v>
      </c>
      <c r="B73" s="543" t="s">
        <v>604</v>
      </c>
      <c r="C73" s="544" t="s">
        <v>605</v>
      </c>
      <c r="D73" s="599">
        <v>-0.1</v>
      </c>
      <c r="E73" s="600">
        <v>5.4</v>
      </c>
      <c r="F73" s="600">
        <v>-0.2</v>
      </c>
      <c r="G73" s="600">
        <v>-1.7</v>
      </c>
      <c r="H73" s="600">
        <v>-4.3</v>
      </c>
      <c r="I73" s="600">
        <v>-2.6</v>
      </c>
      <c r="J73" s="600">
        <v>-4.4</v>
      </c>
      <c r="K73" s="600">
        <v>9.8</v>
      </c>
      <c r="L73" s="607" t="s">
        <v>699</v>
      </c>
      <c r="M73" s="607" t="s">
        <v>699</v>
      </c>
      <c r="N73" s="607" t="s">
        <v>699</v>
      </c>
      <c r="O73" s="607" t="s">
        <v>699</v>
      </c>
      <c r="P73" s="600">
        <v>1.8</v>
      </c>
      <c r="Q73" s="600">
        <v>-1.1</v>
      </c>
      <c r="R73" s="600">
        <v>3.4</v>
      </c>
      <c r="S73" s="607" t="s">
        <v>699</v>
      </c>
    </row>
    <row r="74" spans="1:19" ht="13.5" customHeight="1">
      <c r="A74" s="546"/>
      <c r="B74" s="546" t="s">
        <v>606</v>
      </c>
      <c r="C74" s="547"/>
      <c r="D74" s="601">
        <v>0</v>
      </c>
      <c r="E74" s="602">
        <v>-11.9</v>
      </c>
      <c r="F74" s="602">
        <v>0.7</v>
      </c>
      <c r="G74" s="602">
        <v>-0.1</v>
      </c>
      <c r="H74" s="602">
        <v>-5</v>
      </c>
      <c r="I74" s="602">
        <v>1.7</v>
      </c>
      <c r="J74" s="602">
        <v>-0.1</v>
      </c>
      <c r="K74" s="602">
        <v>-1.7</v>
      </c>
      <c r="L74" s="608" t="s">
        <v>699</v>
      </c>
      <c r="M74" s="608" t="s">
        <v>699</v>
      </c>
      <c r="N74" s="608" t="s">
        <v>699</v>
      </c>
      <c r="O74" s="608" t="s">
        <v>699</v>
      </c>
      <c r="P74" s="602">
        <v>-3.8</v>
      </c>
      <c r="Q74" s="602">
        <v>1.2</v>
      </c>
      <c r="R74" s="602">
        <v>-18.7</v>
      </c>
      <c r="S74" s="608" t="s">
        <v>699</v>
      </c>
    </row>
    <row r="75" spans="1:19" ht="13.5" customHeight="1">
      <c r="A75" s="546"/>
      <c r="B75" s="546" t="s">
        <v>607</v>
      </c>
      <c r="C75" s="547"/>
      <c r="D75" s="601">
        <v>0</v>
      </c>
      <c r="E75" s="602">
        <v>-5.3</v>
      </c>
      <c r="F75" s="602">
        <v>0.2</v>
      </c>
      <c r="G75" s="602">
        <v>-5.2</v>
      </c>
      <c r="H75" s="602">
        <v>-9.2</v>
      </c>
      <c r="I75" s="602">
        <v>2.5</v>
      </c>
      <c r="J75" s="602">
        <v>-8</v>
      </c>
      <c r="K75" s="602">
        <v>7.9</v>
      </c>
      <c r="L75" s="608" t="s">
        <v>699</v>
      </c>
      <c r="M75" s="608" t="s">
        <v>699</v>
      </c>
      <c r="N75" s="608" t="s">
        <v>699</v>
      </c>
      <c r="O75" s="608" t="s">
        <v>699</v>
      </c>
      <c r="P75" s="602">
        <v>-4.9</v>
      </c>
      <c r="Q75" s="602">
        <v>3.4</v>
      </c>
      <c r="R75" s="602">
        <v>7.8</v>
      </c>
      <c r="S75" s="608" t="s">
        <v>699</v>
      </c>
    </row>
    <row r="76" spans="1:19" ht="13.5" customHeight="1">
      <c r="A76" s="546"/>
      <c r="B76" s="546" t="s">
        <v>608</v>
      </c>
      <c r="C76" s="547"/>
      <c r="D76" s="601">
        <v>-8.4</v>
      </c>
      <c r="E76" s="602">
        <v>-2.8</v>
      </c>
      <c r="F76" s="602">
        <v>-10.2</v>
      </c>
      <c r="G76" s="602">
        <v>-2.9</v>
      </c>
      <c r="H76" s="602">
        <v>-10.8</v>
      </c>
      <c r="I76" s="602">
        <v>-3.3</v>
      </c>
      <c r="J76" s="602">
        <v>-4.7</v>
      </c>
      <c r="K76" s="602">
        <v>1.8</v>
      </c>
      <c r="L76" s="608" t="s">
        <v>699</v>
      </c>
      <c r="M76" s="608" t="s">
        <v>699</v>
      </c>
      <c r="N76" s="608" t="s">
        <v>699</v>
      </c>
      <c r="O76" s="608" t="s">
        <v>699</v>
      </c>
      <c r="P76" s="602">
        <v>-3.1</v>
      </c>
      <c r="Q76" s="602">
        <v>-3.3</v>
      </c>
      <c r="R76" s="602">
        <v>14.3</v>
      </c>
      <c r="S76" s="608" t="s">
        <v>699</v>
      </c>
    </row>
    <row r="77" spans="1:19" ht="13.5" customHeight="1">
      <c r="A77" s="546"/>
      <c r="B77" s="546" t="s">
        <v>609</v>
      </c>
      <c r="C77" s="547"/>
      <c r="D77" s="601">
        <v>0.4</v>
      </c>
      <c r="E77" s="602">
        <v>20</v>
      </c>
      <c r="F77" s="602">
        <v>6</v>
      </c>
      <c r="G77" s="602">
        <v>1.5</v>
      </c>
      <c r="H77" s="602">
        <v>1.5</v>
      </c>
      <c r="I77" s="602">
        <v>-4.7</v>
      </c>
      <c r="J77" s="602">
        <v>4.1</v>
      </c>
      <c r="K77" s="602">
        <v>4.3</v>
      </c>
      <c r="L77" s="608" t="s">
        <v>699</v>
      </c>
      <c r="M77" s="608" t="s">
        <v>699</v>
      </c>
      <c r="N77" s="608" t="s">
        <v>699</v>
      </c>
      <c r="O77" s="608" t="s">
        <v>699</v>
      </c>
      <c r="P77" s="602">
        <v>-13.2</v>
      </c>
      <c r="Q77" s="602">
        <v>-5.6</v>
      </c>
      <c r="R77" s="602">
        <v>5.7</v>
      </c>
      <c r="S77" s="608" t="s">
        <v>699</v>
      </c>
    </row>
    <row r="78" spans="1:19" ht="13.5" customHeight="1">
      <c r="A78" s="546"/>
      <c r="B78" s="546" t="s">
        <v>610</v>
      </c>
      <c r="C78" s="547"/>
      <c r="D78" s="605">
        <v>-1.4</v>
      </c>
      <c r="E78" s="606">
        <v>4.9</v>
      </c>
      <c r="F78" s="606">
        <v>0.9</v>
      </c>
      <c r="G78" s="606">
        <v>-4.5</v>
      </c>
      <c r="H78" s="606">
        <v>-6.3</v>
      </c>
      <c r="I78" s="606">
        <v>-2.9</v>
      </c>
      <c r="J78" s="606">
        <v>1.4</v>
      </c>
      <c r="K78" s="606">
        <v>-5.3</v>
      </c>
      <c r="L78" s="606">
        <v>6.1</v>
      </c>
      <c r="M78" s="606">
        <v>3.1</v>
      </c>
      <c r="N78" s="606">
        <v>-14.3</v>
      </c>
      <c r="O78" s="606">
        <v>3.8</v>
      </c>
      <c r="P78" s="606">
        <v>-4.5</v>
      </c>
      <c r="Q78" s="606">
        <v>-7.5</v>
      </c>
      <c r="R78" s="606">
        <v>-1.2</v>
      </c>
      <c r="S78" s="606">
        <v>0.5</v>
      </c>
    </row>
    <row r="79" spans="1:19" ht="13.5" customHeight="1">
      <c r="A79" s="543" t="s">
        <v>611</v>
      </c>
      <c r="B79" s="543" t="s">
        <v>628</v>
      </c>
      <c r="C79" s="549" t="s">
        <v>613</v>
      </c>
      <c r="D79" s="587">
        <v>-1.1</v>
      </c>
      <c r="E79" s="588">
        <v>9.6</v>
      </c>
      <c r="F79" s="588">
        <v>0.8</v>
      </c>
      <c r="G79" s="588">
        <v>-1.2</v>
      </c>
      <c r="H79" s="588">
        <v>-8.8</v>
      </c>
      <c r="I79" s="588">
        <v>-2.2</v>
      </c>
      <c r="J79" s="588">
        <v>-0.7</v>
      </c>
      <c r="K79" s="588">
        <v>-7</v>
      </c>
      <c r="L79" s="588">
        <v>5</v>
      </c>
      <c r="M79" s="588">
        <v>0.7</v>
      </c>
      <c r="N79" s="588">
        <v>-11.8</v>
      </c>
      <c r="O79" s="588">
        <v>8.4</v>
      </c>
      <c r="P79" s="588">
        <v>-5.8</v>
      </c>
      <c r="Q79" s="588">
        <v>-2.5</v>
      </c>
      <c r="R79" s="588">
        <v>-0.4</v>
      </c>
      <c r="S79" s="588">
        <v>-1.2</v>
      </c>
    </row>
    <row r="80" spans="1:19" ht="13.5" customHeight="1">
      <c r="A80" s="546"/>
      <c r="B80" s="546" t="s">
        <v>579</v>
      </c>
      <c r="C80" s="547"/>
      <c r="D80" s="587">
        <v>-1.2</v>
      </c>
      <c r="E80" s="588">
        <v>19.5</v>
      </c>
      <c r="F80" s="588">
        <v>1.3</v>
      </c>
      <c r="G80" s="588">
        <v>-5.2</v>
      </c>
      <c r="H80" s="588">
        <v>-6.4</v>
      </c>
      <c r="I80" s="588">
        <v>-3.9</v>
      </c>
      <c r="J80" s="588">
        <v>2.6</v>
      </c>
      <c r="K80" s="588">
        <v>-5.9</v>
      </c>
      <c r="L80" s="588">
        <v>-16.7</v>
      </c>
      <c r="M80" s="588">
        <v>-0.2</v>
      </c>
      <c r="N80" s="588">
        <v>-12.7</v>
      </c>
      <c r="O80" s="588">
        <v>1.6</v>
      </c>
      <c r="P80" s="588">
        <v>-6.4</v>
      </c>
      <c r="Q80" s="588">
        <v>-7.5</v>
      </c>
      <c r="R80" s="588">
        <v>0.3</v>
      </c>
      <c r="S80" s="588">
        <v>0.6</v>
      </c>
    </row>
    <row r="81" spans="1:19" ht="13.5" customHeight="1">
      <c r="A81" s="546"/>
      <c r="B81" s="546" t="s">
        <v>629</v>
      </c>
      <c r="C81" s="547"/>
      <c r="D81" s="587">
        <v>-2.7</v>
      </c>
      <c r="E81" s="588">
        <v>0.4</v>
      </c>
      <c r="F81" s="588">
        <v>-1.5</v>
      </c>
      <c r="G81" s="588">
        <v>-4.2</v>
      </c>
      <c r="H81" s="588">
        <v>-9.3</v>
      </c>
      <c r="I81" s="588">
        <v>6.8</v>
      </c>
      <c r="J81" s="588">
        <v>2.7</v>
      </c>
      <c r="K81" s="588">
        <v>-1.7</v>
      </c>
      <c r="L81" s="588">
        <v>-16.8</v>
      </c>
      <c r="M81" s="588">
        <v>-0.6</v>
      </c>
      <c r="N81" s="588">
        <v>-11.3</v>
      </c>
      <c r="O81" s="588">
        <v>-5</v>
      </c>
      <c r="P81" s="588">
        <v>-6.9</v>
      </c>
      <c r="Q81" s="588">
        <v>-7.8</v>
      </c>
      <c r="R81" s="588">
        <v>-0.9</v>
      </c>
      <c r="S81" s="588">
        <v>-7.7</v>
      </c>
    </row>
    <row r="82" spans="1:19" ht="13.5" customHeight="1">
      <c r="A82" s="546"/>
      <c r="B82" s="546" t="s">
        <v>704</v>
      </c>
      <c r="C82" s="547"/>
      <c r="D82" s="587">
        <v>-0.2</v>
      </c>
      <c r="E82" s="588">
        <v>15.3</v>
      </c>
      <c r="F82" s="588">
        <v>4.1</v>
      </c>
      <c r="G82" s="588">
        <v>-15.8</v>
      </c>
      <c r="H82" s="588">
        <v>-6.6</v>
      </c>
      <c r="I82" s="588">
        <v>-5.8</v>
      </c>
      <c r="J82" s="588">
        <v>-5.2</v>
      </c>
      <c r="K82" s="588">
        <v>-10.6</v>
      </c>
      <c r="L82" s="588">
        <v>20.6</v>
      </c>
      <c r="M82" s="588">
        <v>-6.1</v>
      </c>
      <c r="N82" s="588">
        <v>-11.8</v>
      </c>
      <c r="O82" s="588">
        <v>6.1</v>
      </c>
      <c r="P82" s="588">
        <v>-0.2</v>
      </c>
      <c r="Q82" s="588">
        <v>-6.6</v>
      </c>
      <c r="R82" s="588">
        <v>-5.7</v>
      </c>
      <c r="S82" s="588">
        <v>7.6</v>
      </c>
    </row>
    <row r="83" spans="1:19" ht="13.5" customHeight="1">
      <c r="A83" s="546" t="s">
        <v>612</v>
      </c>
      <c r="B83" s="546" t="s">
        <v>633</v>
      </c>
      <c r="C83" s="547" t="s">
        <v>613</v>
      </c>
      <c r="D83" s="587">
        <v>-0.8</v>
      </c>
      <c r="E83" s="588">
        <v>18.7</v>
      </c>
      <c r="F83" s="588">
        <v>4.6</v>
      </c>
      <c r="G83" s="588">
        <v>-1.3</v>
      </c>
      <c r="H83" s="588">
        <v>-7.9</v>
      </c>
      <c r="I83" s="588">
        <v>8.9</v>
      </c>
      <c r="J83" s="588">
        <v>-0.8</v>
      </c>
      <c r="K83" s="588">
        <v>-17.6</v>
      </c>
      <c r="L83" s="588">
        <v>-4.9</v>
      </c>
      <c r="M83" s="588">
        <v>-22</v>
      </c>
      <c r="N83" s="588">
        <v>-10.6</v>
      </c>
      <c r="O83" s="588">
        <v>14.4</v>
      </c>
      <c r="P83" s="588">
        <v>-6.1</v>
      </c>
      <c r="Q83" s="588">
        <v>-13.8</v>
      </c>
      <c r="R83" s="588">
        <v>-1.7</v>
      </c>
      <c r="S83" s="588">
        <v>-0.3</v>
      </c>
    </row>
    <row r="84" spans="1:19" ht="13.5" customHeight="1">
      <c r="A84" s="546" t="s">
        <v>781</v>
      </c>
      <c r="B84" s="546" t="s">
        <v>621</v>
      </c>
      <c r="C84" s="547"/>
      <c r="D84" s="587">
        <v>-0.6</v>
      </c>
      <c r="E84" s="588">
        <v>6.8</v>
      </c>
      <c r="F84" s="588">
        <v>0.7</v>
      </c>
      <c r="G84" s="588">
        <v>-0.1</v>
      </c>
      <c r="H84" s="588">
        <v>-8</v>
      </c>
      <c r="I84" s="588">
        <v>7.4</v>
      </c>
      <c r="J84" s="588">
        <v>1.5</v>
      </c>
      <c r="K84" s="588">
        <v>-4.9</v>
      </c>
      <c r="L84" s="588">
        <v>0.2</v>
      </c>
      <c r="M84" s="588">
        <v>-1</v>
      </c>
      <c r="N84" s="588">
        <v>-6.9</v>
      </c>
      <c r="O84" s="588">
        <v>12.4</v>
      </c>
      <c r="P84" s="588">
        <v>-8.3</v>
      </c>
      <c r="Q84" s="588">
        <v>-7.3</v>
      </c>
      <c r="R84" s="588">
        <v>2.4</v>
      </c>
      <c r="S84" s="588">
        <v>-0.4</v>
      </c>
    </row>
    <row r="85" spans="1:19" ht="13.5" customHeight="1">
      <c r="A85" s="546" t="s">
        <v>788</v>
      </c>
      <c r="B85" s="546" t="s">
        <v>622</v>
      </c>
      <c r="C85" s="547"/>
      <c r="D85" s="587">
        <v>1.7</v>
      </c>
      <c r="E85" s="588">
        <v>18</v>
      </c>
      <c r="F85" s="588">
        <v>2.9</v>
      </c>
      <c r="G85" s="588">
        <v>-7.9</v>
      </c>
      <c r="H85" s="588">
        <v>-5.5</v>
      </c>
      <c r="I85" s="588">
        <v>4.5</v>
      </c>
      <c r="J85" s="588">
        <v>5.1</v>
      </c>
      <c r="K85" s="588">
        <v>-7.5</v>
      </c>
      <c r="L85" s="588">
        <v>-19</v>
      </c>
      <c r="M85" s="588">
        <v>0.6</v>
      </c>
      <c r="N85" s="588">
        <v>0.4</v>
      </c>
      <c r="O85" s="588">
        <v>3.8</v>
      </c>
      <c r="P85" s="588">
        <v>-5.5</v>
      </c>
      <c r="Q85" s="588">
        <v>0.2</v>
      </c>
      <c r="R85" s="588">
        <v>2.4</v>
      </c>
      <c r="S85" s="588">
        <v>1.5</v>
      </c>
    </row>
    <row r="86" spans="1:19" ht="13.5" customHeight="1">
      <c r="A86" s="546" t="s">
        <v>781</v>
      </c>
      <c r="B86" s="546" t="s">
        <v>623</v>
      </c>
      <c r="C86" s="547"/>
      <c r="D86" s="587">
        <v>1.6</v>
      </c>
      <c r="E86" s="588">
        <v>6.5</v>
      </c>
      <c r="F86" s="588">
        <v>5</v>
      </c>
      <c r="G86" s="588">
        <v>-2.2</v>
      </c>
      <c r="H86" s="588">
        <v>4.2</v>
      </c>
      <c r="I86" s="588">
        <v>9.2</v>
      </c>
      <c r="J86" s="588">
        <v>1</v>
      </c>
      <c r="K86" s="588">
        <v>-3.5</v>
      </c>
      <c r="L86" s="588">
        <v>-2.4</v>
      </c>
      <c r="M86" s="588">
        <v>1.8</v>
      </c>
      <c r="N86" s="588">
        <v>-1.8</v>
      </c>
      <c r="O86" s="588">
        <v>3.9</v>
      </c>
      <c r="P86" s="588">
        <v>-4.6</v>
      </c>
      <c r="Q86" s="588">
        <v>-5.6</v>
      </c>
      <c r="R86" s="588">
        <v>-24.5</v>
      </c>
      <c r="S86" s="588">
        <v>-4</v>
      </c>
    </row>
    <row r="87" spans="1:19" ht="13.5" customHeight="1">
      <c r="A87" s="546" t="s">
        <v>781</v>
      </c>
      <c r="B87" s="546" t="s">
        <v>624</v>
      </c>
      <c r="C87" s="547"/>
      <c r="D87" s="587">
        <v>2.7</v>
      </c>
      <c r="E87" s="588">
        <v>28.5</v>
      </c>
      <c r="F87" s="588">
        <v>5.8</v>
      </c>
      <c r="G87" s="588">
        <v>-1.2</v>
      </c>
      <c r="H87" s="588">
        <v>-5.4</v>
      </c>
      <c r="I87" s="588">
        <v>12.8</v>
      </c>
      <c r="J87" s="588">
        <v>1</v>
      </c>
      <c r="K87" s="588">
        <v>0</v>
      </c>
      <c r="L87" s="588">
        <v>-7.1</v>
      </c>
      <c r="M87" s="588">
        <v>-21</v>
      </c>
      <c r="N87" s="588">
        <v>-5.8</v>
      </c>
      <c r="O87" s="588">
        <v>-6.6</v>
      </c>
      <c r="P87" s="588">
        <v>-5.3</v>
      </c>
      <c r="Q87" s="588">
        <v>-0.9</v>
      </c>
      <c r="R87" s="588">
        <v>1.8</v>
      </c>
      <c r="S87" s="588">
        <v>6.1</v>
      </c>
    </row>
    <row r="88" spans="1:19" ht="13.5" customHeight="1">
      <c r="A88" s="546" t="s">
        <v>781</v>
      </c>
      <c r="B88" s="546" t="s">
        <v>625</v>
      </c>
      <c r="C88" s="547"/>
      <c r="D88" s="587">
        <v>4.4</v>
      </c>
      <c r="E88" s="588">
        <v>-4.2</v>
      </c>
      <c r="F88" s="588">
        <v>16.7</v>
      </c>
      <c r="G88" s="588">
        <v>-27.2</v>
      </c>
      <c r="H88" s="588">
        <v>-31.2</v>
      </c>
      <c r="I88" s="588">
        <v>2.1</v>
      </c>
      <c r="J88" s="588">
        <v>-5.9</v>
      </c>
      <c r="K88" s="588">
        <v>5.2</v>
      </c>
      <c r="L88" s="588">
        <v>29.2</v>
      </c>
      <c r="M88" s="588">
        <v>-10</v>
      </c>
      <c r="N88" s="588">
        <v>2.4</v>
      </c>
      <c r="O88" s="588">
        <v>-17</v>
      </c>
      <c r="P88" s="588">
        <v>-24.4</v>
      </c>
      <c r="Q88" s="588">
        <v>16.1</v>
      </c>
      <c r="R88" s="588">
        <v>-19.6</v>
      </c>
      <c r="S88" s="588">
        <v>7.4</v>
      </c>
    </row>
    <row r="89" spans="1:19" ht="13.5" customHeight="1">
      <c r="A89" s="546" t="s">
        <v>781</v>
      </c>
      <c r="B89" s="546" t="s">
        <v>626</v>
      </c>
      <c r="C89" s="547"/>
      <c r="D89" s="587">
        <v>-0.9</v>
      </c>
      <c r="E89" s="588">
        <v>18.6</v>
      </c>
      <c r="F89" s="588">
        <v>-4.1</v>
      </c>
      <c r="G89" s="588">
        <v>8</v>
      </c>
      <c r="H89" s="588">
        <v>4</v>
      </c>
      <c r="I89" s="588">
        <v>6</v>
      </c>
      <c r="J89" s="588">
        <v>14.9</v>
      </c>
      <c r="K89" s="588">
        <v>4.2</v>
      </c>
      <c r="L89" s="588">
        <v>-45</v>
      </c>
      <c r="M89" s="588">
        <v>0.6</v>
      </c>
      <c r="N89" s="588">
        <v>-16.4</v>
      </c>
      <c r="O89" s="588">
        <v>-20</v>
      </c>
      <c r="P89" s="588">
        <v>-10.2</v>
      </c>
      <c r="Q89" s="588">
        <v>11.2</v>
      </c>
      <c r="R89" s="588">
        <v>-12.8</v>
      </c>
      <c r="S89" s="588">
        <v>-7.7</v>
      </c>
    </row>
    <row r="90" spans="1:19" ht="13.5" customHeight="1">
      <c r="A90" s="546"/>
      <c r="B90" s="546" t="s">
        <v>627</v>
      </c>
      <c r="C90" s="547"/>
      <c r="D90" s="587">
        <v>1.7</v>
      </c>
      <c r="E90" s="588">
        <v>-16.4</v>
      </c>
      <c r="F90" s="588">
        <v>1.6</v>
      </c>
      <c r="G90" s="588">
        <v>3.2</v>
      </c>
      <c r="H90" s="588">
        <v>9.8</v>
      </c>
      <c r="I90" s="588">
        <v>14.5</v>
      </c>
      <c r="J90" s="588">
        <v>1.2</v>
      </c>
      <c r="K90" s="588">
        <v>7.2</v>
      </c>
      <c r="L90" s="588">
        <v>-21.8</v>
      </c>
      <c r="M90" s="588">
        <v>-8.1</v>
      </c>
      <c r="N90" s="588">
        <v>-7.4</v>
      </c>
      <c r="O90" s="588">
        <v>30</v>
      </c>
      <c r="P90" s="588">
        <v>13.9</v>
      </c>
      <c r="Q90" s="588">
        <v>-1.4</v>
      </c>
      <c r="R90" s="588">
        <v>-1.9</v>
      </c>
      <c r="S90" s="588">
        <v>-8.9</v>
      </c>
    </row>
    <row r="91" spans="1:19" ht="13.5" customHeight="1">
      <c r="A91" s="551"/>
      <c r="B91" s="551" t="s">
        <v>795</v>
      </c>
      <c r="C91" s="552"/>
      <c r="D91" s="589">
        <v>-1.6</v>
      </c>
      <c r="E91" s="590">
        <v>2.8</v>
      </c>
      <c r="F91" s="590">
        <v>-0.2</v>
      </c>
      <c r="G91" s="590">
        <v>0.6</v>
      </c>
      <c r="H91" s="590">
        <v>-3.3</v>
      </c>
      <c r="I91" s="590">
        <v>7.5</v>
      </c>
      <c r="J91" s="590">
        <v>1.2</v>
      </c>
      <c r="K91" s="590">
        <v>3.4</v>
      </c>
      <c r="L91" s="590">
        <v>-16.6</v>
      </c>
      <c r="M91" s="590">
        <v>-5.2</v>
      </c>
      <c r="N91" s="590">
        <v>-4.1</v>
      </c>
      <c r="O91" s="590">
        <v>-8.7</v>
      </c>
      <c r="P91" s="590">
        <v>-13</v>
      </c>
      <c r="Q91" s="590">
        <v>-5.4</v>
      </c>
      <c r="R91" s="590">
        <v>-1.6</v>
      </c>
      <c r="S91" s="590">
        <v>-4.4</v>
      </c>
    </row>
    <row r="92" spans="1:35" ht="27" customHeight="1">
      <c r="A92" s="749" t="s">
        <v>344</v>
      </c>
      <c r="B92" s="749"/>
      <c r="C92" s="750"/>
      <c r="D92" s="594">
        <v>-3.4</v>
      </c>
      <c r="E92" s="591">
        <v>1.8</v>
      </c>
      <c r="F92" s="591">
        <v>-1.5</v>
      </c>
      <c r="G92" s="591">
        <v>3.2</v>
      </c>
      <c r="H92" s="591">
        <v>-8.7</v>
      </c>
      <c r="I92" s="591">
        <v>-2.5</v>
      </c>
      <c r="J92" s="591">
        <v>-1.8</v>
      </c>
      <c r="K92" s="591">
        <v>0.5</v>
      </c>
      <c r="L92" s="591">
        <v>-1.2</v>
      </c>
      <c r="M92" s="591">
        <v>2.6</v>
      </c>
      <c r="N92" s="591">
        <v>-2.6</v>
      </c>
      <c r="O92" s="591">
        <v>-28.5</v>
      </c>
      <c r="P92" s="591">
        <v>-22.7</v>
      </c>
      <c r="Q92" s="591">
        <v>-0.7</v>
      </c>
      <c r="R92" s="591">
        <v>-0.6</v>
      </c>
      <c r="S92" s="591">
        <v>0.4</v>
      </c>
      <c r="T92" s="548"/>
      <c r="U92" s="548"/>
      <c r="V92" s="548"/>
      <c r="W92" s="548"/>
      <c r="X92" s="548"/>
      <c r="Y92" s="548"/>
      <c r="Z92" s="548"/>
      <c r="AA92" s="548"/>
      <c r="AB92" s="548"/>
      <c r="AC92" s="548"/>
      <c r="AD92" s="548"/>
      <c r="AE92" s="548"/>
      <c r="AF92" s="548"/>
      <c r="AG92" s="548"/>
      <c r="AH92" s="548"/>
      <c r="AI92" s="548"/>
    </row>
    <row r="93" spans="1:36" s="550" customFormat="1" ht="27" customHeight="1">
      <c r="A93" s="554"/>
      <c r="B93" s="554"/>
      <c r="C93" s="554"/>
      <c r="D93" s="555"/>
      <c r="E93" s="555"/>
      <c r="F93" s="555"/>
      <c r="G93" s="555"/>
      <c r="H93" s="555"/>
      <c r="I93" s="555"/>
      <c r="J93" s="555"/>
      <c r="K93" s="555"/>
      <c r="L93" s="555"/>
      <c r="M93" s="555"/>
      <c r="N93" s="555"/>
      <c r="O93" s="555"/>
      <c r="P93" s="555"/>
      <c r="Q93" s="555"/>
      <c r="R93" s="555"/>
      <c r="S93" s="555"/>
      <c r="T93" s="533"/>
      <c r="U93" s="533"/>
      <c r="V93" s="533"/>
      <c r="W93" s="533"/>
      <c r="X93" s="533"/>
      <c r="Y93" s="533"/>
      <c r="Z93" s="533"/>
      <c r="AA93" s="533"/>
      <c r="AB93" s="533"/>
      <c r="AC93" s="533"/>
      <c r="AD93" s="533"/>
      <c r="AE93" s="533"/>
      <c r="AF93" s="533"/>
      <c r="AG93" s="533"/>
      <c r="AH93" s="533"/>
      <c r="AI93" s="533"/>
      <c r="AJ93" s="533"/>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00154805</cp:lastModifiedBy>
  <cp:lastPrinted>2012-11-20T05:39:52Z</cp:lastPrinted>
  <dcterms:created xsi:type="dcterms:W3CDTF">2003-04-22T00:03:15Z</dcterms:created>
  <dcterms:modified xsi:type="dcterms:W3CDTF">2012-11-20T05:41:08Z</dcterms:modified>
  <cp:category/>
  <cp:version/>
  <cp:contentType/>
  <cp:contentStatus/>
</cp:coreProperties>
</file>