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70" windowHeight="10455" tabRatio="825" activeTab="0"/>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'実質賃金総額'!$A$1:$S$93</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'全国結果30人以上'!$A$1:$BC$56</definedName>
    <definedName name="_xlnm.Print_Area" localSheetId="26">'全国結果5人以上'!$A$1:$BC$56</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<sst xmlns="http://schemas.openxmlformats.org/spreadsheetml/2006/main" count="6359" uniqueCount="817">
  <si>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</si>
  <si>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</si>
  <si>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</si>
  <si>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</si>
  <si>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</si>
  <si>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</si>
  <si>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</si>
  <si>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</si>
  <si>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</si>
  <si>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</si>
  <si>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</si>
  <si>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</si>
  <si>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</si>
  <si>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</si>
  <si>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</si>
  <si>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</si>
  <si>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</si>
  <si>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</si>
  <si>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</si>
  <si>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</si>
  <si>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</si>
  <si>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</si>
  <si>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</si>
  <si>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</si>
  <si>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</si>
  <si>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</si>
  <si>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</si>
  <si>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</si>
  <si>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</si>
  <si>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</si>
  <si>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</si>
  <si>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</si>
  <si>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</si>
  <si>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</si>
  <si>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</si>
  <si>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</si>
  <si>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</si>
  <si>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</si>
  <si>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</si>
  <si>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</si>
  <si>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</si>
  <si>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</si>
  <si>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</si>
  <si>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</si>
  <si>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</si>
  <si>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</si>
  <si>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</si>
  <si>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</si>
  <si>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</si>
  <si>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</si>
  <si>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</si>
  <si>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</si>
  <si>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</si>
  <si>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</si>
  <si>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</si>
  <si>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</si>
  <si>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</si>
  <si>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</si>
  <si>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</si>
  <si>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</si>
  <si>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</si>
  <si>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</si>
  <si>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</si>
  <si>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</si>
  <si>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</si>
  <si>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</si>
  <si>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</si>
  <si>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</si>
  <si>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</si>
  <si>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</si>
  <si>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</si>
  <si>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</si>
  <si>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</si>
  <si>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</si>
  <si>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</si>
  <si>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</si>
  <si>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</si>
  <si>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</si>
  <si>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</si>
  <si>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</si>
  <si>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</si>
  <si>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</si>
  <si>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</si>
  <si>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</si>
  <si>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</si>
  <si>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</si>
  <si>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</si>
  <si>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</si>
  <si>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</si>
  <si>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</si>
  <si>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</si>
  <si>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</si>
  <si>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</si>
  <si>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</si>
  <si>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</si>
  <si>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</si>
  <si>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</si>
  <si>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</si>
  <si>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</si>
  <si>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</si>
  <si>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</si>
  <si>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</si>
  <si>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</si>
  <si>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</si>
  <si>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</si>
  <si>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</si>
  <si>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</si>
  <si>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</si>
  <si>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</si>
  <si>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</si>
  <si>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</si>
  <si>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</si>
  <si>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</si>
  <si>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</si>
  <si>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</si>
  <si>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</si>
  <si>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</si>
  <si>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</si>
  <si>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</si>
  <si>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</si>
  <si>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</si>
  <si>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</si>
  <si>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</si>
  <si>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</si>
  <si>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</si>
  <si>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</si>
  <si>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</si>
  <si>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</si>
  <si>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</si>
  <si>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</si>
  <si>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</si>
  <si>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</si>
  <si>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</si>
  <si>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</si>
  <si>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</si>
  <si>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</si>
  <si>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</si>
  <si>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</si>
  <si>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</si>
  <si>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</si>
  <si>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</si>
  <si>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</si>
  <si>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</si>
  <si>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</si>
  <si>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</si>
  <si>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</si>
  <si>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</si>
  <si>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</si>
  <si>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</si>
  <si>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</si>
  <si>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</si>
  <si>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</si>
  <si>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</si>
  <si>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</si>
  <si>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</si>
  <si>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</si>
  <si>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</si>
  <si>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</si>
  <si>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</si>
  <si>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</si>
  <si>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</si>
  <si>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</si>
  <si>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</si>
  <si>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</si>
  <si>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</si>
  <si>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</si>
  <si>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</si>
  <si>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</si>
  <si>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</si>
  <si>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</si>
  <si>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</si>
  <si>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</si>
  <si>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</si>
  <si>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</si>
  <si>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</si>
  <si>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</si>
  <si>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</si>
  <si>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</si>
  <si>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</si>
  <si>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</si>
  <si>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</si>
  <si>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</si>
  <si>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</si>
  <si>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</si>
  <si>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</si>
  <si>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</si>
  <si>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</si>
  <si>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</si>
  <si>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</si>
  <si>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</si>
  <si>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</si>
  <si>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</si>
  <si>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</si>
  <si>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</si>
  <si>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</si>
  <si>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</si>
  <si>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</si>
  <si>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</si>
  <si>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</si>
  <si>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</si>
  <si>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</si>
  <si>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</si>
  <si>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</si>
  <si>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</si>
  <si>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</si>
  <si>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</si>
  <si>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</si>
  <si>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</si>
  <si>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</si>
  <si>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</si>
  <si>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</si>
  <si>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</si>
  <si>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</si>
  <si>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</si>
  <si>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</si>
  <si>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</si>
  <si>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</si>
  <si>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</si>
  <si>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</si>
  <si>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</si>
  <si>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</si>
  <si>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</si>
  <si>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</si>
  <si>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</si>
  <si>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</si>
  <si>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</si>
  <si>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</si>
  <si>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</si>
  <si>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</si>
  <si>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</si>
  <si>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</si>
  <si>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</si>
  <si>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</si>
  <si>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</si>
  <si>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</si>
  <si>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</si>
  <si>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</si>
  <si>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</si>
  <si>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</si>
  <si>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</si>
  <si>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</si>
  <si>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</si>
  <si>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</si>
  <si>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</si>
  <si>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</si>
  <si>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</si>
  <si>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</si>
  <si>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</si>
  <si>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</si>
  <si>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</si>
  <si>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</si>
  <si>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</si>
  <si>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</si>
  <si>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</si>
  <si>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</si>
  <si>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</si>
  <si>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</si>
  <si>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</si>
  <si>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</si>
  <si>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</si>
  <si>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</si>
  <si>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</si>
  <si>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</si>
  <si>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</si>
  <si>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</si>
  <si>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</si>
  <si>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</si>
  <si>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</si>
  <si>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</si>
  <si>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</si>
  <si>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</si>
  <si>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</si>
  <si>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</si>
  <si>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</si>
  <si>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</si>
  <si>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</si>
  <si>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</si>
  <si>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</si>
  <si>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</si>
  <si>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</si>
  <si>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</si>
  <si>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</si>
  <si>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</si>
  <si>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</si>
  <si>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</si>
  <si>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</si>
  <si>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</si>
  <si>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</si>
  <si>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</si>
  <si>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</si>
  <si>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</si>
  <si>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</si>
  <si>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</si>
  <si>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</si>
  <si>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</si>
  <si>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</si>
  <si>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</si>
  <si>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</si>
  <si>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</si>
  <si>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</si>
  <si>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</si>
  <si>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</si>
  <si>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</si>
  <si>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</si>
  <si>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</si>
  <si>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</si>
  <si>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</si>
  <si>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</si>
  <si>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</si>
  <si>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</si>
  <si>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</si>
  <si>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</si>
  <si>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</si>
  <si>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</si>
  <si>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</si>
  <si>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</si>
  <si>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</si>
  <si>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</si>
  <si>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</si>
  <si>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</si>
  <si>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</si>
  <si>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</si>
  <si>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</si>
  <si>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</si>
  <si>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</si>
  <si>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</si>
  <si>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</si>
  <si>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</si>
  <si>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</si>
  <si>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</si>
  <si>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</si>
  <si>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</si>
  <si>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</si>
  <si>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</si>
  <si>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</si>
  <si>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</si>
  <si>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</si>
  <si>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</si>
  <si>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</si>
  <si>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</si>
  <si>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</si>
  <si>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</si>
  <si>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</si>
  <si>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</si>
  <si>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</si>
  <si>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</si>
  <si>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</si>
  <si>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</si>
  <si>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</si>
  <si>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</si>
  <si>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</si>
  <si>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</si>
  <si>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</si>
  <si>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</si>
  <si>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</si>
  <si>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</si>
  <si>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</si>
  <si>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</si>
  <si>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</si>
  <si>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</si>
  <si>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</si>
  <si>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</si>
  <si>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</si>
  <si>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</si>
  <si>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</si>
  <si>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</si>
  <si>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</si>
  <si>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</si>
  <si>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</si>
  <si>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</si>
  <si>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</si>
  <si>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</si>
  <si>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</si>
  <si>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</si>
  <si>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</si>
  <si>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</si>
  <si>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</si>
  <si>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</si>
  <si>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</si>
  <si>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</si>
  <si>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</si>
  <si>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</si>
  <si>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</si>
  <si>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</si>
  <si>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</si>
  <si>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</si>
  <si>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</si>
  <si>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</si>
  <si>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</si>
  <si>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</si>
  <si>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</si>
  <si>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</si>
  <si>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</si>
  <si>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</si>
  <si>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</si>
  <si>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</si>
  <si>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</si>
  <si>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</si>
  <si>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</si>
  <si>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</si>
  <si>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</si>
  <si>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</si>
  <si>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</si>
  <si>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</si>
  <si>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</si>
  <si>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</si>
  <si>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</si>
  <si>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</si>
  <si>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</si>
  <si>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</si>
  <si>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</si>
  <si>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</si>
  <si>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</si>
  <si>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</si>
  <si>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</si>
  <si>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</si>
  <si>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</si>
  <si>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</si>
  <si>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</si>
  <si>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</si>
  <si>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</si>
  <si>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</si>
  <si>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</si>
  <si>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</si>
  <si>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</si>
  <si>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</si>
  <si>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</si>
  <si>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</si>
  <si>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</si>
  <si>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</si>
  <si>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</si>
  <si>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</si>
  <si>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</si>
  <si>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</si>
  <si>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</si>
  <si>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</si>
  <si>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</si>
  <si>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</si>
  <si>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</si>
  <si>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</si>
  <si>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</si>
  <si>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</si>
  <si>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</si>
  <si>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</si>
  <si>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</si>
  <si>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</si>
  <si>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</si>
  <si>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</si>
  <si>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</si>
  <si>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</si>
  <si>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</si>
  <si>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</si>
  <si>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</si>
  <si>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</si>
  <si>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</si>
  <si>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</si>
  <si>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</si>
  <si>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</si>
  <si>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</si>
  <si>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</si>
  <si>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</si>
  <si>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</si>
  <si>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</si>
  <si>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</si>
  <si>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</si>
  <si>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</si>
  <si>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</si>
  <si>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</si>
  <si>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</si>
  <si>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</si>
  <si>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</si>
  <si>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</si>
  <si>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</si>
  <si>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</si>
  <si>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</si>
  <si>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</si>
  <si>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</si>
  <si>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</si>
  <si>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</si>
  <si>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</si>
  <si>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</si>
  <si>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</si>
  <si>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</si>
  <si>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</si>
  <si>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</si>
  <si>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</si>
  <si>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</si>
  <si>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</si>
  <si>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</si>
  <si>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</si>
  <si>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</si>
  <si>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</si>
  <si>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</si>
  <si>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</si>
  <si>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</si>
  <si>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</si>
  <si>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</si>
  <si>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</si>
  <si>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</si>
  <si>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</si>
  <si>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</si>
  <si>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</si>
  <si>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</si>
  <si>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</si>
  <si>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</si>
  <si>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</si>
  <si>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</si>
  <si>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</si>
  <si>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</si>
  <si>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</si>
  <si>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</si>
  <si>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</si>
  <si>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</si>
  <si>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</si>
  <si>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</si>
  <si>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</si>
  <si>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</si>
  <si>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</si>
  <si>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</si>
  <si>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</si>
  <si>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</si>
  <si>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</si>
  <si>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</si>
  <si>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</si>
  <si>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</si>
  <si>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</si>
  <si>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</si>
  <si>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</si>
  <si>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</si>
  <si>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</si>
  <si>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</si>
  <si>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</si>
  <si>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</si>
  <si>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</si>
  <si>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</si>
  <si>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</si>
  <si>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</si>
  <si>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</si>
  <si>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</si>
  <si>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</si>
  <si>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</si>
  <si>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</si>
  <si>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</si>
  <si>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</si>
  <si>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</si>
  <si>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</si>
  <si>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</si>
  <si>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</si>
  <si>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</si>
  <si>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</si>
  <si>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</si>
  <si>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</si>
  <si>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</si>
  <si>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</si>
  <si>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</si>
  <si>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</si>
  <si>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</si>
  <si>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</si>
  <si>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</si>
  <si>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</si>
  <si>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</si>
  <si>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</si>
  <si>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</si>
  <si>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　</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</si>
  <si>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</si>
  <si>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</si>
  <si>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</si>
  <si>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</si>
  <si>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</si>
  <si>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</si>
  <si>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</si>
  <si>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</si>
  <si>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</si>
  <si>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</si>
  <si>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</si>
  <si>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</si>
  <si>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</si>
  <si>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</si>
  <si>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</si>
  <si>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</si>
  <si>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</si>
  <si>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</si>
  <si>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</si>
  <si>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</si>
  <si>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</si>
  <si>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</si>
  <si>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</si>
  <si>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</si>
  <si>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</si>
  <si>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</si>
  <si>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</si>
  <si>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</si>
  <si>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</si>
  <si>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</si>
  <si>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</si>
  <si>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</si>
  <si>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</si>
  <si>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</si>
  <si>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</si>
  <si>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</si>
  <si>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</si>
  <si>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</si>
  <si>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</si>
  <si>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</si>
  <si>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</si>
  <si>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</si>
  <si>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</si>
  <si>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</si>
  <si>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</si>
  <si>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</si>
  <si>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</si>
  <si>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</si>
  <si>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</si>
  <si>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</si>
  <si>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</si>
  <si>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</si>
  <si>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</si>
  <si>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</si>
  <si>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</si>
  <si>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</si>
  <si>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</si>
  <si>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</si>
  <si>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</si>
  <si>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</si>
  <si>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</si>
  <si>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</si>
  <si>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</si>
  <si>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</si>
  <si>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</si>
  <si>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</si>
  <si>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</si>
  <si>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</si>
  <si>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</si>
  <si>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</si>
  <si>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</si>
  <si>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</si>
  <si>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</si>
  <si>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</si>
  <si>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</si>
  <si>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</si>
  <si>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</si>
  <si>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</si>
  <si>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</si>
  <si>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</si>
  <si>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</si>
  <si>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</si>
  <si>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</si>
  <si>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</si>
  <si>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</si>
  <si>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</si>
  <si>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</si>
  <si>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</si>
  <si>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</si>
  <si>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</si>
  <si>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</si>
  <si>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</si>
  <si>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</si>
  <si>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</si>
  <si>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</si>
  <si>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</si>
  <si>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</si>
  <si>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</si>
  <si>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</si>
  <si>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</si>
  <si>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</si>
  <si>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</si>
  <si>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</si>
  <si>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</si>
  <si>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</si>
  <si>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</si>
  <si>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</si>
  <si>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</si>
  <si>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</si>
  <si>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</si>
  <si>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</si>
  <si>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</si>
  <si>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</si>
  <si>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</si>
  <si>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</si>
  <si>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</si>
  <si>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</si>
  <si>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</si>
  <si>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</si>
  <si>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</si>
  <si>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</si>
  <si>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</si>
  <si>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</si>
  <si>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</si>
  <si>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</si>
  <si>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</si>
  <si>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</si>
  <si>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</si>
  <si>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</si>
  <si>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</si>
  <si>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</si>
  <si>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</si>
  <si>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</si>
  <si>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</si>
  <si>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</si>
  <si>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</si>
  <si>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</si>
  <si>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</si>
  <si>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</si>
  <si>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3</t>
  </si>
  <si>
    <t>12</t>
  </si>
  <si>
    <t>4</t>
  </si>
  <si>
    <t>5</t>
  </si>
  <si>
    <t>6</t>
  </si>
  <si>
    <t>7</t>
  </si>
  <si>
    <t>8</t>
  </si>
  <si>
    <t>9</t>
  </si>
  <si>
    <t>10</t>
  </si>
  <si>
    <t>11</t>
  </si>
  <si>
    <t>12</t>
  </si>
  <si>
    <t>1</t>
  </si>
  <si>
    <t>対前年　（同月）  増減率(％)</t>
  </si>
  <si>
    <t>指　　　　　　　　　　　　　数</t>
  </si>
  <si>
    <t>ＴＬ</t>
  </si>
  <si>
    <t>Ｄ</t>
  </si>
  <si>
    <t>Ｅ</t>
  </si>
  <si>
    <t>Ｆ</t>
  </si>
  <si>
    <t>Ｇ</t>
  </si>
  <si>
    <t>Ｈ</t>
  </si>
  <si>
    <t>Ｉ</t>
  </si>
  <si>
    <t>Ｊ</t>
  </si>
  <si>
    <t>Ｋ</t>
  </si>
  <si>
    <t>Ｌ</t>
  </si>
  <si>
    <t>Ｍ</t>
  </si>
  <si>
    <t>Ｎ</t>
  </si>
  <si>
    <t>Ｏ</t>
  </si>
  <si>
    <t>Ｐ</t>
  </si>
  <si>
    <t>Ｑ</t>
  </si>
  <si>
    <t>Ｒ</t>
  </si>
  <si>
    <t>電気・ガス</t>
  </si>
  <si>
    <t>宿泊,飲食</t>
  </si>
  <si>
    <t>水道業等</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</si>
  <si>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</si>
  <si>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</si>
  <si>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</si>
  <si>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</si>
  <si>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</si>
  <si>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</si>
  <si>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</si>
  <si>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</si>
  <si>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</si>
  <si>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</si>
  <si>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</si>
  <si>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</si>
  <si>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</si>
  <si>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</si>
  <si>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</si>
  <si>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</si>
  <si>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</si>
  <si>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</si>
  <si>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</si>
  <si>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</si>
  <si>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</si>
  <si>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</si>
  <si>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</si>
  <si>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</si>
  <si>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</si>
  <si>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</si>
  <si>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</si>
  <si>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</si>
  <si>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</si>
  <si>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</si>
  <si>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</si>
  <si>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</si>
  <si>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</si>
  <si>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</si>
  <si>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</si>
  <si>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</si>
  <si>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</si>
  <si>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</si>
  <si>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</si>
  <si>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</si>
  <si>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</si>
  <si>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</si>
  <si>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</si>
  <si>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</si>
  <si>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</si>
  <si>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</si>
  <si>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</si>
  <si>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</si>
  <si>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※実質賃金指数＝名目賃金指数/静岡県消費者物価指数（持家の帰属家賃を除く総合）×100</t>
  </si>
  <si>
    <t>　</t>
  </si>
  <si>
    <t>　</t>
  </si>
  <si>
    <t>2</t>
  </si>
  <si>
    <t>4</t>
  </si>
  <si>
    <t xml:space="preserve"> </t>
  </si>
  <si>
    <t>4</t>
  </si>
  <si>
    <t>4</t>
  </si>
  <si>
    <t>4</t>
  </si>
  <si>
    <t>4</t>
  </si>
  <si>
    <t xml:space="preserve">(参考）  全国の結果（平成24年4月分確報） </t>
  </si>
  <si>
    <t>4</t>
  </si>
  <si>
    <t>平成24年４月</t>
  </si>
  <si>
    <t xml:space="preserve">(参考）  全国の結果（平成24年4月分確報） </t>
  </si>
  <si>
    <t>平成24年４月</t>
  </si>
  <si>
    <t>-</t>
  </si>
  <si>
    <t>x</t>
  </si>
  <si>
    <t>　４月の１人平均総実労働時間（調査産業計）は１５４．６時間で、前月比１．５％増、前年同月比１．２％増となった。</t>
  </si>
  <si>
    <t>　総実労働時間のうち、所定内労働時間は１４２．０時間で、前月比１．３％増、前年同月比１．１％増となった。また、所定外労働時間は１２．６時間で、前月比３．３％増、前年同月比０．８％増となった。</t>
  </si>
  <si>
    <t>　製造業の所定外労働時間は１６．６時間で、前月比１．８％減、前年同月比１１．７％増となった。</t>
  </si>
  <si>
    <t>　４月における調査産業計の雇用の動きを常用雇用指数（平成22年平均＝100）でみると、１０２．６(P16)で、前月比１．２％増、前年同月比０．９％増となった。また、パートタイム労働者比率は２４．０％となった。</t>
  </si>
  <si>
    <t>　調査産業計の労働異動率をみると、入職率は４．２５％で、前年同月差１．２１ポイント減、離職率は２．９４％で、前年同月差０．４４ポイント減となった。</t>
  </si>
  <si>
    <t>　４月の１人平均現金給与総額（調査産業計）は２８６，３８４円で、前月比０．１％増（季節調整値では１．３％増(P17)）、前年同月比１．６％増となった。</t>
  </si>
  <si>
    <t>　現金給与総額のうち、定期給与は２７９，７５２円で、前月比０．４％増（季節調整値では０．６％減(P17)）、前年同月比０．８％増となった。また、特別給与は６，６３２円で、前年同月差１，５１３円増となった。</t>
  </si>
  <si>
    <t>　定期給与のうち所定内給与は２５３，１８５円で、前月比０．２％増、前年同月比０．１％減となった。</t>
  </si>
  <si>
    <t>　４月の１人平均総実労働時間（調査産業計）は１５１．８時間で、前月比２．１％増、前年同月比０．６％増となった。</t>
  </si>
  <si>
    <t>　総実労働時間のうち、所定内労働時間は１４０．６時間で、前月比２．２％増、前年同月比０．３％増となった。また、所定外労働時間は１１．２時間で、前月と同水準、前年同月比３．１％増となった。</t>
  </si>
  <si>
    <t>　製造業の所定外労働時間は１５．２時間で、前月比３．８％減、前年同月比１３．６％増となった。</t>
  </si>
  <si>
    <t>　４月における調査産業計の雇用の動きを常用雇用指数（平成22年平均＝100）でみると、１０１．１(P16)で、前月比０．８％増、前年同月比０．４％増となった。また、パートタイム労働者比率は２８．７％となった。</t>
  </si>
  <si>
    <t>　調査産業計の労働異動率をみると、入職率は４．４４％で、前年同月差０．８０ポイント減、離職率は３．５７％で、前年同月差０．１１ポイント減となった。</t>
  </si>
  <si>
    <t>　４月の１人平均現金給与総額（調査産業計）は２６２，３６９円で、前月比０．５％増、前年同月比１．０％増となった。</t>
  </si>
  <si>
    <t>　現金給与総額のうち、定期給与は２５５，９７６円で、前月比０．６％増、前年同月比０．３％増となった。また、特別給与は６，３９３円で、前年同月差１，６４８円増となった。</t>
  </si>
  <si>
    <t>　定期給与のうち、所定内給与は２３４，９２８円で、前月比０．５％増、前年同月比０．６％減となった。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</si>
</sst>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2">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4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5" fillId="0" borderId="0" xfId="0" applyNumberFormat="1" applyFont="1" applyAlignment="1">
      <alignment/>
    </xf>
    <xf numFmtId="0" fontId="25"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2" fillId="0" borderId="0" xfId="21" applyFont="1" applyAlignment="1">
      <alignment horizontal="center" vertical="center"/>
      <protection/>
    </xf>
    <xf numFmtId="176" fontId="15" fillId="0" borderId="0" xfId="21" applyNumberFormat="1" applyFont="1" applyBorder="1" applyAlignment="1">
      <alignment/>
      <protection/>
    </xf>
    <xf numFmtId="0" fontId="30"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3"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0"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3"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3" fillId="0" borderId="2" xfId="21" applyFont="1" applyBorder="1" applyAlignment="1">
      <alignment horizontal="center"/>
      <protection/>
    </xf>
    <xf numFmtId="0" fontId="25"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5" fillId="0" borderId="0" xfId="21" applyFont="1">
      <alignment/>
      <protection/>
    </xf>
    <xf numFmtId="0" fontId="21" fillId="0" borderId="0" xfId="21" applyFont="1">
      <alignment/>
      <protection/>
    </xf>
    <xf numFmtId="0" fontId="25" fillId="0" borderId="0" xfId="16" applyFont="1" applyAlignment="1">
      <alignment vertical="center"/>
    </xf>
    <xf numFmtId="0" fontId="36"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7" fillId="0" borderId="0" xfId="22" applyFont="1" applyAlignment="1">
      <alignment horizontal="center"/>
      <protection/>
    </xf>
    <xf numFmtId="0" fontId="1" fillId="0" borderId="0" xfId="22">
      <alignment/>
      <protection/>
    </xf>
    <xf numFmtId="0" fontId="30"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0" fillId="0" borderId="0" xfId="22" applyFont="1">
      <alignment/>
      <protection/>
    </xf>
    <xf numFmtId="0" fontId="1" fillId="0" borderId="0" xfId="22" applyFont="1">
      <alignment/>
      <protection/>
    </xf>
    <xf numFmtId="0" fontId="30" fillId="3" borderId="6"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0" fillId="3" borderId="7" xfId="22" applyFont="1" applyFill="1" applyBorder="1" applyAlignment="1">
      <alignment horizontal="center" vertical="center"/>
      <protection/>
    </xf>
    <xf numFmtId="0" fontId="30" fillId="0" borderId="0" xfId="22" applyFont="1" applyAlignment="1">
      <alignment vertical="center"/>
      <protection/>
    </xf>
    <xf numFmtId="0" fontId="30" fillId="3" borderId="35" xfId="22" applyFont="1" applyFill="1" applyBorder="1" applyAlignment="1">
      <alignment horizontal="center" vertical="center"/>
      <protection/>
    </xf>
    <xf numFmtId="0" fontId="30" fillId="3" borderId="36" xfId="22" applyFont="1" applyFill="1" applyBorder="1" applyAlignment="1">
      <alignment horizontal="center" vertical="center"/>
      <protection/>
    </xf>
    <xf numFmtId="0" fontId="30"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0" fillId="3" borderId="50" xfId="22" applyFont="1" applyFill="1" applyBorder="1" applyAlignment="1">
      <alignment horizontal="center" vertical="center"/>
      <protection/>
    </xf>
    <xf numFmtId="0" fontId="30" fillId="0" borderId="38" xfId="22" applyFont="1" applyBorder="1" applyAlignment="1">
      <alignment horizontal="center" vertical="center"/>
      <protection/>
    </xf>
    <xf numFmtId="0" fontId="30"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0"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1" fillId="0" borderId="0" xfId="22" applyFont="1" applyAlignment="1">
      <alignment horizontal="center"/>
      <protection/>
    </xf>
    <xf numFmtId="0" fontId="1" fillId="0" borderId="0" xfId="22" applyAlignment="1">
      <alignment horizontal="left" vertical="center"/>
      <protection/>
    </xf>
    <xf numFmtId="0" fontId="30" fillId="3" borderId="36" xfId="22" applyFont="1" applyFill="1" applyBorder="1" applyAlignment="1">
      <alignment horizontal="center" vertical="center" wrapText="1"/>
      <protection/>
    </xf>
    <xf numFmtId="0" fontId="30" fillId="3" borderId="35" xfId="22" applyFont="1" applyFill="1" applyBorder="1" applyAlignment="1">
      <alignment horizontal="center" vertical="center" wrapText="1"/>
      <protection/>
    </xf>
    <xf numFmtId="0" fontId="30" fillId="3" borderId="37" xfId="22" applyFont="1" applyFill="1" applyBorder="1" applyAlignment="1">
      <alignment horizontal="center" vertical="center" wrapText="1"/>
      <protection/>
    </xf>
    <xf numFmtId="0" fontId="30" fillId="3" borderId="52" xfId="22" applyFont="1" applyFill="1" applyBorder="1" applyAlignment="1">
      <alignment horizontal="center" vertical="center" wrapText="1"/>
      <protection/>
    </xf>
    <xf numFmtId="0" fontId="30"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0"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0"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39" fillId="0" borderId="0" xfId="26" applyFont="1">
      <alignment/>
      <protection/>
    </xf>
    <xf numFmtId="0" fontId="39" fillId="0" borderId="0" xfId="26" applyFont="1" applyBorder="1">
      <alignment/>
      <protection/>
    </xf>
    <xf numFmtId="38" fontId="39"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5" fillId="3" borderId="57" xfId="26" applyFont="1" applyFill="1" applyBorder="1" applyAlignment="1">
      <alignment horizontal="center" vertical="center" shrinkToFit="1"/>
      <protection/>
    </xf>
    <xf numFmtId="0" fontId="35" fillId="3" borderId="6" xfId="26" applyFont="1" applyFill="1" applyBorder="1" applyAlignment="1">
      <alignment horizontal="center" vertical="center" shrinkToFit="1"/>
      <protection/>
    </xf>
    <xf numFmtId="0" fontId="35" fillId="3" borderId="24" xfId="26" applyFont="1" applyFill="1" applyBorder="1" applyAlignment="1">
      <alignment horizontal="center" vertical="center" shrinkToFit="1"/>
      <protection/>
    </xf>
    <xf numFmtId="0" fontId="35" fillId="3" borderId="0" xfId="26" applyFont="1" applyFill="1" applyBorder="1" applyAlignment="1">
      <alignment horizontal="center" vertical="center" shrinkToFit="1"/>
      <protection/>
    </xf>
    <xf numFmtId="0" fontId="35" fillId="3" borderId="2" xfId="26" applyFont="1" applyFill="1" applyBorder="1" applyAlignment="1">
      <alignment horizontal="center" vertical="center" shrinkToFit="1"/>
      <protection/>
    </xf>
    <xf numFmtId="0" fontId="35" fillId="3" borderId="34"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4"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57"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34" xfId="26" applyFont="1" applyFill="1" applyBorder="1" applyAlignment="1">
      <alignment horizontal="center" vertical="center" shrinkToFit="1"/>
      <protection/>
    </xf>
    <xf numFmtId="0" fontId="39" fillId="0" borderId="0" xfId="26" applyFont="1" applyBorder="1" applyAlignment="1">
      <alignment horizontal="center"/>
      <protection/>
    </xf>
    <xf numFmtId="0" fontId="40"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0"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180" fontId="5" fillId="0" borderId="0" xfId="24" applyNumberFormat="1" applyFont="1" applyFill="1" applyBorder="1" applyAlignment="1">
      <alignment/>
      <protection/>
    </xf>
    <xf numFmtId="180" fontId="5" fillId="0" borderId="10" xfId="24" applyNumberFormat="1" applyFont="1" applyFill="1" applyBorder="1" applyAlignment="1">
      <alignment/>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180" fontId="5" fillId="0" borderId="2" xfId="24" applyNumberFormat="1" applyFont="1" applyFill="1" applyBorder="1" applyAlignment="1">
      <alignment/>
      <protection/>
    </xf>
    <xf numFmtId="180" fontId="5" fillId="0" borderId="4" xfId="24" applyNumberFormat="1" applyFont="1" applyFill="1" applyBorder="1" applyAlignment="1">
      <alignment/>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5" fillId="0" borderId="0" xfId="29" applyFont="1">
      <alignment vertical="center"/>
      <protection/>
    </xf>
    <xf numFmtId="0" fontId="44" fillId="0" borderId="0" xfId="0" applyFont="1" applyAlignment="1">
      <alignment/>
    </xf>
    <xf numFmtId="49" fontId="44" fillId="0" borderId="0" xfId="0" applyNumberFormat="1" applyFont="1" applyAlignment="1">
      <alignment/>
    </xf>
    <xf numFmtId="49" fontId="45" fillId="0" borderId="0" xfId="0" applyNumberFormat="1" applyFont="1" applyAlignment="1">
      <alignment/>
    </xf>
    <xf numFmtId="0" fontId="46" fillId="0" borderId="0" xfId="0" applyFont="1" applyAlignment="1">
      <alignment/>
    </xf>
    <xf numFmtId="49" fontId="44" fillId="0" borderId="0" xfId="0" applyNumberFormat="1" applyFont="1" applyAlignment="1">
      <alignment vertical="top" wrapText="1"/>
    </xf>
    <xf numFmtId="49" fontId="46" fillId="0" borderId="0" xfId="0" applyNumberFormat="1" applyFont="1" applyAlignment="1">
      <alignment/>
    </xf>
    <xf numFmtId="49" fontId="45" fillId="0" borderId="0" xfId="0" applyNumberFormat="1" applyFont="1" applyAlignment="1">
      <alignment vertical="top"/>
    </xf>
    <xf numFmtId="0" fontId="44" fillId="0" borderId="0" xfId="0" applyFont="1" applyAlignment="1">
      <alignment vertical="top"/>
    </xf>
    <xf numFmtId="0" fontId="44" fillId="0" borderId="0" xfId="0" applyFont="1" applyAlignment="1">
      <alignment vertical="distributed"/>
    </xf>
    <xf numFmtId="0" fontId="43"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4" fillId="2" borderId="57" xfId="21" applyFont="1" applyFill="1" applyBorder="1" applyAlignment="1">
      <alignment horizontal="center" vertical="center" shrinkToFit="1"/>
      <protection/>
    </xf>
    <xf numFmtId="0" fontId="34"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4" fillId="0" borderId="0" xfId="0" applyNumberFormat="1" applyFont="1" applyAlignment="1">
      <alignment vertical="top"/>
    </xf>
    <xf numFmtId="49" fontId="44" fillId="0" borderId="0" xfId="0" applyNumberFormat="1" applyFont="1" applyAlignment="1">
      <alignment vertical="distributed"/>
    </xf>
    <xf numFmtId="0" fontId="39" fillId="0" borderId="0" xfId="26" applyFont="1" applyAlignment="1">
      <alignment/>
      <protection/>
    </xf>
    <xf numFmtId="0" fontId="1" fillId="0" borderId="0" xfId="26" applyFont="1" applyAlignment="1">
      <alignment/>
      <protection/>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0" fontId="1" fillId="0" borderId="0" xfId="0" applyFont="1" applyFill="1" applyAlignment="1">
      <alignment/>
    </xf>
    <xf numFmtId="58" fontId="1" fillId="0" borderId="0" xfId="27"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0" fontId="24" fillId="0" borderId="0" xfId="28" applyFont="1">
      <alignment/>
      <protection/>
    </xf>
    <xf numFmtId="0" fontId="24" fillId="0" borderId="0" xfId="28"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30">
      <alignment/>
      <protection/>
    </xf>
    <xf numFmtId="0" fontId="1" fillId="0" borderId="0" xfId="30" applyAlignment="1">
      <alignment horizontal="right"/>
      <protection/>
    </xf>
    <xf numFmtId="0" fontId="42" fillId="0" borderId="0" xfId="30" applyFont="1" applyAlignment="1">
      <alignment horizontal="left"/>
      <protection/>
    </xf>
    <xf numFmtId="0" fontId="42" fillId="0" borderId="0" xfId="30" applyFont="1">
      <alignment/>
      <protection/>
    </xf>
    <xf numFmtId="0" fontId="42" fillId="0" borderId="0" xfId="30" applyFont="1" applyAlignment="1">
      <alignment horizontal="left" indent="1"/>
      <protection/>
    </xf>
    <xf numFmtId="0" fontId="13" fillId="0" borderId="0" xfId="30" applyFont="1" applyAlignment="1">
      <alignment horizontal="left"/>
      <protection/>
    </xf>
    <xf numFmtId="0" fontId="47" fillId="0" borderId="0" xfId="30" applyFont="1" applyAlignment="1">
      <alignment horizontal="left"/>
      <protection/>
    </xf>
    <xf numFmtId="0" fontId="41" fillId="0" borderId="0" xfId="30" applyFont="1" applyBorder="1" applyAlignment="1">
      <alignment horizontal="center"/>
      <protection/>
    </xf>
    <xf numFmtId="0" fontId="42" fillId="0" borderId="0" xfId="30" applyFont="1" applyBorder="1">
      <alignment/>
      <protection/>
    </xf>
    <xf numFmtId="0" fontId="48" fillId="0" borderId="0" xfId="30" applyFont="1" applyBorder="1" applyAlignment="1">
      <alignment/>
      <protection/>
    </xf>
    <xf numFmtId="0" fontId="41" fillId="0" borderId="0" xfId="30" applyFont="1" applyBorder="1" applyAlignment="1">
      <alignment/>
      <protection/>
    </xf>
    <xf numFmtId="0" fontId="1" fillId="0" borderId="0" xfId="30" applyBorder="1" applyAlignment="1">
      <alignment/>
      <protection/>
    </xf>
    <xf numFmtId="0" fontId="42"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1"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5"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49" fontId="5" fillId="0" borderId="0" xfId="24" applyNumberFormat="1" applyFont="1" applyFill="1" applyBorder="1" applyAlignment="1">
      <alignment horizontal="center"/>
      <protection/>
    </xf>
    <xf numFmtId="0" fontId="5" fillId="0" borderId="0" xfId="24" applyFont="1" applyFill="1" applyBorder="1" applyAlignment="1">
      <alignment horizontal="center"/>
      <protection/>
    </xf>
    <xf numFmtId="49" fontId="5" fillId="0" borderId="2" xfId="24"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4" applyFont="1" applyFill="1" applyBorder="1" applyAlignment="1">
      <alignment horizontal="right"/>
      <protection/>
    </xf>
    <xf numFmtId="0" fontId="5" fillId="0" borderId="5" xfId="24" applyFont="1" applyFill="1" applyBorder="1" applyAlignment="1">
      <alignment horizontal="right" vertical="center"/>
      <protection/>
    </xf>
    <xf numFmtId="0" fontId="5" fillId="0" borderId="3" xfId="24" applyFont="1" applyFill="1" applyBorder="1" applyAlignment="1">
      <alignment horizontal="right"/>
      <protection/>
    </xf>
    <xf numFmtId="0" fontId="5" fillId="0" borderId="6" xfId="24" applyFont="1" applyFill="1" applyBorder="1" applyAlignment="1">
      <alignment horizontal="right" vertical="center"/>
      <protection/>
    </xf>
    <xf numFmtId="49" fontId="5" fillId="0" borderId="3" xfId="24" applyNumberFormat="1" applyFont="1" applyFill="1" applyBorder="1" applyAlignment="1">
      <alignment horizontal="right"/>
      <protection/>
    </xf>
    <xf numFmtId="49" fontId="5" fillId="0" borderId="1" xfId="24" applyNumberFormat="1" applyFont="1" applyFill="1" applyBorder="1" applyAlignment="1">
      <alignment horizontal="right"/>
      <protection/>
    </xf>
    <xf numFmtId="0" fontId="5" fillId="0" borderId="7" xfId="24" applyFont="1" applyFill="1" applyBorder="1" applyAlignment="1">
      <alignment horizontal="left" vertical="center"/>
      <protection/>
    </xf>
    <xf numFmtId="0" fontId="5" fillId="0" borderId="10" xfId="24" applyFont="1" applyFill="1" applyBorder="1" applyAlignment="1">
      <alignment horizontal="left"/>
      <protection/>
    </xf>
    <xf numFmtId="49" fontId="5" fillId="0" borderId="10" xfId="24" applyNumberFormat="1" applyFont="1" applyFill="1" applyBorder="1" applyAlignment="1">
      <alignment horizontal="left"/>
      <protection/>
    </xf>
    <xf numFmtId="49" fontId="5" fillId="0" borderId="4" xfId="24" applyNumberFormat="1" applyFont="1" applyFill="1" applyBorder="1" applyAlignment="1">
      <alignment horizontal="left"/>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190" fontId="1" fillId="0" borderId="34" xfId="17" applyNumberFormat="1" applyBorder="1" applyAlignment="1">
      <alignment/>
    </xf>
    <xf numFmtId="0" fontId="18" fillId="0" borderId="0" xfId="25" applyFont="1" applyBorder="1" applyAlignment="1">
      <alignment/>
      <protection/>
    </xf>
    <xf numFmtId="0" fontId="18" fillId="0" borderId="0" xfId="25" applyFont="1" applyAlignment="1">
      <alignment/>
      <protection/>
    </xf>
    <xf numFmtId="180" fontId="5" fillId="0" borderId="3" xfId="24" applyNumberFormat="1" applyFont="1" applyFill="1" applyBorder="1" applyAlignment="1">
      <alignment/>
      <protection/>
    </xf>
    <xf numFmtId="180" fontId="21" fillId="0" borderId="6" xfId="24"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5" applyNumberFormat="1" applyFont="1" applyBorder="1" applyAlignment="1">
      <alignment horizontal="right" vertical="center"/>
      <protection/>
    </xf>
    <xf numFmtId="190" fontId="1" fillId="0" borderId="0" xfId="25" applyNumberFormat="1" applyFont="1" applyBorder="1" applyAlignment="1">
      <alignment horizontal="right"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1" fillId="4" borderId="8" xfId="17" applyNumberFormat="1" applyFont="1" applyFill="1" applyBorder="1" applyAlignment="1">
      <alignment vertical="center"/>
    </xf>
    <xf numFmtId="190" fontId="1" fillId="0" borderId="0" xfId="0" applyNumberFormat="1" applyFont="1" applyAlignment="1">
      <alignment/>
    </xf>
    <xf numFmtId="49" fontId="1" fillId="0" borderId="1" xfId="21" applyNumberFormat="1" applyFont="1" applyBorder="1" applyAlignment="1">
      <alignment horizontal="right" vertical="center" shrinkToFit="1"/>
      <protection/>
    </xf>
    <xf numFmtId="49" fontId="1" fillId="0" borderId="2" xfId="21" applyNumberFormat="1" applyFont="1" applyBorder="1" applyAlignment="1">
      <alignment horizontal="left" vertical="center" shrinkToFit="1"/>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4" fillId="2" borderId="9"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Border="1" applyAlignment="1">
      <alignment horizontal="right"/>
    </xf>
    <xf numFmtId="180" fontId="6" fillId="0" borderId="10" xfId="0" applyNumberFormat="1" applyFont="1" applyBorder="1" applyAlignment="1">
      <alignment horizontal="right"/>
    </xf>
    <xf numFmtId="180" fontId="6" fillId="0" borderId="10" xfId="0" applyNumberFormat="1" applyFont="1" applyFill="1" applyBorder="1" applyAlignment="1">
      <alignment horizontal="right"/>
    </xf>
    <xf numFmtId="38" fontId="1" fillId="0" borderId="0" xfId="17" applyFont="1" applyFill="1" applyBorder="1" applyAlignment="1">
      <alignment horizontal="right"/>
    </xf>
    <xf numFmtId="38" fontId="1" fillId="0" borderId="0" xfId="17"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180" fontId="6" fillId="0" borderId="0" xfId="0" applyNumberFormat="1" applyFont="1" applyFill="1" applyBorder="1" applyAlignment="1">
      <alignment horizontal="right"/>
    </xf>
    <xf numFmtId="0" fontId="5" fillId="2" borderId="2"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0" fontId="24" fillId="0" borderId="0" xfId="29" applyFont="1" applyAlignment="1">
      <alignment horizontal="center" vertical="center"/>
      <protection/>
    </xf>
    <xf numFmtId="49" fontId="44" fillId="0" borderId="0" xfId="0" applyNumberFormat="1" applyFont="1" applyAlignment="1">
      <alignment vertical="top" wrapText="1"/>
    </xf>
    <xf numFmtId="49" fontId="45" fillId="0" borderId="0" xfId="0" applyNumberFormat="1" applyFont="1" applyAlignment="1">
      <alignment vertical="top" wrapText="1"/>
    </xf>
    <xf numFmtId="0" fontId="44" fillId="0" borderId="0" xfId="0" applyFont="1" applyAlignment="1">
      <alignment vertical="top" wrapText="1"/>
    </xf>
    <xf numFmtId="49" fontId="44" fillId="0" borderId="0" xfId="0" applyNumberFormat="1" applyFont="1" applyAlignment="1">
      <alignment vertical="distributed" wrapText="1"/>
    </xf>
    <xf numFmtId="0" fontId="30" fillId="0" borderId="58" xfId="28" applyFont="1" applyBorder="1" applyAlignment="1">
      <alignment horizontal="center" vertical="center" shrinkToFit="1"/>
      <protection/>
    </xf>
    <xf numFmtId="0" fontId="30" fillId="0" borderId="59" xfId="28" applyFont="1" applyBorder="1" applyAlignment="1">
      <alignment horizontal="center" vertical="center" shrinkToFit="1"/>
      <protection/>
    </xf>
    <xf numFmtId="0" fontId="30" fillId="0" borderId="60" xfId="28" applyFont="1" applyBorder="1" applyAlignment="1">
      <alignment horizontal="center" vertical="center" shrinkToFit="1"/>
      <protection/>
    </xf>
    <xf numFmtId="0" fontId="29" fillId="0" borderId="0" xfId="28" applyFont="1" applyAlignment="1">
      <alignment vertical="distributed" wrapText="1"/>
      <protection/>
    </xf>
    <xf numFmtId="0" fontId="28" fillId="0" borderId="0" xfId="28" applyFont="1" applyAlignment="1">
      <alignment horizontal="center"/>
      <protection/>
    </xf>
    <xf numFmtId="180" fontId="1" fillId="0" borderId="0" xfId="0" applyNumberFormat="1" applyFont="1" applyBorder="1" applyAlignment="1">
      <alignment horizontal="right"/>
    </xf>
    <xf numFmtId="180" fontId="1" fillId="0" borderId="0" xfId="0" applyNumberFormat="1" applyFont="1" applyFill="1" applyBorder="1" applyAlignment="1">
      <alignment horizontal="right"/>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7"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9" fontId="1" fillId="0" borderId="0" xfId="17" applyNumberFormat="1" applyFont="1" applyBorder="1" applyAlignment="1">
      <alignment horizontal="right"/>
    </xf>
    <xf numFmtId="180" fontId="1" fillId="0" borderId="10" xfId="0" applyNumberFormat="1" applyFont="1" applyBorder="1" applyAlignment="1">
      <alignment horizontal="right"/>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7"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Border="1" applyAlignment="1">
      <alignment/>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0" fontId="4" fillId="2" borderId="57"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57" xfId="0" applyFont="1" applyFill="1" applyBorder="1" applyAlignment="1">
      <alignment horizontal="center"/>
    </xf>
    <xf numFmtId="0" fontId="4" fillId="2" borderId="34" xfId="0" applyFont="1" applyFill="1" applyBorder="1" applyAlignment="1">
      <alignment horizontal="center"/>
    </xf>
    <xf numFmtId="180" fontId="1" fillId="0" borderId="10" xfId="0" applyNumberFormat="1" applyFont="1" applyFill="1" applyBorder="1" applyAlignment="1">
      <alignment horizontal="right"/>
    </xf>
    <xf numFmtId="0" fontId="0" fillId="2" borderId="57"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4" xfId="0" applyFill="1" applyBorder="1" applyAlignment="1">
      <alignment horizontal="center"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7"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1" fillId="4" borderId="8" xfId="17" applyNumberFormat="1" applyFont="1" applyFill="1" applyBorder="1" applyAlignment="1">
      <alignment horizontal="center" vertical="center"/>
    </xf>
    <xf numFmtId="190" fontId="51" fillId="4"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4" fillId="0" borderId="2" xfId="25" applyNumberFormat="1" applyFont="1" applyBorder="1" applyAlignment="1">
      <alignment horizontal="center" vertical="center"/>
      <protection/>
    </xf>
    <xf numFmtId="0" fontId="38" fillId="0" borderId="0" xfId="25" applyFont="1" applyAlignment="1">
      <alignment horizontal="distributed" vertical="center" shrinkToFit="1"/>
      <protection/>
    </xf>
    <xf numFmtId="0" fontId="24" fillId="0" borderId="2" xfId="25" applyFont="1" applyBorder="1" applyAlignment="1">
      <alignment horizontal="distributed" vertical="center"/>
      <protection/>
    </xf>
    <xf numFmtId="0" fontId="24" fillId="0" borderId="2" xfId="25" applyFont="1" applyBorder="1" applyAlignment="1">
      <alignment horizontal="center"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0"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0"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0"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0"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0" fillId="3" borderId="8" xfId="22" applyFont="1" applyFill="1" applyBorder="1" applyAlignment="1">
      <alignment horizontal="center" vertical="center"/>
      <protection/>
    </xf>
    <xf numFmtId="0" fontId="30" fillId="3" borderId="9" xfId="22" applyFont="1" applyFill="1" applyBorder="1" applyAlignment="1">
      <alignment horizontal="center" vertical="center"/>
      <protection/>
    </xf>
    <xf numFmtId="0" fontId="30" fillId="3" borderId="50"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0" xfId="24" applyNumberFormat="1" applyFont="1" applyFill="1" applyBorder="1" applyAlignment="1">
      <alignment/>
      <protection/>
    </xf>
    <xf numFmtId="180" fontId="5" fillId="0" borderId="3"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3" xfId="24" applyNumberFormat="1" applyFont="1" applyFill="1" applyBorder="1" applyAlignment="1">
      <alignment/>
      <protection/>
    </xf>
    <xf numFmtId="180" fontId="5" fillId="0" borderId="2" xfId="24" applyNumberFormat="1" applyFont="1" applyFill="1" applyBorder="1" applyAlignment="1">
      <alignment horizontal="right"/>
      <protection/>
    </xf>
    <xf numFmtId="180" fontId="5" fillId="0" borderId="1" xfId="24" applyNumberFormat="1" applyFont="1" applyFill="1" applyBorder="1" applyAlignment="1">
      <alignment horizontal="right"/>
      <protection/>
    </xf>
    <xf numFmtId="180" fontId="5" fillId="0" borderId="3" xfId="24" applyNumberFormat="1" applyFont="1" applyFill="1" applyBorder="1" applyAlignment="1">
      <alignment horizontal="center"/>
      <protection/>
    </xf>
    <xf numFmtId="180" fontId="5" fillId="0" borderId="0" xfId="24" applyNumberFormat="1" applyFont="1" applyFill="1" applyBorder="1" applyAlignment="1">
      <alignment horizontal="center"/>
      <protection/>
    </xf>
    <xf numFmtId="180" fontId="5" fillId="0" borderId="10" xfId="24" applyNumberFormat="1" applyFont="1" applyFill="1" applyBorder="1" applyAlignment="1">
      <alignment horizontal="center"/>
      <protection/>
    </xf>
    <xf numFmtId="0" fontId="5" fillId="2" borderId="6" xfId="24" applyFont="1" applyFill="1" applyBorder="1" applyAlignment="1">
      <alignment horizontal="center" vertical="center"/>
      <protection/>
    </xf>
    <xf numFmtId="0" fontId="5" fillId="2" borderId="7" xfId="24" applyFont="1" applyFill="1" applyBorder="1" applyAlignment="1">
      <alignment horizontal="center" vertic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0" xfId="24" applyFont="1" applyFill="1" applyAlignment="1">
      <alignment horizontal="right"/>
      <protection/>
    </xf>
    <xf numFmtId="0" fontId="5" fillId="2" borderId="34"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0" fontId="5" fillId="2" borderId="5"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57" xfId="24" applyFont="1" applyFill="1" applyBorder="1" applyAlignment="1">
      <alignment horizontal="center" vertical="center"/>
      <protection/>
    </xf>
    <xf numFmtId="0" fontId="5" fillId="2" borderId="9" xfId="24" applyFont="1" applyFill="1" applyBorder="1" applyAlignment="1">
      <alignment horizontal="center" vertical="center"/>
      <protection/>
    </xf>
    <xf numFmtId="0" fontId="5" fillId="2" borderId="34"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0" borderId="3" xfId="24" applyFont="1" applyFill="1" applyBorder="1" applyAlignment="1">
      <alignment horizontal="left" vertical="center"/>
      <protection/>
    </xf>
    <xf numFmtId="0" fontId="1" fillId="0" borderId="0" xfId="24" applyBorder="1">
      <alignment/>
      <protection/>
    </xf>
    <xf numFmtId="0" fontId="1" fillId="0" borderId="10" xfId="24" applyBorder="1">
      <alignmen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0" fontId="5" fillId="0" borderId="0" xfId="24" applyFont="1" applyFill="1" applyBorder="1" applyAlignment="1">
      <alignment horizontal="center"/>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5" fillId="0" borderId="2" xfId="24" applyNumberFormat="1" applyFont="1" applyFill="1" applyBorder="1" applyAlignment="1">
      <alignment/>
      <protection/>
    </xf>
    <xf numFmtId="180" fontId="5" fillId="0" borderId="1" xfId="24" applyNumberFormat="1" applyFont="1" applyFill="1" applyBorder="1" applyAlignment="1">
      <alignment/>
      <protection/>
    </xf>
    <xf numFmtId="180" fontId="5" fillId="0" borderId="4"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88"/>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42"/>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59"/>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tabSelected="1" zoomScaleSheetLayoutView="100" workbookViewId="0" topLeftCell="A1">
      <selection activeCell="A1" sqref="A1"/>
    </sheetView>
  </sheetViews>
  <sheetFormatPr defaultColWidth="8.796875" defaultRowHeight="14.25"/>
  <cols>
    <col min="1" max="1" width="2.59765625" style="43" customWidth="1"/>
    <col min="2" max="2" width="4.09765625" style="43" customWidth="1"/>
    <col min="3" max="12" width="9" style="43" customWidth="1"/>
    <col min="13" max="13" width="2.19921875" style="43" customWidth="1"/>
    <col min="14" max="14" width="19.19921875" style="43" customWidth="1"/>
    <col min="15" max="15" width="10.69921875" style="43" customWidth="1"/>
    <col min="16" max="16384" width="9" style="43" customWidth="1"/>
  </cols>
  <sheetData>
    <row r="1" ht="6.75" customHeight="1"/>
    <row r="2" ht="23.25" customHeight="1"/>
    <row r="3" spans="2:9" ht="24">
      <c r="B3" s="66" t="s">
        <v>90</v>
      </c>
      <c r="H3" s="635"/>
      <c r="I3" s="635"/>
    </row>
    <row r="5" spans="3:11" ht="39.75" customHeight="1">
      <c r="C5" s="67" t="s">
        <v>89</v>
      </c>
      <c r="D5" s="44"/>
      <c r="E5" s="44"/>
      <c r="F5" s="44"/>
      <c r="G5" s="44"/>
      <c r="H5" s="44"/>
      <c r="I5" s="44"/>
      <c r="J5" s="44"/>
      <c r="K5" s="44"/>
    </row>
    <row r="6" ht="9.75" customHeight="1"/>
    <row r="7" spans="3:11" ht="15.75" customHeight="1">
      <c r="C7" s="634" t="s">
        <v>86</v>
      </c>
      <c r="D7" s="634"/>
      <c r="E7" s="634"/>
      <c r="F7" s="634"/>
      <c r="G7" s="634"/>
      <c r="H7" s="634"/>
      <c r="I7" s="634"/>
      <c r="J7" s="634"/>
      <c r="K7" s="634"/>
    </row>
    <row r="8" ht="9.75" customHeight="1"/>
    <row r="9" spans="5:9" ht="24">
      <c r="E9" s="636">
        <v>41000</v>
      </c>
      <c r="F9" s="636"/>
      <c r="G9" s="636"/>
      <c r="H9" s="636"/>
      <c r="I9" s="636"/>
    </row>
    <row r="10" ht="9.75" customHeight="1"/>
    <row r="11" ht="13.5" customHeight="1"/>
    <row r="12" spans="3:11" ht="18.75">
      <c r="C12" s="45"/>
      <c r="D12" s="44"/>
      <c r="E12" s="44"/>
      <c r="F12" s="44"/>
      <c r="G12" s="46"/>
      <c r="H12" s="44"/>
      <c r="I12" s="44"/>
      <c r="J12" s="44"/>
      <c r="K12" s="44"/>
    </row>
    <row r="13" spans="3:11" ht="13.5">
      <c r="C13" s="46"/>
      <c r="D13" s="44"/>
      <c r="E13" s="44"/>
      <c r="F13" s="44"/>
      <c r="G13" s="44"/>
      <c r="H13" s="44"/>
      <c r="I13" s="44"/>
      <c r="J13" s="44"/>
      <c r="K13" s="44"/>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4"/>
      <c r="F50" s="44"/>
      <c r="G50" s="44"/>
      <c r="H50" s="44"/>
      <c r="I50" s="44"/>
      <c r="J50" s="44"/>
      <c r="K50" s="44"/>
    </row>
    <row r="51" spans="5:11" ht="20.25" customHeight="1">
      <c r="E51" s="44"/>
      <c r="F51" s="44"/>
      <c r="G51" s="44"/>
      <c r="H51" s="44"/>
      <c r="I51" s="44"/>
      <c r="J51" s="44"/>
      <c r="K51" s="44"/>
    </row>
    <row r="52" ht="13.5">
      <c r="D52" s="44"/>
    </row>
    <row r="53" spans="4:11" ht="16.5" customHeight="1">
      <c r="D53" s="47"/>
      <c r="E53" s="47"/>
      <c r="F53" s="632">
        <v>41088</v>
      </c>
      <c r="G53" s="633"/>
      <c r="H53" s="633"/>
      <c r="I53" s="47"/>
      <c r="J53" s="47"/>
      <c r="K53" s="47"/>
    </row>
    <row r="54" spans="4:11" ht="10.5" customHeight="1">
      <c r="D54" s="47"/>
      <c r="E54" s="47"/>
      <c r="F54" s="479"/>
      <c r="G54" s="479"/>
      <c r="H54" s="479"/>
      <c r="I54" s="47"/>
      <c r="J54" s="47"/>
      <c r="K54" s="47"/>
    </row>
    <row r="55" spans="4:11" ht="18.75" customHeight="1">
      <c r="D55" s="631" t="s">
        <v>81</v>
      </c>
      <c r="E55" s="631"/>
      <c r="F55" s="631"/>
      <c r="G55" s="631"/>
      <c r="H55" s="631"/>
      <c r="I55" s="631"/>
      <c r="J55" s="631"/>
      <c r="K55" s="48"/>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616</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106.2</v>
      </c>
      <c r="E7" s="596">
        <v>98</v>
      </c>
      <c r="F7" s="596">
        <v>102.7</v>
      </c>
      <c r="G7" s="596">
        <v>98.8</v>
      </c>
      <c r="H7" s="596">
        <v>118.9</v>
      </c>
      <c r="I7" s="596">
        <v>106.3</v>
      </c>
      <c r="J7" s="596">
        <v>105.3</v>
      </c>
      <c r="K7" s="596">
        <v>92.9</v>
      </c>
      <c r="L7" s="603" t="s">
        <v>699</v>
      </c>
      <c r="M7" s="603" t="s">
        <v>699</v>
      </c>
      <c r="N7" s="603" t="s">
        <v>699</v>
      </c>
      <c r="O7" s="603" t="s">
        <v>699</v>
      </c>
      <c r="P7" s="596">
        <v>118.7</v>
      </c>
      <c r="Q7" s="596">
        <v>110</v>
      </c>
      <c r="R7" s="596">
        <v>94.5</v>
      </c>
      <c r="S7" s="603" t="s">
        <v>699</v>
      </c>
    </row>
    <row r="8" spans="1:19" ht="13.5" customHeight="1">
      <c r="A8" s="541"/>
      <c r="B8" s="541" t="s">
        <v>606</v>
      </c>
      <c r="C8" s="542"/>
      <c r="D8" s="597">
        <v>104.3</v>
      </c>
      <c r="E8" s="598">
        <v>94.7</v>
      </c>
      <c r="F8" s="598">
        <v>101.3</v>
      </c>
      <c r="G8" s="598">
        <v>97.9</v>
      </c>
      <c r="H8" s="598">
        <v>116.4</v>
      </c>
      <c r="I8" s="598">
        <v>104.1</v>
      </c>
      <c r="J8" s="598">
        <v>101.5</v>
      </c>
      <c r="K8" s="598">
        <v>89.5</v>
      </c>
      <c r="L8" s="604" t="s">
        <v>699</v>
      </c>
      <c r="M8" s="604" t="s">
        <v>699</v>
      </c>
      <c r="N8" s="604" t="s">
        <v>699</v>
      </c>
      <c r="O8" s="604" t="s">
        <v>699</v>
      </c>
      <c r="P8" s="598">
        <v>115.9</v>
      </c>
      <c r="Q8" s="598">
        <v>110.8</v>
      </c>
      <c r="R8" s="598">
        <v>78.9</v>
      </c>
      <c r="S8" s="604" t="s">
        <v>699</v>
      </c>
    </row>
    <row r="9" spans="1:19" ht="13.5">
      <c r="A9" s="541"/>
      <c r="B9" s="541" t="s">
        <v>607</v>
      </c>
      <c r="C9" s="542"/>
      <c r="D9" s="597">
        <v>104</v>
      </c>
      <c r="E9" s="598">
        <v>91.5</v>
      </c>
      <c r="F9" s="598">
        <v>100.5</v>
      </c>
      <c r="G9" s="598">
        <v>93</v>
      </c>
      <c r="H9" s="598">
        <v>106</v>
      </c>
      <c r="I9" s="598">
        <v>101.2</v>
      </c>
      <c r="J9" s="598">
        <v>102.5</v>
      </c>
      <c r="K9" s="598">
        <v>88.3</v>
      </c>
      <c r="L9" s="604" t="s">
        <v>699</v>
      </c>
      <c r="M9" s="604" t="s">
        <v>699</v>
      </c>
      <c r="N9" s="604" t="s">
        <v>699</v>
      </c>
      <c r="O9" s="604" t="s">
        <v>699</v>
      </c>
      <c r="P9" s="598">
        <v>120.3</v>
      </c>
      <c r="Q9" s="598">
        <v>108.5</v>
      </c>
      <c r="R9" s="598">
        <v>86.2</v>
      </c>
      <c r="S9" s="604" t="s">
        <v>699</v>
      </c>
    </row>
    <row r="10" spans="1:19" ht="13.5" customHeight="1">
      <c r="A10" s="541"/>
      <c r="B10" s="541" t="s">
        <v>608</v>
      </c>
      <c r="C10" s="542"/>
      <c r="D10" s="597">
        <v>97.3</v>
      </c>
      <c r="E10" s="598">
        <v>91.2</v>
      </c>
      <c r="F10" s="598">
        <v>93.1</v>
      </c>
      <c r="G10" s="598">
        <v>92.4</v>
      </c>
      <c r="H10" s="598">
        <v>97.4</v>
      </c>
      <c r="I10" s="598">
        <v>99.7</v>
      </c>
      <c r="J10" s="598">
        <v>94.1</v>
      </c>
      <c r="K10" s="598">
        <v>90.3</v>
      </c>
      <c r="L10" s="604" t="s">
        <v>699</v>
      </c>
      <c r="M10" s="604" t="s">
        <v>699</v>
      </c>
      <c r="N10" s="604" t="s">
        <v>699</v>
      </c>
      <c r="O10" s="604" t="s">
        <v>699</v>
      </c>
      <c r="P10" s="598">
        <v>110</v>
      </c>
      <c r="Q10" s="598">
        <v>103.2</v>
      </c>
      <c r="R10" s="598">
        <v>94.4</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97.9</v>
      </c>
      <c r="E12" s="602">
        <v>95.1</v>
      </c>
      <c r="F12" s="602">
        <v>100.4</v>
      </c>
      <c r="G12" s="602">
        <v>102.4</v>
      </c>
      <c r="H12" s="602">
        <v>92.3</v>
      </c>
      <c r="I12" s="602">
        <v>96.7</v>
      </c>
      <c r="J12" s="602">
        <v>99.6</v>
      </c>
      <c r="K12" s="602">
        <v>96.9</v>
      </c>
      <c r="L12" s="602">
        <v>77.9</v>
      </c>
      <c r="M12" s="602">
        <v>105.4</v>
      </c>
      <c r="N12" s="602">
        <v>85.1</v>
      </c>
      <c r="O12" s="602">
        <v>97.8</v>
      </c>
      <c r="P12" s="602">
        <v>87.1</v>
      </c>
      <c r="Q12" s="602">
        <v>95.9</v>
      </c>
      <c r="R12" s="602">
        <v>100.4</v>
      </c>
      <c r="S12" s="602">
        <v>112</v>
      </c>
    </row>
    <row r="13" spans="1:19" ht="13.5" customHeight="1">
      <c r="A13" s="538" t="s">
        <v>611</v>
      </c>
      <c r="B13" s="538" t="s">
        <v>623</v>
      </c>
      <c r="C13" s="544" t="s">
        <v>613</v>
      </c>
      <c r="D13" s="583">
        <v>83.8</v>
      </c>
      <c r="E13" s="584">
        <v>79.9</v>
      </c>
      <c r="F13" s="584">
        <v>83.7</v>
      </c>
      <c r="G13" s="584">
        <v>82.7</v>
      </c>
      <c r="H13" s="584">
        <v>79.5</v>
      </c>
      <c r="I13" s="584">
        <v>84.1</v>
      </c>
      <c r="J13" s="584">
        <v>91.7</v>
      </c>
      <c r="K13" s="584">
        <v>74</v>
      </c>
      <c r="L13" s="584">
        <v>64.9</v>
      </c>
      <c r="M13" s="584">
        <v>84.9</v>
      </c>
      <c r="N13" s="584">
        <v>80.2</v>
      </c>
      <c r="O13" s="584">
        <v>87.7</v>
      </c>
      <c r="P13" s="584">
        <v>69.4</v>
      </c>
      <c r="Q13" s="584">
        <v>83.9</v>
      </c>
      <c r="R13" s="584">
        <v>95.8</v>
      </c>
      <c r="S13" s="584">
        <v>101</v>
      </c>
    </row>
    <row r="14" spans="1:19" ht="13.5" customHeight="1">
      <c r="A14" s="541"/>
      <c r="B14" s="541" t="s">
        <v>624</v>
      </c>
      <c r="C14" s="542"/>
      <c r="D14" s="583">
        <v>82</v>
      </c>
      <c r="E14" s="584">
        <v>79.7</v>
      </c>
      <c r="F14" s="584">
        <v>82.9</v>
      </c>
      <c r="G14" s="584">
        <v>80.2</v>
      </c>
      <c r="H14" s="584">
        <v>78.8</v>
      </c>
      <c r="I14" s="584">
        <v>81.2</v>
      </c>
      <c r="J14" s="584">
        <v>88</v>
      </c>
      <c r="K14" s="584">
        <v>71.2</v>
      </c>
      <c r="L14" s="584">
        <v>71.7</v>
      </c>
      <c r="M14" s="584">
        <v>93.4</v>
      </c>
      <c r="N14" s="584">
        <v>83.2</v>
      </c>
      <c r="O14" s="584">
        <v>92.5</v>
      </c>
      <c r="P14" s="584">
        <v>66.9</v>
      </c>
      <c r="Q14" s="584">
        <v>79.8</v>
      </c>
      <c r="R14" s="584">
        <v>73.2</v>
      </c>
      <c r="S14" s="584">
        <v>96.4</v>
      </c>
    </row>
    <row r="15" spans="1:19" ht="13.5" customHeight="1">
      <c r="A15" s="541"/>
      <c r="B15" s="541" t="s">
        <v>625</v>
      </c>
      <c r="C15" s="542"/>
      <c r="D15" s="583">
        <v>125.6</v>
      </c>
      <c r="E15" s="584">
        <v>114.7</v>
      </c>
      <c r="F15" s="584">
        <v>118.7</v>
      </c>
      <c r="G15" s="584">
        <v>184.8</v>
      </c>
      <c r="H15" s="584">
        <v>150.7</v>
      </c>
      <c r="I15" s="584">
        <v>118.9</v>
      </c>
      <c r="J15" s="584">
        <v>115.7</v>
      </c>
      <c r="K15" s="584">
        <v>191.3</v>
      </c>
      <c r="L15" s="584">
        <v>75.4</v>
      </c>
      <c r="M15" s="584">
        <v>132.9</v>
      </c>
      <c r="N15" s="584">
        <v>81.5</v>
      </c>
      <c r="O15" s="584">
        <v>104.9</v>
      </c>
      <c r="P15" s="584">
        <v>166.6</v>
      </c>
      <c r="Q15" s="584">
        <v>126.8</v>
      </c>
      <c r="R15" s="584">
        <v>133.9</v>
      </c>
      <c r="S15" s="584">
        <v>119.4</v>
      </c>
    </row>
    <row r="16" spans="1:19" ht="13.5" customHeight="1">
      <c r="A16" s="541"/>
      <c r="B16" s="541" t="s">
        <v>626</v>
      </c>
      <c r="C16" s="542"/>
      <c r="D16" s="583">
        <v>123.9</v>
      </c>
      <c r="E16" s="584">
        <v>106.5</v>
      </c>
      <c r="F16" s="584">
        <v>147.4</v>
      </c>
      <c r="G16" s="584">
        <v>88.9</v>
      </c>
      <c r="H16" s="584">
        <v>88</v>
      </c>
      <c r="I16" s="584">
        <v>121.6</v>
      </c>
      <c r="J16" s="584">
        <v>121.2</v>
      </c>
      <c r="K16" s="584">
        <v>97</v>
      </c>
      <c r="L16" s="584">
        <v>122.4</v>
      </c>
      <c r="M16" s="584">
        <v>158.7</v>
      </c>
      <c r="N16" s="584">
        <v>103.6</v>
      </c>
      <c r="O16" s="584">
        <v>117.5</v>
      </c>
      <c r="P16" s="584">
        <v>71.8</v>
      </c>
      <c r="Q16" s="584">
        <v>101.7</v>
      </c>
      <c r="R16" s="584">
        <v>129.2</v>
      </c>
      <c r="S16" s="584">
        <v>136</v>
      </c>
    </row>
    <row r="17" spans="1:19" ht="13.5" customHeight="1">
      <c r="A17" s="541"/>
      <c r="B17" s="541" t="s">
        <v>627</v>
      </c>
      <c r="C17" s="542"/>
      <c r="D17" s="583">
        <v>85.4</v>
      </c>
      <c r="E17" s="584">
        <v>94.9</v>
      </c>
      <c r="F17" s="584">
        <v>83.8</v>
      </c>
      <c r="G17" s="584">
        <v>82.1</v>
      </c>
      <c r="H17" s="584">
        <v>81.4</v>
      </c>
      <c r="I17" s="584">
        <v>88</v>
      </c>
      <c r="J17" s="584">
        <v>95.3</v>
      </c>
      <c r="K17" s="584">
        <v>70.9</v>
      </c>
      <c r="L17" s="584">
        <v>68.9</v>
      </c>
      <c r="M17" s="584">
        <v>86.2</v>
      </c>
      <c r="N17" s="584">
        <v>86.9</v>
      </c>
      <c r="O17" s="584">
        <v>92.9</v>
      </c>
      <c r="P17" s="584">
        <v>67.9</v>
      </c>
      <c r="Q17" s="584">
        <v>82.7</v>
      </c>
      <c r="R17" s="584">
        <v>79.5</v>
      </c>
      <c r="S17" s="584">
        <v>111.8</v>
      </c>
    </row>
    <row r="18" spans="1:19" ht="13.5" customHeight="1">
      <c r="A18" s="541"/>
      <c r="B18" s="541" t="s">
        <v>628</v>
      </c>
      <c r="C18" s="542"/>
      <c r="D18" s="583">
        <v>82.4</v>
      </c>
      <c r="E18" s="584">
        <v>84.5</v>
      </c>
      <c r="F18" s="584">
        <v>83.3</v>
      </c>
      <c r="G18" s="584">
        <v>82.9</v>
      </c>
      <c r="H18" s="584">
        <v>79.3</v>
      </c>
      <c r="I18" s="584">
        <v>83</v>
      </c>
      <c r="J18" s="584">
        <v>84.2</v>
      </c>
      <c r="K18" s="584">
        <v>71.6</v>
      </c>
      <c r="L18" s="584">
        <v>66.6</v>
      </c>
      <c r="M18" s="584">
        <v>85.5</v>
      </c>
      <c r="N18" s="584">
        <v>80.8</v>
      </c>
      <c r="O18" s="584">
        <v>89.8</v>
      </c>
      <c r="P18" s="584">
        <v>68.5</v>
      </c>
      <c r="Q18" s="584">
        <v>82.9</v>
      </c>
      <c r="R18" s="584">
        <v>72.7</v>
      </c>
      <c r="S18" s="584">
        <v>105.2</v>
      </c>
    </row>
    <row r="19" spans="1:19" ht="13.5" customHeight="1">
      <c r="A19" s="541"/>
      <c r="B19" s="541" t="s">
        <v>579</v>
      </c>
      <c r="C19" s="542"/>
      <c r="D19" s="583">
        <v>81.4</v>
      </c>
      <c r="E19" s="584">
        <v>84.5</v>
      </c>
      <c r="F19" s="584">
        <v>82.5</v>
      </c>
      <c r="G19" s="584">
        <v>82.5</v>
      </c>
      <c r="H19" s="584">
        <v>78.3</v>
      </c>
      <c r="I19" s="584">
        <v>83.3</v>
      </c>
      <c r="J19" s="584">
        <v>85.5</v>
      </c>
      <c r="K19" s="584">
        <v>71.1</v>
      </c>
      <c r="L19" s="584">
        <v>65.6</v>
      </c>
      <c r="M19" s="584">
        <v>86.6</v>
      </c>
      <c r="N19" s="584">
        <v>76.1</v>
      </c>
      <c r="O19" s="584">
        <v>88.3</v>
      </c>
      <c r="P19" s="584">
        <v>67.8</v>
      </c>
      <c r="Q19" s="584">
        <v>79.8</v>
      </c>
      <c r="R19" s="584">
        <v>73</v>
      </c>
      <c r="S19" s="584">
        <v>103.5</v>
      </c>
    </row>
    <row r="20" spans="1:19" ht="13.5" customHeight="1">
      <c r="A20" s="541"/>
      <c r="B20" s="541" t="s">
        <v>629</v>
      </c>
      <c r="C20" s="542"/>
      <c r="D20" s="583">
        <v>85.4</v>
      </c>
      <c r="E20" s="584">
        <v>82.7</v>
      </c>
      <c r="F20" s="584">
        <v>87.4</v>
      </c>
      <c r="G20" s="584">
        <v>80.9</v>
      </c>
      <c r="H20" s="584">
        <v>75.9</v>
      </c>
      <c r="I20" s="584">
        <v>93.8</v>
      </c>
      <c r="J20" s="584">
        <v>91.6</v>
      </c>
      <c r="K20" s="584">
        <v>74.1</v>
      </c>
      <c r="L20" s="584">
        <v>65.9</v>
      </c>
      <c r="M20" s="584">
        <v>85.4</v>
      </c>
      <c r="N20" s="584">
        <v>81.2</v>
      </c>
      <c r="O20" s="584">
        <v>95.5</v>
      </c>
      <c r="P20" s="584">
        <v>66.8</v>
      </c>
      <c r="Q20" s="584">
        <v>82.1</v>
      </c>
      <c r="R20" s="584">
        <v>73.8</v>
      </c>
      <c r="S20" s="584">
        <v>111</v>
      </c>
    </row>
    <row r="21" spans="1:19" ht="13.5" customHeight="1">
      <c r="A21" s="541"/>
      <c r="B21" s="541" t="s">
        <v>704</v>
      </c>
      <c r="C21" s="542"/>
      <c r="D21" s="583">
        <v>173.2</v>
      </c>
      <c r="E21" s="584">
        <v>169.2</v>
      </c>
      <c r="F21" s="584">
        <v>184.7</v>
      </c>
      <c r="G21" s="584">
        <v>207.3</v>
      </c>
      <c r="H21" s="584">
        <v>149.9</v>
      </c>
      <c r="I21" s="584">
        <v>151.5</v>
      </c>
      <c r="J21" s="584">
        <v>151.1</v>
      </c>
      <c r="K21" s="584">
        <v>210.9</v>
      </c>
      <c r="L21" s="584">
        <v>132.7</v>
      </c>
      <c r="M21" s="584">
        <v>177</v>
      </c>
      <c r="N21" s="584">
        <v>101.4</v>
      </c>
      <c r="O21" s="584">
        <v>136.3</v>
      </c>
      <c r="P21" s="584">
        <v>194.1</v>
      </c>
      <c r="Q21" s="584">
        <v>174.9</v>
      </c>
      <c r="R21" s="584">
        <v>213.3</v>
      </c>
      <c r="S21" s="584">
        <v>170.4</v>
      </c>
    </row>
    <row r="22" spans="1:19" ht="13.5" customHeight="1">
      <c r="A22" s="541" t="s">
        <v>612</v>
      </c>
      <c r="B22" s="541" t="s">
        <v>633</v>
      </c>
      <c r="C22" s="542" t="s">
        <v>613</v>
      </c>
      <c r="D22" s="583">
        <v>84.7</v>
      </c>
      <c r="E22" s="584">
        <v>91.3</v>
      </c>
      <c r="F22" s="584">
        <v>84.5</v>
      </c>
      <c r="G22" s="584">
        <v>84.8</v>
      </c>
      <c r="H22" s="584">
        <v>75</v>
      </c>
      <c r="I22" s="584">
        <v>89.1</v>
      </c>
      <c r="J22" s="584">
        <v>90.5</v>
      </c>
      <c r="K22" s="584">
        <v>74.1</v>
      </c>
      <c r="L22" s="584">
        <v>62.8</v>
      </c>
      <c r="M22" s="584">
        <v>83.4</v>
      </c>
      <c r="N22" s="584">
        <v>90.7</v>
      </c>
      <c r="O22" s="584">
        <v>101.9</v>
      </c>
      <c r="P22" s="584">
        <v>67.5</v>
      </c>
      <c r="Q22" s="584">
        <v>83.1</v>
      </c>
      <c r="R22" s="584">
        <v>78.7</v>
      </c>
      <c r="S22" s="584">
        <v>102.9</v>
      </c>
    </row>
    <row r="23" spans="1:19" ht="13.5" customHeight="1">
      <c r="A23" s="541" t="s">
        <v>785</v>
      </c>
      <c r="B23" s="541" t="s">
        <v>621</v>
      </c>
      <c r="C23" s="542"/>
      <c r="D23" s="583">
        <v>82.1</v>
      </c>
      <c r="E23" s="584">
        <v>85.1</v>
      </c>
      <c r="F23" s="584">
        <v>82.7</v>
      </c>
      <c r="G23" s="584">
        <v>86.1</v>
      </c>
      <c r="H23" s="584">
        <v>75.7</v>
      </c>
      <c r="I23" s="584">
        <v>84.5</v>
      </c>
      <c r="J23" s="584">
        <v>86</v>
      </c>
      <c r="K23" s="584">
        <v>73.8</v>
      </c>
      <c r="L23" s="584">
        <v>65.2</v>
      </c>
      <c r="M23" s="584">
        <v>82.5</v>
      </c>
      <c r="N23" s="584">
        <v>76.6</v>
      </c>
      <c r="O23" s="584">
        <v>98.3</v>
      </c>
      <c r="P23" s="584">
        <v>67.9</v>
      </c>
      <c r="Q23" s="584">
        <v>81.1</v>
      </c>
      <c r="R23" s="584">
        <v>75.9</v>
      </c>
      <c r="S23" s="584">
        <v>103.5</v>
      </c>
    </row>
    <row r="24" spans="1:46" ht="13.5" customHeight="1">
      <c r="A24" s="541"/>
      <c r="B24" s="541" t="s">
        <v>622</v>
      </c>
      <c r="C24" s="542"/>
      <c r="D24" s="583">
        <v>83.9</v>
      </c>
      <c r="E24" s="584">
        <v>87.1</v>
      </c>
      <c r="F24" s="584">
        <v>83.7</v>
      </c>
      <c r="G24" s="584">
        <v>81.4</v>
      </c>
      <c r="H24" s="584">
        <v>79.5</v>
      </c>
      <c r="I24" s="584">
        <v>86.5</v>
      </c>
      <c r="J24" s="584">
        <v>86.3</v>
      </c>
      <c r="K24" s="584">
        <v>76.4</v>
      </c>
      <c r="L24" s="584">
        <v>64.6</v>
      </c>
      <c r="M24" s="584">
        <v>87.9</v>
      </c>
      <c r="N24" s="584">
        <v>76.5</v>
      </c>
      <c r="O24" s="584">
        <v>98.2</v>
      </c>
      <c r="P24" s="584">
        <v>67.3</v>
      </c>
      <c r="Q24" s="584">
        <v>87.5</v>
      </c>
      <c r="R24" s="584">
        <v>90.9</v>
      </c>
      <c r="S24" s="584">
        <v>104.7</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84.1</v>
      </c>
      <c r="E25" s="586">
        <v>85.7</v>
      </c>
      <c r="F25" s="586">
        <v>85</v>
      </c>
      <c r="G25" s="586">
        <v>80.4</v>
      </c>
      <c r="H25" s="586">
        <v>80.5</v>
      </c>
      <c r="I25" s="586">
        <v>86.5</v>
      </c>
      <c r="J25" s="586">
        <v>88.9</v>
      </c>
      <c r="K25" s="586">
        <v>73.7</v>
      </c>
      <c r="L25" s="586">
        <v>65.8</v>
      </c>
      <c r="M25" s="586">
        <v>86.2</v>
      </c>
      <c r="N25" s="586">
        <v>76.4</v>
      </c>
      <c r="O25" s="586">
        <v>114.6</v>
      </c>
      <c r="P25" s="586">
        <v>67.4</v>
      </c>
      <c r="Q25" s="586">
        <v>82.7</v>
      </c>
      <c r="R25" s="586">
        <v>74.9</v>
      </c>
      <c r="S25" s="586">
        <v>104.4</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-1.5</v>
      </c>
      <c r="E27" s="596">
        <v>-4.4</v>
      </c>
      <c r="F27" s="596">
        <v>-0.5</v>
      </c>
      <c r="G27" s="596">
        <v>-3.1</v>
      </c>
      <c r="H27" s="596">
        <v>4.6</v>
      </c>
      <c r="I27" s="596">
        <v>3.6</v>
      </c>
      <c r="J27" s="596">
        <v>-6.4</v>
      </c>
      <c r="K27" s="596">
        <v>14.8</v>
      </c>
      <c r="L27" s="603" t="s">
        <v>699</v>
      </c>
      <c r="M27" s="603" t="s">
        <v>699</v>
      </c>
      <c r="N27" s="603" t="s">
        <v>699</v>
      </c>
      <c r="O27" s="603" t="s">
        <v>699</v>
      </c>
      <c r="P27" s="596">
        <v>-1.9</v>
      </c>
      <c r="Q27" s="596">
        <v>-3.3</v>
      </c>
      <c r="R27" s="596">
        <v>3.4</v>
      </c>
      <c r="S27" s="603" t="s">
        <v>699</v>
      </c>
    </row>
    <row r="28" spans="1:19" ht="13.5" customHeight="1">
      <c r="A28" s="541"/>
      <c r="B28" s="541" t="s">
        <v>606</v>
      </c>
      <c r="C28" s="542"/>
      <c r="D28" s="597">
        <v>-1.8</v>
      </c>
      <c r="E28" s="598">
        <v>-3.4</v>
      </c>
      <c r="F28" s="598">
        <v>-1.4</v>
      </c>
      <c r="G28" s="598">
        <v>-0.9</v>
      </c>
      <c r="H28" s="598">
        <v>-2.1</v>
      </c>
      <c r="I28" s="598">
        <v>-2.1</v>
      </c>
      <c r="J28" s="598">
        <v>-3.6</v>
      </c>
      <c r="K28" s="598">
        <v>-3.7</v>
      </c>
      <c r="L28" s="604" t="s">
        <v>699</v>
      </c>
      <c r="M28" s="604" t="s">
        <v>699</v>
      </c>
      <c r="N28" s="604" t="s">
        <v>699</v>
      </c>
      <c r="O28" s="604" t="s">
        <v>699</v>
      </c>
      <c r="P28" s="598">
        <v>-2.4</v>
      </c>
      <c r="Q28" s="598">
        <v>0.7</v>
      </c>
      <c r="R28" s="598">
        <v>-16.5</v>
      </c>
      <c r="S28" s="604" t="s">
        <v>699</v>
      </c>
    </row>
    <row r="29" spans="1:19" ht="13.5" customHeight="1">
      <c r="A29" s="541"/>
      <c r="B29" s="541" t="s">
        <v>607</v>
      </c>
      <c r="C29" s="542"/>
      <c r="D29" s="597">
        <v>-0.3</v>
      </c>
      <c r="E29" s="598">
        <v>-3.4</v>
      </c>
      <c r="F29" s="598">
        <v>-0.8</v>
      </c>
      <c r="G29" s="598">
        <v>-5</v>
      </c>
      <c r="H29" s="598">
        <v>-8.9</v>
      </c>
      <c r="I29" s="598">
        <v>-2.8</v>
      </c>
      <c r="J29" s="598">
        <v>1</v>
      </c>
      <c r="K29" s="598">
        <v>-1.3</v>
      </c>
      <c r="L29" s="604" t="s">
        <v>699</v>
      </c>
      <c r="M29" s="604" t="s">
        <v>699</v>
      </c>
      <c r="N29" s="604" t="s">
        <v>699</v>
      </c>
      <c r="O29" s="604" t="s">
        <v>699</v>
      </c>
      <c r="P29" s="598">
        <v>3.8</v>
      </c>
      <c r="Q29" s="598">
        <v>-2.1</v>
      </c>
      <c r="R29" s="598">
        <v>9.3</v>
      </c>
      <c r="S29" s="604" t="s">
        <v>699</v>
      </c>
    </row>
    <row r="30" spans="1:19" ht="13.5" customHeight="1">
      <c r="A30" s="541"/>
      <c r="B30" s="541" t="s">
        <v>608</v>
      </c>
      <c r="C30" s="542"/>
      <c r="D30" s="597">
        <v>-6.4</v>
      </c>
      <c r="E30" s="598">
        <v>-0.3</v>
      </c>
      <c r="F30" s="598">
        <v>-7.4</v>
      </c>
      <c r="G30" s="598">
        <v>-0.6</v>
      </c>
      <c r="H30" s="598">
        <v>-8.1</v>
      </c>
      <c r="I30" s="598">
        <v>-1.5</v>
      </c>
      <c r="J30" s="598">
        <v>-8.2</v>
      </c>
      <c r="K30" s="598">
        <v>2.3</v>
      </c>
      <c r="L30" s="604" t="s">
        <v>699</v>
      </c>
      <c r="M30" s="604" t="s">
        <v>699</v>
      </c>
      <c r="N30" s="604" t="s">
        <v>699</v>
      </c>
      <c r="O30" s="604" t="s">
        <v>699</v>
      </c>
      <c r="P30" s="598">
        <v>-8.6</v>
      </c>
      <c r="Q30" s="598">
        <v>-4.9</v>
      </c>
      <c r="R30" s="598">
        <v>9.5</v>
      </c>
      <c r="S30" s="604" t="s">
        <v>699</v>
      </c>
    </row>
    <row r="31" spans="1:19" ht="13.5" customHeight="1">
      <c r="A31" s="541"/>
      <c r="B31" s="541" t="s">
        <v>609</v>
      </c>
      <c r="C31" s="542"/>
      <c r="D31" s="597">
        <v>2.8</v>
      </c>
      <c r="E31" s="598">
        <v>9.6</v>
      </c>
      <c r="F31" s="598">
        <v>7.4</v>
      </c>
      <c r="G31" s="598">
        <v>8.2</v>
      </c>
      <c r="H31" s="598">
        <v>2.7</v>
      </c>
      <c r="I31" s="598">
        <v>0.3</v>
      </c>
      <c r="J31" s="598">
        <v>6.3</v>
      </c>
      <c r="K31" s="598">
        <v>10.7</v>
      </c>
      <c r="L31" s="604" t="s">
        <v>699</v>
      </c>
      <c r="M31" s="604" t="s">
        <v>699</v>
      </c>
      <c r="N31" s="604" t="s">
        <v>699</v>
      </c>
      <c r="O31" s="604" t="s">
        <v>699</v>
      </c>
      <c r="P31" s="598">
        <v>-9.1</v>
      </c>
      <c r="Q31" s="598">
        <v>-3.1</v>
      </c>
      <c r="R31" s="598">
        <v>5.9</v>
      </c>
      <c r="S31" s="604" t="s">
        <v>699</v>
      </c>
    </row>
    <row r="32" spans="1:19" ht="13.5" customHeight="1">
      <c r="A32" s="541"/>
      <c r="B32" s="541" t="s">
        <v>610</v>
      </c>
      <c r="C32" s="542"/>
      <c r="D32" s="601">
        <v>-2.1</v>
      </c>
      <c r="E32" s="602">
        <v>-4.9</v>
      </c>
      <c r="F32" s="602">
        <v>0.4</v>
      </c>
      <c r="G32" s="602">
        <v>2.4</v>
      </c>
      <c r="H32" s="602">
        <v>-7.7</v>
      </c>
      <c r="I32" s="602">
        <v>-3.3</v>
      </c>
      <c r="J32" s="602">
        <v>-0.4</v>
      </c>
      <c r="K32" s="602">
        <v>-3.1</v>
      </c>
      <c r="L32" s="602">
        <v>-22.1</v>
      </c>
      <c r="M32" s="602">
        <v>5.4</v>
      </c>
      <c r="N32" s="602">
        <v>-14.9</v>
      </c>
      <c r="O32" s="602">
        <v>-2.2</v>
      </c>
      <c r="P32" s="602">
        <v>-12.9</v>
      </c>
      <c r="Q32" s="602">
        <v>-4.1</v>
      </c>
      <c r="R32" s="602">
        <v>0.4</v>
      </c>
      <c r="S32" s="602">
        <v>12</v>
      </c>
    </row>
    <row r="33" spans="1:19" ht="13.5" customHeight="1">
      <c r="A33" s="538" t="s">
        <v>611</v>
      </c>
      <c r="B33" s="538" t="s">
        <v>623</v>
      </c>
      <c r="C33" s="544" t="s">
        <v>613</v>
      </c>
      <c r="D33" s="583">
        <v>-2.1</v>
      </c>
      <c r="E33" s="584">
        <v>-9.4</v>
      </c>
      <c r="F33" s="584">
        <v>1</v>
      </c>
      <c r="G33" s="584">
        <v>10.7</v>
      </c>
      <c r="H33" s="584">
        <v>-10.8</v>
      </c>
      <c r="I33" s="584">
        <v>-4.8</v>
      </c>
      <c r="J33" s="584">
        <v>5.9</v>
      </c>
      <c r="K33" s="584">
        <v>-4.3</v>
      </c>
      <c r="L33" s="584">
        <v>-20.2</v>
      </c>
      <c r="M33" s="584">
        <v>5.5</v>
      </c>
      <c r="N33" s="584">
        <v>-20.2</v>
      </c>
      <c r="O33" s="584">
        <v>-2.6</v>
      </c>
      <c r="P33" s="584">
        <v>-11.3</v>
      </c>
      <c r="Q33" s="584">
        <v>-9</v>
      </c>
      <c r="R33" s="584">
        <v>6.7</v>
      </c>
      <c r="S33" s="584">
        <v>7.9</v>
      </c>
    </row>
    <row r="34" spans="1:19" ht="13.5" customHeight="1">
      <c r="A34" s="541"/>
      <c r="B34" s="541" t="s">
        <v>624</v>
      </c>
      <c r="C34" s="542"/>
      <c r="D34" s="583">
        <v>-1.7</v>
      </c>
      <c r="E34" s="584">
        <v>-6</v>
      </c>
      <c r="F34" s="584">
        <v>-0.4</v>
      </c>
      <c r="G34" s="584">
        <v>14.4</v>
      </c>
      <c r="H34" s="584">
        <v>-8.4</v>
      </c>
      <c r="I34" s="584">
        <v>-1.8</v>
      </c>
      <c r="J34" s="584">
        <v>3.2</v>
      </c>
      <c r="K34" s="584">
        <v>-4.2</v>
      </c>
      <c r="L34" s="584">
        <v>-16.6</v>
      </c>
      <c r="M34" s="584">
        <v>23.5</v>
      </c>
      <c r="N34" s="584">
        <v>-14.8</v>
      </c>
      <c r="O34" s="584">
        <v>2.4</v>
      </c>
      <c r="P34" s="584">
        <v>-12.4</v>
      </c>
      <c r="Q34" s="584">
        <v>-6.6</v>
      </c>
      <c r="R34" s="584">
        <v>0.4</v>
      </c>
      <c r="S34" s="584">
        <v>6.5</v>
      </c>
    </row>
    <row r="35" spans="1:19" ht="13.5" customHeight="1">
      <c r="A35" s="541"/>
      <c r="B35" s="541" t="s">
        <v>625</v>
      </c>
      <c r="C35" s="542"/>
      <c r="D35" s="583">
        <v>-5.6</v>
      </c>
      <c r="E35" s="584">
        <v>-9.8</v>
      </c>
      <c r="F35" s="584">
        <v>-3.3</v>
      </c>
      <c r="G35" s="584">
        <v>7</v>
      </c>
      <c r="H35" s="584">
        <v>-8.4</v>
      </c>
      <c r="I35" s="584">
        <v>-5.6</v>
      </c>
      <c r="J35" s="584">
        <v>2.9</v>
      </c>
      <c r="K35" s="584">
        <v>-6.7</v>
      </c>
      <c r="L35" s="584">
        <v>-38.7</v>
      </c>
      <c r="M35" s="584">
        <v>2.5</v>
      </c>
      <c r="N35" s="584">
        <v>-17.3</v>
      </c>
      <c r="O35" s="584">
        <v>5.7</v>
      </c>
      <c r="P35" s="584">
        <v>-16.6</v>
      </c>
      <c r="Q35" s="584">
        <v>-10.5</v>
      </c>
      <c r="R35" s="584">
        <v>-11</v>
      </c>
      <c r="S35" s="584">
        <v>-0.3</v>
      </c>
    </row>
    <row r="36" spans="1:19" ht="13.5" customHeight="1">
      <c r="A36" s="541"/>
      <c r="B36" s="541" t="s">
        <v>626</v>
      </c>
      <c r="C36" s="542"/>
      <c r="D36" s="583">
        <v>-0.4</v>
      </c>
      <c r="E36" s="584">
        <v>-17.2</v>
      </c>
      <c r="F36" s="584">
        <v>6.9</v>
      </c>
      <c r="G36" s="584">
        <v>-0.6</v>
      </c>
      <c r="H36" s="584">
        <v>-3.5</v>
      </c>
      <c r="I36" s="584">
        <v>0.3</v>
      </c>
      <c r="J36" s="584">
        <v>-7.6</v>
      </c>
      <c r="K36" s="584">
        <v>5.2</v>
      </c>
      <c r="L36" s="584">
        <v>-21</v>
      </c>
      <c r="M36" s="584">
        <v>8.7</v>
      </c>
      <c r="N36" s="584">
        <v>-10.5</v>
      </c>
      <c r="O36" s="584">
        <v>-12.6</v>
      </c>
      <c r="P36" s="584">
        <v>-17</v>
      </c>
      <c r="Q36" s="584">
        <v>-8</v>
      </c>
      <c r="R36" s="584">
        <v>5</v>
      </c>
      <c r="S36" s="584">
        <v>20.6</v>
      </c>
    </row>
    <row r="37" spans="1:19" ht="13.5" customHeight="1">
      <c r="A37" s="541"/>
      <c r="B37" s="541" t="s">
        <v>627</v>
      </c>
      <c r="C37" s="542"/>
      <c r="D37" s="583">
        <v>-2.1</v>
      </c>
      <c r="E37" s="584">
        <v>13.7</v>
      </c>
      <c r="F37" s="584">
        <v>-4.1</v>
      </c>
      <c r="G37" s="584">
        <v>5</v>
      </c>
      <c r="H37" s="584">
        <v>-4.9</v>
      </c>
      <c r="I37" s="584">
        <v>-5</v>
      </c>
      <c r="J37" s="584">
        <v>-1</v>
      </c>
      <c r="K37" s="584">
        <v>-4.4</v>
      </c>
      <c r="L37" s="584">
        <v>-16.2</v>
      </c>
      <c r="M37" s="584">
        <v>4.4</v>
      </c>
      <c r="N37" s="584">
        <v>-15.5</v>
      </c>
      <c r="O37" s="584">
        <v>1.1</v>
      </c>
      <c r="P37" s="584">
        <v>-12.9</v>
      </c>
      <c r="Q37" s="584">
        <v>1.8</v>
      </c>
      <c r="R37" s="584">
        <v>-6.5</v>
      </c>
      <c r="S37" s="584">
        <v>18.8</v>
      </c>
    </row>
    <row r="38" spans="1:19" ht="13.5" customHeight="1">
      <c r="A38" s="541"/>
      <c r="B38" s="541" t="s">
        <v>628</v>
      </c>
      <c r="C38" s="542"/>
      <c r="D38" s="583">
        <v>-1.8</v>
      </c>
      <c r="E38" s="584">
        <v>0.5</v>
      </c>
      <c r="F38" s="584">
        <v>-0.4</v>
      </c>
      <c r="G38" s="584">
        <v>2.6</v>
      </c>
      <c r="H38" s="584">
        <v>-9.3</v>
      </c>
      <c r="I38" s="584">
        <v>-3.2</v>
      </c>
      <c r="J38" s="584">
        <v>-5.5</v>
      </c>
      <c r="K38" s="584">
        <v>-3.4</v>
      </c>
      <c r="L38" s="584">
        <v>-17.2</v>
      </c>
      <c r="M38" s="584">
        <v>4</v>
      </c>
      <c r="N38" s="584">
        <v>-12.6</v>
      </c>
      <c r="O38" s="584">
        <v>-0.1</v>
      </c>
      <c r="P38" s="584">
        <v>-12.3</v>
      </c>
      <c r="Q38" s="584">
        <v>3.4</v>
      </c>
      <c r="R38" s="584">
        <v>-3.5</v>
      </c>
      <c r="S38" s="584">
        <v>13</v>
      </c>
    </row>
    <row r="39" spans="1:19" ht="13.5" customHeight="1">
      <c r="A39" s="541"/>
      <c r="B39" s="541" t="s">
        <v>579</v>
      </c>
      <c r="C39" s="542"/>
      <c r="D39" s="583">
        <v>-2.3</v>
      </c>
      <c r="E39" s="584">
        <v>5.6</v>
      </c>
      <c r="F39" s="584">
        <v>-0.2</v>
      </c>
      <c r="G39" s="584">
        <v>0.2</v>
      </c>
      <c r="H39" s="584">
        <v>-7</v>
      </c>
      <c r="I39" s="584">
        <v>-4.3</v>
      </c>
      <c r="J39" s="584">
        <v>-4.6</v>
      </c>
      <c r="K39" s="584">
        <v>-4.3</v>
      </c>
      <c r="L39" s="584">
        <v>-19.7</v>
      </c>
      <c r="M39" s="584">
        <v>3</v>
      </c>
      <c r="N39" s="584">
        <v>-15.1</v>
      </c>
      <c r="O39" s="584">
        <v>-2.6</v>
      </c>
      <c r="P39" s="584">
        <v>-12.4</v>
      </c>
      <c r="Q39" s="584">
        <v>-0.6</v>
      </c>
      <c r="R39" s="584">
        <v>-2.9</v>
      </c>
      <c r="S39" s="584">
        <v>13.5</v>
      </c>
    </row>
    <row r="40" spans="1:19" ht="13.5" customHeight="1">
      <c r="A40" s="541"/>
      <c r="B40" s="541" t="s">
        <v>629</v>
      </c>
      <c r="C40" s="542"/>
      <c r="D40" s="583">
        <v>-2.8</v>
      </c>
      <c r="E40" s="584">
        <v>-4.8</v>
      </c>
      <c r="F40" s="584">
        <v>-2.9</v>
      </c>
      <c r="G40" s="584">
        <v>0</v>
      </c>
      <c r="H40" s="584">
        <v>-12.4</v>
      </c>
      <c r="I40" s="584">
        <v>4.1</v>
      </c>
      <c r="J40" s="584">
        <v>-1.5</v>
      </c>
      <c r="K40" s="584">
        <v>1.8</v>
      </c>
      <c r="L40" s="584">
        <v>-23.3</v>
      </c>
      <c r="M40" s="584">
        <v>2.4</v>
      </c>
      <c r="N40" s="584">
        <v>-10.4</v>
      </c>
      <c r="O40" s="584">
        <v>-4.2</v>
      </c>
      <c r="P40" s="584">
        <v>-13</v>
      </c>
      <c r="Q40" s="584">
        <v>-1.9</v>
      </c>
      <c r="R40" s="584">
        <v>-2.5</v>
      </c>
      <c r="S40" s="584">
        <v>8.6</v>
      </c>
    </row>
    <row r="41" spans="1:19" ht="13.5" customHeight="1">
      <c r="A41" s="541"/>
      <c r="B41" s="541" t="s">
        <v>704</v>
      </c>
      <c r="C41" s="542"/>
      <c r="D41" s="583">
        <v>-1.7</v>
      </c>
      <c r="E41" s="584">
        <v>2.5</v>
      </c>
      <c r="F41" s="584">
        <v>1.6</v>
      </c>
      <c r="G41" s="584">
        <v>-9.5</v>
      </c>
      <c r="H41" s="584">
        <v>-6.8</v>
      </c>
      <c r="I41" s="584">
        <v>-12.2</v>
      </c>
      <c r="J41" s="584">
        <v>-4.4</v>
      </c>
      <c r="K41" s="584">
        <v>-5.8</v>
      </c>
      <c r="L41" s="584">
        <v>8.7</v>
      </c>
      <c r="M41" s="584">
        <v>-5.7</v>
      </c>
      <c r="N41" s="584">
        <v>-15.5</v>
      </c>
      <c r="O41" s="584">
        <v>-8.4</v>
      </c>
      <c r="P41" s="584">
        <v>-6.7</v>
      </c>
      <c r="Q41" s="584">
        <v>-1.9</v>
      </c>
      <c r="R41" s="584">
        <v>-1.4</v>
      </c>
      <c r="S41" s="584">
        <v>28.4</v>
      </c>
    </row>
    <row r="42" spans="1:19" ht="13.5" customHeight="1">
      <c r="A42" s="541" t="s">
        <v>612</v>
      </c>
      <c r="B42" s="541" t="s">
        <v>633</v>
      </c>
      <c r="C42" s="542" t="s">
        <v>613</v>
      </c>
      <c r="D42" s="583">
        <v>-1.5</v>
      </c>
      <c r="E42" s="584">
        <v>16.2</v>
      </c>
      <c r="F42" s="584">
        <v>1.1</v>
      </c>
      <c r="G42" s="584">
        <v>0.1</v>
      </c>
      <c r="H42" s="584">
        <v>-8</v>
      </c>
      <c r="I42" s="584">
        <v>4.5</v>
      </c>
      <c r="J42" s="584">
        <v>-6.7</v>
      </c>
      <c r="K42" s="584">
        <v>-6.4</v>
      </c>
      <c r="L42" s="584">
        <v>-4.4</v>
      </c>
      <c r="M42" s="584">
        <v>-19.1</v>
      </c>
      <c r="N42" s="584">
        <v>6.2</v>
      </c>
      <c r="O42" s="584">
        <v>9.8</v>
      </c>
      <c r="P42" s="584">
        <v>-1.5</v>
      </c>
      <c r="Q42" s="584">
        <v>-7.7</v>
      </c>
      <c r="R42" s="584">
        <v>-21.2</v>
      </c>
      <c r="S42" s="584">
        <v>7.7</v>
      </c>
    </row>
    <row r="43" spans="1:19" ht="13.5" customHeight="1">
      <c r="A43" s="541" t="s">
        <v>785</v>
      </c>
      <c r="B43" s="541" t="s">
        <v>621</v>
      </c>
      <c r="C43" s="542"/>
      <c r="D43" s="583">
        <v>-0.6</v>
      </c>
      <c r="E43" s="584">
        <v>7.3</v>
      </c>
      <c r="F43" s="584">
        <v>-1.3</v>
      </c>
      <c r="G43" s="584">
        <v>0.3</v>
      </c>
      <c r="H43" s="584">
        <v>-6</v>
      </c>
      <c r="I43" s="584">
        <v>0.2</v>
      </c>
      <c r="J43" s="584">
        <v>-1.9</v>
      </c>
      <c r="K43" s="584">
        <v>1.7</v>
      </c>
      <c r="L43" s="584">
        <v>-0.9</v>
      </c>
      <c r="M43" s="584">
        <v>-2.6</v>
      </c>
      <c r="N43" s="584">
        <v>-6.6</v>
      </c>
      <c r="O43" s="584">
        <v>14.4</v>
      </c>
      <c r="P43" s="584">
        <v>0.4</v>
      </c>
      <c r="Q43" s="584">
        <v>-1.7</v>
      </c>
      <c r="R43" s="584">
        <v>0.9</v>
      </c>
      <c r="S43" s="584">
        <v>6.5</v>
      </c>
    </row>
    <row r="44" spans="1:19" ht="13.5" customHeight="1">
      <c r="A44" s="541"/>
      <c r="B44" s="541" t="s">
        <v>622</v>
      </c>
      <c r="C44" s="542"/>
      <c r="D44" s="583">
        <v>0</v>
      </c>
      <c r="E44" s="584">
        <v>0</v>
      </c>
      <c r="F44" s="584">
        <v>0.2</v>
      </c>
      <c r="G44" s="584">
        <v>-5.6</v>
      </c>
      <c r="H44" s="584">
        <v>-5.1</v>
      </c>
      <c r="I44" s="584">
        <v>0.8</v>
      </c>
      <c r="J44" s="584">
        <v>-0.8</v>
      </c>
      <c r="K44" s="584">
        <v>-4.3</v>
      </c>
      <c r="L44" s="584">
        <v>-7.4</v>
      </c>
      <c r="M44" s="584">
        <v>0.7</v>
      </c>
      <c r="N44" s="584">
        <v>-4</v>
      </c>
      <c r="O44" s="584">
        <v>9.2</v>
      </c>
      <c r="P44" s="584">
        <v>-4.4</v>
      </c>
      <c r="Q44" s="584">
        <v>3.9</v>
      </c>
      <c r="R44" s="584">
        <v>5.8</v>
      </c>
      <c r="S44" s="584">
        <v>7.8</v>
      </c>
    </row>
    <row r="45" spans="1:19" ht="13.5" customHeight="1">
      <c r="A45" s="546"/>
      <c r="B45" s="546" t="s">
        <v>788</v>
      </c>
      <c r="C45" s="547"/>
      <c r="D45" s="585">
        <v>0.4</v>
      </c>
      <c r="E45" s="586">
        <v>7.3</v>
      </c>
      <c r="F45" s="586">
        <v>1.6</v>
      </c>
      <c r="G45" s="586">
        <v>-2.8</v>
      </c>
      <c r="H45" s="586">
        <v>1.3</v>
      </c>
      <c r="I45" s="586">
        <v>2.9</v>
      </c>
      <c r="J45" s="586">
        <v>-3.1</v>
      </c>
      <c r="K45" s="586">
        <v>-0.4</v>
      </c>
      <c r="L45" s="586">
        <v>1.4</v>
      </c>
      <c r="M45" s="586">
        <v>1.5</v>
      </c>
      <c r="N45" s="586">
        <v>-4.7</v>
      </c>
      <c r="O45" s="586">
        <v>30.7</v>
      </c>
      <c r="P45" s="586">
        <v>-2.9</v>
      </c>
      <c r="Q45" s="586">
        <v>-1.4</v>
      </c>
      <c r="R45" s="586">
        <v>-21.8</v>
      </c>
      <c r="S45" s="586">
        <v>3.4</v>
      </c>
    </row>
    <row r="46" spans="1:35" ht="27" customHeight="1">
      <c r="A46" s="745" t="s">
        <v>344</v>
      </c>
      <c r="B46" s="745"/>
      <c r="C46" s="746"/>
      <c r="D46" s="587">
        <v>0.2</v>
      </c>
      <c r="E46" s="587">
        <v>-1.6</v>
      </c>
      <c r="F46" s="587">
        <v>1.6</v>
      </c>
      <c r="G46" s="587">
        <v>-1.2</v>
      </c>
      <c r="H46" s="587">
        <v>1.3</v>
      </c>
      <c r="I46" s="587">
        <v>0</v>
      </c>
      <c r="J46" s="587">
        <v>3</v>
      </c>
      <c r="K46" s="587">
        <v>-3.5</v>
      </c>
      <c r="L46" s="587">
        <v>1.9</v>
      </c>
      <c r="M46" s="587">
        <v>-1.9</v>
      </c>
      <c r="N46" s="587">
        <v>-0.1</v>
      </c>
      <c r="O46" s="587">
        <v>16.7</v>
      </c>
      <c r="P46" s="587">
        <v>0.1</v>
      </c>
      <c r="Q46" s="587">
        <v>-5.5</v>
      </c>
      <c r="R46" s="587">
        <v>-17.6</v>
      </c>
      <c r="S46" s="587">
        <v>-0.3</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109.1</v>
      </c>
      <c r="E53" s="596">
        <v>103.1</v>
      </c>
      <c r="F53" s="596">
        <v>104.5</v>
      </c>
      <c r="G53" s="596">
        <v>107.4</v>
      </c>
      <c r="H53" s="596">
        <v>128.6</v>
      </c>
      <c r="I53" s="596">
        <v>104.4</v>
      </c>
      <c r="J53" s="596">
        <v>110</v>
      </c>
      <c r="K53" s="596">
        <v>89.3</v>
      </c>
      <c r="L53" s="603" t="s">
        <v>699</v>
      </c>
      <c r="M53" s="603" t="s">
        <v>699</v>
      </c>
      <c r="N53" s="603" t="s">
        <v>699</v>
      </c>
      <c r="O53" s="603" t="s">
        <v>699</v>
      </c>
      <c r="P53" s="596">
        <v>130.5</v>
      </c>
      <c r="Q53" s="596">
        <v>105</v>
      </c>
      <c r="R53" s="596">
        <v>94.7</v>
      </c>
      <c r="S53" s="603" t="s">
        <v>699</v>
      </c>
    </row>
    <row r="54" spans="1:19" ht="13.5" customHeight="1">
      <c r="A54" s="541"/>
      <c r="B54" s="541" t="s">
        <v>606</v>
      </c>
      <c r="C54" s="542"/>
      <c r="D54" s="597">
        <v>106.7</v>
      </c>
      <c r="E54" s="598">
        <v>88.7</v>
      </c>
      <c r="F54" s="598">
        <v>102.8</v>
      </c>
      <c r="G54" s="598">
        <v>104.8</v>
      </c>
      <c r="H54" s="598">
        <v>119.2</v>
      </c>
      <c r="I54" s="598">
        <v>103.7</v>
      </c>
      <c r="J54" s="598">
        <v>107.3</v>
      </c>
      <c r="K54" s="598">
        <v>85.6</v>
      </c>
      <c r="L54" s="604" t="s">
        <v>699</v>
      </c>
      <c r="M54" s="604" t="s">
        <v>699</v>
      </c>
      <c r="N54" s="604" t="s">
        <v>699</v>
      </c>
      <c r="O54" s="604" t="s">
        <v>699</v>
      </c>
      <c r="P54" s="598">
        <v>122.5</v>
      </c>
      <c r="Q54" s="598">
        <v>103.8</v>
      </c>
      <c r="R54" s="598">
        <v>75.3</v>
      </c>
      <c r="S54" s="604" t="s">
        <v>699</v>
      </c>
    </row>
    <row r="55" spans="1:19" ht="13.5" customHeight="1">
      <c r="A55" s="541"/>
      <c r="B55" s="541" t="s">
        <v>607</v>
      </c>
      <c r="C55" s="542"/>
      <c r="D55" s="597">
        <v>105</v>
      </c>
      <c r="E55" s="598">
        <v>82.9</v>
      </c>
      <c r="F55" s="598">
        <v>101.5</v>
      </c>
      <c r="G55" s="598">
        <v>98</v>
      </c>
      <c r="H55" s="598">
        <v>106.7</v>
      </c>
      <c r="I55" s="598">
        <v>104.8</v>
      </c>
      <c r="J55" s="598">
        <v>97.3</v>
      </c>
      <c r="K55" s="598">
        <v>91</v>
      </c>
      <c r="L55" s="604" t="s">
        <v>699</v>
      </c>
      <c r="M55" s="604" t="s">
        <v>699</v>
      </c>
      <c r="N55" s="604" t="s">
        <v>699</v>
      </c>
      <c r="O55" s="604" t="s">
        <v>699</v>
      </c>
      <c r="P55" s="598">
        <v>115</v>
      </c>
      <c r="Q55" s="598">
        <v>105.8</v>
      </c>
      <c r="R55" s="598">
        <v>80</v>
      </c>
      <c r="S55" s="604" t="s">
        <v>699</v>
      </c>
    </row>
    <row r="56" spans="1:19" ht="13.5" customHeight="1">
      <c r="A56" s="541"/>
      <c r="B56" s="541" t="s">
        <v>608</v>
      </c>
      <c r="C56" s="542"/>
      <c r="D56" s="597">
        <v>98.2</v>
      </c>
      <c r="E56" s="598">
        <v>82.2</v>
      </c>
      <c r="F56" s="598">
        <v>93.1</v>
      </c>
      <c r="G56" s="598">
        <v>97.1</v>
      </c>
      <c r="H56" s="598">
        <v>97.1</v>
      </c>
      <c r="I56" s="598">
        <v>103.5</v>
      </c>
      <c r="J56" s="598">
        <v>94.7</v>
      </c>
      <c r="K56" s="598">
        <v>94.6</v>
      </c>
      <c r="L56" s="604" t="s">
        <v>699</v>
      </c>
      <c r="M56" s="604" t="s">
        <v>699</v>
      </c>
      <c r="N56" s="604" t="s">
        <v>699</v>
      </c>
      <c r="O56" s="604" t="s">
        <v>699</v>
      </c>
      <c r="P56" s="598">
        <v>113.6</v>
      </c>
      <c r="Q56" s="598">
        <v>104.4</v>
      </c>
      <c r="R56" s="598">
        <v>93.4</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99</v>
      </c>
      <c r="E58" s="602">
        <v>105.3</v>
      </c>
      <c r="F58" s="602">
        <v>101.3</v>
      </c>
      <c r="G58" s="602">
        <v>95.9</v>
      </c>
      <c r="H58" s="602">
        <v>94</v>
      </c>
      <c r="I58" s="602">
        <v>97.4</v>
      </c>
      <c r="J58" s="602">
        <v>101.8</v>
      </c>
      <c r="K58" s="602">
        <v>95.2</v>
      </c>
      <c r="L58" s="602">
        <v>106.5</v>
      </c>
      <c r="M58" s="602">
        <v>103.4</v>
      </c>
      <c r="N58" s="602">
        <v>86</v>
      </c>
      <c r="O58" s="602">
        <v>104.2</v>
      </c>
      <c r="P58" s="602">
        <v>96</v>
      </c>
      <c r="Q58" s="602">
        <v>92.9</v>
      </c>
      <c r="R58" s="602">
        <v>99.2</v>
      </c>
      <c r="S58" s="602">
        <v>100.9</v>
      </c>
    </row>
    <row r="59" spans="1:19" ht="13.5" customHeight="1">
      <c r="A59" s="538" t="s">
        <v>611</v>
      </c>
      <c r="B59" s="538" t="s">
        <v>623</v>
      </c>
      <c r="C59" s="544" t="s">
        <v>613</v>
      </c>
      <c r="D59" s="583">
        <v>82.7</v>
      </c>
      <c r="E59" s="584">
        <v>85</v>
      </c>
      <c r="F59" s="584">
        <v>81.8</v>
      </c>
      <c r="G59" s="584">
        <v>78.8</v>
      </c>
      <c r="H59" s="584">
        <v>79.7</v>
      </c>
      <c r="I59" s="584">
        <v>81.9</v>
      </c>
      <c r="J59" s="584">
        <v>92.7</v>
      </c>
      <c r="K59" s="584">
        <v>71.9</v>
      </c>
      <c r="L59" s="584">
        <v>85.2</v>
      </c>
      <c r="M59" s="584">
        <v>81.6</v>
      </c>
      <c r="N59" s="584">
        <v>77.6</v>
      </c>
      <c r="O59" s="584">
        <v>88.2</v>
      </c>
      <c r="P59" s="584">
        <v>76.3</v>
      </c>
      <c r="Q59" s="584">
        <v>81.8</v>
      </c>
      <c r="R59" s="584">
        <v>97.4</v>
      </c>
      <c r="S59" s="584">
        <v>98.2</v>
      </c>
    </row>
    <row r="60" spans="1:19" ht="13.5" customHeight="1">
      <c r="A60" s="541"/>
      <c r="B60" s="541" t="s">
        <v>624</v>
      </c>
      <c r="C60" s="542"/>
      <c r="D60" s="583">
        <v>81.1</v>
      </c>
      <c r="E60" s="584">
        <v>79.3</v>
      </c>
      <c r="F60" s="584">
        <v>81.6</v>
      </c>
      <c r="G60" s="584">
        <v>77.2</v>
      </c>
      <c r="H60" s="584">
        <v>80.5</v>
      </c>
      <c r="I60" s="584">
        <v>78.3</v>
      </c>
      <c r="J60" s="584">
        <v>87.3</v>
      </c>
      <c r="K60" s="584">
        <v>70.2</v>
      </c>
      <c r="L60" s="584">
        <v>84.3</v>
      </c>
      <c r="M60" s="584">
        <v>92.3</v>
      </c>
      <c r="N60" s="584">
        <v>81</v>
      </c>
      <c r="O60" s="584">
        <v>96.9</v>
      </c>
      <c r="P60" s="584">
        <v>74.1</v>
      </c>
      <c r="Q60" s="584">
        <v>76.8</v>
      </c>
      <c r="R60" s="584">
        <v>71</v>
      </c>
      <c r="S60" s="584">
        <v>92.2</v>
      </c>
    </row>
    <row r="61" spans="1:19" ht="13.5" customHeight="1">
      <c r="A61" s="541"/>
      <c r="B61" s="541" t="s">
        <v>625</v>
      </c>
      <c r="C61" s="542"/>
      <c r="D61" s="583">
        <v>133.5</v>
      </c>
      <c r="E61" s="584">
        <v>159.2</v>
      </c>
      <c r="F61" s="584">
        <v>121.2</v>
      </c>
      <c r="G61" s="584">
        <v>165.5</v>
      </c>
      <c r="H61" s="584">
        <v>165.5</v>
      </c>
      <c r="I61" s="584">
        <v>132.5</v>
      </c>
      <c r="J61" s="584">
        <v>141.6</v>
      </c>
      <c r="K61" s="584">
        <v>207.5</v>
      </c>
      <c r="L61" s="584">
        <v>102.5</v>
      </c>
      <c r="M61" s="584">
        <v>131.5</v>
      </c>
      <c r="N61" s="584">
        <v>80.2</v>
      </c>
      <c r="O61" s="584">
        <v>117.5</v>
      </c>
      <c r="P61" s="584">
        <v>197.9</v>
      </c>
      <c r="Q61" s="584">
        <v>124.1</v>
      </c>
      <c r="R61" s="584">
        <v>155.8</v>
      </c>
      <c r="S61" s="584">
        <v>107.9</v>
      </c>
    </row>
    <row r="62" spans="1:19" ht="13.5" customHeight="1">
      <c r="A62" s="541"/>
      <c r="B62" s="541" t="s">
        <v>626</v>
      </c>
      <c r="C62" s="542"/>
      <c r="D62" s="583">
        <v>127.4</v>
      </c>
      <c r="E62" s="584">
        <v>95.2</v>
      </c>
      <c r="F62" s="584">
        <v>153.5</v>
      </c>
      <c r="G62" s="584">
        <v>86.2</v>
      </c>
      <c r="H62" s="584">
        <v>88.3</v>
      </c>
      <c r="I62" s="584">
        <v>123.6</v>
      </c>
      <c r="J62" s="584">
        <v>122.8</v>
      </c>
      <c r="K62" s="584">
        <v>73.5</v>
      </c>
      <c r="L62" s="584">
        <v>213.4</v>
      </c>
      <c r="M62" s="584">
        <v>170.7</v>
      </c>
      <c r="N62" s="584">
        <v>112.5</v>
      </c>
      <c r="O62" s="584">
        <v>130.4</v>
      </c>
      <c r="P62" s="584">
        <v>73.2</v>
      </c>
      <c r="Q62" s="584">
        <v>96.3</v>
      </c>
      <c r="R62" s="584">
        <v>119.1</v>
      </c>
      <c r="S62" s="584">
        <v>110.3</v>
      </c>
    </row>
    <row r="63" spans="1:19" ht="13.5" customHeight="1">
      <c r="A63" s="541"/>
      <c r="B63" s="541" t="s">
        <v>627</v>
      </c>
      <c r="C63" s="542"/>
      <c r="D63" s="583">
        <v>82.3</v>
      </c>
      <c r="E63" s="584">
        <v>106.5</v>
      </c>
      <c r="F63" s="584">
        <v>83.1</v>
      </c>
      <c r="G63" s="584">
        <v>75</v>
      </c>
      <c r="H63" s="584">
        <v>77</v>
      </c>
      <c r="I63" s="584">
        <v>79.5</v>
      </c>
      <c r="J63" s="584">
        <v>86.3</v>
      </c>
      <c r="K63" s="584">
        <v>68.7</v>
      </c>
      <c r="L63" s="584">
        <v>97.7</v>
      </c>
      <c r="M63" s="584">
        <v>79.5</v>
      </c>
      <c r="N63" s="584">
        <v>84.9</v>
      </c>
      <c r="O63" s="584">
        <v>98</v>
      </c>
      <c r="P63" s="584">
        <v>73.5</v>
      </c>
      <c r="Q63" s="584">
        <v>77.4</v>
      </c>
      <c r="R63" s="584">
        <v>74.1</v>
      </c>
      <c r="S63" s="584">
        <v>98.8</v>
      </c>
    </row>
    <row r="64" spans="1:19" ht="13.5" customHeight="1">
      <c r="A64" s="541"/>
      <c r="B64" s="541" t="s">
        <v>628</v>
      </c>
      <c r="C64" s="542"/>
      <c r="D64" s="583">
        <v>82</v>
      </c>
      <c r="E64" s="584">
        <v>87.9</v>
      </c>
      <c r="F64" s="584">
        <v>83.1</v>
      </c>
      <c r="G64" s="584">
        <v>79.2</v>
      </c>
      <c r="H64" s="584">
        <v>79.6</v>
      </c>
      <c r="I64" s="584">
        <v>82.3</v>
      </c>
      <c r="J64" s="584">
        <v>84.5</v>
      </c>
      <c r="K64" s="584">
        <v>71.4</v>
      </c>
      <c r="L64" s="584">
        <v>90.3</v>
      </c>
      <c r="M64" s="584">
        <v>78.9</v>
      </c>
      <c r="N64" s="584">
        <v>79.7</v>
      </c>
      <c r="O64" s="584">
        <v>99.4</v>
      </c>
      <c r="P64" s="584">
        <v>74.2</v>
      </c>
      <c r="Q64" s="584">
        <v>79.9</v>
      </c>
      <c r="R64" s="584">
        <v>73.3</v>
      </c>
      <c r="S64" s="584">
        <v>94.2</v>
      </c>
    </row>
    <row r="65" spans="1:19" ht="13.5" customHeight="1">
      <c r="A65" s="541"/>
      <c r="B65" s="541" t="s">
        <v>579</v>
      </c>
      <c r="C65" s="542"/>
      <c r="D65" s="583">
        <v>81.1</v>
      </c>
      <c r="E65" s="584">
        <v>90.2</v>
      </c>
      <c r="F65" s="584">
        <v>82.3</v>
      </c>
      <c r="G65" s="584">
        <v>77.5</v>
      </c>
      <c r="H65" s="584">
        <v>78.4</v>
      </c>
      <c r="I65" s="584">
        <v>82.5</v>
      </c>
      <c r="J65" s="584">
        <v>87.6</v>
      </c>
      <c r="K65" s="584">
        <v>69.2</v>
      </c>
      <c r="L65" s="584">
        <v>79.9</v>
      </c>
      <c r="M65" s="584">
        <v>81.1</v>
      </c>
      <c r="N65" s="584">
        <v>76.7</v>
      </c>
      <c r="O65" s="584">
        <v>95.8</v>
      </c>
      <c r="P65" s="584">
        <v>72.8</v>
      </c>
      <c r="Q65" s="584">
        <v>75.6</v>
      </c>
      <c r="R65" s="584">
        <v>73</v>
      </c>
      <c r="S65" s="584">
        <v>93.4</v>
      </c>
    </row>
    <row r="66" spans="1:19" ht="13.5" customHeight="1">
      <c r="A66" s="541"/>
      <c r="B66" s="541" t="s">
        <v>629</v>
      </c>
      <c r="C66" s="542"/>
      <c r="D66" s="583">
        <v>85.6</v>
      </c>
      <c r="E66" s="584">
        <v>83.6</v>
      </c>
      <c r="F66" s="584">
        <v>87.8</v>
      </c>
      <c r="G66" s="584">
        <v>77.1</v>
      </c>
      <c r="H66" s="584">
        <v>75.2</v>
      </c>
      <c r="I66" s="584">
        <v>98</v>
      </c>
      <c r="J66" s="584">
        <v>96.6</v>
      </c>
      <c r="K66" s="584">
        <v>69.8</v>
      </c>
      <c r="L66" s="584">
        <v>81.6</v>
      </c>
      <c r="M66" s="584">
        <v>79.6</v>
      </c>
      <c r="N66" s="584">
        <v>79</v>
      </c>
      <c r="O66" s="584">
        <v>104.2</v>
      </c>
      <c r="P66" s="584">
        <v>71.4</v>
      </c>
      <c r="Q66" s="584">
        <v>78</v>
      </c>
      <c r="R66" s="584">
        <v>73.8</v>
      </c>
      <c r="S66" s="584">
        <v>102</v>
      </c>
    </row>
    <row r="67" spans="1:19" ht="13.5" customHeight="1">
      <c r="A67" s="541"/>
      <c r="B67" s="541" t="s">
        <v>704</v>
      </c>
      <c r="C67" s="542"/>
      <c r="D67" s="583">
        <v>184.9</v>
      </c>
      <c r="E67" s="584">
        <v>232.3</v>
      </c>
      <c r="F67" s="584">
        <v>196</v>
      </c>
      <c r="G67" s="584">
        <v>191.2</v>
      </c>
      <c r="H67" s="584">
        <v>157.2</v>
      </c>
      <c r="I67" s="584">
        <v>164.8</v>
      </c>
      <c r="J67" s="584">
        <v>165</v>
      </c>
      <c r="K67" s="584">
        <v>202.9</v>
      </c>
      <c r="L67" s="584">
        <v>181.3</v>
      </c>
      <c r="M67" s="584">
        <v>181.8</v>
      </c>
      <c r="N67" s="584">
        <v>113.7</v>
      </c>
      <c r="O67" s="584">
        <v>156</v>
      </c>
      <c r="P67" s="584">
        <v>211.3</v>
      </c>
      <c r="Q67" s="584">
        <v>172.6</v>
      </c>
      <c r="R67" s="584">
        <v>215.4</v>
      </c>
      <c r="S67" s="584">
        <v>132</v>
      </c>
    </row>
    <row r="68" spans="1:19" ht="13.5" customHeight="1">
      <c r="A68" s="541" t="s">
        <v>612</v>
      </c>
      <c r="B68" s="541" t="s">
        <v>633</v>
      </c>
      <c r="C68" s="542" t="s">
        <v>613</v>
      </c>
      <c r="D68" s="583">
        <v>82.7</v>
      </c>
      <c r="E68" s="584">
        <v>89.1</v>
      </c>
      <c r="F68" s="584">
        <v>85.3</v>
      </c>
      <c r="G68" s="584">
        <v>78.5</v>
      </c>
      <c r="H68" s="584">
        <v>74.1</v>
      </c>
      <c r="I68" s="584">
        <v>88.4</v>
      </c>
      <c r="J68" s="584">
        <v>86.8</v>
      </c>
      <c r="K68" s="584">
        <v>69.3</v>
      </c>
      <c r="L68" s="584">
        <v>78.5</v>
      </c>
      <c r="M68" s="584">
        <v>80.4</v>
      </c>
      <c r="N68" s="584">
        <v>77</v>
      </c>
      <c r="O68" s="584">
        <v>105.8</v>
      </c>
      <c r="P68" s="584">
        <v>70.7</v>
      </c>
      <c r="Q68" s="584">
        <v>76.9</v>
      </c>
      <c r="R68" s="584">
        <v>73.4</v>
      </c>
      <c r="S68" s="584">
        <v>92.6</v>
      </c>
    </row>
    <row r="69" spans="1:19" ht="13.5" customHeight="1">
      <c r="A69" s="541" t="s">
        <v>785</v>
      </c>
      <c r="B69" s="541" t="s">
        <v>621</v>
      </c>
      <c r="C69" s="542"/>
      <c r="D69" s="583">
        <v>81</v>
      </c>
      <c r="E69" s="584">
        <v>91.2</v>
      </c>
      <c r="F69" s="584">
        <v>82.7</v>
      </c>
      <c r="G69" s="584">
        <v>78.6</v>
      </c>
      <c r="H69" s="584">
        <v>74.3</v>
      </c>
      <c r="I69" s="584">
        <v>86.2</v>
      </c>
      <c r="J69" s="584">
        <v>85.5</v>
      </c>
      <c r="K69" s="584">
        <v>69.8</v>
      </c>
      <c r="L69" s="584">
        <v>82.7</v>
      </c>
      <c r="M69" s="584">
        <v>78.6</v>
      </c>
      <c r="N69" s="584">
        <v>75.8</v>
      </c>
      <c r="O69" s="584">
        <v>93.5</v>
      </c>
      <c r="P69" s="584">
        <v>69</v>
      </c>
      <c r="Q69" s="584">
        <v>75.7</v>
      </c>
      <c r="R69" s="584">
        <v>76.6</v>
      </c>
      <c r="S69" s="584">
        <v>94.1</v>
      </c>
    </row>
    <row r="70" spans="1:46" ht="13.5" customHeight="1">
      <c r="A70" s="541"/>
      <c r="B70" s="541" t="s">
        <v>622</v>
      </c>
      <c r="C70" s="542"/>
      <c r="D70" s="583">
        <v>83.6</v>
      </c>
      <c r="E70" s="584">
        <v>98.7</v>
      </c>
      <c r="F70" s="584">
        <v>84</v>
      </c>
      <c r="G70" s="584">
        <v>77.2</v>
      </c>
      <c r="H70" s="584">
        <v>80.2</v>
      </c>
      <c r="I70" s="584">
        <v>87.5</v>
      </c>
      <c r="J70" s="584">
        <v>88.9</v>
      </c>
      <c r="K70" s="584">
        <v>73</v>
      </c>
      <c r="L70" s="584">
        <v>78.2</v>
      </c>
      <c r="M70" s="584">
        <v>82.3</v>
      </c>
      <c r="N70" s="584">
        <v>79</v>
      </c>
      <c r="O70" s="584">
        <v>91.9</v>
      </c>
      <c r="P70" s="584">
        <v>72.1</v>
      </c>
      <c r="Q70" s="584">
        <v>81.3</v>
      </c>
      <c r="R70" s="584">
        <v>90.2</v>
      </c>
      <c r="S70" s="584">
        <v>94.8</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83.5</v>
      </c>
      <c r="E71" s="586">
        <v>89.9</v>
      </c>
      <c r="F71" s="586">
        <v>85.4</v>
      </c>
      <c r="G71" s="586">
        <v>76.6</v>
      </c>
      <c r="H71" s="586">
        <v>82.5</v>
      </c>
      <c r="I71" s="586">
        <v>88.8</v>
      </c>
      <c r="J71" s="586">
        <v>93</v>
      </c>
      <c r="K71" s="586">
        <v>69</v>
      </c>
      <c r="L71" s="586">
        <v>82.7</v>
      </c>
      <c r="M71" s="586">
        <v>82.6</v>
      </c>
      <c r="N71" s="586">
        <v>75.7</v>
      </c>
      <c r="O71" s="586">
        <v>91</v>
      </c>
      <c r="P71" s="586">
        <v>72.3</v>
      </c>
      <c r="Q71" s="586">
        <v>76.7</v>
      </c>
      <c r="R71" s="586">
        <v>73.1</v>
      </c>
      <c r="S71" s="586">
        <v>93.7</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-0.6</v>
      </c>
      <c r="E73" s="596">
        <v>4.8</v>
      </c>
      <c r="F73" s="596">
        <v>-0.8</v>
      </c>
      <c r="G73" s="596">
        <v>-2.3</v>
      </c>
      <c r="H73" s="596">
        <v>-4.8</v>
      </c>
      <c r="I73" s="596">
        <v>-3.2</v>
      </c>
      <c r="J73" s="596">
        <v>-4.8</v>
      </c>
      <c r="K73" s="596">
        <v>9.4</v>
      </c>
      <c r="L73" s="603" t="s">
        <v>699</v>
      </c>
      <c r="M73" s="603" t="s">
        <v>699</v>
      </c>
      <c r="N73" s="603" t="s">
        <v>699</v>
      </c>
      <c r="O73" s="603" t="s">
        <v>699</v>
      </c>
      <c r="P73" s="596">
        <v>1.2</v>
      </c>
      <c r="Q73" s="596">
        <v>-1.7</v>
      </c>
      <c r="R73" s="596">
        <v>2.9</v>
      </c>
      <c r="S73" s="603" t="s">
        <v>699</v>
      </c>
    </row>
    <row r="74" spans="1:19" ht="13.5" customHeight="1">
      <c r="A74" s="541"/>
      <c r="B74" s="541" t="s">
        <v>606</v>
      </c>
      <c r="C74" s="542"/>
      <c r="D74" s="597">
        <v>-2.2</v>
      </c>
      <c r="E74" s="598">
        <v>-14</v>
      </c>
      <c r="F74" s="598">
        <v>-1.6</v>
      </c>
      <c r="G74" s="598">
        <v>-2.4</v>
      </c>
      <c r="H74" s="598">
        <v>-7.3</v>
      </c>
      <c r="I74" s="598">
        <v>-0.7</v>
      </c>
      <c r="J74" s="598">
        <v>-2.5</v>
      </c>
      <c r="K74" s="598">
        <v>-4.1</v>
      </c>
      <c r="L74" s="604" t="s">
        <v>699</v>
      </c>
      <c r="M74" s="604" t="s">
        <v>699</v>
      </c>
      <c r="N74" s="604" t="s">
        <v>699</v>
      </c>
      <c r="O74" s="604" t="s">
        <v>699</v>
      </c>
      <c r="P74" s="598">
        <v>-6.1</v>
      </c>
      <c r="Q74" s="598">
        <v>-1.1</v>
      </c>
      <c r="R74" s="598">
        <v>-20.5</v>
      </c>
      <c r="S74" s="604" t="s">
        <v>699</v>
      </c>
    </row>
    <row r="75" spans="1:19" ht="13.5" customHeight="1">
      <c r="A75" s="541"/>
      <c r="B75" s="541" t="s">
        <v>607</v>
      </c>
      <c r="C75" s="542"/>
      <c r="D75" s="597">
        <v>-1.6</v>
      </c>
      <c r="E75" s="598">
        <v>-6.5</v>
      </c>
      <c r="F75" s="598">
        <v>-1.3</v>
      </c>
      <c r="G75" s="598">
        <v>-6.5</v>
      </c>
      <c r="H75" s="598">
        <v>-10.5</v>
      </c>
      <c r="I75" s="598">
        <v>1.1</v>
      </c>
      <c r="J75" s="598">
        <v>-9.3</v>
      </c>
      <c r="K75" s="598">
        <v>6.3</v>
      </c>
      <c r="L75" s="604" t="s">
        <v>699</v>
      </c>
      <c r="M75" s="604" t="s">
        <v>699</v>
      </c>
      <c r="N75" s="604" t="s">
        <v>699</v>
      </c>
      <c r="O75" s="604" t="s">
        <v>699</v>
      </c>
      <c r="P75" s="598">
        <v>-6.1</v>
      </c>
      <c r="Q75" s="598">
        <v>1.9</v>
      </c>
      <c r="R75" s="598">
        <v>6.2</v>
      </c>
      <c r="S75" s="604" t="s">
        <v>699</v>
      </c>
    </row>
    <row r="76" spans="1:19" ht="13.5" customHeight="1">
      <c r="A76" s="541"/>
      <c r="B76" s="541" t="s">
        <v>608</v>
      </c>
      <c r="C76" s="542"/>
      <c r="D76" s="597">
        <v>-6.5</v>
      </c>
      <c r="E76" s="598">
        <v>-0.8</v>
      </c>
      <c r="F76" s="598">
        <v>-8.3</v>
      </c>
      <c r="G76" s="598">
        <v>-0.9</v>
      </c>
      <c r="H76" s="598">
        <v>-9</v>
      </c>
      <c r="I76" s="598">
        <v>-1.2</v>
      </c>
      <c r="J76" s="598">
        <v>-2.7</v>
      </c>
      <c r="K76" s="598">
        <v>4</v>
      </c>
      <c r="L76" s="604" t="s">
        <v>699</v>
      </c>
      <c r="M76" s="604" t="s">
        <v>699</v>
      </c>
      <c r="N76" s="604" t="s">
        <v>699</v>
      </c>
      <c r="O76" s="604" t="s">
        <v>699</v>
      </c>
      <c r="P76" s="598">
        <v>-1.2</v>
      </c>
      <c r="Q76" s="598">
        <v>-1.3</v>
      </c>
      <c r="R76" s="598">
        <v>16.8</v>
      </c>
      <c r="S76" s="604" t="s">
        <v>699</v>
      </c>
    </row>
    <row r="77" spans="1:19" ht="13.5" customHeight="1">
      <c r="A77" s="541"/>
      <c r="B77" s="541" t="s">
        <v>609</v>
      </c>
      <c r="C77" s="542"/>
      <c r="D77" s="597">
        <v>1.8</v>
      </c>
      <c r="E77" s="598">
        <v>21.7</v>
      </c>
      <c r="F77" s="598">
        <v>7.4</v>
      </c>
      <c r="G77" s="598">
        <v>3</v>
      </c>
      <c r="H77" s="598">
        <v>3</v>
      </c>
      <c r="I77" s="598">
        <v>-3.4</v>
      </c>
      <c r="J77" s="598">
        <v>5.6</v>
      </c>
      <c r="K77" s="598">
        <v>5.7</v>
      </c>
      <c r="L77" s="604" t="s">
        <v>699</v>
      </c>
      <c r="M77" s="604" t="s">
        <v>699</v>
      </c>
      <c r="N77" s="604" t="s">
        <v>699</v>
      </c>
      <c r="O77" s="604" t="s">
        <v>699</v>
      </c>
      <c r="P77" s="598">
        <v>-12</v>
      </c>
      <c r="Q77" s="598">
        <v>-4.2</v>
      </c>
      <c r="R77" s="598">
        <v>7.1</v>
      </c>
      <c r="S77" s="604" t="s">
        <v>699</v>
      </c>
    </row>
    <row r="78" spans="1:19" ht="13.5" customHeight="1">
      <c r="A78" s="541"/>
      <c r="B78" s="541" t="s">
        <v>610</v>
      </c>
      <c r="C78" s="542"/>
      <c r="D78" s="601">
        <v>-1</v>
      </c>
      <c r="E78" s="602">
        <v>5.3</v>
      </c>
      <c r="F78" s="602">
        <v>1.3</v>
      </c>
      <c r="G78" s="602">
        <v>-4.1</v>
      </c>
      <c r="H78" s="602">
        <v>-6</v>
      </c>
      <c r="I78" s="602">
        <v>-2.6</v>
      </c>
      <c r="J78" s="602">
        <v>1.8</v>
      </c>
      <c r="K78" s="602">
        <v>-4.8</v>
      </c>
      <c r="L78" s="602">
        <v>6.5</v>
      </c>
      <c r="M78" s="602">
        <v>3.4</v>
      </c>
      <c r="N78" s="602">
        <v>-14</v>
      </c>
      <c r="O78" s="602">
        <v>4.2</v>
      </c>
      <c r="P78" s="602">
        <v>-4</v>
      </c>
      <c r="Q78" s="602">
        <v>-7.1</v>
      </c>
      <c r="R78" s="602">
        <v>-0.8</v>
      </c>
      <c r="S78" s="602">
        <v>0.9</v>
      </c>
    </row>
    <row r="79" spans="1:19" ht="13.5" customHeight="1">
      <c r="A79" s="538" t="s">
        <v>611</v>
      </c>
      <c r="B79" s="538" t="s">
        <v>623</v>
      </c>
      <c r="C79" s="544" t="s">
        <v>613</v>
      </c>
      <c r="D79" s="583">
        <v>-1</v>
      </c>
      <c r="E79" s="584">
        <v>8</v>
      </c>
      <c r="F79" s="584">
        <v>0.4</v>
      </c>
      <c r="G79" s="584">
        <v>2.2</v>
      </c>
      <c r="H79" s="584">
        <v>-10.2</v>
      </c>
      <c r="I79" s="584">
        <v>-8</v>
      </c>
      <c r="J79" s="584">
        <v>10</v>
      </c>
      <c r="K79" s="584">
        <v>-3.7</v>
      </c>
      <c r="L79" s="584">
        <v>-7.5</v>
      </c>
      <c r="M79" s="584">
        <v>2.1</v>
      </c>
      <c r="N79" s="584">
        <v>-21</v>
      </c>
      <c r="O79" s="584">
        <v>-0.7</v>
      </c>
      <c r="P79" s="584">
        <v>-3.2</v>
      </c>
      <c r="Q79" s="584">
        <v>-5.7</v>
      </c>
      <c r="R79" s="584">
        <v>5.4</v>
      </c>
      <c r="S79" s="584">
        <v>3.3</v>
      </c>
    </row>
    <row r="80" spans="1:19" ht="13.5" customHeight="1">
      <c r="A80" s="541"/>
      <c r="B80" s="541" t="s">
        <v>624</v>
      </c>
      <c r="C80" s="542"/>
      <c r="D80" s="583">
        <v>-1.3</v>
      </c>
      <c r="E80" s="584">
        <v>-8.9</v>
      </c>
      <c r="F80" s="584">
        <v>-1.4</v>
      </c>
      <c r="G80" s="584">
        <v>3.5</v>
      </c>
      <c r="H80" s="584">
        <v>-5</v>
      </c>
      <c r="I80" s="584">
        <v>-3.2</v>
      </c>
      <c r="J80" s="584">
        <v>5.1</v>
      </c>
      <c r="K80" s="584">
        <v>-4.9</v>
      </c>
      <c r="L80" s="584">
        <v>-4.1</v>
      </c>
      <c r="M80" s="584">
        <v>24.9</v>
      </c>
      <c r="N80" s="584">
        <v>-12.3</v>
      </c>
      <c r="O80" s="584">
        <v>7.7</v>
      </c>
      <c r="P80" s="584">
        <v>-3.8</v>
      </c>
      <c r="Q80" s="584">
        <v>-6.6</v>
      </c>
      <c r="R80" s="584">
        <v>0.4</v>
      </c>
      <c r="S80" s="584">
        <v>1.3</v>
      </c>
    </row>
    <row r="81" spans="1:19" ht="13.5" customHeight="1">
      <c r="A81" s="541"/>
      <c r="B81" s="541" t="s">
        <v>625</v>
      </c>
      <c r="C81" s="542"/>
      <c r="D81" s="583">
        <v>-6</v>
      </c>
      <c r="E81" s="584">
        <v>-0.1</v>
      </c>
      <c r="F81" s="584">
        <v>-4.3</v>
      </c>
      <c r="G81" s="584">
        <v>-9.4</v>
      </c>
      <c r="H81" s="584">
        <v>-4.8</v>
      </c>
      <c r="I81" s="584">
        <v>-4</v>
      </c>
      <c r="J81" s="584">
        <v>2.6</v>
      </c>
      <c r="K81" s="584">
        <v>-9.9</v>
      </c>
      <c r="L81" s="584">
        <v>-12.9</v>
      </c>
      <c r="M81" s="584">
        <v>-8.3</v>
      </c>
      <c r="N81" s="584">
        <v>-15.7</v>
      </c>
      <c r="O81" s="584">
        <v>11</v>
      </c>
      <c r="P81" s="584">
        <v>-3.3</v>
      </c>
      <c r="Q81" s="584">
        <v>-18.9</v>
      </c>
      <c r="R81" s="584">
        <v>-6.7</v>
      </c>
      <c r="S81" s="584">
        <v>-4.5</v>
      </c>
    </row>
    <row r="82" spans="1:19" ht="13.5" customHeight="1">
      <c r="A82" s="541"/>
      <c r="B82" s="541" t="s">
        <v>626</v>
      </c>
      <c r="C82" s="542"/>
      <c r="D82" s="583">
        <v>3.7</v>
      </c>
      <c r="E82" s="584">
        <v>-26.4</v>
      </c>
      <c r="F82" s="584">
        <v>9.6</v>
      </c>
      <c r="G82" s="584">
        <v>-2.6</v>
      </c>
      <c r="H82" s="584">
        <v>1.8</v>
      </c>
      <c r="I82" s="584">
        <v>7.4</v>
      </c>
      <c r="J82" s="584">
        <v>2.5</v>
      </c>
      <c r="K82" s="584">
        <v>-1.6</v>
      </c>
      <c r="L82" s="584">
        <v>89.4</v>
      </c>
      <c r="M82" s="584">
        <v>16</v>
      </c>
      <c r="N82" s="584">
        <v>-10.6</v>
      </c>
      <c r="O82" s="584">
        <v>2.8</v>
      </c>
      <c r="P82" s="584">
        <v>-4.3</v>
      </c>
      <c r="Q82" s="584">
        <v>-7.8</v>
      </c>
      <c r="R82" s="584">
        <v>1.4</v>
      </c>
      <c r="S82" s="584">
        <v>-4.9</v>
      </c>
    </row>
    <row r="83" spans="1:19" ht="13.5" customHeight="1">
      <c r="A83" s="541"/>
      <c r="B83" s="541" t="s">
        <v>627</v>
      </c>
      <c r="C83" s="542"/>
      <c r="D83" s="583">
        <v>-2.6</v>
      </c>
      <c r="E83" s="584">
        <v>48.7</v>
      </c>
      <c r="F83" s="584">
        <v>-2.8</v>
      </c>
      <c r="G83" s="584">
        <v>-3.1</v>
      </c>
      <c r="H83" s="584">
        <v>-7.1</v>
      </c>
      <c r="I83" s="584">
        <v>-11.3</v>
      </c>
      <c r="J83" s="584">
        <v>0.5</v>
      </c>
      <c r="K83" s="584">
        <v>-6.4</v>
      </c>
      <c r="L83" s="584">
        <v>-0.8</v>
      </c>
      <c r="M83" s="584">
        <v>0.5</v>
      </c>
      <c r="N83" s="584">
        <v>-18.7</v>
      </c>
      <c r="O83" s="584">
        <v>5.4</v>
      </c>
      <c r="P83" s="584">
        <v>-6.5</v>
      </c>
      <c r="Q83" s="584">
        <v>-6.4</v>
      </c>
      <c r="R83" s="584">
        <v>0.1</v>
      </c>
      <c r="S83" s="584">
        <v>6.8</v>
      </c>
    </row>
    <row r="84" spans="1:19" ht="13.5" customHeight="1">
      <c r="A84" s="541"/>
      <c r="B84" s="541" t="s">
        <v>628</v>
      </c>
      <c r="C84" s="542"/>
      <c r="D84" s="583">
        <v>-0.7</v>
      </c>
      <c r="E84" s="584">
        <v>9.9</v>
      </c>
      <c r="F84" s="584">
        <v>1.1</v>
      </c>
      <c r="G84" s="584">
        <v>-0.9</v>
      </c>
      <c r="H84" s="584">
        <v>-8.5</v>
      </c>
      <c r="I84" s="584">
        <v>-1.9</v>
      </c>
      <c r="J84" s="584">
        <v>-0.4</v>
      </c>
      <c r="K84" s="584">
        <v>-6.7</v>
      </c>
      <c r="L84" s="584">
        <v>5.2</v>
      </c>
      <c r="M84" s="584">
        <v>1</v>
      </c>
      <c r="N84" s="584">
        <v>-11.6</v>
      </c>
      <c r="O84" s="584">
        <v>8.6</v>
      </c>
      <c r="P84" s="584">
        <v>-5.6</v>
      </c>
      <c r="Q84" s="584">
        <v>-2.2</v>
      </c>
      <c r="R84" s="584">
        <v>0</v>
      </c>
      <c r="S84" s="584">
        <v>-0.9</v>
      </c>
    </row>
    <row r="85" spans="1:19" ht="13.5" customHeight="1">
      <c r="A85" s="541"/>
      <c r="B85" s="541" t="s">
        <v>579</v>
      </c>
      <c r="C85" s="542"/>
      <c r="D85" s="583">
        <v>-0.9</v>
      </c>
      <c r="E85" s="584">
        <v>20.1</v>
      </c>
      <c r="F85" s="584">
        <v>1.6</v>
      </c>
      <c r="G85" s="584">
        <v>-4.9</v>
      </c>
      <c r="H85" s="584">
        <v>-6.1</v>
      </c>
      <c r="I85" s="584">
        <v>-3.6</v>
      </c>
      <c r="J85" s="584">
        <v>2.9</v>
      </c>
      <c r="K85" s="584">
        <v>-5.7</v>
      </c>
      <c r="L85" s="584">
        <v>-16.4</v>
      </c>
      <c r="M85" s="584">
        <v>0.2</v>
      </c>
      <c r="N85" s="584">
        <v>-12.4</v>
      </c>
      <c r="O85" s="584">
        <v>1.9</v>
      </c>
      <c r="P85" s="584">
        <v>-6.1</v>
      </c>
      <c r="Q85" s="584">
        <v>-7.2</v>
      </c>
      <c r="R85" s="584">
        <v>0.6</v>
      </c>
      <c r="S85" s="584">
        <v>1</v>
      </c>
    </row>
    <row r="86" spans="1:19" ht="13.5" customHeight="1">
      <c r="A86" s="541"/>
      <c r="B86" s="541" t="s">
        <v>629</v>
      </c>
      <c r="C86" s="542"/>
      <c r="D86" s="583">
        <v>-2.4</v>
      </c>
      <c r="E86" s="584">
        <v>0.7</v>
      </c>
      <c r="F86" s="584">
        <v>-1.2</v>
      </c>
      <c r="G86" s="584">
        <v>-3.7</v>
      </c>
      <c r="H86" s="584">
        <v>-8.8</v>
      </c>
      <c r="I86" s="584">
        <v>7.2</v>
      </c>
      <c r="J86" s="584">
        <v>3.1</v>
      </c>
      <c r="K86" s="584">
        <v>-1.4</v>
      </c>
      <c r="L86" s="584">
        <v>-16.5</v>
      </c>
      <c r="M86" s="584">
        <v>-0.1</v>
      </c>
      <c r="N86" s="584">
        <v>-10.9</v>
      </c>
      <c r="O86" s="584">
        <v>-4.6</v>
      </c>
      <c r="P86" s="584">
        <v>-6.4</v>
      </c>
      <c r="Q86" s="584">
        <v>-7.5</v>
      </c>
      <c r="R86" s="584">
        <v>-0.4</v>
      </c>
      <c r="S86" s="584">
        <v>-7.4</v>
      </c>
    </row>
    <row r="87" spans="1:19" ht="13.5" customHeight="1">
      <c r="A87" s="541"/>
      <c r="B87" s="541" t="s">
        <v>704</v>
      </c>
      <c r="C87" s="542"/>
      <c r="D87" s="583">
        <v>-0.2</v>
      </c>
      <c r="E87" s="584">
        <v>15.4</v>
      </c>
      <c r="F87" s="584">
        <v>4.2</v>
      </c>
      <c r="G87" s="584">
        <v>-15.7</v>
      </c>
      <c r="H87" s="584">
        <v>-6.4</v>
      </c>
      <c r="I87" s="584">
        <v>-5.6</v>
      </c>
      <c r="J87" s="584">
        <v>-5.1</v>
      </c>
      <c r="K87" s="584">
        <v>-10.5</v>
      </c>
      <c r="L87" s="584">
        <v>20.7</v>
      </c>
      <c r="M87" s="584">
        <v>-6</v>
      </c>
      <c r="N87" s="584">
        <v>-11.7</v>
      </c>
      <c r="O87" s="584">
        <v>6.2</v>
      </c>
      <c r="P87" s="584">
        <v>-0.1</v>
      </c>
      <c r="Q87" s="584">
        <v>-6.5</v>
      </c>
      <c r="R87" s="584">
        <v>-5.6</v>
      </c>
      <c r="S87" s="584">
        <v>7.7</v>
      </c>
    </row>
    <row r="88" spans="1:19" ht="13.5" customHeight="1">
      <c r="A88" s="541" t="s">
        <v>612</v>
      </c>
      <c r="B88" s="541" t="s">
        <v>633</v>
      </c>
      <c r="C88" s="542" t="s">
        <v>613</v>
      </c>
      <c r="D88" s="583">
        <v>-1.2</v>
      </c>
      <c r="E88" s="584">
        <v>18.3</v>
      </c>
      <c r="F88" s="584">
        <v>4.3</v>
      </c>
      <c r="G88" s="584">
        <v>-1.6</v>
      </c>
      <c r="H88" s="584">
        <v>-8.2</v>
      </c>
      <c r="I88" s="584">
        <v>8.6</v>
      </c>
      <c r="J88" s="584">
        <v>-1</v>
      </c>
      <c r="K88" s="584">
        <v>-17.9</v>
      </c>
      <c r="L88" s="584">
        <v>-5.2</v>
      </c>
      <c r="M88" s="584">
        <v>-22.2</v>
      </c>
      <c r="N88" s="584">
        <v>-10.9</v>
      </c>
      <c r="O88" s="584">
        <v>14</v>
      </c>
      <c r="P88" s="584">
        <v>-6.5</v>
      </c>
      <c r="Q88" s="584">
        <v>-14.1</v>
      </c>
      <c r="R88" s="584">
        <v>-2</v>
      </c>
      <c r="S88" s="584">
        <v>-0.6</v>
      </c>
    </row>
    <row r="89" spans="1:19" ht="13.5" customHeight="1">
      <c r="A89" s="541" t="s">
        <v>785</v>
      </c>
      <c r="B89" s="541" t="s">
        <v>621</v>
      </c>
      <c r="C89" s="542"/>
      <c r="D89" s="583">
        <v>-0.9</v>
      </c>
      <c r="E89" s="584">
        <v>6.7</v>
      </c>
      <c r="F89" s="584">
        <v>0.5</v>
      </c>
      <c r="G89" s="584">
        <v>-0.4</v>
      </c>
      <c r="H89" s="584">
        <v>-8.2</v>
      </c>
      <c r="I89" s="584">
        <v>7.1</v>
      </c>
      <c r="J89" s="584">
        <v>1.3</v>
      </c>
      <c r="K89" s="584">
        <v>-5</v>
      </c>
      <c r="L89" s="584">
        <v>0</v>
      </c>
      <c r="M89" s="584">
        <v>-1.3</v>
      </c>
      <c r="N89" s="584">
        <v>-7.1</v>
      </c>
      <c r="O89" s="584">
        <v>12.2</v>
      </c>
      <c r="P89" s="584">
        <v>-8.5</v>
      </c>
      <c r="Q89" s="584">
        <v>-7.5</v>
      </c>
      <c r="R89" s="584">
        <v>2.3</v>
      </c>
      <c r="S89" s="584">
        <v>-0.6</v>
      </c>
    </row>
    <row r="90" spans="1:19" ht="13.5" customHeight="1">
      <c r="A90" s="541"/>
      <c r="B90" s="541" t="s">
        <v>622</v>
      </c>
      <c r="C90" s="542"/>
      <c r="D90" s="583">
        <v>1.2</v>
      </c>
      <c r="E90" s="584">
        <v>17.5</v>
      </c>
      <c r="F90" s="584">
        <v>2.4</v>
      </c>
      <c r="G90" s="584">
        <v>-8.3</v>
      </c>
      <c r="H90" s="584">
        <v>-6</v>
      </c>
      <c r="I90" s="584">
        <v>4</v>
      </c>
      <c r="J90" s="584">
        <v>4.6</v>
      </c>
      <c r="K90" s="584">
        <v>-7.9</v>
      </c>
      <c r="L90" s="584">
        <v>-19.5</v>
      </c>
      <c r="M90" s="584">
        <v>0.1</v>
      </c>
      <c r="N90" s="584">
        <v>-0.1</v>
      </c>
      <c r="O90" s="584">
        <v>3.3</v>
      </c>
      <c r="P90" s="584">
        <v>-6</v>
      </c>
      <c r="Q90" s="584">
        <v>-0.2</v>
      </c>
      <c r="R90" s="584">
        <v>1.8</v>
      </c>
      <c r="S90" s="584">
        <v>1</v>
      </c>
    </row>
    <row r="91" spans="1:19" ht="13.5" customHeight="1">
      <c r="A91" s="546"/>
      <c r="B91" s="546" t="s">
        <v>788</v>
      </c>
      <c r="C91" s="547"/>
      <c r="D91" s="585">
        <v>1</v>
      </c>
      <c r="E91" s="586">
        <v>5.8</v>
      </c>
      <c r="F91" s="586">
        <v>4.4</v>
      </c>
      <c r="G91" s="586">
        <v>-2.8</v>
      </c>
      <c r="H91" s="586">
        <v>3.5</v>
      </c>
      <c r="I91" s="586">
        <v>8.4</v>
      </c>
      <c r="J91" s="586">
        <v>0.3</v>
      </c>
      <c r="K91" s="586">
        <v>-4</v>
      </c>
      <c r="L91" s="586">
        <v>-2.9</v>
      </c>
      <c r="M91" s="586">
        <v>1.2</v>
      </c>
      <c r="N91" s="586">
        <v>-2.4</v>
      </c>
      <c r="O91" s="586">
        <v>3.2</v>
      </c>
      <c r="P91" s="586">
        <v>-5.2</v>
      </c>
      <c r="Q91" s="586">
        <v>-6.2</v>
      </c>
      <c r="R91" s="586">
        <v>-24.9</v>
      </c>
      <c r="S91" s="586">
        <v>-4.6</v>
      </c>
    </row>
    <row r="92" spans="1:35" ht="27" customHeight="1">
      <c r="A92" s="745" t="s">
        <v>344</v>
      </c>
      <c r="B92" s="745"/>
      <c r="C92" s="746"/>
      <c r="D92" s="590">
        <v>-0.1</v>
      </c>
      <c r="E92" s="587">
        <v>-8.9</v>
      </c>
      <c r="F92" s="587">
        <v>1.7</v>
      </c>
      <c r="G92" s="587">
        <v>-0.8</v>
      </c>
      <c r="H92" s="587">
        <v>2.9</v>
      </c>
      <c r="I92" s="587">
        <v>1.5</v>
      </c>
      <c r="J92" s="587">
        <v>4.6</v>
      </c>
      <c r="K92" s="587">
        <v>-5.5</v>
      </c>
      <c r="L92" s="587">
        <v>5.8</v>
      </c>
      <c r="M92" s="587">
        <v>0.4</v>
      </c>
      <c r="N92" s="587">
        <v>-4.2</v>
      </c>
      <c r="O92" s="587">
        <v>-1</v>
      </c>
      <c r="P92" s="587">
        <v>0.3</v>
      </c>
      <c r="Q92" s="587">
        <v>-5.7</v>
      </c>
      <c r="R92" s="587">
        <v>-19</v>
      </c>
      <c r="S92" s="587">
        <v>-1.2</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751" t="s">
        <v>784</v>
      </c>
      <c r="K93" s="752"/>
      <c r="L93" s="752"/>
      <c r="M93" s="752"/>
      <c r="N93" s="752"/>
      <c r="O93" s="752"/>
      <c r="P93" s="752"/>
      <c r="Q93" s="752"/>
      <c r="R93" s="752"/>
      <c r="S93" s="752"/>
      <c r="T93" s="528"/>
      <c r="U93" s="528"/>
      <c r="V93" s="528"/>
      <c r="W93" s="528"/>
      <c r="X93" s="528"/>
      <c r="Y93" s="528"/>
      <c r="Z93" s="528"/>
      <c r="AA93" s="528"/>
      <c r="AB93" s="528"/>
      <c r="AC93" s="528"/>
      <c r="AD93" s="528"/>
      <c r="AE93" s="528"/>
      <c r="AF93" s="528"/>
      <c r="AG93" s="528"/>
      <c r="AH93" s="528"/>
      <c r="AI93" s="528"/>
      <c r="AJ93" s="528"/>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618</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103.6</v>
      </c>
      <c r="E7" s="596">
        <v>101.7</v>
      </c>
      <c r="F7" s="596">
        <v>99.1</v>
      </c>
      <c r="G7" s="596">
        <v>99.9</v>
      </c>
      <c r="H7" s="596">
        <v>112.2</v>
      </c>
      <c r="I7" s="596">
        <v>110.6</v>
      </c>
      <c r="J7" s="596">
        <v>101</v>
      </c>
      <c r="K7" s="596">
        <v>91.7</v>
      </c>
      <c r="L7" s="603" t="s">
        <v>699</v>
      </c>
      <c r="M7" s="603" t="s">
        <v>699</v>
      </c>
      <c r="N7" s="603" t="s">
        <v>699</v>
      </c>
      <c r="O7" s="603" t="s">
        <v>699</v>
      </c>
      <c r="P7" s="596">
        <v>113.8</v>
      </c>
      <c r="Q7" s="596">
        <v>107.5</v>
      </c>
      <c r="R7" s="596">
        <v>92.3</v>
      </c>
      <c r="S7" s="603" t="s">
        <v>699</v>
      </c>
    </row>
    <row r="8" spans="1:19" ht="13.5" customHeight="1">
      <c r="A8" s="541"/>
      <c r="B8" s="541" t="s">
        <v>606</v>
      </c>
      <c r="C8" s="542"/>
      <c r="D8" s="597">
        <v>104.4</v>
      </c>
      <c r="E8" s="598">
        <v>99.9</v>
      </c>
      <c r="F8" s="598">
        <v>99.9</v>
      </c>
      <c r="G8" s="598">
        <v>101.4</v>
      </c>
      <c r="H8" s="598">
        <v>109.5</v>
      </c>
      <c r="I8" s="598">
        <v>107.9</v>
      </c>
      <c r="J8" s="598">
        <v>101.2</v>
      </c>
      <c r="K8" s="598">
        <v>93.7</v>
      </c>
      <c r="L8" s="604" t="s">
        <v>699</v>
      </c>
      <c r="M8" s="604" t="s">
        <v>699</v>
      </c>
      <c r="N8" s="604" t="s">
        <v>699</v>
      </c>
      <c r="O8" s="604" t="s">
        <v>699</v>
      </c>
      <c r="P8" s="598">
        <v>113.5</v>
      </c>
      <c r="Q8" s="598">
        <v>111</v>
      </c>
      <c r="R8" s="598">
        <v>85.6</v>
      </c>
      <c r="S8" s="604" t="s">
        <v>699</v>
      </c>
    </row>
    <row r="9" spans="1:19" ht="13.5">
      <c r="A9" s="541"/>
      <c r="B9" s="541" t="s">
        <v>607</v>
      </c>
      <c r="C9" s="542"/>
      <c r="D9" s="597">
        <v>105.7</v>
      </c>
      <c r="E9" s="598">
        <v>96.5</v>
      </c>
      <c r="F9" s="598">
        <v>100.9</v>
      </c>
      <c r="G9" s="598">
        <v>97.9</v>
      </c>
      <c r="H9" s="598">
        <v>101.1</v>
      </c>
      <c r="I9" s="598">
        <v>103.4</v>
      </c>
      <c r="J9" s="598">
        <v>103.9</v>
      </c>
      <c r="K9" s="598">
        <v>93.4</v>
      </c>
      <c r="L9" s="604" t="s">
        <v>699</v>
      </c>
      <c r="M9" s="604" t="s">
        <v>699</v>
      </c>
      <c r="N9" s="604" t="s">
        <v>699</v>
      </c>
      <c r="O9" s="604" t="s">
        <v>699</v>
      </c>
      <c r="P9" s="598">
        <v>118.5</v>
      </c>
      <c r="Q9" s="598">
        <v>114.2</v>
      </c>
      <c r="R9" s="598">
        <v>89.8</v>
      </c>
      <c r="S9" s="604" t="s">
        <v>699</v>
      </c>
    </row>
    <row r="10" spans="1:19" ht="13.5" customHeight="1">
      <c r="A10" s="541"/>
      <c r="B10" s="541" t="s">
        <v>608</v>
      </c>
      <c r="C10" s="542"/>
      <c r="D10" s="597">
        <v>98.8</v>
      </c>
      <c r="E10" s="598">
        <v>96.4</v>
      </c>
      <c r="F10" s="598">
        <v>94.5</v>
      </c>
      <c r="G10" s="598">
        <v>97.1</v>
      </c>
      <c r="H10" s="598">
        <v>95.7</v>
      </c>
      <c r="I10" s="598">
        <v>100.9</v>
      </c>
      <c r="J10" s="598">
        <v>96.1</v>
      </c>
      <c r="K10" s="598">
        <v>96.2</v>
      </c>
      <c r="L10" s="604" t="s">
        <v>699</v>
      </c>
      <c r="M10" s="604" t="s">
        <v>699</v>
      </c>
      <c r="N10" s="604" t="s">
        <v>699</v>
      </c>
      <c r="O10" s="604" t="s">
        <v>699</v>
      </c>
      <c r="P10" s="598">
        <v>106.6</v>
      </c>
      <c r="Q10" s="598">
        <v>104.2</v>
      </c>
      <c r="R10" s="598">
        <v>96.2</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97.6</v>
      </c>
      <c r="E12" s="602">
        <v>96.3</v>
      </c>
      <c r="F12" s="602">
        <v>99.7</v>
      </c>
      <c r="G12" s="602">
        <v>106</v>
      </c>
      <c r="H12" s="602">
        <v>91</v>
      </c>
      <c r="I12" s="602">
        <v>97.2</v>
      </c>
      <c r="J12" s="602">
        <v>98.8</v>
      </c>
      <c r="K12" s="602">
        <v>96.2</v>
      </c>
      <c r="L12" s="602">
        <v>80.7</v>
      </c>
      <c r="M12" s="602">
        <v>105.2</v>
      </c>
      <c r="N12" s="602">
        <v>85.1</v>
      </c>
      <c r="O12" s="602">
        <v>99.7</v>
      </c>
      <c r="P12" s="602">
        <v>86.3</v>
      </c>
      <c r="Q12" s="602">
        <v>97</v>
      </c>
      <c r="R12" s="602">
        <v>98.5</v>
      </c>
      <c r="S12" s="602">
        <v>109.5</v>
      </c>
    </row>
    <row r="13" spans="1:19" ht="13.5" customHeight="1">
      <c r="A13" s="538" t="s">
        <v>611</v>
      </c>
      <c r="B13" s="538" t="s">
        <v>623</v>
      </c>
      <c r="C13" s="544" t="s">
        <v>613</v>
      </c>
      <c r="D13" s="583">
        <v>98.7</v>
      </c>
      <c r="E13" s="584">
        <v>93</v>
      </c>
      <c r="F13" s="584">
        <v>100.4</v>
      </c>
      <c r="G13" s="584">
        <v>106.7</v>
      </c>
      <c r="H13" s="584">
        <v>91.6</v>
      </c>
      <c r="I13" s="584">
        <v>99.1</v>
      </c>
      <c r="J13" s="584">
        <v>102.7</v>
      </c>
      <c r="K13" s="584">
        <v>98</v>
      </c>
      <c r="L13" s="584">
        <v>79.3</v>
      </c>
      <c r="M13" s="584">
        <v>104.1</v>
      </c>
      <c r="N13" s="584">
        <v>84.3</v>
      </c>
      <c r="O13" s="584">
        <v>97.6</v>
      </c>
      <c r="P13" s="584">
        <v>87.1</v>
      </c>
      <c r="Q13" s="584">
        <v>98.8</v>
      </c>
      <c r="R13" s="584">
        <v>101.6</v>
      </c>
      <c r="S13" s="584">
        <v>109.2</v>
      </c>
    </row>
    <row r="14" spans="1:19" ht="13.5" customHeight="1">
      <c r="A14" s="541"/>
      <c r="B14" s="541" t="s">
        <v>624</v>
      </c>
      <c r="C14" s="542"/>
      <c r="D14" s="583">
        <v>96.8</v>
      </c>
      <c r="E14" s="584">
        <v>92.6</v>
      </c>
      <c r="F14" s="584">
        <v>98.8</v>
      </c>
      <c r="G14" s="584">
        <v>103.9</v>
      </c>
      <c r="H14" s="584">
        <v>91.7</v>
      </c>
      <c r="I14" s="584">
        <v>94.7</v>
      </c>
      <c r="J14" s="584">
        <v>100</v>
      </c>
      <c r="K14" s="584">
        <v>95.3</v>
      </c>
      <c r="L14" s="584">
        <v>77</v>
      </c>
      <c r="M14" s="584">
        <v>105</v>
      </c>
      <c r="N14" s="584">
        <v>86.7</v>
      </c>
      <c r="O14" s="584">
        <v>101.9</v>
      </c>
      <c r="P14" s="584">
        <v>85.7</v>
      </c>
      <c r="Q14" s="584">
        <v>95.7</v>
      </c>
      <c r="R14" s="584">
        <v>97.1</v>
      </c>
      <c r="S14" s="584">
        <v>104.4</v>
      </c>
    </row>
    <row r="15" spans="1:19" ht="13.5" customHeight="1">
      <c r="A15" s="541"/>
      <c r="B15" s="541" t="s">
        <v>625</v>
      </c>
      <c r="C15" s="542"/>
      <c r="D15" s="583">
        <v>98.3</v>
      </c>
      <c r="E15" s="584">
        <v>95.7</v>
      </c>
      <c r="F15" s="584">
        <v>100.8</v>
      </c>
      <c r="G15" s="584">
        <v>104.4</v>
      </c>
      <c r="H15" s="584">
        <v>90.1</v>
      </c>
      <c r="I15" s="584">
        <v>96.8</v>
      </c>
      <c r="J15" s="584">
        <v>100.4</v>
      </c>
      <c r="K15" s="584">
        <v>96.6</v>
      </c>
      <c r="L15" s="584">
        <v>81.9</v>
      </c>
      <c r="M15" s="584">
        <v>104.8</v>
      </c>
      <c r="N15" s="584">
        <v>84.8</v>
      </c>
      <c r="O15" s="584">
        <v>103</v>
      </c>
      <c r="P15" s="584">
        <v>84.9</v>
      </c>
      <c r="Q15" s="584">
        <v>97.4</v>
      </c>
      <c r="R15" s="584">
        <v>99.3</v>
      </c>
      <c r="S15" s="584">
        <v>105.1</v>
      </c>
    </row>
    <row r="16" spans="1:19" ht="13.5" customHeight="1">
      <c r="A16" s="541"/>
      <c r="B16" s="541" t="s">
        <v>626</v>
      </c>
      <c r="C16" s="542"/>
      <c r="D16" s="583">
        <v>98</v>
      </c>
      <c r="E16" s="584">
        <v>97</v>
      </c>
      <c r="F16" s="584">
        <v>100</v>
      </c>
      <c r="G16" s="584">
        <v>100.9</v>
      </c>
      <c r="H16" s="584">
        <v>95.4</v>
      </c>
      <c r="I16" s="584">
        <v>96.8</v>
      </c>
      <c r="J16" s="584">
        <v>97.1</v>
      </c>
      <c r="K16" s="584">
        <v>95.6</v>
      </c>
      <c r="L16" s="584">
        <v>81.9</v>
      </c>
      <c r="M16" s="584">
        <v>106.9</v>
      </c>
      <c r="N16" s="584">
        <v>87.3</v>
      </c>
      <c r="O16" s="584">
        <v>102.9</v>
      </c>
      <c r="P16" s="584">
        <v>86.2</v>
      </c>
      <c r="Q16" s="584">
        <v>96.6</v>
      </c>
      <c r="R16" s="584">
        <v>97.6</v>
      </c>
      <c r="S16" s="584">
        <v>113.2</v>
      </c>
    </row>
    <row r="17" spans="1:19" ht="13.5" customHeight="1">
      <c r="A17" s="541"/>
      <c r="B17" s="541" t="s">
        <v>627</v>
      </c>
      <c r="C17" s="542"/>
      <c r="D17" s="583">
        <v>97</v>
      </c>
      <c r="E17" s="584">
        <v>95</v>
      </c>
      <c r="F17" s="584">
        <v>98.1</v>
      </c>
      <c r="G17" s="584">
        <v>103</v>
      </c>
      <c r="H17" s="584">
        <v>90</v>
      </c>
      <c r="I17" s="584">
        <v>95.5</v>
      </c>
      <c r="J17" s="584">
        <v>96.9</v>
      </c>
      <c r="K17" s="584">
        <v>94.7</v>
      </c>
      <c r="L17" s="584">
        <v>83.5</v>
      </c>
      <c r="M17" s="584">
        <v>105.8</v>
      </c>
      <c r="N17" s="584">
        <v>89.3</v>
      </c>
      <c r="O17" s="584">
        <v>100.4</v>
      </c>
      <c r="P17" s="584">
        <v>86.8</v>
      </c>
      <c r="Q17" s="584">
        <v>97</v>
      </c>
      <c r="R17" s="584">
        <v>97.2</v>
      </c>
      <c r="S17" s="584">
        <v>116.1</v>
      </c>
    </row>
    <row r="18" spans="1:19" ht="13.5" customHeight="1">
      <c r="A18" s="541"/>
      <c r="B18" s="541" t="s">
        <v>628</v>
      </c>
      <c r="C18" s="542"/>
      <c r="D18" s="583">
        <v>97.5</v>
      </c>
      <c r="E18" s="584">
        <v>99.9</v>
      </c>
      <c r="F18" s="584">
        <v>100.5</v>
      </c>
      <c r="G18" s="584">
        <v>107.5</v>
      </c>
      <c r="H18" s="584">
        <v>88.8</v>
      </c>
      <c r="I18" s="584">
        <v>97.6</v>
      </c>
      <c r="J18" s="584">
        <v>96.1</v>
      </c>
      <c r="K18" s="584">
        <v>94.7</v>
      </c>
      <c r="L18" s="584">
        <v>80.3</v>
      </c>
      <c r="M18" s="584">
        <v>105.3</v>
      </c>
      <c r="N18" s="584">
        <v>84.8</v>
      </c>
      <c r="O18" s="584">
        <v>96.8</v>
      </c>
      <c r="P18" s="584">
        <v>87.7</v>
      </c>
      <c r="Q18" s="584">
        <v>95.3</v>
      </c>
      <c r="R18" s="584">
        <v>96.9</v>
      </c>
      <c r="S18" s="584">
        <v>113.6</v>
      </c>
    </row>
    <row r="19" spans="1:19" ht="13.5" customHeight="1">
      <c r="A19" s="541"/>
      <c r="B19" s="541" t="s">
        <v>579</v>
      </c>
      <c r="C19" s="542"/>
      <c r="D19" s="583">
        <v>97.3</v>
      </c>
      <c r="E19" s="584">
        <v>101.3</v>
      </c>
      <c r="F19" s="584">
        <v>99.9</v>
      </c>
      <c r="G19" s="584">
        <v>106.6</v>
      </c>
      <c r="H19" s="584">
        <v>90.6</v>
      </c>
      <c r="I19" s="584">
        <v>97.5</v>
      </c>
      <c r="J19" s="584">
        <v>96.9</v>
      </c>
      <c r="K19" s="584">
        <v>95.6</v>
      </c>
      <c r="L19" s="584">
        <v>79.9</v>
      </c>
      <c r="M19" s="584">
        <v>106.3</v>
      </c>
      <c r="N19" s="584">
        <v>80.1</v>
      </c>
      <c r="O19" s="584">
        <v>98</v>
      </c>
      <c r="P19" s="584">
        <v>86.7</v>
      </c>
      <c r="Q19" s="584">
        <v>95.7</v>
      </c>
      <c r="R19" s="584">
        <v>96.9</v>
      </c>
      <c r="S19" s="584">
        <v>112.7</v>
      </c>
    </row>
    <row r="20" spans="1:19" ht="13.5" customHeight="1">
      <c r="A20" s="541"/>
      <c r="B20" s="541" t="s">
        <v>629</v>
      </c>
      <c r="C20" s="542"/>
      <c r="D20" s="583">
        <v>97.7</v>
      </c>
      <c r="E20" s="584">
        <v>98.4</v>
      </c>
      <c r="F20" s="584">
        <v>100.4</v>
      </c>
      <c r="G20" s="584">
        <v>104.7</v>
      </c>
      <c r="H20" s="584">
        <v>86.6</v>
      </c>
      <c r="I20" s="584">
        <v>96.3</v>
      </c>
      <c r="J20" s="584">
        <v>98.6</v>
      </c>
      <c r="K20" s="584">
        <v>95.9</v>
      </c>
      <c r="L20" s="584">
        <v>79.3</v>
      </c>
      <c r="M20" s="584">
        <v>105</v>
      </c>
      <c r="N20" s="584">
        <v>83</v>
      </c>
      <c r="O20" s="584">
        <v>101.4</v>
      </c>
      <c r="P20" s="584">
        <v>85.3</v>
      </c>
      <c r="Q20" s="584">
        <v>96</v>
      </c>
      <c r="R20" s="584">
        <v>97.7</v>
      </c>
      <c r="S20" s="584">
        <v>116.6</v>
      </c>
    </row>
    <row r="21" spans="1:19" ht="13.5" customHeight="1">
      <c r="A21" s="541"/>
      <c r="B21" s="541" t="s">
        <v>704</v>
      </c>
      <c r="C21" s="542"/>
      <c r="D21" s="583">
        <v>97.5</v>
      </c>
      <c r="E21" s="584">
        <v>103.4</v>
      </c>
      <c r="F21" s="584">
        <v>100.3</v>
      </c>
      <c r="G21" s="584">
        <v>107</v>
      </c>
      <c r="H21" s="584">
        <v>86.7</v>
      </c>
      <c r="I21" s="584">
        <v>97.9</v>
      </c>
      <c r="J21" s="584">
        <v>97.2</v>
      </c>
      <c r="K21" s="584">
        <v>93.6</v>
      </c>
      <c r="L21" s="584">
        <v>79.3</v>
      </c>
      <c r="M21" s="584">
        <v>104.9</v>
      </c>
      <c r="N21" s="584">
        <v>83.2</v>
      </c>
      <c r="O21" s="584">
        <v>102.1</v>
      </c>
      <c r="P21" s="584">
        <v>86.7</v>
      </c>
      <c r="Q21" s="584">
        <v>94.4</v>
      </c>
      <c r="R21" s="584">
        <v>97.6</v>
      </c>
      <c r="S21" s="584">
        <v>114</v>
      </c>
    </row>
    <row r="22" spans="1:19" ht="13.5" customHeight="1">
      <c r="A22" s="541" t="s">
        <v>612</v>
      </c>
      <c r="B22" s="541" t="s">
        <v>633</v>
      </c>
      <c r="C22" s="542" t="s">
        <v>613</v>
      </c>
      <c r="D22" s="583">
        <v>97.1</v>
      </c>
      <c r="E22" s="584">
        <v>98.8</v>
      </c>
      <c r="F22" s="584">
        <v>97.1</v>
      </c>
      <c r="G22" s="584">
        <v>106.5</v>
      </c>
      <c r="H22" s="584">
        <v>87.2</v>
      </c>
      <c r="I22" s="584">
        <v>98.8</v>
      </c>
      <c r="J22" s="584">
        <v>97.6</v>
      </c>
      <c r="K22" s="584">
        <v>99.1</v>
      </c>
      <c r="L22" s="584">
        <v>77.4</v>
      </c>
      <c r="M22" s="584">
        <v>101.2</v>
      </c>
      <c r="N22" s="584">
        <v>91.3</v>
      </c>
      <c r="O22" s="584">
        <v>106.7</v>
      </c>
      <c r="P22" s="584">
        <v>86.5</v>
      </c>
      <c r="Q22" s="584">
        <v>97.6</v>
      </c>
      <c r="R22" s="584">
        <v>99.1</v>
      </c>
      <c r="S22" s="584">
        <v>111</v>
      </c>
    </row>
    <row r="23" spans="1:19" ht="13.5" customHeight="1">
      <c r="A23" s="541" t="s">
        <v>785</v>
      </c>
      <c r="B23" s="541" t="s">
        <v>621</v>
      </c>
      <c r="C23" s="542"/>
      <c r="D23" s="583">
        <v>97.8</v>
      </c>
      <c r="E23" s="584">
        <v>101.9</v>
      </c>
      <c r="F23" s="584">
        <v>99.5</v>
      </c>
      <c r="G23" s="584">
        <v>106.1</v>
      </c>
      <c r="H23" s="584">
        <v>88.2</v>
      </c>
      <c r="I23" s="584">
        <v>99.5</v>
      </c>
      <c r="J23" s="584">
        <v>97.2</v>
      </c>
      <c r="K23" s="584">
        <v>97.8</v>
      </c>
      <c r="L23" s="584">
        <v>80</v>
      </c>
      <c r="M23" s="584">
        <v>101.9</v>
      </c>
      <c r="N23" s="584">
        <v>80.6</v>
      </c>
      <c r="O23" s="584">
        <v>109.4</v>
      </c>
      <c r="P23" s="584">
        <v>86.8</v>
      </c>
      <c r="Q23" s="584">
        <v>97.1</v>
      </c>
      <c r="R23" s="584">
        <v>99.5</v>
      </c>
      <c r="S23" s="584">
        <v>112.5</v>
      </c>
    </row>
    <row r="24" spans="1:46" ht="13.5" customHeight="1">
      <c r="A24" s="541"/>
      <c r="B24" s="541" t="s">
        <v>622</v>
      </c>
      <c r="C24" s="542"/>
      <c r="D24" s="583">
        <v>98.4</v>
      </c>
      <c r="E24" s="584">
        <v>102</v>
      </c>
      <c r="F24" s="584">
        <v>100.9</v>
      </c>
      <c r="G24" s="584">
        <v>106.4</v>
      </c>
      <c r="H24" s="584">
        <v>88.2</v>
      </c>
      <c r="I24" s="584">
        <v>99.5</v>
      </c>
      <c r="J24" s="584">
        <v>96.9</v>
      </c>
      <c r="K24" s="584">
        <v>101.1</v>
      </c>
      <c r="L24" s="584">
        <v>79.8</v>
      </c>
      <c r="M24" s="584">
        <v>105.8</v>
      </c>
      <c r="N24" s="584">
        <v>80</v>
      </c>
      <c r="O24" s="584">
        <v>108.9</v>
      </c>
      <c r="P24" s="584">
        <v>84.2</v>
      </c>
      <c r="Q24" s="584">
        <v>98.7</v>
      </c>
      <c r="R24" s="584">
        <v>99.7</v>
      </c>
      <c r="S24" s="584">
        <v>111.5</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99</v>
      </c>
      <c r="E25" s="586">
        <v>100.6</v>
      </c>
      <c r="F25" s="586">
        <v>101.6</v>
      </c>
      <c r="G25" s="586">
        <v>105.5</v>
      </c>
      <c r="H25" s="586">
        <v>91.6</v>
      </c>
      <c r="I25" s="586">
        <v>101.4</v>
      </c>
      <c r="J25" s="586">
        <v>99</v>
      </c>
      <c r="K25" s="586">
        <v>99.7</v>
      </c>
      <c r="L25" s="586">
        <v>78.8</v>
      </c>
      <c r="M25" s="586">
        <v>104.2</v>
      </c>
      <c r="N25" s="586">
        <v>81</v>
      </c>
      <c r="O25" s="586">
        <v>110.4</v>
      </c>
      <c r="P25" s="586">
        <v>84.6</v>
      </c>
      <c r="Q25" s="586">
        <v>97.7</v>
      </c>
      <c r="R25" s="586">
        <v>98.7</v>
      </c>
      <c r="S25" s="586">
        <v>113.1</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-0.7</v>
      </c>
      <c r="E27" s="596">
        <v>-2.6</v>
      </c>
      <c r="F27" s="596">
        <v>-0.1</v>
      </c>
      <c r="G27" s="596">
        <v>-1.9</v>
      </c>
      <c r="H27" s="596">
        <v>7.3</v>
      </c>
      <c r="I27" s="596">
        <v>5.8</v>
      </c>
      <c r="J27" s="596">
        <v>-4</v>
      </c>
      <c r="K27" s="596">
        <v>9.6</v>
      </c>
      <c r="L27" s="603" t="s">
        <v>699</v>
      </c>
      <c r="M27" s="603" t="s">
        <v>699</v>
      </c>
      <c r="N27" s="603" t="s">
        <v>699</v>
      </c>
      <c r="O27" s="603" t="s">
        <v>699</v>
      </c>
      <c r="P27" s="596">
        <v>-1.7</v>
      </c>
      <c r="Q27" s="596">
        <v>-2.6</v>
      </c>
      <c r="R27" s="596">
        <v>1.1</v>
      </c>
      <c r="S27" s="603" t="s">
        <v>699</v>
      </c>
    </row>
    <row r="28" spans="1:19" ht="13.5" customHeight="1">
      <c r="A28" s="541"/>
      <c r="B28" s="541" t="s">
        <v>606</v>
      </c>
      <c r="C28" s="542"/>
      <c r="D28" s="597">
        <v>0.7</v>
      </c>
      <c r="E28" s="598">
        <v>-1.6</v>
      </c>
      <c r="F28" s="598">
        <v>0.8</v>
      </c>
      <c r="G28" s="598">
        <v>1.5</v>
      </c>
      <c r="H28" s="598">
        <v>-2.4</v>
      </c>
      <c r="I28" s="598">
        <v>-2.4</v>
      </c>
      <c r="J28" s="598">
        <v>0.2</v>
      </c>
      <c r="K28" s="598">
        <v>2.2</v>
      </c>
      <c r="L28" s="604" t="s">
        <v>699</v>
      </c>
      <c r="M28" s="604" t="s">
        <v>699</v>
      </c>
      <c r="N28" s="604" t="s">
        <v>699</v>
      </c>
      <c r="O28" s="604" t="s">
        <v>699</v>
      </c>
      <c r="P28" s="598">
        <v>-0.4</v>
      </c>
      <c r="Q28" s="598">
        <v>3.3</v>
      </c>
      <c r="R28" s="598">
        <v>-7.2</v>
      </c>
      <c r="S28" s="604" t="s">
        <v>699</v>
      </c>
    </row>
    <row r="29" spans="1:19" ht="13.5" customHeight="1">
      <c r="A29" s="541"/>
      <c r="B29" s="541" t="s">
        <v>607</v>
      </c>
      <c r="C29" s="542"/>
      <c r="D29" s="597">
        <v>1.3</v>
      </c>
      <c r="E29" s="598">
        <v>-3.4</v>
      </c>
      <c r="F29" s="598">
        <v>1</v>
      </c>
      <c r="G29" s="598">
        <v>-3.5</v>
      </c>
      <c r="H29" s="598">
        <v>-7.7</v>
      </c>
      <c r="I29" s="598">
        <v>-4.2</v>
      </c>
      <c r="J29" s="598">
        <v>2.6</v>
      </c>
      <c r="K29" s="598">
        <v>-0.4</v>
      </c>
      <c r="L29" s="604" t="s">
        <v>699</v>
      </c>
      <c r="M29" s="604" t="s">
        <v>699</v>
      </c>
      <c r="N29" s="604" t="s">
        <v>699</v>
      </c>
      <c r="O29" s="604" t="s">
        <v>699</v>
      </c>
      <c r="P29" s="598">
        <v>4.5</v>
      </c>
      <c r="Q29" s="598">
        <v>2.9</v>
      </c>
      <c r="R29" s="598">
        <v>4.9</v>
      </c>
      <c r="S29" s="604" t="s">
        <v>699</v>
      </c>
    </row>
    <row r="30" spans="1:19" ht="13.5" customHeight="1">
      <c r="A30" s="541"/>
      <c r="B30" s="541" t="s">
        <v>608</v>
      </c>
      <c r="C30" s="542"/>
      <c r="D30" s="597">
        <v>-6.5</v>
      </c>
      <c r="E30" s="598">
        <v>-0.1</v>
      </c>
      <c r="F30" s="598">
        <v>-6.3</v>
      </c>
      <c r="G30" s="598">
        <v>-0.8</v>
      </c>
      <c r="H30" s="598">
        <v>-5.3</v>
      </c>
      <c r="I30" s="598">
        <v>-2.5</v>
      </c>
      <c r="J30" s="598">
        <v>-7.5</v>
      </c>
      <c r="K30" s="598">
        <v>3</v>
      </c>
      <c r="L30" s="604" t="s">
        <v>699</v>
      </c>
      <c r="M30" s="604" t="s">
        <v>699</v>
      </c>
      <c r="N30" s="604" t="s">
        <v>699</v>
      </c>
      <c r="O30" s="604" t="s">
        <v>699</v>
      </c>
      <c r="P30" s="598">
        <v>-10.1</v>
      </c>
      <c r="Q30" s="598">
        <v>-8.8</v>
      </c>
      <c r="R30" s="598">
        <v>7.1</v>
      </c>
      <c r="S30" s="604" t="s">
        <v>699</v>
      </c>
    </row>
    <row r="31" spans="1:19" ht="13.5" customHeight="1">
      <c r="A31" s="541"/>
      <c r="B31" s="541" t="s">
        <v>609</v>
      </c>
      <c r="C31" s="542"/>
      <c r="D31" s="597">
        <v>1.3</v>
      </c>
      <c r="E31" s="598">
        <v>3.7</v>
      </c>
      <c r="F31" s="598">
        <v>5.8</v>
      </c>
      <c r="G31" s="598">
        <v>3</v>
      </c>
      <c r="H31" s="598">
        <v>4.5</v>
      </c>
      <c r="I31" s="598">
        <v>-0.8</v>
      </c>
      <c r="J31" s="598">
        <v>4.1</v>
      </c>
      <c r="K31" s="598">
        <v>3.9</v>
      </c>
      <c r="L31" s="604" t="s">
        <v>699</v>
      </c>
      <c r="M31" s="604" t="s">
        <v>699</v>
      </c>
      <c r="N31" s="604" t="s">
        <v>699</v>
      </c>
      <c r="O31" s="604" t="s">
        <v>699</v>
      </c>
      <c r="P31" s="598">
        <v>-6.2</v>
      </c>
      <c r="Q31" s="598">
        <v>-4</v>
      </c>
      <c r="R31" s="598">
        <v>4</v>
      </c>
      <c r="S31" s="604" t="s">
        <v>699</v>
      </c>
    </row>
    <row r="32" spans="1:19" ht="13.5" customHeight="1">
      <c r="A32" s="541"/>
      <c r="B32" s="541" t="s">
        <v>610</v>
      </c>
      <c r="C32" s="542"/>
      <c r="D32" s="601">
        <v>-2.4</v>
      </c>
      <c r="E32" s="602">
        <v>-3.7</v>
      </c>
      <c r="F32" s="602">
        <v>-0.3</v>
      </c>
      <c r="G32" s="602">
        <v>6</v>
      </c>
      <c r="H32" s="602">
        <v>-9</v>
      </c>
      <c r="I32" s="602">
        <v>-2.8</v>
      </c>
      <c r="J32" s="602">
        <v>-1.3</v>
      </c>
      <c r="K32" s="602">
        <v>-3.8</v>
      </c>
      <c r="L32" s="602">
        <v>-19.3</v>
      </c>
      <c r="M32" s="602">
        <v>5.2</v>
      </c>
      <c r="N32" s="602">
        <v>-14.9</v>
      </c>
      <c r="O32" s="602">
        <v>-0.3</v>
      </c>
      <c r="P32" s="602">
        <v>-13.7</v>
      </c>
      <c r="Q32" s="602">
        <v>-3</v>
      </c>
      <c r="R32" s="602">
        <v>-1.6</v>
      </c>
      <c r="S32" s="602">
        <v>9.5</v>
      </c>
    </row>
    <row r="33" spans="1:19" ht="13.5" customHeight="1">
      <c r="A33" s="538" t="s">
        <v>611</v>
      </c>
      <c r="B33" s="538" t="s">
        <v>623</v>
      </c>
      <c r="C33" s="544" t="s">
        <v>613</v>
      </c>
      <c r="D33" s="583">
        <v>-2.4</v>
      </c>
      <c r="E33" s="584">
        <v>-6</v>
      </c>
      <c r="F33" s="584">
        <v>-0.1</v>
      </c>
      <c r="G33" s="584">
        <v>9.7</v>
      </c>
      <c r="H33" s="584">
        <v>-11</v>
      </c>
      <c r="I33" s="584">
        <v>-2.8</v>
      </c>
      <c r="J33" s="584">
        <v>3.9</v>
      </c>
      <c r="K33" s="584">
        <v>-5.7</v>
      </c>
      <c r="L33" s="584">
        <v>-20.1</v>
      </c>
      <c r="M33" s="584">
        <v>5.3</v>
      </c>
      <c r="N33" s="584">
        <v>-19.9</v>
      </c>
      <c r="O33" s="584">
        <v>-3.3</v>
      </c>
      <c r="P33" s="584">
        <v>-13</v>
      </c>
      <c r="Q33" s="584">
        <v>-6.1</v>
      </c>
      <c r="R33" s="584">
        <v>0.6</v>
      </c>
      <c r="S33" s="584">
        <v>6.8</v>
      </c>
    </row>
    <row r="34" spans="1:19" ht="13.5" customHeight="1">
      <c r="A34" s="541"/>
      <c r="B34" s="541" t="s">
        <v>624</v>
      </c>
      <c r="C34" s="542"/>
      <c r="D34" s="583">
        <v>-2.9</v>
      </c>
      <c r="E34" s="584">
        <v>-9.5</v>
      </c>
      <c r="F34" s="584">
        <v>-0.6</v>
      </c>
      <c r="G34" s="584">
        <v>13.1</v>
      </c>
      <c r="H34" s="584">
        <v>-9.4</v>
      </c>
      <c r="I34" s="584">
        <v>-3.2</v>
      </c>
      <c r="J34" s="584">
        <v>2.2</v>
      </c>
      <c r="K34" s="584">
        <v>-4.9</v>
      </c>
      <c r="L34" s="584">
        <v>-25.9</v>
      </c>
      <c r="M34" s="584">
        <v>11.6</v>
      </c>
      <c r="N34" s="584">
        <v>-16.1</v>
      </c>
      <c r="O34" s="584">
        <v>0.6</v>
      </c>
      <c r="P34" s="584">
        <v>-13.1</v>
      </c>
      <c r="Q34" s="584">
        <v>-7</v>
      </c>
      <c r="R34" s="584">
        <v>-0.4</v>
      </c>
      <c r="S34" s="584">
        <v>5.3</v>
      </c>
    </row>
    <row r="35" spans="1:19" ht="13.5" customHeight="1">
      <c r="A35" s="541"/>
      <c r="B35" s="541" t="s">
        <v>625</v>
      </c>
      <c r="C35" s="542"/>
      <c r="D35" s="583">
        <v>-2.4</v>
      </c>
      <c r="E35" s="584">
        <v>-2</v>
      </c>
      <c r="F35" s="584">
        <v>-0.6</v>
      </c>
      <c r="G35" s="584">
        <v>11.3</v>
      </c>
      <c r="H35" s="584">
        <v>-11.9</v>
      </c>
      <c r="I35" s="584">
        <v>-3.1</v>
      </c>
      <c r="J35" s="584">
        <v>1</v>
      </c>
      <c r="K35" s="584">
        <v>-2.5</v>
      </c>
      <c r="L35" s="584">
        <v>-22.2</v>
      </c>
      <c r="M35" s="584">
        <v>8</v>
      </c>
      <c r="N35" s="584">
        <v>-17</v>
      </c>
      <c r="O35" s="584">
        <v>3.4</v>
      </c>
      <c r="P35" s="584">
        <v>-15.3</v>
      </c>
      <c r="Q35" s="584">
        <v>-5.3</v>
      </c>
      <c r="R35" s="584">
        <v>0.1</v>
      </c>
      <c r="S35" s="584">
        <v>4</v>
      </c>
    </row>
    <row r="36" spans="1:19" ht="13.5" customHeight="1">
      <c r="A36" s="541"/>
      <c r="B36" s="541" t="s">
        <v>626</v>
      </c>
      <c r="C36" s="542"/>
      <c r="D36" s="583">
        <v>-2.4</v>
      </c>
      <c r="E36" s="584">
        <v>-4.5</v>
      </c>
      <c r="F36" s="584">
        <v>-1.9</v>
      </c>
      <c r="G36" s="584">
        <v>0.1</v>
      </c>
      <c r="H36" s="584">
        <v>-2</v>
      </c>
      <c r="I36" s="584">
        <v>-2.9</v>
      </c>
      <c r="J36" s="584">
        <v>-4.6</v>
      </c>
      <c r="K36" s="584">
        <v>-1.8</v>
      </c>
      <c r="L36" s="584">
        <v>-15</v>
      </c>
      <c r="M36" s="584">
        <v>4.7</v>
      </c>
      <c r="N36" s="584">
        <v>-9.9</v>
      </c>
      <c r="O36" s="584">
        <v>2.9</v>
      </c>
      <c r="P36" s="584">
        <v>-12.9</v>
      </c>
      <c r="Q36" s="584">
        <v>0.1</v>
      </c>
      <c r="R36" s="584">
        <v>-3.8</v>
      </c>
      <c r="S36" s="584">
        <v>12.6</v>
      </c>
    </row>
    <row r="37" spans="1:19" ht="13.5" customHeight="1">
      <c r="A37" s="541"/>
      <c r="B37" s="541" t="s">
        <v>627</v>
      </c>
      <c r="C37" s="542"/>
      <c r="D37" s="583">
        <v>-2.7</v>
      </c>
      <c r="E37" s="584">
        <v>-2</v>
      </c>
      <c r="F37" s="584">
        <v>-2.4</v>
      </c>
      <c r="G37" s="584">
        <v>1.4</v>
      </c>
      <c r="H37" s="584">
        <v>-8.3</v>
      </c>
      <c r="I37" s="584">
        <v>-3.7</v>
      </c>
      <c r="J37" s="584">
        <v>-4.7</v>
      </c>
      <c r="K37" s="584">
        <v>-4.2</v>
      </c>
      <c r="L37" s="584">
        <v>-16.9</v>
      </c>
      <c r="M37" s="584">
        <v>4.3</v>
      </c>
      <c r="N37" s="584">
        <v>-11.8</v>
      </c>
      <c r="O37" s="584">
        <v>0.7</v>
      </c>
      <c r="P37" s="584">
        <v>-13.1</v>
      </c>
      <c r="Q37" s="584">
        <v>0</v>
      </c>
      <c r="R37" s="584">
        <v>-4</v>
      </c>
      <c r="S37" s="584">
        <v>18.2</v>
      </c>
    </row>
    <row r="38" spans="1:19" ht="13.5" customHeight="1">
      <c r="A38" s="541"/>
      <c r="B38" s="541" t="s">
        <v>628</v>
      </c>
      <c r="C38" s="542"/>
      <c r="D38" s="583">
        <v>-2.8</v>
      </c>
      <c r="E38" s="584">
        <v>-0.2</v>
      </c>
      <c r="F38" s="584">
        <v>-0.7</v>
      </c>
      <c r="G38" s="584">
        <v>2.7</v>
      </c>
      <c r="H38" s="584">
        <v>-11.4</v>
      </c>
      <c r="I38" s="584">
        <v>-3.3</v>
      </c>
      <c r="J38" s="584">
        <v>-6.1</v>
      </c>
      <c r="K38" s="584">
        <v>-4.3</v>
      </c>
      <c r="L38" s="584">
        <v>-19.1</v>
      </c>
      <c r="M38" s="584">
        <v>3.2</v>
      </c>
      <c r="N38" s="584">
        <v>-12.6</v>
      </c>
      <c r="O38" s="584">
        <v>-1.6</v>
      </c>
      <c r="P38" s="584">
        <v>-11.9</v>
      </c>
      <c r="Q38" s="584">
        <v>-1.4</v>
      </c>
      <c r="R38" s="584">
        <v>-3.5</v>
      </c>
      <c r="S38" s="584">
        <v>12.8</v>
      </c>
    </row>
    <row r="39" spans="1:19" ht="13.5" customHeight="1">
      <c r="A39" s="541"/>
      <c r="B39" s="541" t="s">
        <v>579</v>
      </c>
      <c r="C39" s="542"/>
      <c r="D39" s="583">
        <v>-2.6</v>
      </c>
      <c r="E39" s="584">
        <v>5.1</v>
      </c>
      <c r="F39" s="584">
        <v>-0.5</v>
      </c>
      <c r="G39" s="584">
        <v>-0.6</v>
      </c>
      <c r="H39" s="584">
        <v>-8.2</v>
      </c>
      <c r="I39" s="584">
        <v>-4.5</v>
      </c>
      <c r="J39" s="584">
        <v>-5.7</v>
      </c>
      <c r="K39" s="584">
        <v>-4</v>
      </c>
      <c r="L39" s="584">
        <v>-20.8</v>
      </c>
      <c r="M39" s="584">
        <v>2.7</v>
      </c>
      <c r="N39" s="584">
        <v>-15.4</v>
      </c>
      <c r="O39" s="584">
        <v>-3.4</v>
      </c>
      <c r="P39" s="584">
        <v>-12.7</v>
      </c>
      <c r="Q39" s="584">
        <v>-1</v>
      </c>
      <c r="R39" s="584">
        <v>-3.1</v>
      </c>
      <c r="S39" s="584">
        <v>13.8</v>
      </c>
    </row>
    <row r="40" spans="1:19" ht="13.5" customHeight="1">
      <c r="A40" s="541"/>
      <c r="B40" s="541" t="s">
        <v>629</v>
      </c>
      <c r="C40" s="542"/>
      <c r="D40" s="583">
        <v>-2.6</v>
      </c>
      <c r="E40" s="584">
        <v>-5</v>
      </c>
      <c r="F40" s="584">
        <v>0</v>
      </c>
      <c r="G40" s="584">
        <v>-0.6</v>
      </c>
      <c r="H40" s="584">
        <v>-10.9</v>
      </c>
      <c r="I40" s="584">
        <v>-3.2</v>
      </c>
      <c r="J40" s="584">
        <v>-3.3</v>
      </c>
      <c r="K40" s="584">
        <v>-1.8</v>
      </c>
      <c r="L40" s="584">
        <v>-21.6</v>
      </c>
      <c r="M40" s="584">
        <v>2</v>
      </c>
      <c r="N40" s="584">
        <v>-12.9</v>
      </c>
      <c r="O40" s="584">
        <v>-2.1</v>
      </c>
      <c r="P40" s="584">
        <v>-13.4</v>
      </c>
      <c r="Q40" s="584">
        <v>-1.1</v>
      </c>
      <c r="R40" s="584">
        <v>-3</v>
      </c>
      <c r="S40" s="584">
        <v>10.8</v>
      </c>
    </row>
    <row r="41" spans="1:19" ht="13.5" customHeight="1">
      <c r="A41" s="541"/>
      <c r="B41" s="541" t="s">
        <v>704</v>
      </c>
      <c r="C41" s="542"/>
      <c r="D41" s="583">
        <v>-2.8</v>
      </c>
      <c r="E41" s="584">
        <v>1.7</v>
      </c>
      <c r="F41" s="584">
        <v>-0.4</v>
      </c>
      <c r="G41" s="584">
        <v>1.4</v>
      </c>
      <c r="H41" s="584">
        <v>-9.8</v>
      </c>
      <c r="I41" s="584">
        <v>-1.4</v>
      </c>
      <c r="J41" s="584">
        <v>-5.4</v>
      </c>
      <c r="K41" s="584">
        <v>-7.2</v>
      </c>
      <c r="L41" s="584">
        <v>-19</v>
      </c>
      <c r="M41" s="584">
        <v>2.9</v>
      </c>
      <c r="N41" s="584">
        <v>-16.4</v>
      </c>
      <c r="O41" s="584">
        <v>0</v>
      </c>
      <c r="P41" s="584">
        <v>-11.1</v>
      </c>
      <c r="Q41" s="584">
        <v>-2.6</v>
      </c>
      <c r="R41" s="584">
        <v>-4.5</v>
      </c>
      <c r="S41" s="584">
        <v>14.7</v>
      </c>
    </row>
    <row r="42" spans="1:19" ht="13.5" customHeight="1">
      <c r="A42" s="541" t="s">
        <v>612</v>
      </c>
      <c r="B42" s="541" t="s">
        <v>633</v>
      </c>
      <c r="C42" s="542" t="s">
        <v>613</v>
      </c>
      <c r="D42" s="583">
        <v>0.1</v>
      </c>
      <c r="E42" s="584">
        <v>12.8</v>
      </c>
      <c r="F42" s="584">
        <v>-0.3</v>
      </c>
      <c r="G42" s="584">
        <v>-1.6</v>
      </c>
      <c r="H42" s="584">
        <v>-6.6</v>
      </c>
      <c r="I42" s="584">
        <v>1.2</v>
      </c>
      <c r="J42" s="584">
        <v>-2.9</v>
      </c>
      <c r="K42" s="584">
        <v>-0.1</v>
      </c>
      <c r="L42" s="584">
        <v>-3.9</v>
      </c>
      <c r="M42" s="584">
        <v>-1.9</v>
      </c>
      <c r="N42" s="584">
        <v>2.7</v>
      </c>
      <c r="O42" s="584">
        <v>7.9</v>
      </c>
      <c r="P42" s="584">
        <v>0.5</v>
      </c>
      <c r="Q42" s="584">
        <v>-3.2</v>
      </c>
      <c r="R42" s="584">
        <v>-1.1</v>
      </c>
      <c r="S42" s="584">
        <v>8.5</v>
      </c>
    </row>
    <row r="43" spans="1:19" ht="13.5" customHeight="1">
      <c r="A43" s="541" t="s">
        <v>785</v>
      </c>
      <c r="B43" s="541" t="s">
        <v>621</v>
      </c>
      <c r="C43" s="542"/>
      <c r="D43" s="583">
        <v>-0.5</v>
      </c>
      <c r="E43" s="584">
        <v>7.7</v>
      </c>
      <c r="F43" s="584">
        <v>-1.3</v>
      </c>
      <c r="G43" s="584">
        <v>-1.8</v>
      </c>
      <c r="H43" s="584">
        <v>-6</v>
      </c>
      <c r="I43" s="584">
        <v>0.5</v>
      </c>
      <c r="J43" s="584">
        <v>-2.7</v>
      </c>
      <c r="K43" s="584">
        <v>0.7</v>
      </c>
      <c r="L43" s="584">
        <v>-0.6</v>
      </c>
      <c r="M43" s="584">
        <v>-2.4</v>
      </c>
      <c r="N43" s="584">
        <v>-5.5</v>
      </c>
      <c r="O43" s="584">
        <v>14.9</v>
      </c>
      <c r="P43" s="584">
        <v>0.5</v>
      </c>
      <c r="Q43" s="584">
        <v>-1.6</v>
      </c>
      <c r="R43" s="584">
        <v>-0.3</v>
      </c>
      <c r="S43" s="584">
        <v>6.9</v>
      </c>
    </row>
    <row r="44" spans="1:19" ht="13.5" customHeight="1">
      <c r="A44" s="541"/>
      <c r="B44" s="541" t="s">
        <v>622</v>
      </c>
      <c r="C44" s="542"/>
      <c r="D44" s="583">
        <v>1</v>
      </c>
      <c r="E44" s="584">
        <v>5.3</v>
      </c>
      <c r="F44" s="584">
        <v>2.1</v>
      </c>
      <c r="G44" s="584">
        <v>-4.7</v>
      </c>
      <c r="H44" s="584">
        <v>-5.1</v>
      </c>
      <c r="I44" s="584">
        <v>2.2</v>
      </c>
      <c r="J44" s="584">
        <v>-1.8</v>
      </c>
      <c r="K44" s="584">
        <v>3.5</v>
      </c>
      <c r="L44" s="584">
        <v>-6.6</v>
      </c>
      <c r="M44" s="584">
        <v>-0.6</v>
      </c>
      <c r="N44" s="584">
        <v>-3.8</v>
      </c>
      <c r="O44" s="584">
        <v>11.3</v>
      </c>
      <c r="P44" s="584">
        <v>-2.3</v>
      </c>
      <c r="Q44" s="584">
        <v>1.5</v>
      </c>
      <c r="R44" s="584">
        <v>-0.1</v>
      </c>
      <c r="S44" s="584">
        <v>9.2</v>
      </c>
    </row>
    <row r="45" spans="1:19" ht="13.5" customHeight="1">
      <c r="A45" s="546"/>
      <c r="B45" s="546" t="s">
        <v>788</v>
      </c>
      <c r="C45" s="547"/>
      <c r="D45" s="585">
        <v>0.3</v>
      </c>
      <c r="E45" s="586">
        <v>8.2</v>
      </c>
      <c r="F45" s="586">
        <v>1.2</v>
      </c>
      <c r="G45" s="586">
        <v>-1.1</v>
      </c>
      <c r="H45" s="586">
        <v>0</v>
      </c>
      <c r="I45" s="586">
        <v>2.3</v>
      </c>
      <c r="J45" s="586">
        <v>-3.6</v>
      </c>
      <c r="K45" s="586">
        <v>1.7</v>
      </c>
      <c r="L45" s="586">
        <v>-0.6</v>
      </c>
      <c r="M45" s="586">
        <v>0.1</v>
      </c>
      <c r="N45" s="586">
        <v>-3.9</v>
      </c>
      <c r="O45" s="586">
        <v>13.1</v>
      </c>
      <c r="P45" s="586">
        <v>-2.9</v>
      </c>
      <c r="Q45" s="586">
        <v>-1.1</v>
      </c>
      <c r="R45" s="586">
        <v>-2.9</v>
      </c>
      <c r="S45" s="586">
        <v>3.6</v>
      </c>
    </row>
    <row r="46" spans="1:35" ht="27" customHeight="1">
      <c r="A46" s="745" t="s">
        <v>344</v>
      </c>
      <c r="B46" s="745"/>
      <c r="C46" s="746"/>
      <c r="D46" s="587">
        <v>0.6</v>
      </c>
      <c r="E46" s="587">
        <v>-1.4</v>
      </c>
      <c r="F46" s="587">
        <v>0.7</v>
      </c>
      <c r="G46" s="587">
        <v>-0.8</v>
      </c>
      <c r="H46" s="587">
        <v>3.9</v>
      </c>
      <c r="I46" s="587">
        <v>1.9</v>
      </c>
      <c r="J46" s="587">
        <v>2.2</v>
      </c>
      <c r="K46" s="587">
        <v>-1.4</v>
      </c>
      <c r="L46" s="587">
        <v>-1.3</v>
      </c>
      <c r="M46" s="587">
        <v>-1.5</v>
      </c>
      <c r="N46" s="587">
        <v>1.3</v>
      </c>
      <c r="O46" s="587">
        <v>1.4</v>
      </c>
      <c r="P46" s="587">
        <v>0.5</v>
      </c>
      <c r="Q46" s="587">
        <v>-1</v>
      </c>
      <c r="R46" s="587">
        <v>-1</v>
      </c>
      <c r="S46" s="587">
        <v>1.4</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106.1</v>
      </c>
      <c r="E53" s="596">
        <v>106.5</v>
      </c>
      <c r="F53" s="596">
        <v>100.6</v>
      </c>
      <c r="G53" s="596">
        <v>105</v>
      </c>
      <c r="H53" s="596">
        <v>122.8</v>
      </c>
      <c r="I53" s="596">
        <v>108</v>
      </c>
      <c r="J53" s="596">
        <v>110.4</v>
      </c>
      <c r="K53" s="596">
        <v>87.8</v>
      </c>
      <c r="L53" s="603" t="s">
        <v>699</v>
      </c>
      <c r="M53" s="603" t="s">
        <v>699</v>
      </c>
      <c r="N53" s="603" t="s">
        <v>699</v>
      </c>
      <c r="O53" s="603" t="s">
        <v>699</v>
      </c>
      <c r="P53" s="596">
        <v>125.3</v>
      </c>
      <c r="Q53" s="596">
        <v>103.2</v>
      </c>
      <c r="R53" s="596">
        <v>94.3</v>
      </c>
      <c r="S53" s="603" t="s">
        <v>699</v>
      </c>
    </row>
    <row r="54" spans="1:19" ht="13.5" customHeight="1">
      <c r="A54" s="541"/>
      <c r="B54" s="541" t="s">
        <v>606</v>
      </c>
      <c r="C54" s="542"/>
      <c r="D54" s="597">
        <v>106.5</v>
      </c>
      <c r="E54" s="598">
        <v>96.7</v>
      </c>
      <c r="F54" s="598">
        <v>100.9</v>
      </c>
      <c r="G54" s="598">
        <v>106.8</v>
      </c>
      <c r="H54" s="598">
        <v>113.1</v>
      </c>
      <c r="I54" s="598">
        <v>108.2</v>
      </c>
      <c r="J54" s="598">
        <v>113</v>
      </c>
      <c r="K54" s="598">
        <v>89.3</v>
      </c>
      <c r="L54" s="604" t="s">
        <v>699</v>
      </c>
      <c r="M54" s="604" t="s">
        <v>699</v>
      </c>
      <c r="N54" s="604" t="s">
        <v>699</v>
      </c>
      <c r="O54" s="604" t="s">
        <v>699</v>
      </c>
      <c r="P54" s="598">
        <v>119.2</v>
      </c>
      <c r="Q54" s="598">
        <v>104.9</v>
      </c>
      <c r="R54" s="598">
        <v>85</v>
      </c>
      <c r="S54" s="604" t="s">
        <v>699</v>
      </c>
    </row>
    <row r="55" spans="1:19" ht="13.5" customHeight="1">
      <c r="A55" s="541"/>
      <c r="B55" s="541" t="s">
        <v>607</v>
      </c>
      <c r="C55" s="542"/>
      <c r="D55" s="597">
        <v>106.6</v>
      </c>
      <c r="E55" s="598">
        <v>88.4</v>
      </c>
      <c r="F55" s="598">
        <v>100.9</v>
      </c>
      <c r="G55" s="598">
        <v>100.8</v>
      </c>
      <c r="H55" s="598">
        <v>102.1</v>
      </c>
      <c r="I55" s="598">
        <v>110.7</v>
      </c>
      <c r="J55" s="598">
        <v>102</v>
      </c>
      <c r="K55" s="598">
        <v>94.2</v>
      </c>
      <c r="L55" s="604" t="s">
        <v>699</v>
      </c>
      <c r="M55" s="604" t="s">
        <v>699</v>
      </c>
      <c r="N55" s="604" t="s">
        <v>699</v>
      </c>
      <c r="O55" s="604" t="s">
        <v>699</v>
      </c>
      <c r="P55" s="598">
        <v>112.8</v>
      </c>
      <c r="Q55" s="598">
        <v>112.6</v>
      </c>
      <c r="R55" s="598">
        <v>86.5</v>
      </c>
      <c r="S55" s="604" t="s">
        <v>699</v>
      </c>
    </row>
    <row r="56" spans="1:19" ht="13.5" customHeight="1">
      <c r="A56" s="541"/>
      <c r="B56" s="541" t="s">
        <v>608</v>
      </c>
      <c r="C56" s="542"/>
      <c r="D56" s="597">
        <v>99.2</v>
      </c>
      <c r="E56" s="598">
        <v>87.8</v>
      </c>
      <c r="F56" s="598">
        <v>94.2</v>
      </c>
      <c r="G56" s="598">
        <v>98.6</v>
      </c>
      <c r="H56" s="598">
        <v>94.5</v>
      </c>
      <c r="I56" s="598">
        <v>105.6</v>
      </c>
      <c r="J56" s="598">
        <v>95.9</v>
      </c>
      <c r="K56" s="598">
        <v>100.5</v>
      </c>
      <c r="L56" s="604" t="s">
        <v>699</v>
      </c>
      <c r="M56" s="604" t="s">
        <v>699</v>
      </c>
      <c r="N56" s="604" t="s">
        <v>699</v>
      </c>
      <c r="O56" s="604" t="s">
        <v>699</v>
      </c>
      <c r="P56" s="598">
        <v>108.1</v>
      </c>
      <c r="Q56" s="598">
        <v>105</v>
      </c>
      <c r="R56" s="598">
        <v>98.6</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98.5</v>
      </c>
      <c r="E58" s="602">
        <v>105.9</v>
      </c>
      <c r="F58" s="602">
        <v>100.2</v>
      </c>
      <c r="G58" s="602">
        <v>99.4</v>
      </c>
      <c r="H58" s="602">
        <v>92.4</v>
      </c>
      <c r="I58" s="602">
        <v>96.5</v>
      </c>
      <c r="J58" s="602">
        <v>102.1</v>
      </c>
      <c r="K58" s="602">
        <v>95.9</v>
      </c>
      <c r="L58" s="602">
        <v>97</v>
      </c>
      <c r="M58" s="602">
        <v>102.1</v>
      </c>
      <c r="N58" s="602">
        <v>86.2</v>
      </c>
      <c r="O58" s="602">
        <v>104</v>
      </c>
      <c r="P58" s="602">
        <v>94.5</v>
      </c>
      <c r="Q58" s="602">
        <v>93.9</v>
      </c>
      <c r="R58" s="602">
        <v>100.4</v>
      </c>
      <c r="S58" s="602">
        <v>100.4</v>
      </c>
    </row>
    <row r="59" spans="1:19" ht="13.5" customHeight="1">
      <c r="A59" s="538" t="s">
        <v>611</v>
      </c>
      <c r="B59" s="538" t="s">
        <v>623</v>
      </c>
      <c r="C59" s="544" t="s">
        <v>613</v>
      </c>
      <c r="D59" s="583">
        <v>99.4</v>
      </c>
      <c r="E59" s="584">
        <v>101.7</v>
      </c>
      <c r="F59" s="584">
        <v>99.9</v>
      </c>
      <c r="G59" s="584">
        <v>99.7</v>
      </c>
      <c r="H59" s="584">
        <v>93.3</v>
      </c>
      <c r="I59" s="584">
        <v>98.3</v>
      </c>
      <c r="J59" s="584">
        <v>104.7</v>
      </c>
      <c r="K59" s="584">
        <v>97.3</v>
      </c>
      <c r="L59" s="584">
        <v>93.3</v>
      </c>
      <c r="M59" s="584">
        <v>103.4</v>
      </c>
      <c r="N59" s="584">
        <v>83.6</v>
      </c>
      <c r="O59" s="584">
        <v>98.4</v>
      </c>
      <c r="P59" s="584">
        <v>97.1</v>
      </c>
      <c r="Q59" s="584">
        <v>97</v>
      </c>
      <c r="R59" s="584">
        <v>103.7</v>
      </c>
      <c r="S59" s="584">
        <v>104</v>
      </c>
    </row>
    <row r="60" spans="1:19" ht="13.5" customHeight="1">
      <c r="A60" s="541"/>
      <c r="B60" s="541" t="s">
        <v>624</v>
      </c>
      <c r="C60" s="542"/>
      <c r="D60" s="583">
        <v>97.3</v>
      </c>
      <c r="E60" s="584">
        <v>100.5</v>
      </c>
      <c r="F60" s="584">
        <v>98.6</v>
      </c>
      <c r="G60" s="584">
        <v>98.3</v>
      </c>
      <c r="H60" s="584">
        <v>95</v>
      </c>
      <c r="I60" s="584">
        <v>92.8</v>
      </c>
      <c r="J60" s="584">
        <v>102.3</v>
      </c>
      <c r="K60" s="584">
        <v>94.8</v>
      </c>
      <c r="L60" s="584">
        <v>94.2</v>
      </c>
      <c r="M60" s="584">
        <v>103.3</v>
      </c>
      <c r="N60" s="584">
        <v>86.3</v>
      </c>
      <c r="O60" s="584">
        <v>106.6</v>
      </c>
      <c r="P60" s="584">
        <v>95.2</v>
      </c>
      <c r="Q60" s="584">
        <v>92.5</v>
      </c>
      <c r="R60" s="584">
        <v>96.4</v>
      </c>
      <c r="S60" s="584">
        <v>97.8</v>
      </c>
    </row>
    <row r="61" spans="1:19" ht="13.5" customHeight="1">
      <c r="A61" s="541"/>
      <c r="B61" s="541" t="s">
        <v>625</v>
      </c>
      <c r="C61" s="542"/>
      <c r="D61" s="583">
        <v>98.9</v>
      </c>
      <c r="E61" s="584">
        <v>110.2</v>
      </c>
      <c r="F61" s="584">
        <v>100.7</v>
      </c>
      <c r="G61" s="584">
        <v>97.8</v>
      </c>
      <c r="H61" s="584">
        <v>91.5</v>
      </c>
      <c r="I61" s="584">
        <v>95.9</v>
      </c>
      <c r="J61" s="584">
        <v>102.9</v>
      </c>
      <c r="K61" s="584">
        <v>95.8</v>
      </c>
      <c r="L61" s="584">
        <v>107</v>
      </c>
      <c r="M61" s="584">
        <v>102.1</v>
      </c>
      <c r="N61" s="584">
        <v>85.2</v>
      </c>
      <c r="O61" s="584">
        <v>108</v>
      </c>
      <c r="P61" s="584">
        <v>95</v>
      </c>
      <c r="Q61" s="584">
        <v>94.1</v>
      </c>
      <c r="R61" s="584">
        <v>100</v>
      </c>
      <c r="S61" s="584">
        <v>97.5</v>
      </c>
    </row>
    <row r="62" spans="1:19" ht="13.5" customHeight="1">
      <c r="A62" s="541"/>
      <c r="B62" s="541" t="s">
        <v>626</v>
      </c>
      <c r="C62" s="542"/>
      <c r="D62" s="583">
        <v>98.8</v>
      </c>
      <c r="E62" s="584">
        <v>100.8</v>
      </c>
      <c r="F62" s="584">
        <v>101.6</v>
      </c>
      <c r="G62" s="584">
        <v>93.7</v>
      </c>
      <c r="H62" s="584">
        <v>97.7</v>
      </c>
      <c r="I62" s="584">
        <v>95.1</v>
      </c>
      <c r="J62" s="584">
        <v>101.4</v>
      </c>
      <c r="K62" s="584">
        <v>94.8</v>
      </c>
      <c r="L62" s="584">
        <v>103</v>
      </c>
      <c r="M62" s="584">
        <v>102.1</v>
      </c>
      <c r="N62" s="584">
        <v>86.9</v>
      </c>
      <c r="O62" s="584">
        <v>108.5</v>
      </c>
      <c r="P62" s="584">
        <v>93.8</v>
      </c>
      <c r="Q62" s="584">
        <v>92</v>
      </c>
      <c r="R62" s="584">
        <v>101.2</v>
      </c>
      <c r="S62" s="584">
        <v>99.8</v>
      </c>
    </row>
    <row r="63" spans="1:19" ht="13.5" customHeight="1">
      <c r="A63" s="541"/>
      <c r="B63" s="541" t="s">
        <v>627</v>
      </c>
      <c r="C63" s="542"/>
      <c r="D63" s="583">
        <v>98</v>
      </c>
      <c r="E63" s="584">
        <v>99</v>
      </c>
      <c r="F63" s="584">
        <v>99.5</v>
      </c>
      <c r="G63" s="584">
        <v>95.7</v>
      </c>
      <c r="H63" s="584">
        <v>90.9</v>
      </c>
      <c r="I63" s="584">
        <v>95.2</v>
      </c>
      <c r="J63" s="584">
        <v>102.9</v>
      </c>
      <c r="K63" s="584">
        <v>93</v>
      </c>
      <c r="L63" s="584">
        <v>104.6</v>
      </c>
      <c r="M63" s="584">
        <v>101.7</v>
      </c>
      <c r="N63" s="584">
        <v>90.2</v>
      </c>
      <c r="O63" s="584">
        <v>104.5</v>
      </c>
      <c r="P63" s="584">
        <v>94.4</v>
      </c>
      <c r="Q63" s="584">
        <v>93.1</v>
      </c>
      <c r="R63" s="584">
        <v>100.7</v>
      </c>
      <c r="S63" s="584">
        <v>104.3</v>
      </c>
    </row>
    <row r="64" spans="1:19" ht="13.5" customHeight="1">
      <c r="A64" s="541"/>
      <c r="B64" s="541" t="s">
        <v>628</v>
      </c>
      <c r="C64" s="542"/>
      <c r="D64" s="583">
        <v>99.1</v>
      </c>
      <c r="E64" s="584">
        <v>111.8</v>
      </c>
      <c r="F64" s="584">
        <v>101.9</v>
      </c>
      <c r="G64" s="584">
        <v>100.8</v>
      </c>
      <c r="H64" s="584">
        <v>89.5</v>
      </c>
      <c r="I64" s="584">
        <v>98.6</v>
      </c>
      <c r="J64" s="584">
        <v>100.6</v>
      </c>
      <c r="K64" s="584">
        <v>94.8</v>
      </c>
      <c r="L64" s="584">
        <v>93.9</v>
      </c>
      <c r="M64" s="584">
        <v>101.1</v>
      </c>
      <c r="N64" s="584">
        <v>85.5</v>
      </c>
      <c r="O64" s="584">
        <v>105.1</v>
      </c>
      <c r="P64" s="584">
        <v>94.9</v>
      </c>
      <c r="Q64" s="584">
        <v>91.2</v>
      </c>
      <c r="R64" s="584">
        <v>99.9</v>
      </c>
      <c r="S64" s="584">
        <v>100.5</v>
      </c>
    </row>
    <row r="65" spans="1:19" ht="13.5" customHeight="1">
      <c r="A65" s="541"/>
      <c r="B65" s="541" t="s">
        <v>579</v>
      </c>
      <c r="C65" s="542"/>
      <c r="D65" s="583">
        <v>98.6</v>
      </c>
      <c r="E65" s="584">
        <v>114.6</v>
      </c>
      <c r="F65" s="584">
        <v>101.4</v>
      </c>
      <c r="G65" s="584">
        <v>98.4</v>
      </c>
      <c r="H65" s="584">
        <v>91.7</v>
      </c>
      <c r="I65" s="584">
        <v>98.1</v>
      </c>
      <c r="J65" s="584">
        <v>102.8</v>
      </c>
      <c r="K65" s="584">
        <v>93.6</v>
      </c>
      <c r="L65" s="584">
        <v>89.9</v>
      </c>
      <c r="M65" s="584">
        <v>102.9</v>
      </c>
      <c r="N65" s="584">
        <v>82.9</v>
      </c>
      <c r="O65" s="584">
        <v>107.1</v>
      </c>
      <c r="P65" s="584">
        <v>92.8</v>
      </c>
      <c r="Q65" s="584">
        <v>91.4</v>
      </c>
      <c r="R65" s="584">
        <v>99.3</v>
      </c>
      <c r="S65" s="584">
        <v>99.7</v>
      </c>
    </row>
    <row r="66" spans="1:19" ht="13.5" customHeight="1">
      <c r="A66" s="541"/>
      <c r="B66" s="541" t="s">
        <v>629</v>
      </c>
      <c r="C66" s="542"/>
      <c r="D66" s="583">
        <v>98.8</v>
      </c>
      <c r="E66" s="584">
        <v>105.7</v>
      </c>
      <c r="F66" s="584">
        <v>101.8</v>
      </c>
      <c r="G66" s="584">
        <v>98</v>
      </c>
      <c r="H66" s="584">
        <v>86.4</v>
      </c>
      <c r="I66" s="584">
        <v>97.3</v>
      </c>
      <c r="J66" s="584">
        <v>103.7</v>
      </c>
      <c r="K66" s="584">
        <v>94.1</v>
      </c>
      <c r="L66" s="584">
        <v>91.1</v>
      </c>
      <c r="M66" s="584">
        <v>101.3</v>
      </c>
      <c r="N66" s="584">
        <v>84.8</v>
      </c>
      <c r="O66" s="584">
        <v>108.6</v>
      </c>
      <c r="P66" s="584">
        <v>91.3</v>
      </c>
      <c r="Q66" s="584">
        <v>91.2</v>
      </c>
      <c r="R66" s="584">
        <v>100.1</v>
      </c>
      <c r="S66" s="584">
        <v>104.5</v>
      </c>
    </row>
    <row r="67" spans="1:19" ht="13.5" customHeight="1">
      <c r="A67" s="541"/>
      <c r="B67" s="541" t="s">
        <v>704</v>
      </c>
      <c r="C67" s="542"/>
      <c r="D67" s="583">
        <v>98.6</v>
      </c>
      <c r="E67" s="584">
        <v>116.3</v>
      </c>
      <c r="F67" s="584">
        <v>101.5</v>
      </c>
      <c r="G67" s="584">
        <v>100.6</v>
      </c>
      <c r="H67" s="584">
        <v>86.5</v>
      </c>
      <c r="I67" s="584">
        <v>98.9</v>
      </c>
      <c r="J67" s="584">
        <v>102.5</v>
      </c>
      <c r="K67" s="584">
        <v>95.7</v>
      </c>
      <c r="L67" s="584">
        <v>93.8</v>
      </c>
      <c r="M67" s="584">
        <v>100.8</v>
      </c>
      <c r="N67" s="584">
        <v>86.3</v>
      </c>
      <c r="O67" s="584">
        <v>109.5</v>
      </c>
      <c r="P67" s="584">
        <v>90.4</v>
      </c>
      <c r="Q67" s="584">
        <v>89.7</v>
      </c>
      <c r="R67" s="584">
        <v>99.6</v>
      </c>
      <c r="S67" s="584">
        <v>101.9</v>
      </c>
    </row>
    <row r="68" spans="1:19" ht="13.5" customHeight="1">
      <c r="A68" s="541" t="s">
        <v>612</v>
      </c>
      <c r="B68" s="541" t="s">
        <v>633</v>
      </c>
      <c r="C68" s="542" t="s">
        <v>613</v>
      </c>
      <c r="D68" s="583">
        <v>97.9</v>
      </c>
      <c r="E68" s="584">
        <v>113</v>
      </c>
      <c r="F68" s="584">
        <v>99</v>
      </c>
      <c r="G68" s="584">
        <v>98.9</v>
      </c>
      <c r="H68" s="584">
        <v>87.4</v>
      </c>
      <c r="I68" s="584">
        <v>103.2</v>
      </c>
      <c r="J68" s="584">
        <v>103.5</v>
      </c>
      <c r="K68" s="584">
        <v>92.6</v>
      </c>
      <c r="L68" s="584">
        <v>88.4</v>
      </c>
      <c r="M68" s="584">
        <v>100.4</v>
      </c>
      <c r="N68" s="584">
        <v>82</v>
      </c>
      <c r="O68" s="584">
        <v>104.4</v>
      </c>
      <c r="P68" s="584">
        <v>90.9</v>
      </c>
      <c r="Q68" s="584">
        <v>92.6</v>
      </c>
      <c r="R68" s="584">
        <v>99.8</v>
      </c>
      <c r="S68" s="584">
        <v>98.9</v>
      </c>
    </row>
    <row r="69" spans="1:19" ht="13.5" customHeight="1">
      <c r="A69" s="541" t="s">
        <v>785</v>
      </c>
      <c r="B69" s="541" t="s">
        <v>621</v>
      </c>
      <c r="C69" s="542"/>
      <c r="D69" s="583">
        <v>98.4</v>
      </c>
      <c r="E69" s="584">
        <v>115.6</v>
      </c>
      <c r="F69" s="584">
        <v>101.1</v>
      </c>
      <c r="G69" s="584">
        <v>98.2</v>
      </c>
      <c r="H69" s="584">
        <v>87.8</v>
      </c>
      <c r="I69" s="584">
        <v>103.5</v>
      </c>
      <c r="J69" s="584">
        <v>102.1</v>
      </c>
      <c r="K69" s="584">
        <v>91.8</v>
      </c>
      <c r="L69" s="584">
        <v>93.1</v>
      </c>
      <c r="M69" s="584">
        <v>100.4</v>
      </c>
      <c r="N69" s="584">
        <v>81.9</v>
      </c>
      <c r="O69" s="584">
        <v>104.2</v>
      </c>
      <c r="P69" s="584">
        <v>88.6</v>
      </c>
      <c r="Q69" s="584">
        <v>91</v>
      </c>
      <c r="R69" s="584">
        <v>103.2</v>
      </c>
      <c r="S69" s="584">
        <v>100.5</v>
      </c>
    </row>
    <row r="70" spans="1:46" ht="13.5" customHeight="1">
      <c r="A70" s="541"/>
      <c r="B70" s="541" t="s">
        <v>622</v>
      </c>
      <c r="C70" s="542"/>
      <c r="D70" s="583">
        <v>99.8</v>
      </c>
      <c r="E70" s="584">
        <v>116.7</v>
      </c>
      <c r="F70" s="584">
        <v>102.8</v>
      </c>
      <c r="G70" s="584">
        <v>99.2</v>
      </c>
      <c r="H70" s="584">
        <v>89.4</v>
      </c>
      <c r="I70" s="584">
        <v>101.6</v>
      </c>
      <c r="J70" s="584">
        <v>103.8</v>
      </c>
      <c r="K70" s="584">
        <v>97.9</v>
      </c>
      <c r="L70" s="584">
        <v>88.4</v>
      </c>
      <c r="M70" s="584">
        <v>104</v>
      </c>
      <c r="N70" s="584">
        <v>84.2</v>
      </c>
      <c r="O70" s="584">
        <v>102.5</v>
      </c>
      <c r="P70" s="584">
        <v>89.6</v>
      </c>
      <c r="Q70" s="584">
        <v>92.9</v>
      </c>
      <c r="R70" s="584">
        <v>101.9</v>
      </c>
      <c r="S70" s="584">
        <v>99</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100.2</v>
      </c>
      <c r="E71" s="586">
        <v>114.9</v>
      </c>
      <c r="F71" s="586">
        <v>103.5</v>
      </c>
      <c r="G71" s="586">
        <v>98.8</v>
      </c>
      <c r="H71" s="586">
        <v>93.8</v>
      </c>
      <c r="I71" s="586">
        <v>105.8</v>
      </c>
      <c r="J71" s="586">
        <v>104.8</v>
      </c>
      <c r="K71" s="586">
        <v>93.8</v>
      </c>
      <c r="L71" s="586">
        <v>86.7</v>
      </c>
      <c r="M71" s="586">
        <v>101.8</v>
      </c>
      <c r="N71" s="586">
        <v>82.4</v>
      </c>
      <c r="O71" s="586">
        <v>102.2</v>
      </c>
      <c r="P71" s="586">
        <v>91.5</v>
      </c>
      <c r="Q71" s="586">
        <v>91.4</v>
      </c>
      <c r="R71" s="586">
        <v>97.7</v>
      </c>
      <c r="S71" s="586">
        <v>100.4</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-0.2</v>
      </c>
      <c r="E73" s="596">
        <v>-0.3</v>
      </c>
      <c r="F73" s="596">
        <v>0.1</v>
      </c>
      <c r="G73" s="596">
        <v>-0.8</v>
      </c>
      <c r="H73" s="596">
        <v>-1.6</v>
      </c>
      <c r="I73" s="596">
        <v>-1.4</v>
      </c>
      <c r="J73" s="596">
        <v>-3.9</v>
      </c>
      <c r="K73" s="596">
        <v>3.1</v>
      </c>
      <c r="L73" s="603" t="s">
        <v>699</v>
      </c>
      <c r="M73" s="603" t="s">
        <v>699</v>
      </c>
      <c r="N73" s="603" t="s">
        <v>699</v>
      </c>
      <c r="O73" s="603" t="s">
        <v>699</v>
      </c>
      <c r="P73" s="596">
        <v>2.4</v>
      </c>
      <c r="Q73" s="596">
        <v>-0.4</v>
      </c>
      <c r="R73" s="596">
        <v>1.1</v>
      </c>
      <c r="S73" s="603" t="s">
        <v>699</v>
      </c>
    </row>
    <row r="74" spans="1:19" ht="13.5" customHeight="1">
      <c r="A74" s="541"/>
      <c r="B74" s="541" t="s">
        <v>606</v>
      </c>
      <c r="C74" s="542"/>
      <c r="D74" s="597">
        <v>0.4</v>
      </c>
      <c r="E74" s="598">
        <v>-9.2</v>
      </c>
      <c r="F74" s="598">
        <v>0.3</v>
      </c>
      <c r="G74" s="598">
        <v>1.7</v>
      </c>
      <c r="H74" s="598">
        <v>-7.9</v>
      </c>
      <c r="I74" s="598">
        <v>0.1</v>
      </c>
      <c r="J74" s="598">
        <v>2.4</v>
      </c>
      <c r="K74" s="598">
        <v>1.7</v>
      </c>
      <c r="L74" s="604" t="s">
        <v>699</v>
      </c>
      <c r="M74" s="604" t="s">
        <v>699</v>
      </c>
      <c r="N74" s="604" t="s">
        <v>699</v>
      </c>
      <c r="O74" s="604" t="s">
        <v>699</v>
      </c>
      <c r="P74" s="598">
        <v>-4.8</v>
      </c>
      <c r="Q74" s="598">
        <v>1.6</v>
      </c>
      <c r="R74" s="598">
        <v>-9.8</v>
      </c>
      <c r="S74" s="604" t="s">
        <v>699</v>
      </c>
    </row>
    <row r="75" spans="1:19" ht="13.5" customHeight="1">
      <c r="A75" s="541"/>
      <c r="B75" s="541" t="s">
        <v>607</v>
      </c>
      <c r="C75" s="542"/>
      <c r="D75" s="597">
        <v>0.1</v>
      </c>
      <c r="E75" s="598">
        <v>-8.6</v>
      </c>
      <c r="F75" s="598">
        <v>0</v>
      </c>
      <c r="G75" s="598">
        <v>-5.6</v>
      </c>
      <c r="H75" s="598">
        <v>-9.7</v>
      </c>
      <c r="I75" s="598">
        <v>2.3</v>
      </c>
      <c r="J75" s="598">
        <v>-9.8</v>
      </c>
      <c r="K75" s="598">
        <v>5.5</v>
      </c>
      <c r="L75" s="604" t="s">
        <v>699</v>
      </c>
      <c r="M75" s="604" t="s">
        <v>699</v>
      </c>
      <c r="N75" s="604" t="s">
        <v>699</v>
      </c>
      <c r="O75" s="604" t="s">
        <v>699</v>
      </c>
      <c r="P75" s="598">
        <v>-5.3</v>
      </c>
      <c r="Q75" s="598">
        <v>7.4</v>
      </c>
      <c r="R75" s="598">
        <v>1.6</v>
      </c>
      <c r="S75" s="604" t="s">
        <v>699</v>
      </c>
    </row>
    <row r="76" spans="1:19" ht="13.5" customHeight="1">
      <c r="A76" s="541"/>
      <c r="B76" s="541" t="s">
        <v>608</v>
      </c>
      <c r="C76" s="542"/>
      <c r="D76" s="597">
        <v>-7</v>
      </c>
      <c r="E76" s="598">
        <v>-0.6</v>
      </c>
      <c r="F76" s="598">
        <v>-6.6</v>
      </c>
      <c r="G76" s="598">
        <v>-2.1</v>
      </c>
      <c r="H76" s="598">
        <v>-7.5</v>
      </c>
      <c r="I76" s="598">
        <v>-4.6</v>
      </c>
      <c r="J76" s="598">
        <v>-6</v>
      </c>
      <c r="K76" s="598">
        <v>6.6</v>
      </c>
      <c r="L76" s="604" t="s">
        <v>699</v>
      </c>
      <c r="M76" s="604" t="s">
        <v>699</v>
      </c>
      <c r="N76" s="604" t="s">
        <v>699</v>
      </c>
      <c r="O76" s="604" t="s">
        <v>699</v>
      </c>
      <c r="P76" s="598">
        <v>-4.2</v>
      </c>
      <c r="Q76" s="598">
        <v>-6.8</v>
      </c>
      <c r="R76" s="598">
        <v>14</v>
      </c>
      <c r="S76" s="604" t="s">
        <v>699</v>
      </c>
    </row>
    <row r="77" spans="1:19" ht="13.5" customHeight="1">
      <c r="A77" s="541"/>
      <c r="B77" s="541" t="s">
        <v>609</v>
      </c>
      <c r="C77" s="542"/>
      <c r="D77" s="597">
        <v>0.9</v>
      </c>
      <c r="E77" s="598">
        <v>13.9</v>
      </c>
      <c r="F77" s="598">
        <v>6.1</v>
      </c>
      <c r="G77" s="598">
        <v>1.4</v>
      </c>
      <c r="H77" s="598">
        <v>5.8</v>
      </c>
      <c r="I77" s="598">
        <v>-5.3</v>
      </c>
      <c r="J77" s="598">
        <v>4.3</v>
      </c>
      <c r="K77" s="598">
        <v>-0.4</v>
      </c>
      <c r="L77" s="604" t="s">
        <v>699</v>
      </c>
      <c r="M77" s="604" t="s">
        <v>699</v>
      </c>
      <c r="N77" s="604" t="s">
        <v>699</v>
      </c>
      <c r="O77" s="604" t="s">
        <v>699</v>
      </c>
      <c r="P77" s="598">
        <v>-7.5</v>
      </c>
      <c r="Q77" s="598">
        <v>-4.7</v>
      </c>
      <c r="R77" s="598">
        <v>1.4</v>
      </c>
      <c r="S77" s="604" t="s">
        <v>699</v>
      </c>
    </row>
    <row r="78" spans="1:19" ht="13.5" customHeight="1">
      <c r="A78" s="541"/>
      <c r="B78" s="541" t="s">
        <v>610</v>
      </c>
      <c r="C78" s="542"/>
      <c r="D78" s="601">
        <v>-1.5</v>
      </c>
      <c r="E78" s="602">
        <v>5.9</v>
      </c>
      <c r="F78" s="602">
        <v>0.2</v>
      </c>
      <c r="G78" s="602">
        <v>-0.6</v>
      </c>
      <c r="H78" s="602">
        <v>-7.6</v>
      </c>
      <c r="I78" s="602">
        <v>-3.5</v>
      </c>
      <c r="J78" s="602">
        <v>2.1</v>
      </c>
      <c r="K78" s="602">
        <v>-4.2</v>
      </c>
      <c r="L78" s="602">
        <v>-3</v>
      </c>
      <c r="M78" s="602">
        <v>2.1</v>
      </c>
      <c r="N78" s="602">
        <v>-13.8</v>
      </c>
      <c r="O78" s="602">
        <v>4</v>
      </c>
      <c r="P78" s="602">
        <v>-5.5</v>
      </c>
      <c r="Q78" s="602">
        <v>-6</v>
      </c>
      <c r="R78" s="602">
        <v>0.5</v>
      </c>
      <c r="S78" s="602">
        <v>0.4</v>
      </c>
    </row>
    <row r="79" spans="1:19" ht="13.5" customHeight="1">
      <c r="A79" s="538" t="s">
        <v>611</v>
      </c>
      <c r="B79" s="538" t="s">
        <v>623</v>
      </c>
      <c r="C79" s="544" t="s">
        <v>613</v>
      </c>
      <c r="D79" s="583">
        <v>-1.8</v>
      </c>
      <c r="E79" s="584">
        <v>6.7</v>
      </c>
      <c r="F79" s="584">
        <v>-1</v>
      </c>
      <c r="G79" s="584">
        <v>1.1</v>
      </c>
      <c r="H79" s="584">
        <v>-9.8</v>
      </c>
      <c r="I79" s="584">
        <v>-4.7</v>
      </c>
      <c r="J79" s="584">
        <v>4.8</v>
      </c>
      <c r="K79" s="584">
        <v>-4.4</v>
      </c>
      <c r="L79" s="584">
        <v>-7.2</v>
      </c>
      <c r="M79" s="584">
        <v>2.5</v>
      </c>
      <c r="N79" s="584">
        <v>-19.8</v>
      </c>
      <c r="O79" s="584">
        <v>-1.2</v>
      </c>
      <c r="P79" s="584">
        <v>-3.5</v>
      </c>
      <c r="Q79" s="584">
        <v>-6</v>
      </c>
      <c r="R79" s="584">
        <v>0.5</v>
      </c>
      <c r="S79" s="584">
        <v>2</v>
      </c>
    </row>
    <row r="80" spans="1:19" ht="13.5" customHeight="1">
      <c r="A80" s="541"/>
      <c r="B80" s="541" t="s">
        <v>624</v>
      </c>
      <c r="C80" s="542"/>
      <c r="D80" s="583">
        <v>-2.7</v>
      </c>
      <c r="E80" s="584">
        <v>-9.5</v>
      </c>
      <c r="F80" s="584">
        <v>-1.7</v>
      </c>
      <c r="G80" s="584">
        <v>2.3</v>
      </c>
      <c r="H80" s="584">
        <v>-5.9</v>
      </c>
      <c r="I80" s="584">
        <v>-4.9</v>
      </c>
      <c r="J80" s="584">
        <v>2.8</v>
      </c>
      <c r="K80" s="584">
        <v>-5.8</v>
      </c>
      <c r="L80" s="584">
        <v>-4.7</v>
      </c>
      <c r="M80" s="584">
        <v>8.5</v>
      </c>
      <c r="N80" s="584">
        <v>-14</v>
      </c>
      <c r="O80" s="584">
        <v>5.4</v>
      </c>
      <c r="P80" s="584">
        <v>-4.3</v>
      </c>
      <c r="Q80" s="584">
        <v>-7.2</v>
      </c>
      <c r="R80" s="584">
        <v>-0.7</v>
      </c>
      <c r="S80" s="584">
        <v>0</v>
      </c>
    </row>
    <row r="81" spans="1:19" ht="13.5" customHeight="1">
      <c r="A81" s="541"/>
      <c r="B81" s="541" t="s">
        <v>625</v>
      </c>
      <c r="C81" s="542"/>
      <c r="D81" s="583">
        <v>-1.7</v>
      </c>
      <c r="E81" s="584">
        <v>20.6</v>
      </c>
      <c r="F81" s="584">
        <v>-1.2</v>
      </c>
      <c r="G81" s="584">
        <v>0.1</v>
      </c>
      <c r="H81" s="584">
        <v>-10.8</v>
      </c>
      <c r="I81" s="584">
        <v>-3</v>
      </c>
      <c r="J81" s="584">
        <v>1.9</v>
      </c>
      <c r="K81" s="584">
        <v>-2.6</v>
      </c>
      <c r="L81" s="584">
        <v>10.9</v>
      </c>
      <c r="M81" s="584">
        <v>2.5</v>
      </c>
      <c r="N81" s="584">
        <v>-14.6</v>
      </c>
      <c r="O81" s="584">
        <v>8.9</v>
      </c>
      <c r="P81" s="584">
        <v>-4.3</v>
      </c>
      <c r="Q81" s="584">
        <v>-6.2</v>
      </c>
      <c r="R81" s="584">
        <v>0.1</v>
      </c>
      <c r="S81" s="584">
        <v>-2.8</v>
      </c>
    </row>
    <row r="82" spans="1:19" ht="13.5" customHeight="1">
      <c r="A82" s="541"/>
      <c r="B82" s="541" t="s">
        <v>626</v>
      </c>
      <c r="C82" s="542"/>
      <c r="D82" s="583">
        <v>-1.8</v>
      </c>
      <c r="E82" s="584">
        <v>0.2</v>
      </c>
      <c r="F82" s="584">
        <v>-0.4</v>
      </c>
      <c r="G82" s="584">
        <v>-4.6</v>
      </c>
      <c r="H82" s="584">
        <v>0.4</v>
      </c>
      <c r="I82" s="584">
        <v>-2.7</v>
      </c>
      <c r="J82" s="584">
        <v>0.1</v>
      </c>
      <c r="K82" s="584">
        <v>-3</v>
      </c>
      <c r="L82" s="584">
        <v>9.4</v>
      </c>
      <c r="M82" s="584">
        <v>0.2</v>
      </c>
      <c r="N82" s="584">
        <v>-12.2</v>
      </c>
      <c r="O82" s="584">
        <v>8.7</v>
      </c>
      <c r="P82" s="584">
        <v>-4.4</v>
      </c>
      <c r="Q82" s="584">
        <v>-6.7</v>
      </c>
      <c r="R82" s="584">
        <v>1.6</v>
      </c>
      <c r="S82" s="584">
        <v>-1.7</v>
      </c>
    </row>
    <row r="83" spans="1:19" ht="13.5" customHeight="1">
      <c r="A83" s="541"/>
      <c r="B83" s="541" t="s">
        <v>627</v>
      </c>
      <c r="C83" s="542"/>
      <c r="D83" s="583">
        <v>-1.9</v>
      </c>
      <c r="E83" s="584">
        <v>9.3</v>
      </c>
      <c r="F83" s="584">
        <v>-1.1</v>
      </c>
      <c r="G83" s="584">
        <v>-3.2</v>
      </c>
      <c r="H83" s="584">
        <v>-7.3</v>
      </c>
      <c r="I83" s="584">
        <v>-3.7</v>
      </c>
      <c r="J83" s="584">
        <v>1.8</v>
      </c>
      <c r="K83" s="584">
        <v>-6.1</v>
      </c>
      <c r="L83" s="584">
        <v>-3.1</v>
      </c>
      <c r="M83" s="584">
        <v>0.6</v>
      </c>
      <c r="N83" s="584">
        <v>-11.1</v>
      </c>
      <c r="O83" s="584">
        <v>5.3</v>
      </c>
      <c r="P83" s="584">
        <v>-6.3</v>
      </c>
      <c r="Q83" s="584">
        <v>-6.4</v>
      </c>
      <c r="R83" s="584">
        <v>0.2</v>
      </c>
      <c r="S83" s="584">
        <v>7</v>
      </c>
    </row>
    <row r="84" spans="1:19" ht="13.5" customHeight="1">
      <c r="A84" s="541"/>
      <c r="B84" s="541" t="s">
        <v>628</v>
      </c>
      <c r="C84" s="542"/>
      <c r="D84" s="583">
        <v>-1.5</v>
      </c>
      <c r="E84" s="584">
        <v>9.8</v>
      </c>
      <c r="F84" s="584">
        <v>0.5</v>
      </c>
      <c r="G84" s="584">
        <v>-1.1</v>
      </c>
      <c r="H84" s="584">
        <v>-11</v>
      </c>
      <c r="I84" s="584">
        <v>-2.2</v>
      </c>
      <c r="J84" s="584">
        <v>-0.6</v>
      </c>
      <c r="K84" s="584">
        <v>-7</v>
      </c>
      <c r="L84" s="584">
        <v>-2.6</v>
      </c>
      <c r="M84" s="584">
        <v>0.7</v>
      </c>
      <c r="N84" s="584">
        <v>-11.4</v>
      </c>
      <c r="O84" s="584">
        <v>6.9</v>
      </c>
      <c r="P84" s="584">
        <v>-5</v>
      </c>
      <c r="Q84" s="584">
        <v>-7.8</v>
      </c>
      <c r="R84" s="584">
        <v>-0.5</v>
      </c>
      <c r="S84" s="584">
        <v>0</v>
      </c>
    </row>
    <row r="85" spans="1:19" ht="13.5" customHeight="1">
      <c r="A85" s="541"/>
      <c r="B85" s="541" t="s">
        <v>579</v>
      </c>
      <c r="C85" s="542"/>
      <c r="D85" s="583">
        <v>-1.3</v>
      </c>
      <c r="E85" s="584">
        <v>19.5</v>
      </c>
      <c r="F85" s="584">
        <v>1.3</v>
      </c>
      <c r="G85" s="584">
        <v>-5.7</v>
      </c>
      <c r="H85" s="584">
        <v>-7.4</v>
      </c>
      <c r="I85" s="584">
        <v>-3.8</v>
      </c>
      <c r="J85" s="584">
        <v>2.1</v>
      </c>
      <c r="K85" s="584">
        <v>-6</v>
      </c>
      <c r="L85" s="584">
        <v>-16.4</v>
      </c>
      <c r="M85" s="584">
        <v>0.1</v>
      </c>
      <c r="N85" s="584">
        <v>-12.7</v>
      </c>
      <c r="O85" s="584">
        <v>1.6</v>
      </c>
      <c r="P85" s="584">
        <v>-6.4</v>
      </c>
      <c r="Q85" s="584">
        <v>-7.4</v>
      </c>
      <c r="R85" s="584">
        <v>0.2</v>
      </c>
      <c r="S85" s="584">
        <v>1.4</v>
      </c>
    </row>
    <row r="86" spans="1:19" ht="13.5" customHeight="1">
      <c r="A86" s="541"/>
      <c r="B86" s="541" t="s">
        <v>629</v>
      </c>
      <c r="C86" s="542"/>
      <c r="D86" s="583">
        <v>-1.6</v>
      </c>
      <c r="E86" s="584">
        <v>0.4</v>
      </c>
      <c r="F86" s="584">
        <v>1.8</v>
      </c>
      <c r="G86" s="584">
        <v>-4.5</v>
      </c>
      <c r="H86" s="584">
        <v>-10.6</v>
      </c>
      <c r="I86" s="584">
        <v>-2.5</v>
      </c>
      <c r="J86" s="584">
        <v>2.1</v>
      </c>
      <c r="K86" s="584">
        <v>-1.8</v>
      </c>
      <c r="L86" s="584">
        <v>-16.6</v>
      </c>
      <c r="M86" s="584">
        <v>-0.8</v>
      </c>
      <c r="N86" s="584">
        <v>-11.3</v>
      </c>
      <c r="O86" s="584">
        <v>0.3</v>
      </c>
      <c r="P86" s="584">
        <v>-7</v>
      </c>
      <c r="Q86" s="584">
        <v>-7.8</v>
      </c>
      <c r="R86" s="584">
        <v>-0.8</v>
      </c>
      <c r="S86" s="584">
        <v>-4</v>
      </c>
    </row>
    <row r="87" spans="1:19" ht="13.5" customHeight="1">
      <c r="A87" s="541"/>
      <c r="B87" s="541" t="s">
        <v>704</v>
      </c>
      <c r="C87" s="542"/>
      <c r="D87" s="583">
        <v>-1.5</v>
      </c>
      <c r="E87" s="584">
        <v>8.3</v>
      </c>
      <c r="F87" s="584">
        <v>1.3</v>
      </c>
      <c r="G87" s="584">
        <v>-2.1</v>
      </c>
      <c r="H87" s="584">
        <v>-9.2</v>
      </c>
      <c r="I87" s="584">
        <v>-0.7</v>
      </c>
      <c r="J87" s="584">
        <v>1.6</v>
      </c>
      <c r="K87" s="584">
        <v>-4.3</v>
      </c>
      <c r="L87" s="584">
        <v>0.3</v>
      </c>
      <c r="M87" s="584">
        <v>0.9</v>
      </c>
      <c r="N87" s="584">
        <v>-15.1</v>
      </c>
      <c r="O87" s="584">
        <v>5.5</v>
      </c>
      <c r="P87" s="584">
        <v>-6.9</v>
      </c>
      <c r="Q87" s="584">
        <v>-9.2</v>
      </c>
      <c r="R87" s="584">
        <v>-2.5</v>
      </c>
      <c r="S87" s="584">
        <v>0.3</v>
      </c>
    </row>
    <row r="88" spans="1:19" ht="13.5" customHeight="1">
      <c r="A88" s="541" t="s">
        <v>612</v>
      </c>
      <c r="B88" s="541" t="s">
        <v>633</v>
      </c>
      <c r="C88" s="542" t="s">
        <v>613</v>
      </c>
      <c r="D88" s="583">
        <v>0.3</v>
      </c>
      <c r="E88" s="584">
        <v>18.8</v>
      </c>
      <c r="F88" s="584">
        <v>2.1</v>
      </c>
      <c r="G88" s="584">
        <v>-2.8</v>
      </c>
      <c r="H88" s="584">
        <v>-8.4</v>
      </c>
      <c r="I88" s="584">
        <v>7.8</v>
      </c>
      <c r="J88" s="584">
        <v>1.8</v>
      </c>
      <c r="K88" s="584">
        <v>-7.3</v>
      </c>
      <c r="L88" s="584">
        <v>-4.5</v>
      </c>
      <c r="M88" s="584">
        <v>0.1</v>
      </c>
      <c r="N88" s="584">
        <v>-10.7</v>
      </c>
      <c r="O88" s="584">
        <v>4.9</v>
      </c>
      <c r="P88" s="584">
        <v>-6.2</v>
      </c>
      <c r="Q88" s="584">
        <v>-8.7</v>
      </c>
      <c r="R88" s="584">
        <v>-1.8</v>
      </c>
      <c r="S88" s="584">
        <v>1.6</v>
      </c>
    </row>
    <row r="89" spans="1:19" ht="13.5" customHeight="1">
      <c r="A89" s="541" t="s">
        <v>785</v>
      </c>
      <c r="B89" s="541" t="s">
        <v>621</v>
      </c>
      <c r="C89" s="542"/>
      <c r="D89" s="583">
        <v>-0.7</v>
      </c>
      <c r="E89" s="584">
        <v>6.7</v>
      </c>
      <c r="F89" s="584">
        <v>0.6</v>
      </c>
      <c r="G89" s="584">
        <v>-2.6</v>
      </c>
      <c r="H89" s="584">
        <v>-8.1</v>
      </c>
      <c r="I89" s="584">
        <v>7.4</v>
      </c>
      <c r="J89" s="584">
        <v>2.1</v>
      </c>
      <c r="K89" s="584">
        <v>-7.4</v>
      </c>
      <c r="L89" s="584">
        <v>0.9</v>
      </c>
      <c r="M89" s="584">
        <v>-1.1</v>
      </c>
      <c r="N89" s="584">
        <v>-6.1</v>
      </c>
      <c r="O89" s="584">
        <v>12.4</v>
      </c>
      <c r="P89" s="584">
        <v>-7.8</v>
      </c>
      <c r="Q89" s="584">
        <v>-7.2</v>
      </c>
      <c r="R89" s="584">
        <v>1.4</v>
      </c>
      <c r="S89" s="584">
        <v>0</v>
      </c>
    </row>
    <row r="90" spans="1:19" ht="13.5" customHeight="1">
      <c r="A90" s="541"/>
      <c r="B90" s="541" t="s">
        <v>622</v>
      </c>
      <c r="C90" s="542"/>
      <c r="D90" s="583">
        <v>2</v>
      </c>
      <c r="E90" s="584">
        <v>9.5</v>
      </c>
      <c r="F90" s="584">
        <v>4.5</v>
      </c>
      <c r="G90" s="584">
        <v>-7.2</v>
      </c>
      <c r="H90" s="584">
        <v>-5.7</v>
      </c>
      <c r="I90" s="584">
        <v>6.3</v>
      </c>
      <c r="J90" s="584">
        <v>3.9</v>
      </c>
      <c r="K90" s="584">
        <v>0.2</v>
      </c>
      <c r="L90" s="584">
        <v>-18.7</v>
      </c>
      <c r="M90" s="584">
        <v>-0.2</v>
      </c>
      <c r="N90" s="584">
        <v>0</v>
      </c>
      <c r="O90" s="584">
        <v>3.4</v>
      </c>
      <c r="P90" s="584">
        <v>-6.6</v>
      </c>
      <c r="Q90" s="584">
        <v>-2.8</v>
      </c>
      <c r="R90" s="584">
        <v>1.1</v>
      </c>
      <c r="S90" s="584">
        <v>2.6</v>
      </c>
    </row>
    <row r="91" spans="1:19" ht="13.5" customHeight="1">
      <c r="A91" s="546"/>
      <c r="B91" s="546" t="s">
        <v>788</v>
      </c>
      <c r="C91" s="547"/>
      <c r="D91" s="585">
        <v>0.8</v>
      </c>
      <c r="E91" s="586">
        <v>13</v>
      </c>
      <c r="F91" s="586">
        <v>3.6</v>
      </c>
      <c r="G91" s="586">
        <v>-0.9</v>
      </c>
      <c r="H91" s="586">
        <v>0.5</v>
      </c>
      <c r="I91" s="586">
        <v>7.6</v>
      </c>
      <c r="J91" s="586">
        <v>0.1</v>
      </c>
      <c r="K91" s="586">
        <v>-3.6</v>
      </c>
      <c r="L91" s="586">
        <v>-7.1</v>
      </c>
      <c r="M91" s="586">
        <v>-1.5</v>
      </c>
      <c r="N91" s="586">
        <v>-1.4</v>
      </c>
      <c r="O91" s="586">
        <v>3.9</v>
      </c>
      <c r="P91" s="586">
        <v>-5.8</v>
      </c>
      <c r="Q91" s="586">
        <v>-5.8</v>
      </c>
      <c r="R91" s="586">
        <v>-5.8</v>
      </c>
      <c r="S91" s="586">
        <v>-3.5</v>
      </c>
    </row>
    <row r="92" spans="1:35" ht="27" customHeight="1">
      <c r="A92" s="745" t="s">
        <v>344</v>
      </c>
      <c r="B92" s="745"/>
      <c r="C92" s="746"/>
      <c r="D92" s="590">
        <v>0.4</v>
      </c>
      <c r="E92" s="587">
        <v>-1.5</v>
      </c>
      <c r="F92" s="587">
        <v>0.7</v>
      </c>
      <c r="G92" s="587">
        <v>-0.4</v>
      </c>
      <c r="H92" s="587">
        <v>4.9</v>
      </c>
      <c r="I92" s="587">
        <v>4.1</v>
      </c>
      <c r="J92" s="587">
        <v>1</v>
      </c>
      <c r="K92" s="587">
        <v>-4.2</v>
      </c>
      <c r="L92" s="587">
        <v>-1.9</v>
      </c>
      <c r="M92" s="587">
        <v>-2.1</v>
      </c>
      <c r="N92" s="587">
        <v>-2.1</v>
      </c>
      <c r="O92" s="587">
        <v>-0.3</v>
      </c>
      <c r="P92" s="587">
        <v>2.1</v>
      </c>
      <c r="Q92" s="587">
        <v>-1.6</v>
      </c>
      <c r="R92" s="587">
        <v>-4.1</v>
      </c>
      <c r="S92" s="587">
        <v>1.4</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617</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104</v>
      </c>
      <c r="E7" s="596">
        <v>102.1</v>
      </c>
      <c r="F7" s="596">
        <v>99.5</v>
      </c>
      <c r="G7" s="596">
        <v>100.3</v>
      </c>
      <c r="H7" s="596">
        <v>112.7</v>
      </c>
      <c r="I7" s="596">
        <v>111</v>
      </c>
      <c r="J7" s="596">
        <v>101.4</v>
      </c>
      <c r="K7" s="596">
        <v>92.1</v>
      </c>
      <c r="L7" s="603" t="s">
        <v>699</v>
      </c>
      <c r="M7" s="603" t="s">
        <v>699</v>
      </c>
      <c r="N7" s="603" t="s">
        <v>699</v>
      </c>
      <c r="O7" s="603" t="s">
        <v>699</v>
      </c>
      <c r="P7" s="596">
        <v>114.3</v>
      </c>
      <c r="Q7" s="596">
        <v>107.9</v>
      </c>
      <c r="R7" s="596">
        <v>92.7</v>
      </c>
      <c r="S7" s="603" t="s">
        <v>699</v>
      </c>
    </row>
    <row r="8" spans="1:19" ht="13.5" customHeight="1">
      <c r="A8" s="541"/>
      <c r="B8" s="541" t="s">
        <v>606</v>
      </c>
      <c r="C8" s="542"/>
      <c r="D8" s="597">
        <v>102.4</v>
      </c>
      <c r="E8" s="598">
        <v>97.9</v>
      </c>
      <c r="F8" s="598">
        <v>97.9</v>
      </c>
      <c r="G8" s="598">
        <v>99.4</v>
      </c>
      <c r="H8" s="598">
        <v>107.4</v>
      </c>
      <c r="I8" s="598">
        <v>105.8</v>
      </c>
      <c r="J8" s="598">
        <v>99.2</v>
      </c>
      <c r="K8" s="598">
        <v>91.9</v>
      </c>
      <c r="L8" s="604" t="s">
        <v>699</v>
      </c>
      <c r="M8" s="604" t="s">
        <v>699</v>
      </c>
      <c r="N8" s="604" t="s">
        <v>699</v>
      </c>
      <c r="O8" s="604" t="s">
        <v>699</v>
      </c>
      <c r="P8" s="598">
        <v>111.3</v>
      </c>
      <c r="Q8" s="598">
        <v>108.8</v>
      </c>
      <c r="R8" s="598">
        <v>83.9</v>
      </c>
      <c r="S8" s="604" t="s">
        <v>699</v>
      </c>
    </row>
    <row r="9" spans="1:19" ht="13.5">
      <c r="A9" s="541"/>
      <c r="B9" s="541" t="s">
        <v>607</v>
      </c>
      <c r="C9" s="542"/>
      <c r="D9" s="597">
        <v>102.1</v>
      </c>
      <c r="E9" s="598">
        <v>93.2</v>
      </c>
      <c r="F9" s="598">
        <v>97.5</v>
      </c>
      <c r="G9" s="598">
        <v>94.6</v>
      </c>
      <c r="H9" s="598">
        <v>97.7</v>
      </c>
      <c r="I9" s="598">
        <v>99.9</v>
      </c>
      <c r="J9" s="598">
        <v>100.4</v>
      </c>
      <c r="K9" s="598">
        <v>90.2</v>
      </c>
      <c r="L9" s="604" t="s">
        <v>699</v>
      </c>
      <c r="M9" s="604" t="s">
        <v>699</v>
      </c>
      <c r="N9" s="604" t="s">
        <v>699</v>
      </c>
      <c r="O9" s="604" t="s">
        <v>699</v>
      </c>
      <c r="P9" s="598">
        <v>114.5</v>
      </c>
      <c r="Q9" s="598">
        <v>110.3</v>
      </c>
      <c r="R9" s="598">
        <v>86.8</v>
      </c>
      <c r="S9" s="604" t="s">
        <v>699</v>
      </c>
    </row>
    <row r="10" spans="1:19" ht="13.5" customHeight="1">
      <c r="A10" s="541"/>
      <c r="B10" s="541" t="s">
        <v>608</v>
      </c>
      <c r="C10" s="542"/>
      <c r="D10" s="597">
        <v>97.4</v>
      </c>
      <c r="E10" s="598">
        <v>95.1</v>
      </c>
      <c r="F10" s="598">
        <v>93.2</v>
      </c>
      <c r="G10" s="598">
        <v>95.8</v>
      </c>
      <c r="H10" s="598">
        <v>94.4</v>
      </c>
      <c r="I10" s="598">
        <v>99.5</v>
      </c>
      <c r="J10" s="598">
        <v>94.8</v>
      </c>
      <c r="K10" s="598">
        <v>94.9</v>
      </c>
      <c r="L10" s="604" t="s">
        <v>699</v>
      </c>
      <c r="M10" s="604" t="s">
        <v>699</v>
      </c>
      <c r="N10" s="604" t="s">
        <v>699</v>
      </c>
      <c r="O10" s="604" t="s">
        <v>699</v>
      </c>
      <c r="P10" s="598">
        <v>105.1</v>
      </c>
      <c r="Q10" s="598">
        <v>102.8</v>
      </c>
      <c r="R10" s="598">
        <v>94.9</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98</v>
      </c>
      <c r="E12" s="602">
        <v>96.7</v>
      </c>
      <c r="F12" s="602">
        <v>100.1</v>
      </c>
      <c r="G12" s="602">
        <v>106.4</v>
      </c>
      <c r="H12" s="602">
        <v>91.4</v>
      </c>
      <c r="I12" s="602">
        <v>97.6</v>
      </c>
      <c r="J12" s="602">
        <v>99.2</v>
      </c>
      <c r="K12" s="602">
        <v>96.6</v>
      </c>
      <c r="L12" s="602">
        <v>81</v>
      </c>
      <c r="M12" s="602">
        <v>105.6</v>
      </c>
      <c r="N12" s="602">
        <v>85.4</v>
      </c>
      <c r="O12" s="602">
        <v>100.1</v>
      </c>
      <c r="P12" s="602">
        <v>86.6</v>
      </c>
      <c r="Q12" s="602">
        <v>97.4</v>
      </c>
      <c r="R12" s="602">
        <v>98.9</v>
      </c>
      <c r="S12" s="602">
        <v>109.9</v>
      </c>
    </row>
    <row r="13" spans="1:19" ht="13.5" customHeight="1">
      <c r="A13" s="538" t="s">
        <v>611</v>
      </c>
      <c r="B13" s="538" t="s">
        <v>623</v>
      </c>
      <c r="C13" s="544" t="s">
        <v>613</v>
      </c>
      <c r="D13" s="583">
        <v>98.9</v>
      </c>
      <c r="E13" s="584">
        <v>93.2</v>
      </c>
      <c r="F13" s="584">
        <v>100.6</v>
      </c>
      <c r="G13" s="584">
        <v>106.9</v>
      </c>
      <c r="H13" s="584">
        <v>91.8</v>
      </c>
      <c r="I13" s="584">
        <v>99.3</v>
      </c>
      <c r="J13" s="584">
        <v>102.9</v>
      </c>
      <c r="K13" s="584">
        <v>98.2</v>
      </c>
      <c r="L13" s="584">
        <v>79.5</v>
      </c>
      <c r="M13" s="584">
        <v>104.3</v>
      </c>
      <c r="N13" s="584">
        <v>84.5</v>
      </c>
      <c r="O13" s="584">
        <v>97.8</v>
      </c>
      <c r="P13" s="584">
        <v>87.3</v>
      </c>
      <c r="Q13" s="584">
        <v>99</v>
      </c>
      <c r="R13" s="584">
        <v>101.8</v>
      </c>
      <c r="S13" s="584">
        <v>109.4</v>
      </c>
    </row>
    <row r="14" spans="1:19" ht="13.5" customHeight="1">
      <c r="A14" s="541"/>
      <c r="B14" s="541" t="s">
        <v>624</v>
      </c>
      <c r="C14" s="542"/>
      <c r="D14" s="583">
        <v>97.2</v>
      </c>
      <c r="E14" s="584">
        <v>93</v>
      </c>
      <c r="F14" s="584">
        <v>99.2</v>
      </c>
      <c r="G14" s="584">
        <v>104.3</v>
      </c>
      <c r="H14" s="584">
        <v>92.1</v>
      </c>
      <c r="I14" s="584">
        <v>95.1</v>
      </c>
      <c r="J14" s="584">
        <v>100.4</v>
      </c>
      <c r="K14" s="584">
        <v>95.7</v>
      </c>
      <c r="L14" s="584">
        <v>77.3</v>
      </c>
      <c r="M14" s="584">
        <v>105.4</v>
      </c>
      <c r="N14" s="584">
        <v>87</v>
      </c>
      <c r="O14" s="584">
        <v>102.3</v>
      </c>
      <c r="P14" s="584">
        <v>86</v>
      </c>
      <c r="Q14" s="584">
        <v>96.1</v>
      </c>
      <c r="R14" s="584">
        <v>97.5</v>
      </c>
      <c r="S14" s="584">
        <v>104.8</v>
      </c>
    </row>
    <row r="15" spans="1:19" ht="13.5" customHeight="1">
      <c r="A15" s="541"/>
      <c r="B15" s="541" t="s">
        <v>625</v>
      </c>
      <c r="C15" s="542"/>
      <c r="D15" s="583">
        <v>98.6</v>
      </c>
      <c r="E15" s="584">
        <v>96</v>
      </c>
      <c r="F15" s="584">
        <v>101.1</v>
      </c>
      <c r="G15" s="584">
        <v>104.7</v>
      </c>
      <c r="H15" s="584">
        <v>90.4</v>
      </c>
      <c r="I15" s="584">
        <v>97.1</v>
      </c>
      <c r="J15" s="584">
        <v>100.7</v>
      </c>
      <c r="K15" s="584">
        <v>96.9</v>
      </c>
      <c r="L15" s="584">
        <v>82.1</v>
      </c>
      <c r="M15" s="584">
        <v>105.1</v>
      </c>
      <c r="N15" s="584">
        <v>85.1</v>
      </c>
      <c r="O15" s="584">
        <v>103.3</v>
      </c>
      <c r="P15" s="584">
        <v>85.2</v>
      </c>
      <c r="Q15" s="584">
        <v>97.7</v>
      </c>
      <c r="R15" s="584">
        <v>99.6</v>
      </c>
      <c r="S15" s="584">
        <v>105.4</v>
      </c>
    </row>
    <row r="16" spans="1:19" ht="13.5" customHeight="1">
      <c r="A16" s="541"/>
      <c r="B16" s="541" t="s">
        <v>626</v>
      </c>
      <c r="C16" s="542"/>
      <c r="D16" s="583">
        <v>98.5</v>
      </c>
      <c r="E16" s="584">
        <v>97.5</v>
      </c>
      <c r="F16" s="584">
        <v>100.5</v>
      </c>
      <c r="G16" s="584">
        <v>101.4</v>
      </c>
      <c r="H16" s="584">
        <v>95.9</v>
      </c>
      <c r="I16" s="584">
        <v>97.3</v>
      </c>
      <c r="J16" s="584">
        <v>97.6</v>
      </c>
      <c r="K16" s="584">
        <v>96.1</v>
      </c>
      <c r="L16" s="584">
        <v>82.3</v>
      </c>
      <c r="M16" s="584">
        <v>107.4</v>
      </c>
      <c r="N16" s="584">
        <v>87.7</v>
      </c>
      <c r="O16" s="584">
        <v>103.4</v>
      </c>
      <c r="P16" s="584">
        <v>86.6</v>
      </c>
      <c r="Q16" s="584">
        <v>97.1</v>
      </c>
      <c r="R16" s="584">
        <v>98.1</v>
      </c>
      <c r="S16" s="584">
        <v>113.8</v>
      </c>
    </row>
    <row r="17" spans="1:19" ht="13.5" customHeight="1">
      <c r="A17" s="541"/>
      <c r="B17" s="541" t="s">
        <v>627</v>
      </c>
      <c r="C17" s="542"/>
      <c r="D17" s="583">
        <v>97.4</v>
      </c>
      <c r="E17" s="584">
        <v>95.4</v>
      </c>
      <c r="F17" s="584">
        <v>98.5</v>
      </c>
      <c r="G17" s="584">
        <v>103.4</v>
      </c>
      <c r="H17" s="584">
        <v>90.4</v>
      </c>
      <c r="I17" s="584">
        <v>95.9</v>
      </c>
      <c r="J17" s="584">
        <v>97.3</v>
      </c>
      <c r="K17" s="584">
        <v>95.1</v>
      </c>
      <c r="L17" s="584">
        <v>83.8</v>
      </c>
      <c r="M17" s="584">
        <v>106.2</v>
      </c>
      <c r="N17" s="584">
        <v>89.7</v>
      </c>
      <c r="O17" s="584">
        <v>100.8</v>
      </c>
      <c r="P17" s="584">
        <v>87.1</v>
      </c>
      <c r="Q17" s="584">
        <v>97.4</v>
      </c>
      <c r="R17" s="584">
        <v>97.6</v>
      </c>
      <c r="S17" s="584">
        <v>116.6</v>
      </c>
    </row>
    <row r="18" spans="1:19" ht="13.5" customHeight="1">
      <c r="A18" s="541"/>
      <c r="B18" s="541" t="s">
        <v>628</v>
      </c>
      <c r="C18" s="542"/>
      <c r="D18" s="583">
        <v>97.6</v>
      </c>
      <c r="E18" s="584">
        <v>100</v>
      </c>
      <c r="F18" s="584">
        <v>100.6</v>
      </c>
      <c r="G18" s="584">
        <v>107.6</v>
      </c>
      <c r="H18" s="584">
        <v>88.9</v>
      </c>
      <c r="I18" s="584">
        <v>97.7</v>
      </c>
      <c r="J18" s="584">
        <v>96.2</v>
      </c>
      <c r="K18" s="584">
        <v>94.8</v>
      </c>
      <c r="L18" s="584">
        <v>80.4</v>
      </c>
      <c r="M18" s="584">
        <v>105.4</v>
      </c>
      <c r="N18" s="584">
        <v>84.9</v>
      </c>
      <c r="O18" s="584">
        <v>96.9</v>
      </c>
      <c r="P18" s="584">
        <v>87.8</v>
      </c>
      <c r="Q18" s="584">
        <v>95.4</v>
      </c>
      <c r="R18" s="584">
        <v>97</v>
      </c>
      <c r="S18" s="584">
        <v>113.7</v>
      </c>
    </row>
    <row r="19" spans="1:19" ht="13.5" customHeight="1">
      <c r="A19" s="541"/>
      <c r="B19" s="541" t="s">
        <v>579</v>
      </c>
      <c r="C19" s="542"/>
      <c r="D19" s="583">
        <v>97.4</v>
      </c>
      <c r="E19" s="584">
        <v>101.4</v>
      </c>
      <c r="F19" s="584">
        <v>100</v>
      </c>
      <c r="G19" s="584">
        <v>106.7</v>
      </c>
      <c r="H19" s="584">
        <v>90.7</v>
      </c>
      <c r="I19" s="584">
        <v>97.6</v>
      </c>
      <c r="J19" s="584">
        <v>97</v>
      </c>
      <c r="K19" s="584">
        <v>95.7</v>
      </c>
      <c r="L19" s="584">
        <v>80</v>
      </c>
      <c r="M19" s="584">
        <v>106.4</v>
      </c>
      <c r="N19" s="584">
        <v>80.2</v>
      </c>
      <c r="O19" s="584">
        <v>98.1</v>
      </c>
      <c r="P19" s="584">
        <v>86.8</v>
      </c>
      <c r="Q19" s="584">
        <v>95.8</v>
      </c>
      <c r="R19" s="584">
        <v>97</v>
      </c>
      <c r="S19" s="584">
        <v>112.8</v>
      </c>
    </row>
    <row r="20" spans="1:19" ht="13.5" customHeight="1">
      <c r="A20" s="541"/>
      <c r="B20" s="541" t="s">
        <v>629</v>
      </c>
      <c r="C20" s="542"/>
      <c r="D20" s="583">
        <v>98.4</v>
      </c>
      <c r="E20" s="584">
        <v>99.1</v>
      </c>
      <c r="F20" s="584">
        <v>101.1</v>
      </c>
      <c r="G20" s="584">
        <v>105.4</v>
      </c>
      <c r="H20" s="584">
        <v>87.2</v>
      </c>
      <c r="I20" s="584">
        <v>97</v>
      </c>
      <c r="J20" s="584">
        <v>99.3</v>
      </c>
      <c r="K20" s="584">
        <v>96.6</v>
      </c>
      <c r="L20" s="584">
        <v>79.9</v>
      </c>
      <c r="M20" s="584">
        <v>105.7</v>
      </c>
      <c r="N20" s="584">
        <v>83.6</v>
      </c>
      <c r="O20" s="584">
        <v>102.1</v>
      </c>
      <c r="P20" s="584">
        <v>85.9</v>
      </c>
      <c r="Q20" s="584">
        <v>96.7</v>
      </c>
      <c r="R20" s="584">
        <v>98.4</v>
      </c>
      <c r="S20" s="584">
        <v>117.4</v>
      </c>
    </row>
    <row r="21" spans="1:19" ht="13.5" customHeight="1">
      <c r="A21" s="541"/>
      <c r="B21" s="541" t="s">
        <v>704</v>
      </c>
      <c r="C21" s="542"/>
      <c r="D21" s="583">
        <v>98.2</v>
      </c>
      <c r="E21" s="584">
        <v>104.1</v>
      </c>
      <c r="F21" s="584">
        <v>101</v>
      </c>
      <c r="G21" s="584">
        <v>107.8</v>
      </c>
      <c r="H21" s="584">
        <v>87.3</v>
      </c>
      <c r="I21" s="584">
        <v>98.6</v>
      </c>
      <c r="J21" s="584">
        <v>97.9</v>
      </c>
      <c r="K21" s="584">
        <v>94.3</v>
      </c>
      <c r="L21" s="584">
        <v>79.9</v>
      </c>
      <c r="M21" s="584">
        <v>105.6</v>
      </c>
      <c r="N21" s="584">
        <v>83.8</v>
      </c>
      <c r="O21" s="584">
        <v>102.8</v>
      </c>
      <c r="P21" s="584">
        <v>87.3</v>
      </c>
      <c r="Q21" s="584">
        <v>95.1</v>
      </c>
      <c r="R21" s="584">
        <v>98.3</v>
      </c>
      <c r="S21" s="584">
        <v>114.8</v>
      </c>
    </row>
    <row r="22" spans="1:19" ht="13.5" customHeight="1">
      <c r="A22" s="541" t="s">
        <v>612</v>
      </c>
      <c r="B22" s="541" t="s">
        <v>633</v>
      </c>
      <c r="C22" s="542" t="s">
        <v>613</v>
      </c>
      <c r="D22" s="583">
        <v>97.4</v>
      </c>
      <c r="E22" s="584">
        <v>99.1</v>
      </c>
      <c r="F22" s="584">
        <v>97.4</v>
      </c>
      <c r="G22" s="584">
        <v>106.8</v>
      </c>
      <c r="H22" s="584">
        <v>87.5</v>
      </c>
      <c r="I22" s="584">
        <v>99.1</v>
      </c>
      <c r="J22" s="584">
        <v>97.9</v>
      </c>
      <c r="K22" s="584">
        <v>99.4</v>
      </c>
      <c r="L22" s="584">
        <v>77.6</v>
      </c>
      <c r="M22" s="584">
        <v>101.5</v>
      </c>
      <c r="N22" s="584">
        <v>91.6</v>
      </c>
      <c r="O22" s="584">
        <v>107</v>
      </c>
      <c r="P22" s="584">
        <v>86.8</v>
      </c>
      <c r="Q22" s="584">
        <v>97.9</v>
      </c>
      <c r="R22" s="584">
        <v>99.4</v>
      </c>
      <c r="S22" s="584">
        <v>111.3</v>
      </c>
    </row>
    <row r="23" spans="1:19" ht="13.5" customHeight="1">
      <c r="A23" s="541" t="s">
        <v>785</v>
      </c>
      <c r="B23" s="541" t="s">
        <v>621</v>
      </c>
      <c r="C23" s="542"/>
      <c r="D23" s="583">
        <v>98.2</v>
      </c>
      <c r="E23" s="584">
        <v>102.3</v>
      </c>
      <c r="F23" s="584">
        <v>99.9</v>
      </c>
      <c r="G23" s="584">
        <v>106.5</v>
      </c>
      <c r="H23" s="584">
        <v>88.6</v>
      </c>
      <c r="I23" s="584">
        <v>99.9</v>
      </c>
      <c r="J23" s="584">
        <v>97.6</v>
      </c>
      <c r="K23" s="584">
        <v>98.2</v>
      </c>
      <c r="L23" s="584">
        <v>80.3</v>
      </c>
      <c r="M23" s="584">
        <v>102.3</v>
      </c>
      <c r="N23" s="584">
        <v>80.9</v>
      </c>
      <c r="O23" s="584">
        <v>109.8</v>
      </c>
      <c r="P23" s="584">
        <v>87.1</v>
      </c>
      <c r="Q23" s="584">
        <v>97.5</v>
      </c>
      <c r="R23" s="584">
        <v>99.9</v>
      </c>
      <c r="S23" s="584">
        <v>113</v>
      </c>
    </row>
    <row r="24" spans="1:46" ht="13.5" customHeight="1">
      <c r="A24" s="541"/>
      <c r="B24" s="541" t="s">
        <v>622</v>
      </c>
      <c r="C24" s="542"/>
      <c r="D24" s="583">
        <v>98.3</v>
      </c>
      <c r="E24" s="584">
        <v>101.9</v>
      </c>
      <c r="F24" s="584">
        <v>100.8</v>
      </c>
      <c r="G24" s="584">
        <v>106.3</v>
      </c>
      <c r="H24" s="584">
        <v>88.1</v>
      </c>
      <c r="I24" s="584">
        <v>99.4</v>
      </c>
      <c r="J24" s="584">
        <v>96.8</v>
      </c>
      <c r="K24" s="584">
        <v>101</v>
      </c>
      <c r="L24" s="584">
        <v>79.7</v>
      </c>
      <c r="M24" s="584">
        <v>105.7</v>
      </c>
      <c r="N24" s="584">
        <v>79.9</v>
      </c>
      <c r="O24" s="584">
        <v>108.8</v>
      </c>
      <c r="P24" s="584">
        <v>84.1</v>
      </c>
      <c r="Q24" s="584">
        <v>98.6</v>
      </c>
      <c r="R24" s="584">
        <v>99.6</v>
      </c>
      <c r="S24" s="584">
        <v>111.4</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98.6</v>
      </c>
      <c r="E25" s="586">
        <v>100.2</v>
      </c>
      <c r="F25" s="586">
        <v>101.2</v>
      </c>
      <c r="G25" s="586">
        <v>105.1</v>
      </c>
      <c r="H25" s="586">
        <v>91.2</v>
      </c>
      <c r="I25" s="586">
        <v>101</v>
      </c>
      <c r="J25" s="586">
        <v>98.6</v>
      </c>
      <c r="K25" s="586">
        <v>99.3</v>
      </c>
      <c r="L25" s="586">
        <v>78.5</v>
      </c>
      <c r="M25" s="586">
        <v>103.8</v>
      </c>
      <c r="N25" s="586">
        <v>80.7</v>
      </c>
      <c r="O25" s="586">
        <v>110</v>
      </c>
      <c r="P25" s="586">
        <v>84.3</v>
      </c>
      <c r="Q25" s="586">
        <v>97.3</v>
      </c>
      <c r="R25" s="586">
        <v>98.3</v>
      </c>
      <c r="S25" s="586">
        <v>112.6</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-1.1</v>
      </c>
      <c r="E27" s="596">
        <v>-3.1</v>
      </c>
      <c r="F27" s="596">
        <v>-0.6</v>
      </c>
      <c r="G27" s="596">
        <v>-2.3</v>
      </c>
      <c r="H27" s="596">
        <v>6.8</v>
      </c>
      <c r="I27" s="596">
        <v>5.3</v>
      </c>
      <c r="J27" s="596">
        <v>-4.6</v>
      </c>
      <c r="K27" s="596">
        <v>9</v>
      </c>
      <c r="L27" s="603" t="s">
        <v>699</v>
      </c>
      <c r="M27" s="603" t="s">
        <v>699</v>
      </c>
      <c r="N27" s="603" t="s">
        <v>699</v>
      </c>
      <c r="O27" s="603" t="s">
        <v>699</v>
      </c>
      <c r="P27" s="596">
        <v>-2.3</v>
      </c>
      <c r="Q27" s="596">
        <v>-3.1</v>
      </c>
      <c r="R27" s="596">
        <v>0.7</v>
      </c>
      <c r="S27" s="603" t="s">
        <v>699</v>
      </c>
    </row>
    <row r="28" spans="1:19" ht="13.5" customHeight="1">
      <c r="A28" s="541"/>
      <c r="B28" s="541" t="s">
        <v>606</v>
      </c>
      <c r="C28" s="542"/>
      <c r="D28" s="597">
        <v>-1.5</v>
      </c>
      <c r="E28" s="598">
        <v>-4.1</v>
      </c>
      <c r="F28" s="598">
        <v>-1.6</v>
      </c>
      <c r="G28" s="598">
        <v>-0.9</v>
      </c>
      <c r="H28" s="598">
        <v>-4.7</v>
      </c>
      <c r="I28" s="598">
        <v>-4.7</v>
      </c>
      <c r="J28" s="598">
        <v>-2.2</v>
      </c>
      <c r="K28" s="598">
        <v>-0.2</v>
      </c>
      <c r="L28" s="604" t="s">
        <v>699</v>
      </c>
      <c r="M28" s="604" t="s">
        <v>699</v>
      </c>
      <c r="N28" s="604" t="s">
        <v>699</v>
      </c>
      <c r="O28" s="604" t="s">
        <v>699</v>
      </c>
      <c r="P28" s="598">
        <v>-2.6</v>
      </c>
      <c r="Q28" s="598">
        <v>0.8</v>
      </c>
      <c r="R28" s="598">
        <v>-9.5</v>
      </c>
      <c r="S28" s="604" t="s">
        <v>699</v>
      </c>
    </row>
    <row r="29" spans="1:19" ht="13.5" customHeight="1">
      <c r="A29" s="541"/>
      <c r="B29" s="541" t="s">
        <v>607</v>
      </c>
      <c r="C29" s="542"/>
      <c r="D29" s="597">
        <v>-0.3</v>
      </c>
      <c r="E29" s="598">
        <v>-4.8</v>
      </c>
      <c r="F29" s="598">
        <v>-0.4</v>
      </c>
      <c r="G29" s="598">
        <v>-4.8</v>
      </c>
      <c r="H29" s="598">
        <v>-9</v>
      </c>
      <c r="I29" s="598">
        <v>-5.6</v>
      </c>
      <c r="J29" s="598">
        <v>1.2</v>
      </c>
      <c r="K29" s="598">
        <v>-1.8</v>
      </c>
      <c r="L29" s="604" t="s">
        <v>699</v>
      </c>
      <c r="M29" s="604" t="s">
        <v>699</v>
      </c>
      <c r="N29" s="604" t="s">
        <v>699</v>
      </c>
      <c r="O29" s="604" t="s">
        <v>699</v>
      </c>
      <c r="P29" s="598">
        <v>2.9</v>
      </c>
      <c r="Q29" s="598">
        <v>1.4</v>
      </c>
      <c r="R29" s="598">
        <v>3.5</v>
      </c>
      <c r="S29" s="604" t="s">
        <v>699</v>
      </c>
    </row>
    <row r="30" spans="1:19" ht="13.5" customHeight="1">
      <c r="A30" s="541"/>
      <c r="B30" s="541" t="s">
        <v>608</v>
      </c>
      <c r="C30" s="542"/>
      <c r="D30" s="597">
        <v>-4.6</v>
      </c>
      <c r="E30" s="598">
        <v>2</v>
      </c>
      <c r="F30" s="598">
        <v>-4.4</v>
      </c>
      <c r="G30" s="598">
        <v>1.3</v>
      </c>
      <c r="H30" s="598">
        <v>-3.4</v>
      </c>
      <c r="I30" s="598">
        <v>-0.4</v>
      </c>
      <c r="J30" s="598">
        <v>-5.6</v>
      </c>
      <c r="K30" s="598">
        <v>5.2</v>
      </c>
      <c r="L30" s="604" t="s">
        <v>699</v>
      </c>
      <c r="M30" s="604" t="s">
        <v>699</v>
      </c>
      <c r="N30" s="604" t="s">
        <v>699</v>
      </c>
      <c r="O30" s="604" t="s">
        <v>699</v>
      </c>
      <c r="P30" s="598">
        <v>-8.2</v>
      </c>
      <c r="Q30" s="598">
        <v>-6.8</v>
      </c>
      <c r="R30" s="598">
        <v>9.3</v>
      </c>
      <c r="S30" s="604" t="s">
        <v>699</v>
      </c>
    </row>
    <row r="31" spans="1:19" ht="13.5" customHeight="1">
      <c r="A31" s="541"/>
      <c r="B31" s="541" t="s">
        <v>609</v>
      </c>
      <c r="C31" s="542"/>
      <c r="D31" s="597">
        <v>2.7</v>
      </c>
      <c r="E31" s="598">
        <v>5.2</v>
      </c>
      <c r="F31" s="598">
        <v>7.3</v>
      </c>
      <c r="G31" s="598">
        <v>4.4</v>
      </c>
      <c r="H31" s="598">
        <v>5.9</v>
      </c>
      <c r="I31" s="598">
        <v>0.5</v>
      </c>
      <c r="J31" s="598">
        <v>5.5</v>
      </c>
      <c r="K31" s="598">
        <v>5.4</v>
      </c>
      <c r="L31" s="604" t="s">
        <v>699</v>
      </c>
      <c r="M31" s="604" t="s">
        <v>699</v>
      </c>
      <c r="N31" s="604" t="s">
        <v>699</v>
      </c>
      <c r="O31" s="604" t="s">
        <v>699</v>
      </c>
      <c r="P31" s="598">
        <v>-4.9</v>
      </c>
      <c r="Q31" s="598">
        <v>-2.7</v>
      </c>
      <c r="R31" s="598">
        <v>5.4</v>
      </c>
      <c r="S31" s="604" t="s">
        <v>699</v>
      </c>
    </row>
    <row r="32" spans="1:19" ht="13.5" customHeight="1">
      <c r="A32" s="541"/>
      <c r="B32" s="541" t="s">
        <v>610</v>
      </c>
      <c r="C32" s="542"/>
      <c r="D32" s="601">
        <v>-2</v>
      </c>
      <c r="E32" s="602">
        <v>-3.3</v>
      </c>
      <c r="F32" s="602">
        <v>0.1</v>
      </c>
      <c r="G32" s="602">
        <v>6.4</v>
      </c>
      <c r="H32" s="602">
        <v>-8.6</v>
      </c>
      <c r="I32" s="602">
        <v>-2.4</v>
      </c>
      <c r="J32" s="602">
        <v>-0.8</v>
      </c>
      <c r="K32" s="602">
        <v>-3.4</v>
      </c>
      <c r="L32" s="602">
        <v>-19</v>
      </c>
      <c r="M32" s="602">
        <v>5.6</v>
      </c>
      <c r="N32" s="602">
        <v>-14.6</v>
      </c>
      <c r="O32" s="602">
        <v>0.1</v>
      </c>
      <c r="P32" s="602">
        <v>-13.4</v>
      </c>
      <c r="Q32" s="602">
        <v>-2.6</v>
      </c>
      <c r="R32" s="602">
        <v>-1.1</v>
      </c>
      <c r="S32" s="602">
        <v>9.9</v>
      </c>
    </row>
    <row r="33" spans="1:19" ht="13.5" customHeight="1">
      <c r="A33" s="538" t="s">
        <v>611</v>
      </c>
      <c r="B33" s="538" t="s">
        <v>623</v>
      </c>
      <c r="C33" s="544" t="s">
        <v>613</v>
      </c>
      <c r="D33" s="583">
        <v>-1.9</v>
      </c>
      <c r="E33" s="584">
        <v>-5.5</v>
      </c>
      <c r="F33" s="584">
        <v>0.4</v>
      </c>
      <c r="G33" s="584">
        <v>10.2</v>
      </c>
      <c r="H33" s="584">
        <v>-10.5</v>
      </c>
      <c r="I33" s="584">
        <v>-2.3</v>
      </c>
      <c r="J33" s="584">
        <v>4.4</v>
      </c>
      <c r="K33" s="584">
        <v>-5.2</v>
      </c>
      <c r="L33" s="584">
        <v>-19.7</v>
      </c>
      <c r="M33" s="584">
        <v>5.9</v>
      </c>
      <c r="N33" s="584">
        <v>-19.4</v>
      </c>
      <c r="O33" s="584">
        <v>-2.8</v>
      </c>
      <c r="P33" s="584">
        <v>-12.5</v>
      </c>
      <c r="Q33" s="584">
        <v>-5.6</v>
      </c>
      <c r="R33" s="584">
        <v>1.1</v>
      </c>
      <c r="S33" s="584">
        <v>7.3</v>
      </c>
    </row>
    <row r="34" spans="1:19" ht="13.5" customHeight="1">
      <c r="A34" s="541"/>
      <c r="B34" s="541" t="s">
        <v>624</v>
      </c>
      <c r="C34" s="542"/>
      <c r="D34" s="583">
        <v>-2.1</v>
      </c>
      <c r="E34" s="584">
        <v>-8.7</v>
      </c>
      <c r="F34" s="584">
        <v>0.2</v>
      </c>
      <c r="G34" s="584">
        <v>14</v>
      </c>
      <c r="H34" s="584">
        <v>-8.7</v>
      </c>
      <c r="I34" s="584">
        <v>-2.4</v>
      </c>
      <c r="J34" s="584">
        <v>3</v>
      </c>
      <c r="K34" s="584">
        <v>-4.1</v>
      </c>
      <c r="L34" s="584">
        <v>-25.3</v>
      </c>
      <c r="M34" s="584">
        <v>12.5</v>
      </c>
      <c r="N34" s="584">
        <v>-15.5</v>
      </c>
      <c r="O34" s="584">
        <v>1.4</v>
      </c>
      <c r="P34" s="584">
        <v>-12.5</v>
      </c>
      <c r="Q34" s="584">
        <v>-6.2</v>
      </c>
      <c r="R34" s="584">
        <v>0.4</v>
      </c>
      <c r="S34" s="584">
        <v>6.1</v>
      </c>
    </row>
    <row r="35" spans="1:19" ht="13.5" customHeight="1">
      <c r="A35" s="541"/>
      <c r="B35" s="541" t="s">
        <v>625</v>
      </c>
      <c r="C35" s="542"/>
      <c r="D35" s="583">
        <v>-2</v>
      </c>
      <c r="E35" s="584">
        <v>-1.6</v>
      </c>
      <c r="F35" s="584">
        <v>-0.2</v>
      </c>
      <c r="G35" s="584">
        <v>11.7</v>
      </c>
      <c r="H35" s="584">
        <v>-11.5</v>
      </c>
      <c r="I35" s="584">
        <v>-2.7</v>
      </c>
      <c r="J35" s="584">
        <v>1.3</v>
      </c>
      <c r="K35" s="584">
        <v>-2.1</v>
      </c>
      <c r="L35" s="584">
        <v>-22</v>
      </c>
      <c r="M35" s="584">
        <v>8.5</v>
      </c>
      <c r="N35" s="584">
        <v>-16.6</v>
      </c>
      <c r="O35" s="584">
        <v>3.8</v>
      </c>
      <c r="P35" s="584">
        <v>-14.9</v>
      </c>
      <c r="Q35" s="584">
        <v>-5</v>
      </c>
      <c r="R35" s="584">
        <v>0.5</v>
      </c>
      <c r="S35" s="584">
        <v>4.4</v>
      </c>
    </row>
    <row r="36" spans="1:19" ht="13.5" customHeight="1">
      <c r="A36" s="541"/>
      <c r="B36" s="541" t="s">
        <v>626</v>
      </c>
      <c r="C36" s="542"/>
      <c r="D36" s="583">
        <v>-2.4</v>
      </c>
      <c r="E36" s="584">
        <v>-4.5</v>
      </c>
      <c r="F36" s="584">
        <v>-1.9</v>
      </c>
      <c r="G36" s="584">
        <v>0.1</v>
      </c>
      <c r="H36" s="584">
        <v>-2</v>
      </c>
      <c r="I36" s="584">
        <v>-2.9</v>
      </c>
      <c r="J36" s="584">
        <v>-4.5</v>
      </c>
      <c r="K36" s="584">
        <v>-1.8</v>
      </c>
      <c r="L36" s="584">
        <v>-15.1</v>
      </c>
      <c r="M36" s="584">
        <v>4.7</v>
      </c>
      <c r="N36" s="584">
        <v>-9.9</v>
      </c>
      <c r="O36" s="584">
        <v>2.9</v>
      </c>
      <c r="P36" s="584">
        <v>-12.9</v>
      </c>
      <c r="Q36" s="584">
        <v>0.1</v>
      </c>
      <c r="R36" s="584">
        <v>-3.7</v>
      </c>
      <c r="S36" s="584">
        <v>12.6</v>
      </c>
    </row>
    <row r="37" spans="1:19" ht="13.5" customHeight="1">
      <c r="A37" s="541"/>
      <c r="B37" s="541" t="s">
        <v>627</v>
      </c>
      <c r="C37" s="542"/>
      <c r="D37" s="583">
        <v>-2.8</v>
      </c>
      <c r="E37" s="584">
        <v>-2.1</v>
      </c>
      <c r="F37" s="584">
        <v>-2.5</v>
      </c>
      <c r="G37" s="584">
        <v>1.4</v>
      </c>
      <c r="H37" s="584">
        <v>-8.3</v>
      </c>
      <c r="I37" s="584">
        <v>-3.8</v>
      </c>
      <c r="J37" s="584">
        <v>-4.7</v>
      </c>
      <c r="K37" s="584">
        <v>-4.3</v>
      </c>
      <c r="L37" s="584">
        <v>-16.9</v>
      </c>
      <c r="M37" s="584">
        <v>4.1</v>
      </c>
      <c r="N37" s="584">
        <v>-11.8</v>
      </c>
      <c r="O37" s="584">
        <v>0.6</v>
      </c>
      <c r="P37" s="584">
        <v>-13.2</v>
      </c>
      <c r="Q37" s="584">
        <v>-0.1</v>
      </c>
      <c r="R37" s="584">
        <v>-4</v>
      </c>
      <c r="S37" s="584">
        <v>18</v>
      </c>
    </row>
    <row r="38" spans="1:19" ht="13.5" customHeight="1">
      <c r="A38" s="541"/>
      <c r="B38" s="541" t="s">
        <v>628</v>
      </c>
      <c r="C38" s="542"/>
      <c r="D38" s="583">
        <v>-2.7</v>
      </c>
      <c r="E38" s="584">
        <v>0</v>
      </c>
      <c r="F38" s="584">
        <v>-0.5</v>
      </c>
      <c r="G38" s="584">
        <v>2.9</v>
      </c>
      <c r="H38" s="584">
        <v>-11.2</v>
      </c>
      <c r="I38" s="584">
        <v>-3.2</v>
      </c>
      <c r="J38" s="584">
        <v>-5.9</v>
      </c>
      <c r="K38" s="584">
        <v>-4.1</v>
      </c>
      <c r="L38" s="584">
        <v>-18.9</v>
      </c>
      <c r="M38" s="584">
        <v>3.4</v>
      </c>
      <c r="N38" s="584">
        <v>-12.4</v>
      </c>
      <c r="O38" s="584">
        <v>-1.4</v>
      </c>
      <c r="P38" s="584">
        <v>-11.7</v>
      </c>
      <c r="Q38" s="584">
        <v>-1.2</v>
      </c>
      <c r="R38" s="584">
        <v>-3.4</v>
      </c>
      <c r="S38" s="584">
        <v>13</v>
      </c>
    </row>
    <row r="39" spans="1:19" ht="13.5" customHeight="1">
      <c r="A39" s="541"/>
      <c r="B39" s="541" t="s">
        <v>579</v>
      </c>
      <c r="C39" s="542"/>
      <c r="D39" s="583">
        <v>-2.3</v>
      </c>
      <c r="E39" s="584">
        <v>5.4</v>
      </c>
      <c r="F39" s="584">
        <v>-0.2</v>
      </c>
      <c r="G39" s="584">
        <v>-0.3</v>
      </c>
      <c r="H39" s="584">
        <v>-7.8</v>
      </c>
      <c r="I39" s="584">
        <v>-4.2</v>
      </c>
      <c r="J39" s="584">
        <v>-5.4</v>
      </c>
      <c r="K39" s="584">
        <v>-3.8</v>
      </c>
      <c r="L39" s="584">
        <v>-20.6</v>
      </c>
      <c r="M39" s="584">
        <v>3</v>
      </c>
      <c r="N39" s="584">
        <v>-15.1</v>
      </c>
      <c r="O39" s="584">
        <v>-3.2</v>
      </c>
      <c r="P39" s="584">
        <v>-12.4</v>
      </c>
      <c r="Q39" s="584">
        <v>-0.7</v>
      </c>
      <c r="R39" s="584">
        <v>-2.8</v>
      </c>
      <c r="S39" s="584">
        <v>14.1</v>
      </c>
    </row>
    <row r="40" spans="1:19" ht="13.5" customHeight="1">
      <c r="A40" s="541"/>
      <c r="B40" s="541" t="s">
        <v>629</v>
      </c>
      <c r="C40" s="542"/>
      <c r="D40" s="583">
        <v>-2.3</v>
      </c>
      <c r="E40" s="584">
        <v>-4.6</v>
      </c>
      <c r="F40" s="584">
        <v>0.4</v>
      </c>
      <c r="G40" s="584">
        <v>-0.2</v>
      </c>
      <c r="H40" s="584">
        <v>-10.6</v>
      </c>
      <c r="I40" s="584">
        <v>-2.7</v>
      </c>
      <c r="J40" s="584">
        <v>-2.9</v>
      </c>
      <c r="K40" s="584">
        <v>-1.4</v>
      </c>
      <c r="L40" s="584">
        <v>-21.2</v>
      </c>
      <c r="M40" s="584">
        <v>2.3</v>
      </c>
      <c r="N40" s="584">
        <v>-12.6</v>
      </c>
      <c r="O40" s="584">
        <v>-1.7</v>
      </c>
      <c r="P40" s="584">
        <v>-13.1</v>
      </c>
      <c r="Q40" s="584">
        <v>-0.7</v>
      </c>
      <c r="R40" s="584">
        <v>-2.6</v>
      </c>
      <c r="S40" s="584">
        <v>11.3</v>
      </c>
    </row>
    <row r="41" spans="1:19" ht="13.5" customHeight="1">
      <c r="A41" s="541"/>
      <c r="B41" s="541" t="s">
        <v>704</v>
      </c>
      <c r="C41" s="542"/>
      <c r="D41" s="583">
        <v>-2.8</v>
      </c>
      <c r="E41" s="584">
        <v>1.9</v>
      </c>
      <c r="F41" s="584">
        <v>-0.3</v>
      </c>
      <c r="G41" s="584">
        <v>1.6</v>
      </c>
      <c r="H41" s="584">
        <v>-9.7</v>
      </c>
      <c r="I41" s="584">
        <v>-1.3</v>
      </c>
      <c r="J41" s="584">
        <v>-5.2</v>
      </c>
      <c r="K41" s="584">
        <v>-7.1</v>
      </c>
      <c r="L41" s="584">
        <v>-18.9</v>
      </c>
      <c r="M41" s="584">
        <v>3</v>
      </c>
      <c r="N41" s="584">
        <v>-16.4</v>
      </c>
      <c r="O41" s="584">
        <v>0.1</v>
      </c>
      <c r="P41" s="584">
        <v>-10.9</v>
      </c>
      <c r="Q41" s="584">
        <v>-2.5</v>
      </c>
      <c r="R41" s="584">
        <v>-4.3</v>
      </c>
      <c r="S41" s="584">
        <v>14.8</v>
      </c>
    </row>
    <row r="42" spans="1:19" ht="13.5" customHeight="1">
      <c r="A42" s="541" t="s">
        <v>612</v>
      </c>
      <c r="B42" s="541" t="s">
        <v>633</v>
      </c>
      <c r="C42" s="542" t="s">
        <v>613</v>
      </c>
      <c r="D42" s="583">
        <v>-0.2</v>
      </c>
      <c r="E42" s="584">
        <v>12.5</v>
      </c>
      <c r="F42" s="584">
        <v>-0.6</v>
      </c>
      <c r="G42" s="584">
        <v>-1.9</v>
      </c>
      <c r="H42" s="584">
        <v>-6.9</v>
      </c>
      <c r="I42" s="584">
        <v>0.9</v>
      </c>
      <c r="J42" s="584">
        <v>-3.2</v>
      </c>
      <c r="K42" s="584">
        <v>-0.4</v>
      </c>
      <c r="L42" s="584">
        <v>-4.2</v>
      </c>
      <c r="M42" s="584">
        <v>-2.2</v>
      </c>
      <c r="N42" s="584">
        <v>2.5</v>
      </c>
      <c r="O42" s="584">
        <v>7.5</v>
      </c>
      <c r="P42" s="584">
        <v>0.2</v>
      </c>
      <c r="Q42" s="584">
        <v>-3.5</v>
      </c>
      <c r="R42" s="584">
        <v>-1.4</v>
      </c>
      <c r="S42" s="584">
        <v>8.2</v>
      </c>
    </row>
    <row r="43" spans="1:19" ht="13.5" customHeight="1">
      <c r="A43" s="541" t="s">
        <v>785</v>
      </c>
      <c r="B43" s="541" t="s">
        <v>621</v>
      </c>
      <c r="C43" s="542"/>
      <c r="D43" s="583">
        <v>-0.7</v>
      </c>
      <c r="E43" s="584">
        <v>7.5</v>
      </c>
      <c r="F43" s="584">
        <v>-1.5</v>
      </c>
      <c r="G43" s="584">
        <v>-2</v>
      </c>
      <c r="H43" s="584">
        <v>-6.1</v>
      </c>
      <c r="I43" s="584">
        <v>0.3</v>
      </c>
      <c r="J43" s="584">
        <v>-2.9</v>
      </c>
      <c r="K43" s="584">
        <v>0.5</v>
      </c>
      <c r="L43" s="584">
        <v>-0.9</v>
      </c>
      <c r="M43" s="584">
        <v>-2.6</v>
      </c>
      <c r="N43" s="584">
        <v>-5.7</v>
      </c>
      <c r="O43" s="584">
        <v>14.6</v>
      </c>
      <c r="P43" s="584">
        <v>0.2</v>
      </c>
      <c r="Q43" s="584">
        <v>-1.8</v>
      </c>
      <c r="R43" s="584">
        <v>-0.5</v>
      </c>
      <c r="S43" s="584">
        <v>6.8</v>
      </c>
    </row>
    <row r="44" spans="1:19" ht="13.5" customHeight="1">
      <c r="A44" s="541"/>
      <c r="B44" s="541" t="s">
        <v>622</v>
      </c>
      <c r="C44" s="542"/>
      <c r="D44" s="583">
        <v>0.5</v>
      </c>
      <c r="E44" s="584">
        <v>4.7</v>
      </c>
      <c r="F44" s="584">
        <v>1.6</v>
      </c>
      <c r="G44" s="584">
        <v>-5.1</v>
      </c>
      <c r="H44" s="584">
        <v>-5.6</v>
      </c>
      <c r="I44" s="584">
        <v>1.6</v>
      </c>
      <c r="J44" s="584">
        <v>-2.3</v>
      </c>
      <c r="K44" s="584">
        <v>3</v>
      </c>
      <c r="L44" s="584">
        <v>-7</v>
      </c>
      <c r="M44" s="584">
        <v>-1</v>
      </c>
      <c r="N44" s="584">
        <v>-4.3</v>
      </c>
      <c r="O44" s="584">
        <v>10.8</v>
      </c>
      <c r="P44" s="584">
        <v>-2.8</v>
      </c>
      <c r="Q44" s="584">
        <v>1</v>
      </c>
      <c r="R44" s="584">
        <v>-0.6</v>
      </c>
      <c r="S44" s="584">
        <v>8.7</v>
      </c>
    </row>
    <row r="45" spans="1:19" ht="13.5" customHeight="1">
      <c r="A45" s="546"/>
      <c r="B45" s="546" t="s">
        <v>788</v>
      </c>
      <c r="C45" s="547"/>
      <c r="D45" s="585">
        <v>-0.3</v>
      </c>
      <c r="E45" s="586">
        <v>7.5</v>
      </c>
      <c r="F45" s="586">
        <v>0.6</v>
      </c>
      <c r="G45" s="586">
        <v>-1.7</v>
      </c>
      <c r="H45" s="586">
        <v>-0.7</v>
      </c>
      <c r="I45" s="586">
        <v>1.7</v>
      </c>
      <c r="J45" s="586">
        <v>-4.2</v>
      </c>
      <c r="K45" s="586">
        <v>1.1</v>
      </c>
      <c r="L45" s="586">
        <v>-1.3</v>
      </c>
      <c r="M45" s="586">
        <v>-0.5</v>
      </c>
      <c r="N45" s="586">
        <v>-4.5</v>
      </c>
      <c r="O45" s="586">
        <v>12.5</v>
      </c>
      <c r="P45" s="586">
        <v>-3.4</v>
      </c>
      <c r="Q45" s="586">
        <v>-1.7</v>
      </c>
      <c r="R45" s="586">
        <v>-3.4</v>
      </c>
      <c r="S45" s="586">
        <v>2.9</v>
      </c>
    </row>
    <row r="46" spans="1:35" ht="27" customHeight="1">
      <c r="A46" s="745" t="s">
        <v>344</v>
      </c>
      <c r="B46" s="745"/>
      <c r="C46" s="746"/>
      <c r="D46" s="587">
        <v>0.3</v>
      </c>
      <c r="E46" s="587">
        <v>-1.7</v>
      </c>
      <c r="F46" s="587">
        <v>0.4</v>
      </c>
      <c r="G46" s="587">
        <v>-1.1</v>
      </c>
      <c r="H46" s="587">
        <v>3.5</v>
      </c>
      <c r="I46" s="587">
        <v>1.6</v>
      </c>
      <c r="J46" s="587">
        <v>1.9</v>
      </c>
      <c r="K46" s="587">
        <v>-1.7</v>
      </c>
      <c r="L46" s="587">
        <v>-1.5</v>
      </c>
      <c r="M46" s="587">
        <v>-1.8</v>
      </c>
      <c r="N46" s="587">
        <v>1</v>
      </c>
      <c r="O46" s="587">
        <v>1.1</v>
      </c>
      <c r="P46" s="587">
        <v>0.2</v>
      </c>
      <c r="Q46" s="587">
        <v>-1.3</v>
      </c>
      <c r="R46" s="587">
        <v>-1.3</v>
      </c>
      <c r="S46" s="587">
        <v>1.1</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106.5</v>
      </c>
      <c r="E53" s="596">
        <v>106.9</v>
      </c>
      <c r="F53" s="596">
        <v>101</v>
      </c>
      <c r="G53" s="596">
        <v>105.4</v>
      </c>
      <c r="H53" s="596">
        <v>123.3</v>
      </c>
      <c r="I53" s="596">
        <v>108.4</v>
      </c>
      <c r="J53" s="596">
        <v>110.8</v>
      </c>
      <c r="K53" s="596">
        <v>88.2</v>
      </c>
      <c r="L53" s="603" t="s">
        <v>699</v>
      </c>
      <c r="M53" s="603" t="s">
        <v>699</v>
      </c>
      <c r="N53" s="603" t="s">
        <v>699</v>
      </c>
      <c r="O53" s="603" t="s">
        <v>699</v>
      </c>
      <c r="P53" s="596">
        <v>125.8</v>
      </c>
      <c r="Q53" s="596">
        <v>103.6</v>
      </c>
      <c r="R53" s="596">
        <v>94.7</v>
      </c>
      <c r="S53" s="603" t="s">
        <v>699</v>
      </c>
    </row>
    <row r="54" spans="1:19" ht="13.5" customHeight="1">
      <c r="A54" s="541"/>
      <c r="B54" s="541" t="s">
        <v>606</v>
      </c>
      <c r="C54" s="542"/>
      <c r="D54" s="597">
        <v>104.4</v>
      </c>
      <c r="E54" s="598">
        <v>94.8</v>
      </c>
      <c r="F54" s="598">
        <v>98.9</v>
      </c>
      <c r="G54" s="598">
        <v>104.7</v>
      </c>
      <c r="H54" s="598">
        <v>110.9</v>
      </c>
      <c r="I54" s="598">
        <v>106.1</v>
      </c>
      <c r="J54" s="598">
        <v>110.8</v>
      </c>
      <c r="K54" s="598">
        <v>87.5</v>
      </c>
      <c r="L54" s="604" t="s">
        <v>699</v>
      </c>
      <c r="M54" s="604" t="s">
        <v>699</v>
      </c>
      <c r="N54" s="604" t="s">
        <v>699</v>
      </c>
      <c r="O54" s="604" t="s">
        <v>699</v>
      </c>
      <c r="P54" s="598">
        <v>116.9</v>
      </c>
      <c r="Q54" s="598">
        <v>102.8</v>
      </c>
      <c r="R54" s="598">
        <v>83.3</v>
      </c>
      <c r="S54" s="604" t="s">
        <v>699</v>
      </c>
    </row>
    <row r="55" spans="1:19" ht="13.5" customHeight="1">
      <c r="A55" s="541"/>
      <c r="B55" s="541" t="s">
        <v>607</v>
      </c>
      <c r="C55" s="542"/>
      <c r="D55" s="597">
        <v>103</v>
      </c>
      <c r="E55" s="598">
        <v>85.4</v>
      </c>
      <c r="F55" s="598">
        <v>97.5</v>
      </c>
      <c r="G55" s="598">
        <v>97.4</v>
      </c>
      <c r="H55" s="598">
        <v>98.6</v>
      </c>
      <c r="I55" s="598">
        <v>107</v>
      </c>
      <c r="J55" s="598">
        <v>98.6</v>
      </c>
      <c r="K55" s="598">
        <v>91</v>
      </c>
      <c r="L55" s="604" t="s">
        <v>699</v>
      </c>
      <c r="M55" s="604" t="s">
        <v>699</v>
      </c>
      <c r="N55" s="604" t="s">
        <v>699</v>
      </c>
      <c r="O55" s="604" t="s">
        <v>699</v>
      </c>
      <c r="P55" s="598">
        <v>109</v>
      </c>
      <c r="Q55" s="598">
        <v>108.8</v>
      </c>
      <c r="R55" s="598">
        <v>83.6</v>
      </c>
      <c r="S55" s="604" t="s">
        <v>699</v>
      </c>
    </row>
    <row r="56" spans="1:19" ht="13.5" customHeight="1">
      <c r="A56" s="541"/>
      <c r="B56" s="541" t="s">
        <v>608</v>
      </c>
      <c r="C56" s="542"/>
      <c r="D56" s="597">
        <v>97.8</v>
      </c>
      <c r="E56" s="598">
        <v>86.6</v>
      </c>
      <c r="F56" s="598">
        <v>92.9</v>
      </c>
      <c r="G56" s="598">
        <v>97.2</v>
      </c>
      <c r="H56" s="598">
        <v>93.2</v>
      </c>
      <c r="I56" s="598">
        <v>104.1</v>
      </c>
      <c r="J56" s="598">
        <v>94.6</v>
      </c>
      <c r="K56" s="598">
        <v>99.1</v>
      </c>
      <c r="L56" s="604" t="s">
        <v>699</v>
      </c>
      <c r="M56" s="604" t="s">
        <v>699</v>
      </c>
      <c r="N56" s="604" t="s">
        <v>699</v>
      </c>
      <c r="O56" s="604" t="s">
        <v>699</v>
      </c>
      <c r="P56" s="598">
        <v>106.6</v>
      </c>
      <c r="Q56" s="598">
        <v>103.6</v>
      </c>
      <c r="R56" s="598">
        <v>97.2</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98.9</v>
      </c>
      <c r="E58" s="602">
        <v>106.3</v>
      </c>
      <c r="F58" s="602">
        <v>100.6</v>
      </c>
      <c r="G58" s="602">
        <v>99.8</v>
      </c>
      <c r="H58" s="602">
        <v>92.8</v>
      </c>
      <c r="I58" s="602">
        <v>96.9</v>
      </c>
      <c r="J58" s="602">
        <v>102.5</v>
      </c>
      <c r="K58" s="602">
        <v>96.3</v>
      </c>
      <c r="L58" s="602">
        <v>97.4</v>
      </c>
      <c r="M58" s="602">
        <v>102.5</v>
      </c>
      <c r="N58" s="602">
        <v>86.5</v>
      </c>
      <c r="O58" s="602">
        <v>104.4</v>
      </c>
      <c r="P58" s="602">
        <v>94.9</v>
      </c>
      <c r="Q58" s="602">
        <v>94.3</v>
      </c>
      <c r="R58" s="602">
        <v>100.8</v>
      </c>
      <c r="S58" s="602">
        <v>100.8</v>
      </c>
    </row>
    <row r="59" spans="1:19" ht="13.5" customHeight="1">
      <c r="A59" s="538" t="s">
        <v>611</v>
      </c>
      <c r="B59" s="538" t="s">
        <v>623</v>
      </c>
      <c r="C59" s="544" t="s">
        <v>613</v>
      </c>
      <c r="D59" s="583">
        <v>99.6</v>
      </c>
      <c r="E59" s="584">
        <v>101.9</v>
      </c>
      <c r="F59" s="584">
        <v>100.1</v>
      </c>
      <c r="G59" s="584">
        <v>99.9</v>
      </c>
      <c r="H59" s="584">
        <v>93.5</v>
      </c>
      <c r="I59" s="584">
        <v>98.5</v>
      </c>
      <c r="J59" s="584">
        <v>104.9</v>
      </c>
      <c r="K59" s="584">
        <v>97.5</v>
      </c>
      <c r="L59" s="584">
        <v>93.5</v>
      </c>
      <c r="M59" s="584">
        <v>103.6</v>
      </c>
      <c r="N59" s="584">
        <v>83.8</v>
      </c>
      <c r="O59" s="584">
        <v>98.6</v>
      </c>
      <c r="P59" s="584">
        <v>97.3</v>
      </c>
      <c r="Q59" s="584">
        <v>97.2</v>
      </c>
      <c r="R59" s="584">
        <v>103.9</v>
      </c>
      <c r="S59" s="584">
        <v>104.2</v>
      </c>
    </row>
    <row r="60" spans="1:19" ht="13.5" customHeight="1">
      <c r="A60" s="541"/>
      <c r="B60" s="541" t="s">
        <v>624</v>
      </c>
      <c r="C60" s="542"/>
      <c r="D60" s="583">
        <v>97.7</v>
      </c>
      <c r="E60" s="584">
        <v>100.9</v>
      </c>
      <c r="F60" s="584">
        <v>99</v>
      </c>
      <c r="G60" s="584">
        <v>98.7</v>
      </c>
      <c r="H60" s="584">
        <v>95.4</v>
      </c>
      <c r="I60" s="584">
        <v>93.2</v>
      </c>
      <c r="J60" s="584">
        <v>102.7</v>
      </c>
      <c r="K60" s="584">
        <v>95.2</v>
      </c>
      <c r="L60" s="584">
        <v>94.6</v>
      </c>
      <c r="M60" s="584">
        <v>103.7</v>
      </c>
      <c r="N60" s="584">
        <v>86.6</v>
      </c>
      <c r="O60" s="584">
        <v>107</v>
      </c>
      <c r="P60" s="584">
        <v>95.6</v>
      </c>
      <c r="Q60" s="584">
        <v>92.9</v>
      </c>
      <c r="R60" s="584">
        <v>96.8</v>
      </c>
      <c r="S60" s="584">
        <v>98.2</v>
      </c>
    </row>
    <row r="61" spans="1:19" ht="13.5" customHeight="1">
      <c r="A61" s="541"/>
      <c r="B61" s="541" t="s">
        <v>625</v>
      </c>
      <c r="C61" s="542"/>
      <c r="D61" s="583">
        <v>99.2</v>
      </c>
      <c r="E61" s="584">
        <v>110.5</v>
      </c>
      <c r="F61" s="584">
        <v>101</v>
      </c>
      <c r="G61" s="584">
        <v>98.1</v>
      </c>
      <c r="H61" s="584">
        <v>91.8</v>
      </c>
      <c r="I61" s="584">
        <v>96.2</v>
      </c>
      <c r="J61" s="584">
        <v>103.2</v>
      </c>
      <c r="K61" s="584">
        <v>96.1</v>
      </c>
      <c r="L61" s="584">
        <v>107.3</v>
      </c>
      <c r="M61" s="584">
        <v>102.4</v>
      </c>
      <c r="N61" s="584">
        <v>85.5</v>
      </c>
      <c r="O61" s="584">
        <v>108.3</v>
      </c>
      <c r="P61" s="584">
        <v>95.3</v>
      </c>
      <c r="Q61" s="584">
        <v>94.4</v>
      </c>
      <c r="R61" s="584">
        <v>100.3</v>
      </c>
      <c r="S61" s="584">
        <v>97.8</v>
      </c>
    </row>
    <row r="62" spans="1:19" ht="13.5" customHeight="1">
      <c r="A62" s="541"/>
      <c r="B62" s="541" t="s">
        <v>626</v>
      </c>
      <c r="C62" s="542"/>
      <c r="D62" s="583">
        <v>99.3</v>
      </c>
      <c r="E62" s="584">
        <v>101.3</v>
      </c>
      <c r="F62" s="584">
        <v>102.1</v>
      </c>
      <c r="G62" s="584">
        <v>94.2</v>
      </c>
      <c r="H62" s="584">
        <v>98.2</v>
      </c>
      <c r="I62" s="584">
        <v>95.6</v>
      </c>
      <c r="J62" s="584">
        <v>101.9</v>
      </c>
      <c r="K62" s="584">
        <v>95.3</v>
      </c>
      <c r="L62" s="584">
        <v>103.5</v>
      </c>
      <c r="M62" s="584">
        <v>102.6</v>
      </c>
      <c r="N62" s="584">
        <v>87.3</v>
      </c>
      <c r="O62" s="584">
        <v>109</v>
      </c>
      <c r="P62" s="584">
        <v>94.3</v>
      </c>
      <c r="Q62" s="584">
        <v>92.5</v>
      </c>
      <c r="R62" s="584">
        <v>101.7</v>
      </c>
      <c r="S62" s="584">
        <v>100.3</v>
      </c>
    </row>
    <row r="63" spans="1:19" ht="13.5" customHeight="1">
      <c r="A63" s="541"/>
      <c r="B63" s="541" t="s">
        <v>627</v>
      </c>
      <c r="C63" s="542"/>
      <c r="D63" s="583">
        <v>98.4</v>
      </c>
      <c r="E63" s="584">
        <v>99.4</v>
      </c>
      <c r="F63" s="584">
        <v>99.9</v>
      </c>
      <c r="G63" s="584">
        <v>96.1</v>
      </c>
      <c r="H63" s="584">
        <v>91.3</v>
      </c>
      <c r="I63" s="584">
        <v>95.6</v>
      </c>
      <c r="J63" s="584">
        <v>103.3</v>
      </c>
      <c r="K63" s="584">
        <v>93.4</v>
      </c>
      <c r="L63" s="584">
        <v>105</v>
      </c>
      <c r="M63" s="584">
        <v>102.1</v>
      </c>
      <c r="N63" s="584">
        <v>90.6</v>
      </c>
      <c r="O63" s="584">
        <v>104.9</v>
      </c>
      <c r="P63" s="584">
        <v>94.8</v>
      </c>
      <c r="Q63" s="584">
        <v>93.5</v>
      </c>
      <c r="R63" s="584">
        <v>101.1</v>
      </c>
      <c r="S63" s="584">
        <v>104.7</v>
      </c>
    </row>
    <row r="64" spans="1:19" ht="13.5" customHeight="1">
      <c r="A64" s="541"/>
      <c r="B64" s="541" t="s">
        <v>628</v>
      </c>
      <c r="C64" s="542"/>
      <c r="D64" s="583">
        <v>99.2</v>
      </c>
      <c r="E64" s="584">
        <v>111.9</v>
      </c>
      <c r="F64" s="584">
        <v>102</v>
      </c>
      <c r="G64" s="584">
        <v>100.9</v>
      </c>
      <c r="H64" s="584">
        <v>89.6</v>
      </c>
      <c r="I64" s="584">
        <v>98.7</v>
      </c>
      <c r="J64" s="584">
        <v>100.7</v>
      </c>
      <c r="K64" s="584">
        <v>94.9</v>
      </c>
      <c r="L64" s="584">
        <v>94</v>
      </c>
      <c r="M64" s="584">
        <v>101.2</v>
      </c>
      <c r="N64" s="584">
        <v>85.6</v>
      </c>
      <c r="O64" s="584">
        <v>105.2</v>
      </c>
      <c r="P64" s="584">
        <v>95</v>
      </c>
      <c r="Q64" s="584">
        <v>91.3</v>
      </c>
      <c r="R64" s="584">
        <v>100</v>
      </c>
      <c r="S64" s="584">
        <v>100.6</v>
      </c>
    </row>
    <row r="65" spans="1:19" ht="13.5" customHeight="1">
      <c r="A65" s="541"/>
      <c r="B65" s="541" t="s">
        <v>579</v>
      </c>
      <c r="C65" s="542"/>
      <c r="D65" s="583">
        <v>98.7</v>
      </c>
      <c r="E65" s="584">
        <v>114.7</v>
      </c>
      <c r="F65" s="584">
        <v>101.5</v>
      </c>
      <c r="G65" s="584">
        <v>98.5</v>
      </c>
      <c r="H65" s="584">
        <v>91.8</v>
      </c>
      <c r="I65" s="584">
        <v>98.2</v>
      </c>
      <c r="J65" s="584">
        <v>102.9</v>
      </c>
      <c r="K65" s="584">
        <v>93.7</v>
      </c>
      <c r="L65" s="584">
        <v>90</v>
      </c>
      <c r="M65" s="584">
        <v>103</v>
      </c>
      <c r="N65" s="584">
        <v>83</v>
      </c>
      <c r="O65" s="584">
        <v>107.2</v>
      </c>
      <c r="P65" s="584">
        <v>92.9</v>
      </c>
      <c r="Q65" s="584">
        <v>91.5</v>
      </c>
      <c r="R65" s="584">
        <v>99.4</v>
      </c>
      <c r="S65" s="584">
        <v>99.8</v>
      </c>
    </row>
    <row r="66" spans="1:19" ht="13.5" customHeight="1">
      <c r="A66" s="541"/>
      <c r="B66" s="541" t="s">
        <v>629</v>
      </c>
      <c r="C66" s="542"/>
      <c r="D66" s="583">
        <v>99.5</v>
      </c>
      <c r="E66" s="584">
        <v>106.4</v>
      </c>
      <c r="F66" s="584">
        <v>102.5</v>
      </c>
      <c r="G66" s="584">
        <v>98.7</v>
      </c>
      <c r="H66" s="584">
        <v>87</v>
      </c>
      <c r="I66" s="584">
        <v>98</v>
      </c>
      <c r="J66" s="584">
        <v>104.4</v>
      </c>
      <c r="K66" s="584">
        <v>94.8</v>
      </c>
      <c r="L66" s="584">
        <v>91.7</v>
      </c>
      <c r="M66" s="584">
        <v>102</v>
      </c>
      <c r="N66" s="584">
        <v>85.4</v>
      </c>
      <c r="O66" s="584">
        <v>109.4</v>
      </c>
      <c r="P66" s="584">
        <v>91.9</v>
      </c>
      <c r="Q66" s="584">
        <v>91.8</v>
      </c>
      <c r="R66" s="584">
        <v>100.8</v>
      </c>
      <c r="S66" s="584">
        <v>105.2</v>
      </c>
    </row>
    <row r="67" spans="1:19" ht="13.5" customHeight="1">
      <c r="A67" s="541"/>
      <c r="B67" s="541" t="s">
        <v>704</v>
      </c>
      <c r="C67" s="542"/>
      <c r="D67" s="583">
        <v>99.3</v>
      </c>
      <c r="E67" s="584">
        <v>117.1</v>
      </c>
      <c r="F67" s="584">
        <v>102.2</v>
      </c>
      <c r="G67" s="584">
        <v>101.3</v>
      </c>
      <c r="H67" s="584">
        <v>87.1</v>
      </c>
      <c r="I67" s="584">
        <v>99.6</v>
      </c>
      <c r="J67" s="584">
        <v>103.2</v>
      </c>
      <c r="K67" s="584">
        <v>96.4</v>
      </c>
      <c r="L67" s="584">
        <v>94.5</v>
      </c>
      <c r="M67" s="584">
        <v>101.5</v>
      </c>
      <c r="N67" s="584">
        <v>86.9</v>
      </c>
      <c r="O67" s="584">
        <v>110.3</v>
      </c>
      <c r="P67" s="584">
        <v>91</v>
      </c>
      <c r="Q67" s="584">
        <v>90.3</v>
      </c>
      <c r="R67" s="584">
        <v>100.3</v>
      </c>
      <c r="S67" s="584">
        <v>102.6</v>
      </c>
    </row>
    <row r="68" spans="1:19" ht="13.5" customHeight="1">
      <c r="A68" s="541" t="s">
        <v>612</v>
      </c>
      <c r="B68" s="541" t="s">
        <v>633</v>
      </c>
      <c r="C68" s="542" t="s">
        <v>613</v>
      </c>
      <c r="D68" s="583">
        <v>98.2</v>
      </c>
      <c r="E68" s="584">
        <v>113.3</v>
      </c>
      <c r="F68" s="584">
        <v>99.3</v>
      </c>
      <c r="G68" s="584">
        <v>99.2</v>
      </c>
      <c r="H68" s="584">
        <v>87.7</v>
      </c>
      <c r="I68" s="584">
        <v>103.5</v>
      </c>
      <c r="J68" s="584">
        <v>103.8</v>
      </c>
      <c r="K68" s="584">
        <v>92.9</v>
      </c>
      <c r="L68" s="584">
        <v>88.7</v>
      </c>
      <c r="M68" s="584">
        <v>100.7</v>
      </c>
      <c r="N68" s="584">
        <v>82.2</v>
      </c>
      <c r="O68" s="584">
        <v>104.7</v>
      </c>
      <c r="P68" s="584">
        <v>91.2</v>
      </c>
      <c r="Q68" s="584">
        <v>92.9</v>
      </c>
      <c r="R68" s="584">
        <v>100.1</v>
      </c>
      <c r="S68" s="584">
        <v>99.2</v>
      </c>
    </row>
    <row r="69" spans="1:19" ht="13.5" customHeight="1">
      <c r="A69" s="541" t="s">
        <v>785</v>
      </c>
      <c r="B69" s="541" t="s">
        <v>621</v>
      </c>
      <c r="C69" s="542"/>
      <c r="D69" s="583">
        <v>98.8</v>
      </c>
      <c r="E69" s="584">
        <v>116.1</v>
      </c>
      <c r="F69" s="584">
        <v>101.5</v>
      </c>
      <c r="G69" s="584">
        <v>98.6</v>
      </c>
      <c r="H69" s="584">
        <v>88.2</v>
      </c>
      <c r="I69" s="584">
        <v>103.9</v>
      </c>
      <c r="J69" s="584">
        <v>102.5</v>
      </c>
      <c r="K69" s="584">
        <v>92.2</v>
      </c>
      <c r="L69" s="584">
        <v>93.5</v>
      </c>
      <c r="M69" s="584">
        <v>100.8</v>
      </c>
      <c r="N69" s="584">
        <v>82.2</v>
      </c>
      <c r="O69" s="584">
        <v>104.6</v>
      </c>
      <c r="P69" s="584">
        <v>89</v>
      </c>
      <c r="Q69" s="584">
        <v>91.4</v>
      </c>
      <c r="R69" s="584">
        <v>103.6</v>
      </c>
      <c r="S69" s="584">
        <v>100.9</v>
      </c>
    </row>
    <row r="70" spans="1:46" ht="13.5" customHeight="1">
      <c r="A70" s="541"/>
      <c r="B70" s="541" t="s">
        <v>622</v>
      </c>
      <c r="C70" s="542"/>
      <c r="D70" s="583">
        <v>99.7</v>
      </c>
      <c r="E70" s="584">
        <v>116.6</v>
      </c>
      <c r="F70" s="584">
        <v>102.7</v>
      </c>
      <c r="G70" s="584">
        <v>99.1</v>
      </c>
      <c r="H70" s="584">
        <v>89.3</v>
      </c>
      <c r="I70" s="584">
        <v>101.5</v>
      </c>
      <c r="J70" s="584">
        <v>103.7</v>
      </c>
      <c r="K70" s="584">
        <v>97.8</v>
      </c>
      <c r="L70" s="584">
        <v>88.3</v>
      </c>
      <c r="M70" s="584">
        <v>103.9</v>
      </c>
      <c r="N70" s="584">
        <v>84.1</v>
      </c>
      <c r="O70" s="584">
        <v>102.4</v>
      </c>
      <c r="P70" s="584">
        <v>89.5</v>
      </c>
      <c r="Q70" s="584">
        <v>92.8</v>
      </c>
      <c r="R70" s="584">
        <v>101.8</v>
      </c>
      <c r="S70" s="584">
        <v>98.9</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99.8</v>
      </c>
      <c r="E71" s="586">
        <v>114.4</v>
      </c>
      <c r="F71" s="586">
        <v>103.1</v>
      </c>
      <c r="G71" s="586">
        <v>98.4</v>
      </c>
      <c r="H71" s="586">
        <v>93.4</v>
      </c>
      <c r="I71" s="586">
        <v>105.4</v>
      </c>
      <c r="J71" s="586">
        <v>104.4</v>
      </c>
      <c r="K71" s="586">
        <v>93.4</v>
      </c>
      <c r="L71" s="586">
        <v>86.4</v>
      </c>
      <c r="M71" s="586">
        <v>101.4</v>
      </c>
      <c r="N71" s="586">
        <v>82.1</v>
      </c>
      <c r="O71" s="586">
        <v>101.8</v>
      </c>
      <c r="P71" s="586">
        <v>91.1</v>
      </c>
      <c r="Q71" s="586">
        <v>91</v>
      </c>
      <c r="R71" s="586">
        <v>97.3</v>
      </c>
      <c r="S71" s="586">
        <v>100</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-0.7</v>
      </c>
      <c r="E73" s="596">
        <v>-0.9</v>
      </c>
      <c r="F73" s="596">
        <v>-0.4</v>
      </c>
      <c r="G73" s="596">
        <v>-1.3</v>
      </c>
      <c r="H73" s="596">
        <v>-2.1</v>
      </c>
      <c r="I73" s="596">
        <v>-2</v>
      </c>
      <c r="J73" s="596">
        <v>-4.4</v>
      </c>
      <c r="K73" s="596">
        <v>2.7</v>
      </c>
      <c r="L73" s="603" t="s">
        <v>699</v>
      </c>
      <c r="M73" s="603" t="s">
        <v>699</v>
      </c>
      <c r="N73" s="603" t="s">
        <v>699</v>
      </c>
      <c r="O73" s="603" t="s">
        <v>699</v>
      </c>
      <c r="P73" s="596">
        <v>1.9</v>
      </c>
      <c r="Q73" s="596">
        <v>-0.9</v>
      </c>
      <c r="R73" s="596">
        <v>0.6</v>
      </c>
      <c r="S73" s="603" t="s">
        <v>699</v>
      </c>
    </row>
    <row r="74" spans="1:19" ht="13.5" customHeight="1">
      <c r="A74" s="541"/>
      <c r="B74" s="541" t="s">
        <v>606</v>
      </c>
      <c r="C74" s="542"/>
      <c r="D74" s="597">
        <v>-2</v>
      </c>
      <c r="E74" s="598">
        <v>-11.3</v>
      </c>
      <c r="F74" s="598">
        <v>-2.1</v>
      </c>
      <c r="G74" s="598">
        <v>-0.7</v>
      </c>
      <c r="H74" s="598">
        <v>-10.1</v>
      </c>
      <c r="I74" s="598">
        <v>-2.1</v>
      </c>
      <c r="J74" s="598">
        <v>0</v>
      </c>
      <c r="K74" s="598">
        <v>-0.8</v>
      </c>
      <c r="L74" s="604" t="s">
        <v>699</v>
      </c>
      <c r="M74" s="604" t="s">
        <v>699</v>
      </c>
      <c r="N74" s="604" t="s">
        <v>699</v>
      </c>
      <c r="O74" s="604" t="s">
        <v>699</v>
      </c>
      <c r="P74" s="598">
        <v>-7.1</v>
      </c>
      <c r="Q74" s="598">
        <v>-0.8</v>
      </c>
      <c r="R74" s="598">
        <v>-12</v>
      </c>
      <c r="S74" s="604" t="s">
        <v>699</v>
      </c>
    </row>
    <row r="75" spans="1:19" ht="13.5" customHeight="1">
      <c r="A75" s="541"/>
      <c r="B75" s="541" t="s">
        <v>607</v>
      </c>
      <c r="C75" s="542"/>
      <c r="D75" s="597">
        <v>-1.3</v>
      </c>
      <c r="E75" s="598">
        <v>-9.9</v>
      </c>
      <c r="F75" s="598">
        <v>-1.4</v>
      </c>
      <c r="G75" s="598">
        <v>-7</v>
      </c>
      <c r="H75" s="598">
        <v>-11.1</v>
      </c>
      <c r="I75" s="598">
        <v>0.8</v>
      </c>
      <c r="J75" s="598">
        <v>-11</v>
      </c>
      <c r="K75" s="598">
        <v>4</v>
      </c>
      <c r="L75" s="604" t="s">
        <v>699</v>
      </c>
      <c r="M75" s="604" t="s">
        <v>699</v>
      </c>
      <c r="N75" s="604" t="s">
        <v>699</v>
      </c>
      <c r="O75" s="604" t="s">
        <v>699</v>
      </c>
      <c r="P75" s="598">
        <v>-6.8</v>
      </c>
      <c r="Q75" s="598">
        <v>5.8</v>
      </c>
      <c r="R75" s="598">
        <v>0.4</v>
      </c>
      <c r="S75" s="604" t="s">
        <v>699</v>
      </c>
    </row>
    <row r="76" spans="1:19" ht="13.5" customHeight="1">
      <c r="A76" s="541"/>
      <c r="B76" s="541" t="s">
        <v>608</v>
      </c>
      <c r="C76" s="542"/>
      <c r="D76" s="597">
        <v>-5</v>
      </c>
      <c r="E76" s="598">
        <v>1.4</v>
      </c>
      <c r="F76" s="598">
        <v>-4.7</v>
      </c>
      <c r="G76" s="598">
        <v>-0.2</v>
      </c>
      <c r="H76" s="598">
        <v>-5.5</v>
      </c>
      <c r="I76" s="598">
        <v>-2.7</v>
      </c>
      <c r="J76" s="598">
        <v>-4.1</v>
      </c>
      <c r="K76" s="598">
        <v>8.9</v>
      </c>
      <c r="L76" s="604" t="s">
        <v>699</v>
      </c>
      <c r="M76" s="604" t="s">
        <v>699</v>
      </c>
      <c r="N76" s="604" t="s">
        <v>699</v>
      </c>
      <c r="O76" s="604" t="s">
        <v>699</v>
      </c>
      <c r="P76" s="598">
        <v>-2.2</v>
      </c>
      <c r="Q76" s="598">
        <v>-4.8</v>
      </c>
      <c r="R76" s="598">
        <v>16.3</v>
      </c>
      <c r="S76" s="604" t="s">
        <v>699</v>
      </c>
    </row>
    <row r="77" spans="1:19" ht="13.5" customHeight="1">
      <c r="A77" s="541"/>
      <c r="B77" s="541" t="s">
        <v>609</v>
      </c>
      <c r="C77" s="542"/>
      <c r="D77" s="597">
        <v>2.2</v>
      </c>
      <c r="E77" s="598">
        <v>15.5</v>
      </c>
      <c r="F77" s="598">
        <v>7.6</v>
      </c>
      <c r="G77" s="598">
        <v>2.9</v>
      </c>
      <c r="H77" s="598">
        <v>7.3</v>
      </c>
      <c r="I77" s="598">
        <v>-3.9</v>
      </c>
      <c r="J77" s="598">
        <v>5.7</v>
      </c>
      <c r="K77" s="598">
        <v>0.9</v>
      </c>
      <c r="L77" s="604" t="s">
        <v>699</v>
      </c>
      <c r="M77" s="604" t="s">
        <v>699</v>
      </c>
      <c r="N77" s="604" t="s">
        <v>699</v>
      </c>
      <c r="O77" s="604" t="s">
        <v>699</v>
      </c>
      <c r="P77" s="598">
        <v>-6.2</v>
      </c>
      <c r="Q77" s="598">
        <v>-3.5</v>
      </c>
      <c r="R77" s="598">
        <v>2.9</v>
      </c>
      <c r="S77" s="604" t="s">
        <v>699</v>
      </c>
    </row>
    <row r="78" spans="1:19" ht="13.5" customHeight="1">
      <c r="A78" s="541"/>
      <c r="B78" s="541" t="s">
        <v>610</v>
      </c>
      <c r="C78" s="542"/>
      <c r="D78" s="601">
        <v>-1.1</v>
      </c>
      <c r="E78" s="602">
        <v>6.3</v>
      </c>
      <c r="F78" s="602">
        <v>0.6</v>
      </c>
      <c r="G78" s="602">
        <v>-0.2</v>
      </c>
      <c r="H78" s="602">
        <v>-7.2</v>
      </c>
      <c r="I78" s="602">
        <v>-3.1</v>
      </c>
      <c r="J78" s="602">
        <v>2.5</v>
      </c>
      <c r="K78" s="602">
        <v>-3.7</v>
      </c>
      <c r="L78" s="602">
        <v>-2.6</v>
      </c>
      <c r="M78" s="602">
        <v>2.5</v>
      </c>
      <c r="N78" s="602">
        <v>-13.5</v>
      </c>
      <c r="O78" s="602">
        <v>4.4</v>
      </c>
      <c r="P78" s="602">
        <v>-5.1</v>
      </c>
      <c r="Q78" s="602">
        <v>-5.7</v>
      </c>
      <c r="R78" s="602">
        <v>0.8</v>
      </c>
      <c r="S78" s="602">
        <v>0.8</v>
      </c>
    </row>
    <row r="79" spans="1:19" ht="13.5" customHeight="1">
      <c r="A79" s="538" t="s">
        <v>611</v>
      </c>
      <c r="B79" s="538" t="s">
        <v>623</v>
      </c>
      <c r="C79" s="544" t="s">
        <v>613</v>
      </c>
      <c r="D79" s="583">
        <v>-1.3</v>
      </c>
      <c r="E79" s="584">
        <v>7.4</v>
      </c>
      <c r="F79" s="584">
        <v>-0.5</v>
      </c>
      <c r="G79" s="584">
        <v>1.5</v>
      </c>
      <c r="H79" s="584">
        <v>-9.3</v>
      </c>
      <c r="I79" s="584">
        <v>-4.2</v>
      </c>
      <c r="J79" s="584">
        <v>5.3</v>
      </c>
      <c r="K79" s="584">
        <v>-3.8</v>
      </c>
      <c r="L79" s="584">
        <v>-6.8</v>
      </c>
      <c r="M79" s="584">
        <v>3</v>
      </c>
      <c r="N79" s="584">
        <v>-19.4</v>
      </c>
      <c r="O79" s="584">
        <v>-0.7</v>
      </c>
      <c r="P79" s="584">
        <v>-3.1</v>
      </c>
      <c r="Q79" s="584">
        <v>-5.5</v>
      </c>
      <c r="R79" s="584">
        <v>1</v>
      </c>
      <c r="S79" s="584">
        <v>2.5</v>
      </c>
    </row>
    <row r="80" spans="1:19" ht="13.5" customHeight="1">
      <c r="A80" s="541"/>
      <c r="B80" s="541" t="s">
        <v>624</v>
      </c>
      <c r="C80" s="542"/>
      <c r="D80" s="583">
        <v>-1.8</v>
      </c>
      <c r="E80" s="584">
        <v>-8.9</v>
      </c>
      <c r="F80" s="584">
        <v>-0.9</v>
      </c>
      <c r="G80" s="584">
        <v>3.1</v>
      </c>
      <c r="H80" s="584">
        <v>-5.2</v>
      </c>
      <c r="I80" s="584">
        <v>-4.1</v>
      </c>
      <c r="J80" s="584">
        <v>3.5</v>
      </c>
      <c r="K80" s="584">
        <v>-5.1</v>
      </c>
      <c r="L80" s="584">
        <v>-3.9</v>
      </c>
      <c r="M80" s="584">
        <v>9.4</v>
      </c>
      <c r="N80" s="584">
        <v>-13.4</v>
      </c>
      <c r="O80" s="584">
        <v>6.3</v>
      </c>
      <c r="P80" s="584">
        <v>-3.4</v>
      </c>
      <c r="Q80" s="584">
        <v>-6.4</v>
      </c>
      <c r="R80" s="584">
        <v>0.2</v>
      </c>
      <c r="S80" s="584">
        <v>0.8</v>
      </c>
    </row>
    <row r="81" spans="1:19" ht="13.5" customHeight="1">
      <c r="A81" s="541"/>
      <c r="B81" s="541" t="s">
        <v>625</v>
      </c>
      <c r="C81" s="542"/>
      <c r="D81" s="583">
        <v>-1.3</v>
      </c>
      <c r="E81" s="584">
        <v>21</v>
      </c>
      <c r="F81" s="584">
        <v>-0.8</v>
      </c>
      <c r="G81" s="584">
        <v>0.5</v>
      </c>
      <c r="H81" s="584">
        <v>-10.5</v>
      </c>
      <c r="I81" s="584">
        <v>-2.5</v>
      </c>
      <c r="J81" s="584">
        <v>2.4</v>
      </c>
      <c r="K81" s="584">
        <v>-2.1</v>
      </c>
      <c r="L81" s="584">
        <v>11.3</v>
      </c>
      <c r="M81" s="584">
        <v>2.9</v>
      </c>
      <c r="N81" s="584">
        <v>-14.2</v>
      </c>
      <c r="O81" s="584">
        <v>9.3</v>
      </c>
      <c r="P81" s="584">
        <v>-3.9</v>
      </c>
      <c r="Q81" s="584">
        <v>-5.8</v>
      </c>
      <c r="R81" s="584">
        <v>0.5</v>
      </c>
      <c r="S81" s="584">
        <v>-2.3</v>
      </c>
    </row>
    <row r="82" spans="1:19" ht="13.5" customHeight="1">
      <c r="A82" s="541"/>
      <c r="B82" s="541" t="s">
        <v>626</v>
      </c>
      <c r="C82" s="542"/>
      <c r="D82" s="583">
        <v>-1.8</v>
      </c>
      <c r="E82" s="584">
        <v>0.2</v>
      </c>
      <c r="F82" s="584">
        <v>-0.4</v>
      </c>
      <c r="G82" s="584">
        <v>-4.6</v>
      </c>
      <c r="H82" s="584">
        <v>0.4</v>
      </c>
      <c r="I82" s="584">
        <v>-2.6</v>
      </c>
      <c r="J82" s="584">
        <v>0.1</v>
      </c>
      <c r="K82" s="584">
        <v>-3.1</v>
      </c>
      <c r="L82" s="584">
        <v>9.3</v>
      </c>
      <c r="M82" s="584">
        <v>0.2</v>
      </c>
      <c r="N82" s="584">
        <v>-12.2</v>
      </c>
      <c r="O82" s="584">
        <v>8.7</v>
      </c>
      <c r="P82" s="584">
        <v>-4.4</v>
      </c>
      <c r="Q82" s="584">
        <v>-6.7</v>
      </c>
      <c r="R82" s="584">
        <v>1.6</v>
      </c>
      <c r="S82" s="584">
        <v>-1.7</v>
      </c>
    </row>
    <row r="83" spans="1:19" ht="13.5" customHeight="1">
      <c r="A83" s="541"/>
      <c r="B83" s="541" t="s">
        <v>627</v>
      </c>
      <c r="C83" s="542"/>
      <c r="D83" s="583">
        <v>-2</v>
      </c>
      <c r="E83" s="584">
        <v>9.2</v>
      </c>
      <c r="F83" s="584">
        <v>-1.2</v>
      </c>
      <c r="G83" s="584">
        <v>-3.3</v>
      </c>
      <c r="H83" s="584">
        <v>-7.3</v>
      </c>
      <c r="I83" s="584">
        <v>-3.7</v>
      </c>
      <c r="J83" s="584">
        <v>1.7</v>
      </c>
      <c r="K83" s="584">
        <v>-6.2</v>
      </c>
      <c r="L83" s="584">
        <v>-3.1</v>
      </c>
      <c r="M83" s="584">
        <v>0.5</v>
      </c>
      <c r="N83" s="584">
        <v>-11.1</v>
      </c>
      <c r="O83" s="584">
        <v>5.1</v>
      </c>
      <c r="P83" s="584">
        <v>-6.4</v>
      </c>
      <c r="Q83" s="584">
        <v>-6.4</v>
      </c>
      <c r="R83" s="584">
        <v>0.1</v>
      </c>
      <c r="S83" s="584">
        <v>6.9</v>
      </c>
    </row>
    <row r="84" spans="1:19" ht="13.5" customHeight="1">
      <c r="A84" s="541"/>
      <c r="B84" s="541" t="s">
        <v>628</v>
      </c>
      <c r="C84" s="542"/>
      <c r="D84" s="583">
        <v>-1.3</v>
      </c>
      <c r="E84" s="584">
        <v>9.9</v>
      </c>
      <c r="F84" s="584">
        <v>0.7</v>
      </c>
      <c r="G84" s="584">
        <v>-0.9</v>
      </c>
      <c r="H84" s="584">
        <v>-10.9</v>
      </c>
      <c r="I84" s="584">
        <v>-2</v>
      </c>
      <c r="J84" s="584">
        <v>-0.4</v>
      </c>
      <c r="K84" s="584">
        <v>-6.9</v>
      </c>
      <c r="L84" s="584">
        <v>-2.4</v>
      </c>
      <c r="M84" s="584">
        <v>0.9</v>
      </c>
      <c r="N84" s="584">
        <v>-11.2</v>
      </c>
      <c r="O84" s="584">
        <v>7.1</v>
      </c>
      <c r="P84" s="584">
        <v>-4.8</v>
      </c>
      <c r="Q84" s="584">
        <v>-7.5</v>
      </c>
      <c r="R84" s="584">
        <v>-0.3</v>
      </c>
      <c r="S84" s="584">
        <v>0.2</v>
      </c>
    </row>
    <row r="85" spans="1:19" ht="13.5" customHeight="1">
      <c r="A85" s="541"/>
      <c r="B85" s="541" t="s">
        <v>579</v>
      </c>
      <c r="C85" s="542"/>
      <c r="D85" s="583">
        <v>-1</v>
      </c>
      <c r="E85" s="584">
        <v>19.9</v>
      </c>
      <c r="F85" s="584">
        <v>1.6</v>
      </c>
      <c r="G85" s="584">
        <v>-5.5</v>
      </c>
      <c r="H85" s="584">
        <v>-7.1</v>
      </c>
      <c r="I85" s="584">
        <v>-3.4</v>
      </c>
      <c r="J85" s="584">
        <v>2.4</v>
      </c>
      <c r="K85" s="584">
        <v>-5.7</v>
      </c>
      <c r="L85" s="584">
        <v>-16.1</v>
      </c>
      <c r="M85" s="584">
        <v>0.4</v>
      </c>
      <c r="N85" s="584">
        <v>-12.4</v>
      </c>
      <c r="O85" s="584">
        <v>1.9</v>
      </c>
      <c r="P85" s="584">
        <v>-6.2</v>
      </c>
      <c r="Q85" s="584">
        <v>-7</v>
      </c>
      <c r="R85" s="584">
        <v>0.5</v>
      </c>
      <c r="S85" s="584">
        <v>1.7</v>
      </c>
    </row>
    <row r="86" spans="1:19" ht="13.5" customHeight="1">
      <c r="A86" s="541"/>
      <c r="B86" s="541" t="s">
        <v>629</v>
      </c>
      <c r="C86" s="542"/>
      <c r="D86" s="583">
        <v>-1.1</v>
      </c>
      <c r="E86" s="584">
        <v>0.8</v>
      </c>
      <c r="F86" s="584">
        <v>2.2</v>
      </c>
      <c r="G86" s="584">
        <v>-4.2</v>
      </c>
      <c r="H86" s="584">
        <v>-10.3</v>
      </c>
      <c r="I86" s="584">
        <v>-2.1</v>
      </c>
      <c r="J86" s="584">
        <v>2.6</v>
      </c>
      <c r="K86" s="584">
        <v>-1.4</v>
      </c>
      <c r="L86" s="584">
        <v>-16.3</v>
      </c>
      <c r="M86" s="584">
        <v>-0.4</v>
      </c>
      <c r="N86" s="584">
        <v>-11</v>
      </c>
      <c r="O86" s="584">
        <v>0.7</v>
      </c>
      <c r="P86" s="584">
        <v>-6.6</v>
      </c>
      <c r="Q86" s="584">
        <v>-7.4</v>
      </c>
      <c r="R86" s="584">
        <v>-0.4</v>
      </c>
      <c r="S86" s="584">
        <v>-3.7</v>
      </c>
    </row>
    <row r="87" spans="1:19" ht="13.5" customHeight="1">
      <c r="A87" s="541"/>
      <c r="B87" s="541" t="s">
        <v>704</v>
      </c>
      <c r="C87" s="542"/>
      <c r="D87" s="583">
        <v>-1.4</v>
      </c>
      <c r="E87" s="584">
        <v>8.4</v>
      </c>
      <c r="F87" s="584">
        <v>1.4</v>
      </c>
      <c r="G87" s="584">
        <v>-1.9</v>
      </c>
      <c r="H87" s="584">
        <v>-9.2</v>
      </c>
      <c r="I87" s="584">
        <v>-0.6</v>
      </c>
      <c r="J87" s="584">
        <v>1.7</v>
      </c>
      <c r="K87" s="584">
        <v>-4.2</v>
      </c>
      <c r="L87" s="584">
        <v>0.4</v>
      </c>
      <c r="M87" s="584">
        <v>1</v>
      </c>
      <c r="N87" s="584">
        <v>-15</v>
      </c>
      <c r="O87" s="584">
        <v>5.7</v>
      </c>
      <c r="P87" s="584">
        <v>-6.9</v>
      </c>
      <c r="Q87" s="584">
        <v>-9.2</v>
      </c>
      <c r="R87" s="584">
        <v>-2.4</v>
      </c>
      <c r="S87" s="584">
        <v>0.3</v>
      </c>
    </row>
    <row r="88" spans="1:19" ht="13.5" customHeight="1">
      <c r="A88" s="541" t="s">
        <v>612</v>
      </c>
      <c r="B88" s="541" t="s">
        <v>633</v>
      </c>
      <c r="C88" s="542" t="s">
        <v>613</v>
      </c>
      <c r="D88" s="583">
        <v>0</v>
      </c>
      <c r="E88" s="584">
        <v>18.4</v>
      </c>
      <c r="F88" s="584">
        <v>1.7</v>
      </c>
      <c r="G88" s="584">
        <v>-3.1</v>
      </c>
      <c r="H88" s="584">
        <v>-8.6</v>
      </c>
      <c r="I88" s="584">
        <v>7.5</v>
      </c>
      <c r="J88" s="584">
        <v>1.5</v>
      </c>
      <c r="K88" s="584">
        <v>-7.6</v>
      </c>
      <c r="L88" s="584">
        <v>-4.8</v>
      </c>
      <c r="M88" s="584">
        <v>-0.2</v>
      </c>
      <c r="N88" s="584">
        <v>-11</v>
      </c>
      <c r="O88" s="584">
        <v>4.6</v>
      </c>
      <c r="P88" s="584">
        <v>-6.5</v>
      </c>
      <c r="Q88" s="584">
        <v>-8.9</v>
      </c>
      <c r="R88" s="584">
        <v>-2.1</v>
      </c>
      <c r="S88" s="584">
        <v>1.3</v>
      </c>
    </row>
    <row r="89" spans="1:19" ht="13.5" customHeight="1">
      <c r="A89" s="541" t="s">
        <v>785</v>
      </c>
      <c r="B89" s="541" t="s">
        <v>621</v>
      </c>
      <c r="C89" s="542"/>
      <c r="D89" s="583">
        <v>-0.9</v>
      </c>
      <c r="E89" s="584">
        <v>6.5</v>
      </c>
      <c r="F89" s="584">
        <v>0.4</v>
      </c>
      <c r="G89" s="584">
        <v>-2.8</v>
      </c>
      <c r="H89" s="584">
        <v>-8.2</v>
      </c>
      <c r="I89" s="584">
        <v>7.1</v>
      </c>
      <c r="J89" s="584">
        <v>1.9</v>
      </c>
      <c r="K89" s="584">
        <v>-7.5</v>
      </c>
      <c r="L89" s="584">
        <v>0.6</v>
      </c>
      <c r="M89" s="584">
        <v>-1.3</v>
      </c>
      <c r="N89" s="584">
        <v>-6.3</v>
      </c>
      <c r="O89" s="584">
        <v>12.1</v>
      </c>
      <c r="P89" s="584">
        <v>-8</v>
      </c>
      <c r="Q89" s="584">
        <v>-7.4</v>
      </c>
      <c r="R89" s="584">
        <v>1.2</v>
      </c>
      <c r="S89" s="584">
        <v>-0.2</v>
      </c>
    </row>
    <row r="90" spans="1:19" ht="13.5" customHeight="1">
      <c r="A90" s="541"/>
      <c r="B90" s="541" t="s">
        <v>622</v>
      </c>
      <c r="C90" s="542"/>
      <c r="D90" s="583">
        <v>1.5</v>
      </c>
      <c r="E90" s="584">
        <v>9</v>
      </c>
      <c r="F90" s="584">
        <v>3.9</v>
      </c>
      <c r="G90" s="584">
        <v>-7.6</v>
      </c>
      <c r="H90" s="584">
        <v>-6.2</v>
      </c>
      <c r="I90" s="584">
        <v>5.7</v>
      </c>
      <c r="J90" s="584">
        <v>3.4</v>
      </c>
      <c r="K90" s="584">
        <v>-0.3</v>
      </c>
      <c r="L90" s="584">
        <v>-19.1</v>
      </c>
      <c r="M90" s="584">
        <v>-0.7</v>
      </c>
      <c r="N90" s="584">
        <v>-0.5</v>
      </c>
      <c r="O90" s="584">
        <v>2.9</v>
      </c>
      <c r="P90" s="584">
        <v>-7.1</v>
      </c>
      <c r="Q90" s="584">
        <v>-3.3</v>
      </c>
      <c r="R90" s="584">
        <v>0.6</v>
      </c>
      <c r="S90" s="584">
        <v>2.1</v>
      </c>
    </row>
    <row r="91" spans="1:19" ht="13.5" customHeight="1">
      <c r="A91" s="546"/>
      <c r="B91" s="546" t="s">
        <v>790</v>
      </c>
      <c r="C91" s="547"/>
      <c r="D91" s="585">
        <v>0.2</v>
      </c>
      <c r="E91" s="586">
        <v>12.3</v>
      </c>
      <c r="F91" s="586">
        <v>3</v>
      </c>
      <c r="G91" s="586">
        <v>-1.5</v>
      </c>
      <c r="H91" s="586">
        <v>-0.1</v>
      </c>
      <c r="I91" s="586">
        <v>7</v>
      </c>
      <c r="J91" s="586">
        <v>-0.5</v>
      </c>
      <c r="K91" s="586">
        <v>-4.2</v>
      </c>
      <c r="L91" s="586">
        <v>-7.6</v>
      </c>
      <c r="M91" s="586">
        <v>-2.1</v>
      </c>
      <c r="N91" s="586">
        <v>-2</v>
      </c>
      <c r="O91" s="586">
        <v>3.2</v>
      </c>
      <c r="P91" s="586">
        <v>-6.4</v>
      </c>
      <c r="Q91" s="586">
        <v>-6.4</v>
      </c>
      <c r="R91" s="586">
        <v>-6.4</v>
      </c>
      <c r="S91" s="586">
        <v>-4</v>
      </c>
    </row>
    <row r="92" spans="1:35" ht="27" customHeight="1">
      <c r="A92" s="745" t="s">
        <v>344</v>
      </c>
      <c r="B92" s="745"/>
      <c r="C92" s="746"/>
      <c r="D92" s="590">
        <v>0.1</v>
      </c>
      <c r="E92" s="587">
        <v>-1.9</v>
      </c>
      <c r="F92" s="587">
        <v>0.4</v>
      </c>
      <c r="G92" s="587">
        <v>-0.7</v>
      </c>
      <c r="H92" s="587">
        <v>4.6</v>
      </c>
      <c r="I92" s="587">
        <v>3.8</v>
      </c>
      <c r="J92" s="587">
        <v>0.7</v>
      </c>
      <c r="K92" s="587">
        <v>-4.5</v>
      </c>
      <c r="L92" s="587">
        <v>-2.2</v>
      </c>
      <c r="M92" s="587">
        <v>-2.4</v>
      </c>
      <c r="N92" s="587">
        <v>-2.4</v>
      </c>
      <c r="O92" s="587">
        <v>-0.6</v>
      </c>
      <c r="P92" s="587">
        <v>1.8</v>
      </c>
      <c r="Q92" s="587">
        <v>-1.9</v>
      </c>
      <c r="R92" s="587">
        <v>-4.4</v>
      </c>
      <c r="S92" s="587">
        <v>1.1</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751" t="s">
        <v>784</v>
      </c>
      <c r="K93" s="752"/>
      <c r="L93" s="752"/>
      <c r="M93" s="752"/>
      <c r="N93" s="752"/>
      <c r="O93" s="752"/>
      <c r="P93" s="752"/>
      <c r="Q93" s="752"/>
      <c r="R93" s="752"/>
      <c r="S93" s="752"/>
      <c r="T93" s="528"/>
      <c r="U93" s="528"/>
      <c r="V93" s="528"/>
      <c r="W93" s="528"/>
      <c r="X93" s="528"/>
      <c r="Y93" s="528"/>
      <c r="Z93" s="528"/>
      <c r="AA93" s="528"/>
      <c r="AB93" s="528"/>
      <c r="AC93" s="528"/>
      <c r="AD93" s="528"/>
      <c r="AE93" s="528"/>
      <c r="AF93" s="528"/>
      <c r="AG93" s="528"/>
      <c r="AH93" s="528"/>
      <c r="AI93" s="528"/>
      <c r="AJ93" s="528"/>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ustomHeight="1">
      <c r="A1" s="527"/>
      <c r="B1" s="527"/>
      <c r="C1" s="527"/>
      <c r="D1" s="527"/>
      <c r="E1" s="529"/>
      <c r="F1" s="529"/>
      <c r="G1" s="748" t="s">
        <v>619</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102.8</v>
      </c>
      <c r="E7" s="596">
        <v>101.2</v>
      </c>
      <c r="F7" s="596">
        <v>97.3</v>
      </c>
      <c r="G7" s="596">
        <v>99.7</v>
      </c>
      <c r="H7" s="596">
        <v>110.9</v>
      </c>
      <c r="I7" s="596">
        <v>113.4</v>
      </c>
      <c r="J7" s="596">
        <v>100.7</v>
      </c>
      <c r="K7" s="596">
        <v>92.5</v>
      </c>
      <c r="L7" s="603" t="s">
        <v>699</v>
      </c>
      <c r="M7" s="603" t="s">
        <v>699</v>
      </c>
      <c r="N7" s="603" t="s">
        <v>699</v>
      </c>
      <c r="O7" s="603" t="s">
        <v>699</v>
      </c>
      <c r="P7" s="596">
        <v>113.2</v>
      </c>
      <c r="Q7" s="596">
        <v>107.8</v>
      </c>
      <c r="R7" s="596">
        <v>92.2</v>
      </c>
      <c r="S7" s="603" t="s">
        <v>699</v>
      </c>
    </row>
    <row r="8" spans="1:19" ht="13.5" customHeight="1">
      <c r="A8" s="541"/>
      <c r="B8" s="541" t="s">
        <v>606</v>
      </c>
      <c r="C8" s="542"/>
      <c r="D8" s="597">
        <v>102.9</v>
      </c>
      <c r="E8" s="598">
        <v>98.9</v>
      </c>
      <c r="F8" s="598">
        <v>98</v>
      </c>
      <c r="G8" s="598">
        <v>98.1</v>
      </c>
      <c r="H8" s="598">
        <v>107.8</v>
      </c>
      <c r="I8" s="598">
        <v>104.5</v>
      </c>
      <c r="J8" s="598">
        <v>101</v>
      </c>
      <c r="K8" s="598">
        <v>93.8</v>
      </c>
      <c r="L8" s="604" t="s">
        <v>699</v>
      </c>
      <c r="M8" s="604" t="s">
        <v>699</v>
      </c>
      <c r="N8" s="604" t="s">
        <v>699</v>
      </c>
      <c r="O8" s="604" t="s">
        <v>699</v>
      </c>
      <c r="P8" s="598">
        <v>113.3</v>
      </c>
      <c r="Q8" s="598">
        <v>110</v>
      </c>
      <c r="R8" s="598">
        <v>79.6</v>
      </c>
      <c r="S8" s="604" t="s">
        <v>699</v>
      </c>
    </row>
    <row r="9" spans="1:19" ht="13.5">
      <c r="A9" s="541"/>
      <c r="B9" s="541" t="s">
        <v>607</v>
      </c>
      <c r="C9" s="542"/>
      <c r="D9" s="597">
        <v>104.6</v>
      </c>
      <c r="E9" s="598">
        <v>94.2</v>
      </c>
      <c r="F9" s="598">
        <v>100.2</v>
      </c>
      <c r="G9" s="598">
        <v>94.9</v>
      </c>
      <c r="H9" s="598">
        <v>98.9</v>
      </c>
      <c r="I9" s="598">
        <v>101.3</v>
      </c>
      <c r="J9" s="598">
        <v>102.8</v>
      </c>
      <c r="K9" s="598">
        <v>94.5</v>
      </c>
      <c r="L9" s="604" t="s">
        <v>699</v>
      </c>
      <c r="M9" s="604" t="s">
        <v>699</v>
      </c>
      <c r="N9" s="604" t="s">
        <v>699</v>
      </c>
      <c r="O9" s="604" t="s">
        <v>699</v>
      </c>
      <c r="P9" s="598">
        <v>118.7</v>
      </c>
      <c r="Q9" s="598">
        <v>112.3</v>
      </c>
      <c r="R9" s="598">
        <v>82.6</v>
      </c>
      <c r="S9" s="604" t="s">
        <v>699</v>
      </c>
    </row>
    <row r="10" spans="1:19" ht="13.5" customHeight="1">
      <c r="A10" s="541"/>
      <c r="B10" s="541" t="s">
        <v>608</v>
      </c>
      <c r="C10" s="542"/>
      <c r="D10" s="597">
        <v>99.9</v>
      </c>
      <c r="E10" s="598">
        <v>96.2</v>
      </c>
      <c r="F10" s="598">
        <v>97.6</v>
      </c>
      <c r="G10" s="598">
        <v>97.1</v>
      </c>
      <c r="H10" s="598">
        <v>94.5</v>
      </c>
      <c r="I10" s="598">
        <v>101.9</v>
      </c>
      <c r="J10" s="598">
        <v>95.7</v>
      </c>
      <c r="K10" s="598">
        <v>97.1</v>
      </c>
      <c r="L10" s="604" t="s">
        <v>699</v>
      </c>
      <c r="M10" s="604" t="s">
        <v>699</v>
      </c>
      <c r="N10" s="604" t="s">
        <v>699</v>
      </c>
      <c r="O10" s="604" t="s">
        <v>699</v>
      </c>
      <c r="P10" s="598">
        <v>106.3</v>
      </c>
      <c r="Q10" s="598">
        <v>102.9</v>
      </c>
      <c r="R10" s="598">
        <v>96.6</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97.3</v>
      </c>
      <c r="E12" s="602">
        <v>93.8</v>
      </c>
      <c r="F12" s="602">
        <v>99.3</v>
      </c>
      <c r="G12" s="602">
        <v>103.8</v>
      </c>
      <c r="H12" s="602">
        <v>90.9</v>
      </c>
      <c r="I12" s="602">
        <v>98.4</v>
      </c>
      <c r="J12" s="602">
        <v>98</v>
      </c>
      <c r="K12" s="602">
        <v>96.2</v>
      </c>
      <c r="L12" s="602">
        <v>83.3</v>
      </c>
      <c r="M12" s="602">
        <v>105.7</v>
      </c>
      <c r="N12" s="602">
        <v>85.4</v>
      </c>
      <c r="O12" s="602">
        <v>101.9</v>
      </c>
      <c r="P12" s="602">
        <v>86</v>
      </c>
      <c r="Q12" s="602">
        <v>96.9</v>
      </c>
      <c r="R12" s="602">
        <v>98.8</v>
      </c>
      <c r="S12" s="602">
        <v>109.7</v>
      </c>
    </row>
    <row r="13" spans="1:19" ht="13.5" customHeight="1">
      <c r="A13" s="538" t="s">
        <v>611</v>
      </c>
      <c r="B13" s="538" t="s">
        <v>623</v>
      </c>
      <c r="C13" s="544" t="s">
        <v>613</v>
      </c>
      <c r="D13" s="583">
        <v>98.8</v>
      </c>
      <c r="E13" s="584">
        <v>91.2</v>
      </c>
      <c r="F13" s="584">
        <v>101.3</v>
      </c>
      <c r="G13" s="584">
        <v>103.8</v>
      </c>
      <c r="H13" s="584">
        <v>91.3</v>
      </c>
      <c r="I13" s="584">
        <v>100.9</v>
      </c>
      <c r="J13" s="584">
        <v>101.4</v>
      </c>
      <c r="K13" s="584">
        <v>97.8</v>
      </c>
      <c r="L13" s="584">
        <v>82</v>
      </c>
      <c r="M13" s="584">
        <v>103.9</v>
      </c>
      <c r="N13" s="584">
        <v>84.9</v>
      </c>
      <c r="O13" s="584">
        <v>98.9</v>
      </c>
      <c r="P13" s="584">
        <v>86.8</v>
      </c>
      <c r="Q13" s="584">
        <v>99</v>
      </c>
      <c r="R13" s="584">
        <v>101.2</v>
      </c>
      <c r="S13" s="584">
        <v>109.1</v>
      </c>
    </row>
    <row r="14" spans="1:19" ht="13.5" customHeight="1">
      <c r="A14" s="541"/>
      <c r="B14" s="541" t="s">
        <v>624</v>
      </c>
      <c r="C14" s="542"/>
      <c r="D14" s="583">
        <v>96.8</v>
      </c>
      <c r="E14" s="584">
        <v>91.1</v>
      </c>
      <c r="F14" s="584">
        <v>99.4</v>
      </c>
      <c r="G14" s="584">
        <v>102.9</v>
      </c>
      <c r="H14" s="584">
        <v>91.9</v>
      </c>
      <c r="I14" s="584">
        <v>97.2</v>
      </c>
      <c r="J14" s="584">
        <v>99.8</v>
      </c>
      <c r="K14" s="584">
        <v>95.5</v>
      </c>
      <c r="L14" s="584">
        <v>80.3</v>
      </c>
      <c r="M14" s="584">
        <v>105</v>
      </c>
      <c r="N14" s="584">
        <v>87.3</v>
      </c>
      <c r="O14" s="584">
        <v>103.2</v>
      </c>
      <c r="P14" s="584">
        <v>85.2</v>
      </c>
      <c r="Q14" s="584">
        <v>94</v>
      </c>
      <c r="R14" s="584">
        <v>96.6</v>
      </c>
      <c r="S14" s="584">
        <v>105</v>
      </c>
    </row>
    <row r="15" spans="1:19" ht="13.5" customHeight="1">
      <c r="A15" s="541"/>
      <c r="B15" s="541" t="s">
        <v>625</v>
      </c>
      <c r="C15" s="542"/>
      <c r="D15" s="583">
        <v>98.6</v>
      </c>
      <c r="E15" s="584">
        <v>95.1</v>
      </c>
      <c r="F15" s="584">
        <v>101.5</v>
      </c>
      <c r="G15" s="584">
        <v>107.3</v>
      </c>
      <c r="H15" s="584">
        <v>90.6</v>
      </c>
      <c r="I15" s="584">
        <v>98.9</v>
      </c>
      <c r="J15" s="584">
        <v>100.4</v>
      </c>
      <c r="K15" s="584">
        <v>97.1</v>
      </c>
      <c r="L15" s="584">
        <v>85.8</v>
      </c>
      <c r="M15" s="584">
        <v>105.3</v>
      </c>
      <c r="N15" s="584">
        <v>85.6</v>
      </c>
      <c r="O15" s="584">
        <v>104.1</v>
      </c>
      <c r="P15" s="584">
        <v>84.4</v>
      </c>
      <c r="Q15" s="584">
        <v>98.2</v>
      </c>
      <c r="R15" s="584">
        <v>99.3</v>
      </c>
      <c r="S15" s="584">
        <v>106</v>
      </c>
    </row>
    <row r="16" spans="1:19" ht="13.5" customHeight="1">
      <c r="A16" s="541"/>
      <c r="B16" s="541" t="s">
        <v>626</v>
      </c>
      <c r="C16" s="542"/>
      <c r="D16" s="583">
        <v>97.8</v>
      </c>
      <c r="E16" s="584">
        <v>93.5</v>
      </c>
      <c r="F16" s="584">
        <v>100</v>
      </c>
      <c r="G16" s="584">
        <v>101</v>
      </c>
      <c r="H16" s="584">
        <v>96.8</v>
      </c>
      <c r="I16" s="584">
        <v>96.7</v>
      </c>
      <c r="J16" s="584">
        <v>96.2</v>
      </c>
      <c r="K16" s="584">
        <v>94.9</v>
      </c>
      <c r="L16" s="584">
        <v>84.6</v>
      </c>
      <c r="M16" s="584">
        <v>107.1</v>
      </c>
      <c r="N16" s="584">
        <v>87.4</v>
      </c>
      <c r="O16" s="584">
        <v>107.1</v>
      </c>
      <c r="P16" s="584">
        <v>85.9</v>
      </c>
      <c r="Q16" s="584">
        <v>97.4</v>
      </c>
      <c r="R16" s="584">
        <v>98.3</v>
      </c>
      <c r="S16" s="584">
        <v>112.9</v>
      </c>
    </row>
    <row r="17" spans="1:19" ht="13.5" customHeight="1">
      <c r="A17" s="541"/>
      <c r="B17" s="541" t="s">
        <v>627</v>
      </c>
      <c r="C17" s="542"/>
      <c r="D17" s="583">
        <v>96.9</v>
      </c>
      <c r="E17" s="584">
        <v>91.8</v>
      </c>
      <c r="F17" s="584">
        <v>97.7</v>
      </c>
      <c r="G17" s="584">
        <v>103.2</v>
      </c>
      <c r="H17" s="584">
        <v>90.6</v>
      </c>
      <c r="I17" s="584">
        <v>98.7</v>
      </c>
      <c r="J17" s="584">
        <v>96.5</v>
      </c>
      <c r="K17" s="584">
        <v>94.2</v>
      </c>
      <c r="L17" s="584">
        <v>86.1</v>
      </c>
      <c r="M17" s="584">
        <v>106.9</v>
      </c>
      <c r="N17" s="584">
        <v>89.1</v>
      </c>
      <c r="O17" s="584">
        <v>104.2</v>
      </c>
      <c r="P17" s="584">
        <v>86.2</v>
      </c>
      <c r="Q17" s="584">
        <v>97.9</v>
      </c>
      <c r="R17" s="584">
        <v>98.1</v>
      </c>
      <c r="S17" s="584">
        <v>116.3</v>
      </c>
    </row>
    <row r="18" spans="1:19" ht="13.5" customHeight="1">
      <c r="A18" s="541"/>
      <c r="B18" s="541" t="s">
        <v>628</v>
      </c>
      <c r="C18" s="542"/>
      <c r="D18" s="583">
        <v>97</v>
      </c>
      <c r="E18" s="584">
        <v>96.9</v>
      </c>
      <c r="F18" s="584">
        <v>99.6</v>
      </c>
      <c r="G18" s="584">
        <v>102.2</v>
      </c>
      <c r="H18" s="584">
        <v>88.2</v>
      </c>
      <c r="I18" s="584">
        <v>98.4</v>
      </c>
      <c r="J18" s="584">
        <v>95.6</v>
      </c>
      <c r="K18" s="584">
        <v>95.2</v>
      </c>
      <c r="L18" s="584">
        <v>82.3</v>
      </c>
      <c r="M18" s="584">
        <v>106.2</v>
      </c>
      <c r="N18" s="584">
        <v>84.8</v>
      </c>
      <c r="O18" s="584">
        <v>100.2</v>
      </c>
      <c r="P18" s="584">
        <v>87.6</v>
      </c>
      <c r="Q18" s="584">
        <v>96.1</v>
      </c>
      <c r="R18" s="584">
        <v>97.9</v>
      </c>
      <c r="S18" s="584">
        <v>113.4</v>
      </c>
    </row>
    <row r="19" spans="1:19" ht="13.5" customHeight="1">
      <c r="A19" s="541"/>
      <c r="B19" s="541" t="s">
        <v>579</v>
      </c>
      <c r="C19" s="542"/>
      <c r="D19" s="583">
        <v>96.1</v>
      </c>
      <c r="E19" s="584">
        <v>97.9</v>
      </c>
      <c r="F19" s="584">
        <v>98.2</v>
      </c>
      <c r="G19" s="584">
        <v>103</v>
      </c>
      <c r="H19" s="584">
        <v>89.3</v>
      </c>
      <c r="I19" s="584">
        <v>95.7</v>
      </c>
      <c r="J19" s="584">
        <v>95.8</v>
      </c>
      <c r="K19" s="584">
        <v>94.1</v>
      </c>
      <c r="L19" s="584">
        <v>81.7</v>
      </c>
      <c r="M19" s="584">
        <v>108.8</v>
      </c>
      <c r="N19" s="584">
        <v>80.3</v>
      </c>
      <c r="O19" s="584">
        <v>101.5</v>
      </c>
      <c r="P19" s="584">
        <v>86.2</v>
      </c>
      <c r="Q19" s="584">
        <v>94.9</v>
      </c>
      <c r="R19" s="584">
        <v>96.9</v>
      </c>
      <c r="S19" s="584">
        <v>112.3</v>
      </c>
    </row>
    <row r="20" spans="1:19" ht="13.5" customHeight="1">
      <c r="A20" s="541"/>
      <c r="B20" s="541" t="s">
        <v>629</v>
      </c>
      <c r="C20" s="542"/>
      <c r="D20" s="583">
        <v>96.4</v>
      </c>
      <c r="E20" s="584">
        <v>94.5</v>
      </c>
      <c r="F20" s="584">
        <v>98.4</v>
      </c>
      <c r="G20" s="584">
        <v>103.2</v>
      </c>
      <c r="H20" s="584">
        <v>84.7</v>
      </c>
      <c r="I20" s="584">
        <v>96.8</v>
      </c>
      <c r="J20" s="584">
        <v>97.3</v>
      </c>
      <c r="K20" s="584">
        <v>94.1</v>
      </c>
      <c r="L20" s="584">
        <v>81.3</v>
      </c>
      <c r="M20" s="584">
        <v>105.8</v>
      </c>
      <c r="N20" s="584">
        <v>83</v>
      </c>
      <c r="O20" s="584">
        <v>104.5</v>
      </c>
      <c r="P20" s="584">
        <v>84.7</v>
      </c>
      <c r="Q20" s="584">
        <v>94.6</v>
      </c>
      <c r="R20" s="584">
        <v>97.5</v>
      </c>
      <c r="S20" s="584">
        <v>116.5</v>
      </c>
    </row>
    <row r="21" spans="1:19" ht="13.5" customHeight="1">
      <c r="A21" s="541"/>
      <c r="B21" s="541" t="s">
        <v>704</v>
      </c>
      <c r="C21" s="542"/>
      <c r="D21" s="583">
        <v>96.6</v>
      </c>
      <c r="E21" s="584">
        <v>100.2</v>
      </c>
      <c r="F21" s="584">
        <v>98.9</v>
      </c>
      <c r="G21" s="584">
        <v>106</v>
      </c>
      <c r="H21" s="584">
        <v>85.4</v>
      </c>
      <c r="I21" s="584">
        <v>98.2</v>
      </c>
      <c r="J21" s="584">
        <v>96.1</v>
      </c>
      <c r="K21" s="584">
        <v>95.1</v>
      </c>
      <c r="L21" s="584">
        <v>81.4</v>
      </c>
      <c r="M21" s="584">
        <v>105.1</v>
      </c>
      <c r="N21" s="584">
        <v>83.2</v>
      </c>
      <c r="O21" s="584">
        <v>105.3</v>
      </c>
      <c r="P21" s="584">
        <v>86.2</v>
      </c>
      <c r="Q21" s="584">
        <v>92.9</v>
      </c>
      <c r="R21" s="584">
        <v>97.7</v>
      </c>
      <c r="S21" s="584">
        <v>113.1</v>
      </c>
    </row>
    <row r="22" spans="1:19" ht="13.5" customHeight="1">
      <c r="A22" s="541" t="s">
        <v>612</v>
      </c>
      <c r="B22" s="541" t="s">
        <v>633</v>
      </c>
      <c r="C22" s="542" t="s">
        <v>613</v>
      </c>
      <c r="D22" s="583">
        <v>96.9</v>
      </c>
      <c r="E22" s="584">
        <v>97.5</v>
      </c>
      <c r="F22" s="584">
        <v>97.6</v>
      </c>
      <c r="G22" s="584">
        <v>106.6</v>
      </c>
      <c r="H22" s="584">
        <v>86.8</v>
      </c>
      <c r="I22" s="584">
        <v>97.7</v>
      </c>
      <c r="J22" s="584">
        <v>96.1</v>
      </c>
      <c r="K22" s="584">
        <v>98.9</v>
      </c>
      <c r="L22" s="584">
        <v>78.7</v>
      </c>
      <c r="M22" s="584">
        <v>101.2</v>
      </c>
      <c r="N22" s="584">
        <v>91.3</v>
      </c>
      <c r="O22" s="584">
        <v>109</v>
      </c>
      <c r="P22" s="584">
        <v>85.7</v>
      </c>
      <c r="Q22" s="584">
        <v>97.6</v>
      </c>
      <c r="R22" s="584">
        <v>99.3</v>
      </c>
      <c r="S22" s="584">
        <v>111.1</v>
      </c>
    </row>
    <row r="23" spans="1:19" ht="13.5" customHeight="1">
      <c r="A23" s="541" t="s">
        <v>785</v>
      </c>
      <c r="B23" s="541" t="s">
        <v>621</v>
      </c>
      <c r="C23" s="542"/>
      <c r="D23" s="583">
        <v>97.1</v>
      </c>
      <c r="E23" s="584">
        <v>100.3</v>
      </c>
      <c r="F23" s="584">
        <v>98.8</v>
      </c>
      <c r="G23" s="584">
        <v>105</v>
      </c>
      <c r="H23" s="584">
        <v>87.6</v>
      </c>
      <c r="I23" s="584">
        <v>98</v>
      </c>
      <c r="J23" s="584">
        <v>96.1</v>
      </c>
      <c r="K23" s="584">
        <v>98.5</v>
      </c>
      <c r="L23" s="584">
        <v>81.9</v>
      </c>
      <c r="M23" s="584">
        <v>101.1</v>
      </c>
      <c r="N23" s="584">
        <v>80.2</v>
      </c>
      <c r="O23" s="584">
        <v>111.8</v>
      </c>
      <c r="P23" s="584">
        <v>85.6</v>
      </c>
      <c r="Q23" s="584">
        <v>96.7</v>
      </c>
      <c r="R23" s="584">
        <v>100.2</v>
      </c>
      <c r="S23" s="584">
        <v>112.4</v>
      </c>
    </row>
    <row r="24" spans="1:46" ht="13.5" customHeight="1">
      <c r="A24" s="541"/>
      <c r="B24" s="541" t="s">
        <v>622</v>
      </c>
      <c r="C24" s="542"/>
      <c r="D24" s="583">
        <v>97.7</v>
      </c>
      <c r="E24" s="584">
        <v>100.4</v>
      </c>
      <c r="F24" s="584">
        <v>100.4</v>
      </c>
      <c r="G24" s="584">
        <v>104.8</v>
      </c>
      <c r="H24" s="584">
        <v>86.5</v>
      </c>
      <c r="I24" s="584">
        <v>98.3</v>
      </c>
      <c r="J24" s="584">
        <v>96.2</v>
      </c>
      <c r="K24" s="584">
        <v>101.2</v>
      </c>
      <c r="L24" s="584">
        <v>79.7</v>
      </c>
      <c r="M24" s="584">
        <v>102.9</v>
      </c>
      <c r="N24" s="584">
        <v>79.8</v>
      </c>
      <c r="O24" s="584">
        <v>110.5</v>
      </c>
      <c r="P24" s="584">
        <v>83.5</v>
      </c>
      <c r="Q24" s="584">
        <v>98.7</v>
      </c>
      <c r="R24" s="584">
        <v>100.1</v>
      </c>
      <c r="S24" s="584">
        <v>111</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98.2</v>
      </c>
      <c r="E25" s="586">
        <v>99.4</v>
      </c>
      <c r="F25" s="586">
        <v>100.7</v>
      </c>
      <c r="G25" s="586">
        <v>105.6</v>
      </c>
      <c r="H25" s="586">
        <v>90</v>
      </c>
      <c r="I25" s="586">
        <v>100.9</v>
      </c>
      <c r="J25" s="586">
        <v>97.9</v>
      </c>
      <c r="K25" s="586">
        <v>99.4</v>
      </c>
      <c r="L25" s="586">
        <v>79.4</v>
      </c>
      <c r="M25" s="586">
        <v>102.1</v>
      </c>
      <c r="N25" s="586">
        <v>81</v>
      </c>
      <c r="O25" s="586">
        <v>111.8</v>
      </c>
      <c r="P25" s="586">
        <v>83.7</v>
      </c>
      <c r="Q25" s="586">
        <v>97.7</v>
      </c>
      <c r="R25" s="586">
        <v>98.8</v>
      </c>
      <c r="S25" s="586">
        <v>113.2</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-0.4</v>
      </c>
      <c r="E27" s="596">
        <v>-1.6</v>
      </c>
      <c r="F27" s="596">
        <v>-0.2</v>
      </c>
      <c r="G27" s="596">
        <v>-2</v>
      </c>
      <c r="H27" s="596">
        <v>7.9</v>
      </c>
      <c r="I27" s="596">
        <v>6.8</v>
      </c>
      <c r="J27" s="596">
        <v>-3.1</v>
      </c>
      <c r="K27" s="596">
        <v>9.3</v>
      </c>
      <c r="L27" s="603" t="s">
        <v>699</v>
      </c>
      <c r="M27" s="603" t="s">
        <v>699</v>
      </c>
      <c r="N27" s="603" t="s">
        <v>699</v>
      </c>
      <c r="O27" s="603" t="s">
        <v>699</v>
      </c>
      <c r="P27" s="596">
        <v>-1.4</v>
      </c>
      <c r="Q27" s="596">
        <v>-2</v>
      </c>
      <c r="R27" s="596">
        <v>1.6</v>
      </c>
      <c r="S27" s="603" t="s">
        <v>699</v>
      </c>
    </row>
    <row r="28" spans="1:19" ht="13.5" customHeight="1">
      <c r="A28" s="541"/>
      <c r="B28" s="541" t="s">
        <v>606</v>
      </c>
      <c r="C28" s="542"/>
      <c r="D28" s="597">
        <v>0.2</v>
      </c>
      <c r="E28" s="598">
        <v>-2.2</v>
      </c>
      <c r="F28" s="598">
        <v>0.8</v>
      </c>
      <c r="G28" s="598">
        <v>-1.6</v>
      </c>
      <c r="H28" s="598">
        <v>-2.8</v>
      </c>
      <c r="I28" s="598">
        <v>-7.9</v>
      </c>
      <c r="J28" s="598">
        <v>0.2</v>
      </c>
      <c r="K28" s="598">
        <v>1.5</v>
      </c>
      <c r="L28" s="604" t="s">
        <v>699</v>
      </c>
      <c r="M28" s="604" t="s">
        <v>699</v>
      </c>
      <c r="N28" s="604" t="s">
        <v>699</v>
      </c>
      <c r="O28" s="604" t="s">
        <v>699</v>
      </c>
      <c r="P28" s="598">
        <v>0.1</v>
      </c>
      <c r="Q28" s="598">
        <v>2.1</v>
      </c>
      <c r="R28" s="598">
        <v>-13.6</v>
      </c>
      <c r="S28" s="604" t="s">
        <v>699</v>
      </c>
    </row>
    <row r="29" spans="1:19" ht="13.5" customHeight="1">
      <c r="A29" s="541"/>
      <c r="B29" s="541" t="s">
        <v>607</v>
      </c>
      <c r="C29" s="542"/>
      <c r="D29" s="597">
        <v>1.6</v>
      </c>
      <c r="E29" s="598">
        <v>-4.8</v>
      </c>
      <c r="F29" s="598">
        <v>2.3</v>
      </c>
      <c r="G29" s="598">
        <v>-3.2</v>
      </c>
      <c r="H29" s="598">
        <v>-8.3</v>
      </c>
      <c r="I29" s="598">
        <v>-3</v>
      </c>
      <c r="J29" s="598">
        <v>1.9</v>
      </c>
      <c r="K29" s="598">
        <v>0.7</v>
      </c>
      <c r="L29" s="604" t="s">
        <v>699</v>
      </c>
      <c r="M29" s="604" t="s">
        <v>699</v>
      </c>
      <c r="N29" s="604" t="s">
        <v>699</v>
      </c>
      <c r="O29" s="604" t="s">
        <v>699</v>
      </c>
      <c r="P29" s="598">
        <v>4.8</v>
      </c>
      <c r="Q29" s="598">
        <v>2</v>
      </c>
      <c r="R29" s="598">
        <v>3.8</v>
      </c>
      <c r="S29" s="604" t="s">
        <v>699</v>
      </c>
    </row>
    <row r="30" spans="1:19" ht="13.5" customHeight="1">
      <c r="A30" s="541"/>
      <c r="B30" s="541" t="s">
        <v>608</v>
      </c>
      <c r="C30" s="542"/>
      <c r="D30" s="597">
        <v>-4.4</v>
      </c>
      <c r="E30" s="598">
        <v>2.2</v>
      </c>
      <c r="F30" s="598">
        <v>-2.6</v>
      </c>
      <c r="G30" s="598">
        <v>2.3</v>
      </c>
      <c r="H30" s="598">
        <v>-4.5</v>
      </c>
      <c r="I30" s="598">
        <v>0.6</v>
      </c>
      <c r="J30" s="598">
        <v>-6.9</v>
      </c>
      <c r="K30" s="598">
        <v>2.7</v>
      </c>
      <c r="L30" s="604" t="s">
        <v>699</v>
      </c>
      <c r="M30" s="604" t="s">
        <v>699</v>
      </c>
      <c r="N30" s="604" t="s">
        <v>699</v>
      </c>
      <c r="O30" s="604" t="s">
        <v>699</v>
      </c>
      <c r="P30" s="598">
        <v>-10.4</v>
      </c>
      <c r="Q30" s="598">
        <v>-8.3</v>
      </c>
      <c r="R30" s="598">
        <v>17</v>
      </c>
      <c r="S30" s="604" t="s">
        <v>699</v>
      </c>
    </row>
    <row r="31" spans="1:19" ht="13.5" customHeight="1">
      <c r="A31" s="541"/>
      <c r="B31" s="541" t="s">
        <v>609</v>
      </c>
      <c r="C31" s="542"/>
      <c r="D31" s="597">
        <v>0.1</v>
      </c>
      <c r="E31" s="598">
        <v>4</v>
      </c>
      <c r="F31" s="598">
        <v>2.5</v>
      </c>
      <c r="G31" s="598">
        <v>3</v>
      </c>
      <c r="H31" s="598">
        <v>5.9</v>
      </c>
      <c r="I31" s="598">
        <v>-1.9</v>
      </c>
      <c r="J31" s="598">
        <v>4.5</v>
      </c>
      <c r="K31" s="598">
        <v>3.1</v>
      </c>
      <c r="L31" s="604" t="s">
        <v>699</v>
      </c>
      <c r="M31" s="604" t="s">
        <v>699</v>
      </c>
      <c r="N31" s="604" t="s">
        <v>699</v>
      </c>
      <c r="O31" s="604" t="s">
        <v>699</v>
      </c>
      <c r="P31" s="598">
        <v>-5.9</v>
      </c>
      <c r="Q31" s="598">
        <v>-2.9</v>
      </c>
      <c r="R31" s="598">
        <v>3.5</v>
      </c>
      <c r="S31" s="604" t="s">
        <v>699</v>
      </c>
    </row>
    <row r="32" spans="1:19" ht="13.5" customHeight="1">
      <c r="A32" s="541"/>
      <c r="B32" s="541" t="s">
        <v>610</v>
      </c>
      <c r="C32" s="542"/>
      <c r="D32" s="601">
        <v>-2.8</v>
      </c>
      <c r="E32" s="602">
        <v>-6.3</v>
      </c>
      <c r="F32" s="602">
        <v>-0.8</v>
      </c>
      <c r="G32" s="602">
        <v>3.8</v>
      </c>
      <c r="H32" s="602">
        <v>-9.1</v>
      </c>
      <c r="I32" s="602">
        <v>-1.7</v>
      </c>
      <c r="J32" s="602">
        <v>-2</v>
      </c>
      <c r="K32" s="602">
        <v>-3.8</v>
      </c>
      <c r="L32" s="602">
        <v>-16.8</v>
      </c>
      <c r="M32" s="602">
        <v>5.7</v>
      </c>
      <c r="N32" s="602">
        <v>-14.6</v>
      </c>
      <c r="O32" s="602">
        <v>1.9</v>
      </c>
      <c r="P32" s="602">
        <v>-14</v>
      </c>
      <c r="Q32" s="602">
        <v>-3.1</v>
      </c>
      <c r="R32" s="602">
        <v>-1.3</v>
      </c>
      <c r="S32" s="602">
        <v>9.7</v>
      </c>
    </row>
    <row r="33" spans="1:19" ht="13.5" customHeight="1">
      <c r="A33" s="538" t="s">
        <v>611</v>
      </c>
      <c r="B33" s="538" t="s">
        <v>623</v>
      </c>
      <c r="C33" s="544" t="s">
        <v>613</v>
      </c>
      <c r="D33" s="583">
        <v>-2.3</v>
      </c>
      <c r="E33" s="584">
        <v>-8.3</v>
      </c>
      <c r="F33" s="584">
        <v>0.3</v>
      </c>
      <c r="G33" s="584">
        <v>5</v>
      </c>
      <c r="H33" s="584">
        <v>-9.8</v>
      </c>
      <c r="I33" s="584">
        <v>0.3</v>
      </c>
      <c r="J33" s="584">
        <v>3</v>
      </c>
      <c r="K33" s="584">
        <v>-5.2</v>
      </c>
      <c r="L33" s="584">
        <v>-17</v>
      </c>
      <c r="M33" s="584">
        <v>4.4</v>
      </c>
      <c r="N33" s="584">
        <v>-18.8</v>
      </c>
      <c r="O33" s="584">
        <v>-1.2</v>
      </c>
      <c r="P33" s="584">
        <v>-13.2</v>
      </c>
      <c r="Q33" s="584">
        <v>-6.3</v>
      </c>
      <c r="R33" s="584">
        <v>0.9</v>
      </c>
      <c r="S33" s="584">
        <v>5.7</v>
      </c>
    </row>
    <row r="34" spans="1:19" ht="13.5" customHeight="1">
      <c r="A34" s="541"/>
      <c r="B34" s="541" t="s">
        <v>624</v>
      </c>
      <c r="C34" s="542"/>
      <c r="D34" s="583">
        <v>-3</v>
      </c>
      <c r="E34" s="584">
        <v>-11.3</v>
      </c>
      <c r="F34" s="584">
        <v>-0.3</v>
      </c>
      <c r="G34" s="584">
        <v>7.8</v>
      </c>
      <c r="H34" s="584">
        <v>-8.8</v>
      </c>
      <c r="I34" s="584">
        <v>-0.5</v>
      </c>
      <c r="J34" s="584">
        <v>1.7</v>
      </c>
      <c r="K34" s="584">
        <v>-3.4</v>
      </c>
      <c r="L34" s="584">
        <v>-22.1</v>
      </c>
      <c r="M34" s="584">
        <v>11.1</v>
      </c>
      <c r="N34" s="584">
        <v>-15.5</v>
      </c>
      <c r="O34" s="584">
        <v>4.2</v>
      </c>
      <c r="P34" s="584">
        <v>-13.7</v>
      </c>
      <c r="Q34" s="584">
        <v>-8.6</v>
      </c>
      <c r="R34" s="584">
        <v>0.2</v>
      </c>
      <c r="S34" s="584">
        <v>5.3</v>
      </c>
    </row>
    <row r="35" spans="1:19" ht="13.5" customHeight="1">
      <c r="A35" s="541"/>
      <c r="B35" s="541" t="s">
        <v>625</v>
      </c>
      <c r="C35" s="542"/>
      <c r="D35" s="583">
        <v>-2.1</v>
      </c>
      <c r="E35" s="584">
        <v>-3.8</v>
      </c>
      <c r="F35" s="584">
        <v>0.3</v>
      </c>
      <c r="G35" s="584">
        <v>12.8</v>
      </c>
      <c r="H35" s="584">
        <v>-11.9</v>
      </c>
      <c r="I35" s="584">
        <v>-1</v>
      </c>
      <c r="J35" s="584">
        <v>0.6</v>
      </c>
      <c r="K35" s="584">
        <v>-2.1</v>
      </c>
      <c r="L35" s="584">
        <v>-18.3</v>
      </c>
      <c r="M35" s="584">
        <v>7.8</v>
      </c>
      <c r="N35" s="584">
        <v>-16.4</v>
      </c>
      <c r="O35" s="584">
        <v>6.4</v>
      </c>
      <c r="P35" s="584">
        <v>-15.5</v>
      </c>
      <c r="Q35" s="584">
        <v>-4.7</v>
      </c>
      <c r="R35" s="584">
        <v>0.2</v>
      </c>
      <c r="S35" s="584">
        <v>4.3</v>
      </c>
    </row>
    <row r="36" spans="1:19" ht="13.5" customHeight="1">
      <c r="A36" s="541"/>
      <c r="B36" s="541" t="s">
        <v>626</v>
      </c>
      <c r="C36" s="542"/>
      <c r="D36" s="583">
        <v>-2.5</v>
      </c>
      <c r="E36" s="584">
        <v>-7.7</v>
      </c>
      <c r="F36" s="584">
        <v>-1.2</v>
      </c>
      <c r="G36" s="584">
        <v>1.4</v>
      </c>
      <c r="H36" s="584">
        <v>-0.8</v>
      </c>
      <c r="I36" s="584">
        <v>-3.3</v>
      </c>
      <c r="J36" s="584">
        <v>-5.8</v>
      </c>
      <c r="K36" s="584">
        <v>-2.8</v>
      </c>
      <c r="L36" s="584">
        <v>-13.8</v>
      </c>
      <c r="M36" s="584">
        <v>4.4</v>
      </c>
      <c r="N36" s="584">
        <v>-10.1</v>
      </c>
      <c r="O36" s="584">
        <v>5.9</v>
      </c>
      <c r="P36" s="584">
        <v>-13.5</v>
      </c>
      <c r="Q36" s="584">
        <v>0.6</v>
      </c>
      <c r="R36" s="584">
        <v>-3</v>
      </c>
      <c r="S36" s="584">
        <v>13.6</v>
      </c>
    </row>
    <row r="37" spans="1:19" ht="13.5" customHeight="1">
      <c r="A37" s="541"/>
      <c r="B37" s="541" t="s">
        <v>627</v>
      </c>
      <c r="C37" s="542"/>
      <c r="D37" s="583">
        <v>-2.5</v>
      </c>
      <c r="E37" s="584">
        <v>-5.3</v>
      </c>
      <c r="F37" s="584">
        <v>-2.1</v>
      </c>
      <c r="G37" s="584">
        <v>3.4</v>
      </c>
      <c r="H37" s="584">
        <v>-8</v>
      </c>
      <c r="I37" s="584">
        <v>0.7</v>
      </c>
      <c r="J37" s="584">
        <v>-5.3</v>
      </c>
      <c r="K37" s="584">
        <v>-4.7</v>
      </c>
      <c r="L37" s="584">
        <v>-14</v>
      </c>
      <c r="M37" s="584">
        <v>4.8</v>
      </c>
      <c r="N37" s="584">
        <v>-11.9</v>
      </c>
      <c r="O37" s="584">
        <v>4.5</v>
      </c>
      <c r="P37" s="584">
        <v>-13.8</v>
      </c>
      <c r="Q37" s="584">
        <v>0.7</v>
      </c>
      <c r="R37" s="584">
        <v>-2.9</v>
      </c>
      <c r="S37" s="584">
        <v>18.7</v>
      </c>
    </row>
    <row r="38" spans="1:19" ht="13.5" customHeight="1">
      <c r="A38" s="541"/>
      <c r="B38" s="541" t="s">
        <v>628</v>
      </c>
      <c r="C38" s="542"/>
      <c r="D38" s="583">
        <v>-3.1</v>
      </c>
      <c r="E38" s="584">
        <v>-0.6</v>
      </c>
      <c r="F38" s="584">
        <v>-1</v>
      </c>
      <c r="G38" s="584">
        <v>1.6</v>
      </c>
      <c r="H38" s="584">
        <v>-13.3</v>
      </c>
      <c r="I38" s="584">
        <v>-2.8</v>
      </c>
      <c r="J38" s="584">
        <v>-6.8</v>
      </c>
      <c r="K38" s="584">
        <v>-4.3</v>
      </c>
      <c r="L38" s="584">
        <v>-16.1</v>
      </c>
      <c r="M38" s="584">
        <v>3.3</v>
      </c>
      <c r="N38" s="584">
        <v>-13.2</v>
      </c>
      <c r="O38" s="584">
        <v>1.3</v>
      </c>
      <c r="P38" s="584">
        <v>-12.3</v>
      </c>
      <c r="Q38" s="584">
        <v>-1</v>
      </c>
      <c r="R38" s="584">
        <v>-3.1</v>
      </c>
      <c r="S38" s="584">
        <v>12.9</v>
      </c>
    </row>
    <row r="39" spans="1:19" ht="13.5" customHeight="1">
      <c r="A39" s="541"/>
      <c r="B39" s="541" t="s">
        <v>579</v>
      </c>
      <c r="C39" s="542"/>
      <c r="D39" s="583">
        <v>-3.7</v>
      </c>
      <c r="E39" s="584">
        <v>1.2</v>
      </c>
      <c r="F39" s="584">
        <v>-2.2</v>
      </c>
      <c r="G39" s="584">
        <v>3.1</v>
      </c>
      <c r="H39" s="584">
        <v>-10.3</v>
      </c>
      <c r="I39" s="584">
        <v>-7</v>
      </c>
      <c r="J39" s="584">
        <v>-6.1</v>
      </c>
      <c r="K39" s="584">
        <v>-5.4</v>
      </c>
      <c r="L39" s="584">
        <v>-17.6</v>
      </c>
      <c r="M39" s="584">
        <v>4.6</v>
      </c>
      <c r="N39" s="584">
        <v>-15.7</v>
      </c>
      <c r="O39" s="584">
        <v>-0.8</v>
      </c>
      <c r="P39" s="584">
        <v>-13.2</v>
      </c>
      <c r="Q39" s="584">
        <v>-1.9</v>
      </c>
      <c r="R39" s="584">
        <v>-3.2</v>
      </c>
      <c r="S39" s="584">
        <v>13.4</v>
      </c>
    </row>
    <row r="40" spans="1:19" ht="13.5" customHeight="1">
      <c r="A40" s="541"/>
      <c r="B40" s="541" t="s">
        <v>629</v>
      </c>
      <c r="C40" s="542"/>
      <c r="D40" s="583">
        <v>-3.8</v>
      </c>
      <c r="E40" s="584">
        <v>-7.6</v>
      </c>
      <c r="F40" s="584">
        <v>-1.8</v>
      </c>
      <c r="G40" s="584">
        <v>2.2</v>
      </c>
      <c r="H40" s="584">
        <v>-13.1</v>
      </c>
      <c r="I40" s="584">
        <v>-2.9</v>
      </c>
      <c r="J40" s="584">
        <v>-4.8</v>
      </c>
      <c r="K40" s="584">
        <v>-3.3</v>
      </c>
      <c r="L40" s="584">
        <v>-19.9</v>
      </c>
      <c r="M40" s="584">
        <v>2.6</v>
      </c>
      <c r="N40" s="584">
        <v>-13.2</v>
      </c>
      <c r="O40" s="584">
        <v>-2.4</v>
      </c>
      <c r="P40" s="584">
        <v>-14</v>
      </c>
      <c r="Q40" s="584">
        <v>-2.5</v>
      </c>
      <c r="R40" s="584">
        <v>-3.2</v>
      </c>
      <c r="S40" s="584">
        <v>10.9</v>
      </c>
    </row>
    <row r="41" spans="1:19" ht="13.5" customHeight="1">
      <c r="A41" s="541"/>
      <c r="B41" s="541" t="s">
        <v>704</v>
      </c>
      <c r="C41" s="542"/>
      <c r="D41" s="583">
        <v>-3.4</v>
      </c>
      <c r="E41" s="584">
        <v>0</v>
      </c>
      <c r="F41" s="584">
        <v>-1.5</v>
      </c>
      <c r="G41" s="584">
        <v>3.1</v>
      </c>
      <c r="H41" s="584">
        <v>-11.1</v>
      </c>
      <c r="I41" s="584">
        <v>-0.5</v>
      </c>
      <c r="J41" s="584">
        <v>-6.4</v>
      </c>
      <c r="K41" s="584">
        <v>-5.7</v>
      </c>
      <c r="L41" s="584">
        <v>-15.8</v>
      </c>
      <c r="M41" s="584">
        <v>3</v>
      </c>
      <c r="N41" s="584">
        <v>-16.9</v>
      </c>
      <c r="O41" s="584">
        <v>2.3</v>
      </c>
      <c r="P41" s="584">
        <v>-11.6</v>
      </c>
      <c r="Q41" s="584">
        <v>-3.9</v>
      </c>
      <c r="R41" s="584">
        <v>-4.3</v>
      </c>
      <c r="S41" s="584">
        <v>14.7</v>
      </c>
    </row>
    <row r="42" spans="1:19" ht="13.5" customHeight="1">
      <c r="A42" s="541" t="s">
        <v>612</v>
      </c>
      <c r="B42" s="541" t="s">
        <v>633</v>
      </c>
      <c r="C42" s="542" t="s">
        <v>613</v>
      </c>
      <c r="D42" s="583">
        <v>-0.1</v>
      </c>
      <c r="E42" s="584">
        <v>13</v>
      </c>
      <c r="F42" s="584">
        <v>-0.4</v>
      </c>
      <c r="G42" s="584">
        <v>2.8</v>
      </c>
      <c r="H42" s="584">
        <v>-8</v>
      </c>
      <c r="I42" s="584">
        <v>-1</v>
      </c>
      <c r="J42" s="584">
        <v>-4.1</v>
      </c>
      <c r="K42" s="584">
        <v>-0.4</v>
      </c>
      <c r="L42" s="584">
        <v>-3.3</v>
      </c>
      <c r="M42" s="584">
        <v>-3.1</v>
      </c>
      <c r="N42" s="584">
        <v>2.5</v>
      </c>
      <c r="O42" s="584">
        <v>9.5</v>
      </c>
      <c r="P42" s="584">
        <v>-0.2</v>
      </c>
      <c r="Q42" s="584">
        <v>-2.6</v>
      </c>
      <c r="R42" s="584">
        <v>-1.6</v>
      </c>
      <c r="S42" s="584">
        <v>7.9</v>
      </c>
    </row>
    <row r="43" spans="1:19" ht="13.5" customHeight="1">
      <c r="A43" s="541" t="s">
        <v>785</v>
      </c>
      <c r="B43" s="541" t="s">
        <v>621</v>
      </c>
      <c r="C43" s="542"/>
      <c r="D43" s="583">
        <v>-0.9</v>
      </c>
      <c r="E43" s="584">
        <v>8.9</v>
      </c>
      <c r="F43" s="584">
        <v>-1.3</v>
      </c>
      <c r="G43" s="584">
        <v>0.1</v>
      </c>
      <c r="H43" s="584">
        <v>-7.3</v>
      </c>
      <c r="I43" s="584">
        <v>-2.6</v>
      </c>
      <c r="J43" s="584">
        <v>-3.1</v>
      </c>
      <c r="K43" s="584">
        <v>0.6</v>
      </c>
      <c r="L43" s="584">
        <v>-1.7</v>
      </c>
      <c r="M43" s="584">
        <v>-3.6</v>
      </c>
      <c r="N43" s="584">
        <v>-6.7</v>
      </c>
      <c r="O43" s="584">
        <v>16.7</v>
      </c>
      <c r="P43" s="584">
        <v>-0.7</v>
      </c>
      <c r="Q43" s="584">
        <v>-2.4</v>
      </c>
      <c r="R43" s="584">
        <v>-0.5</v>
      </c>
      <c r="S43" s="584">
        <v>6.1</v>
      </c>
    </row>
    <row r="44" spans="1:19" ht="13.5" customHeight="1">
      <c r="A44" s="541"/>
      <c r="B44" s="541" t="s">
        <v>622</v>
      </c>
      <c r="C44" s="542"/>
      <c r="D44" s="583">
        <v>0.5</v>
      </c>
      <c r="E44" s="584">
        <v>5.9</v>
      </c>
      <c r="F44" s="584">
        <v>1.7</v>
      </c>
      <c r="G44" s="584">
        <v>0.4</v>
      </c>
      <c r="H44" s="584">
        <v>-6.6</v>
      </c>
      <c r="I44" s="584">
        <v>-1.4</v>
      </c>
      <c r="J44" s="584">
        <v>-1.8</v>
      </c>
      <c r="K44" s="584">
        <v>2.3</v>
      </c>
      <c r="L44" s="584">
        <v>-10.2</v>
      </c>
      <c r="M44" s="584">
        <v>-2</v>
      </c>
      <c r="N44" s="584">
        <v>-4.7</v>
      </c>
      <c r="O44" s="584">
        <v>11.6</v>
      </c>
      <c r="P44" s="584">
        <v>-3.1</v>
      </c>
      <c r="Q44" s="584">
        <v>0.8</v>
      </c>
      <c r="R44" s="584">
        <v>-0.4</v>
      </c>
      <c r="S44" s="584">
        <v>8</v>
      </c>
    </row>
    <row r="45" spans="1:19" ht="13.5" customHeight="1">
      <c r="A45" s="546"/>
      <c r="B45" s="546" t="s">
        <v>791</v>
      </c>
      <c r="C45" s="547"/>
      <c r="D45" s="585">
        <v>-0.6</v>
      </c>
      <c r="E45" s="586">
        <v>9</v>
      </c>
      <c r="F45" s="586">
        <v>-0.6</v>
      </c>
      <c r="G45" s="586">
        <v>1.7</v>
      </c>
      <c r="H45" s="586">
        <v>-1.4</v>
      </c>
      <c r="I45" s="586">
        <v>0</v>
      </c>
      <c r="J45" s="586">
        <v>-3.5</v>
      </c>
      <c r="K45" s="586">
        <v>1.6</v>
      </c>
      <c r="L45" s="586">
        <v>-3.2</v>
      </c>
      <c r="M45" s="586">
        <v>-1.7</v>
      </c>
      <c r="N45" s="586">
        <v>-4.6</v>
      </c>
      <c r="O45" s="586">
        <v>13</v>
      </c>
      <c r="P45" s="586">
        <v>-3.6</v>
      </c>
      <c r="Q45" s="586">
        <v>-1.3</v>
      </c>
      <c r="R45" s="586">
        <v>-2.4</v>
      </c>
      <c r="S45" s="586">
        <v>3.8</v>
      </c>
    </row>
    <row r="46" spans="1:35" ht="27" customHeight="1">
      <c r="A46" s="745" t="s">
        <v>344</v>
      </c>
      <c r="B46" s="745"/>
      <c r="C46" s="746"/>
      <c r="D46" s="587">
        <v>0.5</v>
      </c>
      <c r="E46" s="587">
        <v>-1</v>
      </c>
      <c r="F46" s="587">
        <v>0.3</v>
      </c>
      <c r="G46" s="587">
        <v>0.8</v>
      </c>
      <c r="H46" s="587">
        <v>4</v>
      </c>
      <c r="I46" s="587">
        <v>2.6</v>
      </c>
      <c r="J46" s="587">
        <v>1.8</v>
      </c>
      <c r="K46" s="587">
        <v>-1.8</v>
      </c>
      <c r="L46" s="587">
        <v>-0.4</v>
      </c>
      <c r="M46" s="587">
        <v>-0.8</v>
      </c>
      <c r="N46" s="587">
        <v>1.5</v>
      </c>
      <c r="O46" s="587">
        <v>1.2</v>
      </c>
      <c r="P46" s="587">
        <v>0.2</v>
      </c>
      <c r="Q46" s="587">
        <v>-1</v>
      </c>
      <c r="R46" s="587">
        <v>-1.3</v>
      </c>
      <c r="S46" s="587">
        <v>2</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104.4</v>
      </c>
      <c r="E53" s="596">
        <v>100.9</v>
      </c>
      <c r="F53" s="596">
        <v>98.9</v>
      </c>
      <c r="G53" s="596">
        <v>103.8</v>
      </c>
      <c r="H53" s="596">
        <v>120.4</v>
      </c>
      <c r="I53" s="596">
        <v>107.6</v>
      </c>
      <c r="J53" s="596">
        <v>108.5</v>
      </c>
      <c r="K53" s="596">
        <v>87.3</v>
      </c>
      <c r="L53" s="603" t="s">
        <v>699</v>
      </c>
      <c r="M53" s="603" t="s">
        <v>699</v>
      </c>
      <c r="N53" s="603" t="s">
        <v>699</v>
      </c>
      <c r="O53" s="603" t="s">
        <v>699</v>
      </c>
      <c r="P53" s="596">
        <v>124.8</v>
      </c>
      <c r="Q53" s="596">
        <v>102.9</v>
      </c>
      <c r="R53" s="596">
        <v>94.1</v>
      </c>
      <c r="S53" s="603" t="s">
        <v>699</v>
      </c>
    </row>
    <row r="54" spans="1:19" ht="13.5" customHeight="1">
      <c r="A54" s="541"/>
      <c r="B54" s="541" t="s">
        <v>606</v>
      </c>
      <c r="C54" s="542"/>
      <c r="D54" s="597">
        <v>104.5</v>
      </c>
      <c r="E54" s="598">
        <v>91.9</v>
      </c>
      <c r="F54" s="598">
        <v>99</v>
      </c>
      <c r="G54" s="598">
        <v>102.4</v>
      </c>
      <c r="H54" s="598">
        <v>110.4</v>
      </c>
      <c r="I54" s="598">
        <v>104.1</v>
      </c>
      <c r="J54" s="598">
        <v>111.2</v>
      </c>
      <c r="K54" s="598">
        <v>89.7</v>
      </c>
      <c r="L54" s="604" t="s">
        <v>699</v>
      </c>
      <c r="M54" s="604" t="s">
        <v>699</v>
      </c>
      <c r="N54" s="604" t="s">
        <v>699</v>
      </c>
      <c r="O54" s="604" t="s">
        <v>699</v>
      </c>
      <c r="P54" s="598">
        <v>119.8</v>
      </c>
      <c r="Q54" s="598">
        <v>103.2</v>
      </c>
      <c r="R54" s="598">
        <v>75.4</v>
      </c>
      <c r="S54" s="604" t="s">
        <v>699</v>
      </c>
    </row>
    <row r="55" spans="1:19" ht="13.5" customHeight="1">
      <c r="A55" s="541"/>
      <c r="B55" s="541" t="s">
        <v>607</v>
      </c>
      <c r="C55" s="542"/>
      <c r="D55" s="597">
        <v>105.2</v>
      </c>
      <c r="E55" s="598">
        <v>84.9</v>
      </c>
      <c r="F55" s="598">
        <v>100.1</v>
      </c>
      <c r="G55" s="598">
        <v>97.1</v>
      </c>
      <c r="H55" s="598">
        <v>99.3</v>
      </c>
      <c r="I55" s="598">
        <v>107.5</v>
      </c>
      <c r="J55" s="598">
        <v>100.6</v>
      </c>
      <c r="K55" s="598">
        <v>95</v>
      </c>
      <c r="L55" s="604" t="s">
        <v>699</v>
      </c>
      <c r="M55" s="604" t="s">
        <v>699</v>
      </c>
      <c r="N55" s="604" t="s">
        <v>699</v>
      </c>
      <c r="O55" s="604" t="s">
        <v>699</v>
      </c>
      <c r="P55" s="598">
        <v>113.6</v>
      </c>
      <c r="Q55" s="598">
        <v>110.3</v>
      </c>
      <c r="R55" s="598">
        <v>75.6</v>
      </c>
      <c r="S55" s="604" t="s">
        <v>699</v>
      </c>
    </row>
    <row r="56" spans="1:19" ht="13.5" customHeight="1">
      <c r="A56" s="541"/>
      <c r="B56" s="541" t="s">
        <v>608</v>
      </c>
      <c r="C56" s="542"/>
      <c r="D56" s="597">
        <v>100.7</v>
      </c>
      <c r="E56" s="598">
        <v>88</v>
      </c>
      <c r="F56" s="598">
        <v>97.8</v>
      </c>
      <c r="G56" s="598">
        <v>97.6</v>
      </c>
      <c r="H56" s="598">
        <v>92.4</v>
      </c>
      <c r="I56" s="598">
        <v>106.8</v>
      </c>
      <c r="J56" s="598">
        <v>94.5</v>
      </c>
      <c r="K56" s="598">
        <v>100.4</v>
      </c>
      <c r="L56" s="604" t="s">
        <v>699</v>
      </c>
      <c r="M56" s="604" t="s">
        <v>699</v>
      </c>
      <c r="N56" s="604" t="s">
        <v>699</v>
      </c>
      <c r="O56" s="604" t="s">
        <v>699</v>
      </c>
      <c r="P56" s="598">
        <v>108</v>
      </c>
      <c r="Q56" s="598">
        <v>103.5</v>
      </c>
      <c r="R56" s="598">
        <v>98.6</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98.3</v>
      </c>
      <c r="E58" s="602">
        <v>104.2</v>
      </c>
      <c r="F58" s="602">
        <v>100.2</v>
      </c>
      <c r="G58" s="602">
        <v>98.3</v>
      </c>
      <c r="H58" s="602">
        <v>92.5</v>
      </c>
      <c r="I58" s="602">
        <v>96.5</v>
      </c>
      <c r="J58" s="602">
        <v>101.6</v>
      </c>
      <c r="K58" s="602">
        <v>96.1</v>
      </c>
      <c r="L58" s="602">
        <v>96.9</v>
      </c>
      <c r="M58" s="602">
        <v>101.1</v>
      </c>
      <c r="N58" s="602">
        <v>86</v>
      </c>
      <c r="O58" s="602">
        <v>104.7</v>
      </c>
      <c r="P58" s="602">
        <v>94.4</v>
      </c>
      <c r="Q58" s="602">
        <v>93.9</v>
      </c>
      <c r="R58" s="602">
        <v>100</v>
      </c>
      <c r="S58" s="602">
        <v>100.6</v>
      </c>
    </row>
    <row r="59" spans="1:19" ht="13.5" customHeight="1">
      <c r="A59" s="538" t="s">
        <v>611</v>
      </c>
      <c r="B59" s="538" t="s">
        <v>623</v>
      </c>
      <c r="C59" s="544" t="s">
        <v>613</v>
      </c>
      <c r="D59" s="583">
        <v>99.6</v>
      </c>
      <c r="E59" s="584">
        <v>98.9</v>
      </c>
      <c r="F59" s="584">
        <v>101.1</v>
      </c>
      <c r="G59" s="584">
        <v>98.8</v>
      </c>
      <c r="H59" s="584">
        <v>92.7</v>
      </c>
      <c r="I59" s="584">
        <v>97.7</v>
      </c>
      <c r="J59" s="584">
        <v>103.7</v>
      </c>
      <c r="K59" s="584">
        <v>96.9</v>
      </c>
      <c r="L59" s="584">
        <v>92.4</v>
      </c>
      <c r="M59" s="584">
        <v>102.1</v>
      </c>
      <c r="N59" s="584">
        <v>83.6</v>
      </c>
      <c r="O59" s="584">
        <v>100.1</v>
      </c>
      <c r="P59" s="584">
        <v>96.9</v>
      </c>
      <c r="Q59" s="584">
        <v>97.3</v>
      </c>
      <c r="R59" s="584">
        <v>102.8</v>
      </c>
      <c r="S59" s="584">
        <v>103.9</v>
      </c>
    </row>
    <row r="60" spans="1:19" ht="13.5" customHeight="1">
      <c r="A60" s="541"/>
      <c r="B60" s="541" t="s">
        <v>624</v>
      </c>
      <c r="C60" s="542"/>
      <c r="D60" s="583">
        <v>97.4</v>
      </c>
      <c r="E60" s="584">
        <v>99.7</v>
      </c>
      <c r="F60" s="584">
        <v>99.6</v>
      </c>
      <c r="G60" s="584">
        <v>97.8</v>
      </c>
      <c r="H60" s="584">
        <v>95.5</v>
      </c>
      <c r="I60" s="584">
        <v>93.1</v>
      </c>
      <c r="J60" s="584">
        <v>102.1</v>
      </c>
      <c r="K60" s="584">
        <v>94.7</v>
      </c>
      <c r="L60" s="584">
        <v>93.2</v>
      </c>
      <c r="M60" s="584">
        <v>102.1</v>
      </c>
      <c r="N60" s="584">
        <v>86</v>
      </c>
      <c r="O60" s="584">
        <v>107.5</v>
      </c>
      <c r="P60" s="584">
        <v>94.5</v>
      </c>
      <c r="Q60" s="584">
        <v>90.6</v>
      </c>
      <c r="R60" s="584">
        <v>94.7</v>
      </c>
      <c r="S60" s="584">
        <v>98.6</v>
      </c>
    </row>
    <row r="61" spans="1:19" ht="13.5" customHeight="1">
      <c r="A61" s="541"/>
      <c r="B61" s="541" t="s">
        <v>625</v>
      </c>
      <c r="C61" s="542"/>
      <c r="D61" s="583">
        <v>99.7</v>
      </c>
      <c r="E61" s="584">
        <v>109</v>
      </c>
      <c r="F61" s="584">
        <v>101.8</v>
      </c>
      <c r="G61" s="584">
        <v>103</v>
      </c>
      <c r="H61" s="584">
        <v>92.6</v>
      </c>
      <c r="I61" s="584">
        <v>97.1</v>
      </c>
      <c r="J61" s="584">
        <v>102.7</v>
      </c>
      <c r="K61" s="584">
        <v>96.3</v>
      </c>
      <c r="L61" s="584">
        <v>108.1</v>
      </c>
      <c r="M61" s="584">
        <v>101.1</v>
      </c>
      <c r="N61" s="584">
        <v>85.4</v>
      </c>
      <c r="O61" s="584">
        <v>108.6</v>
      </c>
      <c r="P61" s="584">
        <v>94.6</v>
      </c>
      <c r="Q61" s="584">
        <v>95.1</v>
      </c>
      <c r="R61" s="584">
        <v>99.2</v>
      </c>
      <c r="S61" s="584">
        <v>98.2</v>
      </c>
    </row>
    <row r="62" spans="1:19" ht="13.5" customHeight="1">
      <c r="A62" s="541"/>
      <c r="B62" s="541" t="s">
        <v>626</v>
      </c>
      <c r="C62" s="542"/>
      <c r="D62" s="583">
        <v>98.9</v>
      </c>
      <c r="E62" s="584">
        <v>100.2</v>
      </c>
      <c r="F62" s="584">
        <v>101.9</v>
      </c>
      <c r="G62" s="584">
        <v>95</v>
      </c>
      <c r="H62" s="584">
        <v>98.8</v>
      </c>
      <c r="I62" s="584">
        <v>94.7</v>
      </c>
      <c r="J62" s="584">
        <v>100.9</v>
      </c>
      <c r="K62" s="584">
        <v>94.1</v>
      </c>
      <c r="L62" s="584">
        <v>104.5</v>
      </c>
      <c r="M62" s="584">
        <v>100.2</v>
      </c>
      <c r="N62" s="584">
        <v>86.7</v>
      </c>
      <c r="O62" s="584">
        <v>109.9</v>
      </c>
      <c r="P62" s="584">
        <v>94</v>
      </c>
      <c r="Q62" s="584">
        <v>92.8</v>
      </c>
      <c r="R62" s="584">
        <v>101.1</v>
      </c>
      <c r="S62" s="584">
        <v>99.1</v>
      </c>
    </row>
    <row r="63" spans="1:19" ht="13.5" customHeight="1">
      <c r="A63" s="541"/>
      <c r="B63" s="541" t="s">
        <v>627</v>
      </c>
      <c r="C63" s="542"/>
      <c r="D63" s="583">
        <v>98.3</v>
      </c>
      <c r="E63" s="584">
        <v>97.1</v>
      </c>
      <c r="F63" s="584">
        <v>99.5</v>
      </c>
      <c r="G63" s="584">
        <v>96.8</v>
      </c>
      <c r="H63" s="584">
        <v>91.4</v>
      </c>
      <c r="I63" s="584">
        <v>97.1</v>
      </c>
      <c r="J63" s="584">
        <v>102.7</v>
      </c>
      <c r="K63" s="584">
        <v>93.4</v>
      </c>
      <c r="L63" s="584">
        <v>105.2</v>
      </c>
      <c r="M63" s="584">
        <v>100.9</v>
      </c>
      <c r="N63" s="584">
        <v>89.3</v>
      </c>
      <c r="O63" s="584">
        <v>105.7</v>
      </c>
      <c r="P63" s="584">
        <v>94.3</v>
      </c>
      <c r="Q63" s="584">
        <v>94.1</v>
      </c>
      <c r="R63" s="584">
        <v>101.1</v>
      </c>
      <c r="S63" s="584">
        <v>104.7</v>
      </c>
    </row>
    <row r="64" spans="1:19" ht="13.5" customHeight="1">
      <c r="A64" s="541"/>
      <c r="B64" s="541" t="s">
        <v>628</v>
      </c>
      <c r="C64" s="542"/>
      <c r="D64" s="583">
        <v>98.7</v>
      </c>
      <c r="E64" s="584">
        <v>111.1</v>
      </c>
      <c r="F64" s="584">
        <v>101.5</v>
      </c>
      <c r="G64" s="584">
        <v>95.9</v>
      </c>
      <c r="H64" s="584">
        <v>89.6</v>
      </c>
      <c r="I64" s="584">
        <v>98.1</v>
      </c>
      <c r="J64" s="584">
        <v>100.2</v>
      </c>
      <c r="K64" s="584">
        <v>95.3</v>
      </c>
      <c r="L64" s="584">
        <v>92.8</v>
      </c>
      <c r="M64" s="584">
        <v>100</v>
      </c>
      <c r="N64" s="584">
        <v>85.4</v>
      </c>
      <c r="O64" s="584">
        <v>105.5</v>
      </c>
      <c r="P64" s="584">
        <v>95.1</v>
      </c>
      <c r="Q64" s="584">
        <v>92.1</v>
      </c>
      <c r="R64" s="584">
        <v>100.4</v>
      </c>
      <c r="S64" s="584">
        <v>100.6</v>
      </c>
    </row>
    <row r="65" spans="1:19" ht="13.5" customHeight="1">
      <c r="A65" s="541"/>
      <c r="B65" s="541" t="s">
        <v>579</v>
      </c>
      <c r="C65" s="542"/>
      <c r="D65" s="583">
        <v>97.7</v>
      </c>
      <c r="E65" s="584">
        <v>112.8</v>
      </c>
      <c r="F65" s="584">
        <v>99.8</v>
      </c>
      <c r="G65" s="584">
        <v>96.8</v>
      </c>
      <c r="H65" s="584">
        <v>91.4</v>
      </c>
      <c r="I65" s="584">
        <v>96.4</v>
      </c>
      <c r="J65" s="584">
        <v>101.8</v>
      </c>
      <c r="K65" s="584">
        <v>94.1</v>
      </c>
      <c r="L65" s="584">
        <v>89.8</v>
      </c>
      <c r="M65" s="584">
        <v>104.1</v>
      </c>
      <c r="N65" s="584">
        <v>83</v>
      </c>
      <c r="O65" s="584">
        <v>107.6</v>
      </c>
      <c r="P65" s="584">
        <v>92.6</v>
      </c>
      <c r="Q65" s="584">
        <v>90.5</v>
      </c>
      <c r="R65" s="584">
        <v>98.5</v>
      </c>
      <c r="S65" s="584">
        <v>99</v>
      </c>
    </row>
    <row r="66" spans="1:19" ht="13.5" customHeight="1">
      <c r="A66" s="541"/>
      <c r="B66" s="541" t="s">
        <v>629</v>
      </c>
      <c r="C66" s="542"/>
      <c r="D66" s="583">
        <v>97.5</v>
      </c>
      <c r="E66" s="584">
        <v>104.1</v>
      </c>
      <c r="F66" s="584">
        <v>100</v>
      </c>
      <c r="G66" s="584">
        <v>97</v>
      </c>
      <c r="H66" s="584">
        <v>86</v>
      </c>
      <c r="I66" s="584">
        <v>97.7</v>
      </c>
      <c r="J66" s="584">
        <v>102.2</v>
      </c>
      <c r="K66" s="584">
        <v>94</v>
      </c>
      <c r="L66" s="584">
        <v>91.3</v>
      </c>
      <c r="M66" s="584">
        <v>100.1</v>
      </c>
      <c r="N66" s="584">
        <v>84.8</v>
      </c>
      <c r="O66" s="584">
        <v>108.5</v>
      </c>
      <c r="P66" s="584">
        <v>91</v>
      </c>
      <c r="Q66" s="584">
        <v>89.6</v>
      </c>
      <c r="R66" s="584">
        <v>99</v>
      </c>
      <c r="S66" s="584">
        <v>104.3</v>
      </c>
    </row>
    <row r="67" spans="1:19" ht="13.5" customHeight="1">
      <c r="A67" s="541"/>
      <c r="B67" s="541" t="s">
        <v>704</v>
      </c>
      <c r="C67" s="542"/>
      <c r="D67" s="583">
        <v>97.8</v>
      </c>
      <c r="E67" s="584">
        <v>116</v>
      </c>
      <c r="F67" s="584">
        <v>100.5</v>
      </c>
      <c r="G67" s="584">
        <v>100.7</v>
      </c>
      <c r="H67" s="584">
        <v>86.5</v>
      </c>
      <c r="I67" s="584">
        <v>98.2</v>
      </c>
      <c r="J67" s="584">
        <v>101.5</v>
      </c>
      <c r="K67" s="584">
        <v>95.8</v>
      </c>
      <c r="L67" s="584">
        <v>93.5</v>
      </c>
      <c r="M67" s="584">
        <v>99.1</v>
      </c>
      <c r="N67" s="584">
        <v>86.1</v>
      </c>
      <c r="O67" s="584">
        <v>109.4</v>
      </c>
      <c r="P67" s="584">
        <v>90.4</v>
      </c>
      <c r="Q67" s="584">
        <v>88.4</v>
      </c>
      <c r="R67" s="584">
        <v>99</v>
      </c>
      <c r="S67" s="584">
        <v>100.5</v>
      </c>
    </row>
    <row r="68" spans="1:19" ht="13.5" customHeight="1">
      <c r="A68" s="541" t="s">
        <v>612</v>
      </c>
      <c r="B68" s="541" t="s">
        <v>633</v>
      </c>
      <c r="C68" s="542" t="s">
        <v>613</v>
      </c>
      <c r="D68" s="583">
        <v>97.8</v>
      </c>
      <c r="E68" s="584">
        <v>111.9</v>
      </c>
      <c r="F68" s="584">
        <v>100.1</v>
      </c>
      <c r="G68" s="584">
        <v>100.6</v>
      </c>
      <c r="H68" s="584">
        <v>85.9</v>
      </c>
      <c r="I68" s="584">
        <v>99.9</v>
      </c>
      <c r="J68" s="584">
        <v>102.8</v>
      </c>
      <c r="K68" s="584">
        <v>92.3</v>
      </c>
      <c r="L68" s="584">
        <v>88.1</v>
      </c>
      <c r="M68" s="584">
        <v>97.1</v>
      </c>
      <c r="N68" s="584">
        <v>81.2</v>
      </c>
      <c r="O68" s="584">
        <v>105.4</v>
      </c>
      <c r="P68" s="584">
        <v>90.2</v>
      </c>
      <c r="Q68" s="584">
        <v>92.8</v>
      </c>
      <c r="R68" s="584">
        <v>99.5</v>
      </c>
      <c r="S68" s="584">
        <v>97.7</v>
      </c>
    </row>
    <row r="69" spans="1:19" ht="13.5" customHeight="1">
      <c r="A69" s="541" t="s">
        <v>785</v>
      </c>
      <c r="B69" s="541" t="s">
        <v>621</v>
      </c>
      <c r="C69" s="542"/>
      <c r="D69" s="583">
        <v>98</v>
      </c>
      <c r="E69" s="584">
        <v>115</v>
      </c>
      <c r="F69" s="584">
        <v>101.2</v>
      </c>
      <c r="G69" s="584">
        <v>98.8</v>
      </c>
      <c r="H69" s="584">
        <v>86.1</v>
      </c>
      <c r="I69" s="584">
        <v>100.4</v>
      </c>
      <c r="J69" s="584">
        <v>101.8</v>
      </c>
      <c r="K69" s="584">
        <v>91.6</v>
      </c>
      <c r="L69" s="584">
        <v>94.2</v>
      </c>
      <c r="M69" s="584">
        <v>96</v>
      </c>
      <c r="N69" s="584">
        <v>82.3</v>
      </c>
      <c r="O69" s="584">
        <v>105.6</v>
      </c>
      <c r="P69" s="584">
        <v>87.3</v>
      </c>
      <c r="Q69" s="584">
        <v>90.7</v>
      </c>
      <c r="R69" s="584">
        <v>103.9</v>
      </c>
      <c r="S69" s="584">
        <v>100</v>
      </c>
    </row>
    <row r="70" spans="1:46" ht="13.5" customHeight="1">
      <c r="A70" s="541"/>
      <c r="B70" s="541" t="s">
        <v>622</v>
      </c>
      <c r="C70" s="542"/>
      <c r="D70" s="583">
        <v>99.3</v>
      </c>
      <c r="E70" s="584">
        <v>114.8</v>
      </c>
      <c r="F70" s="584">
        <v>103.1</v>
      </c>
      <c r="G70" s="584">
        <v>99</v>
      </c>
      <c r="H70" s="584">
        <v>86.2</v>
      </c>
      <c r="I70" s="584">
        <v>98.9</v>
      </c>
      <c r="J70" s="584">
        <v>103.7</v>
      </c>
      <c r="K70" s="584">
        <v>96.2</v>
      </c>
      <c r="L70" s="584">
        <v>87.7</v>
      </c>
      <c r="M70" s="584">
        <v>97.4</v>
      </c>
      <c r="N70" s="584">
        <v>83.5</v>
      </c>
      <c r="O70" s="584">
        <v>103.7</v>
      </c>
      <c r="P70" s="584">
        <v>89.2</v>
      </c>
      <c r="Q70" s="584">
        <v>93.2</v>
      </c>
      <c r="R70" s="584">
        <v>101.9</v>
      </c>
      <c r="S70" s="584">
        <v>98.2</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705</v>
      </c>
      <c r="C71" s="547"/>
      <c r="D71" s="585">
        <v>99.5</v>
      </c>
      <c r="E71" s="586">
        <v>113.8</v>
      </c>
      <c r="F71" s="586">
        <v>103.2</v>
      </c>
      <c r="G71" s="586">
        <v>99.6</v>
      </c>
      <c r="H71" s="586">
        <v>90.2</v>
      </c>
      <c r="I71" s="586">
        <v>104.8</v>
      </c>
      <c r="J71" s="586">
        <v>104.9</v>
      </c>
      <c r="K71" s="586">
        <v>92.7</v>
      </c>
      <c r="L71" s="586">
        <v>84.9</v>
      </c>
      <c r="M71" s="586">
        <v>95.3</v>
      </c>
      <c r="N71" s="586">
        <v>82.2</v>
      </c>
      <c r="O71" s="586">
        <v>102.2</v>
      </c>
      <c r="P71" s="586">
        <v>90.8</v>
      </c>
      <c r="Q71" s="586">
        <v>91.4</v>
      </c>
      <c r="R71" s="586">
        <v>97.3</v>
      </c>
      <c r="S71" s="586">
        <v>99.3</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-0.3</v>
      </c>
      <c r="E73" s="596">
        <v>-1.9</v>
      </c>
      <c r="F73" s="596">
        <v>0</v>
      </c>
      <c r="G73" s="596">
        <v>-1.5</v>
      </c>
      <c r="H73" s="596">
        <v>-1.1</v>
      </c>
      <c r="I73" s="596">
        <v>-0.4</v>
      </c>
      <c r="J73" s="596">
        <v>-4.7</v>
      </c>
      <c r="K73" s="596">
        <v>2.9</v>
      </c>
      <c r="L73" s="603" t="s">
        <v>699</v>
      </c>
      <c r="M73" s="603" t="s">
        <v>699</v>
      </c>
      <c r="N73" s="603" t="s">
        <v>699</v>
      </c>
      <c r="O73" s="603" t="s">
        <v>699</v>
      </c>
      <c r="P73" s="596">
        <v>2.6</v>
      </c>
      <c r="Q73" s="596">
        <v>0</v>
      </c>
      <c r="R73" s="596">
        <v>1.8</v>
      </c>
      <c r="S73" s="603" t="s">
        <v>699</v>
      </c>
    </row>
    <row r="74" spans="1:19" ht="13.5" customHeight="1">
      <c r="A74" s="541"/>
      <c r="B74" s="541" t="s">
        <v>606</v>
      </c>
      <c r="C74" s="542"/>
      <c r="D74" s="597">
        <v>0.1</v>
      </c>
      <c r="E74" s="598">
        <v>-8.9</v>
      </c>
      <c r="F74" s="598">
        <v>0.1</v>
      </c>
      <c r="G74" s="598">
        <v>-1.3</v>
      </c>
      <c r="H74" s="598">
        <v>-8.2</v>
      </c>
      <c r="I74" s="598">
        <v>-3.2</v>
      </c>
      <c r="J74" s="598">
        <v>2.5</v>
      </c>
      <c r="K74" s="598">
        <v>2.8</v>
      </c>
      <c r="L74" s="604" t="s">
        <v>699</v>
      </c>
      <c r="M74" s="604" t="s">
        <v>699</v>
      </c>
      <c r="N74" s="604" t="s">
        <v>699</v>
      </c>
      <c r="O74" s="604" t="s">
        <v>699</v>
      </c>
      <c r="P74" s="598">
        <v>-4</v>
      </c>
      <c r="Q74" s="598">
        <v>0.3</v>
      </c>
      <c r="R74" s="598">
        <v>-19.8</v>
      </c>
      <c r="S74" s="604" t="s">
        <v>699</v>
      </c>
    </row>
    <row r="75" spans="1:19" ht="13.5" customHeight="1">
      <c r="A75" s="541"/>
      <c r="B75" s="541" t="s">
        <v>607</v>
      </c>
      <c r="C75" s="542"/>
      <c r="D75" s="597">
        <v>0.7</v>
      </c>
      <c r="E75" s="598">
        <v>-7.7</v>
      </c>
      <c r="F75" s="598">
        <v>1.1</v>
      </c>
      <c r="G75" s="598">
        <v>-5.1</v>
      </c>
      <c r="H75" s="598">
        <v>-10.1</v>
      </c>
      <c r="I75" s="598">
        <v>3.2</v>
      </c>
      <c r="J75" s="598">
        <v>-9.5</v>
      </c>
      <c r="K75" s="598">
        <v>5.9</v>
      </c>
      <c r="L75" s="604" t="s">
        <v>699</v>
      </c>
      <c r="M75" s="604" t="s">
        <v>699</v>
      </c>
      <c r="N75" s="604" t="s">
        <v>699</v>
      </c>
      <c r="O75" s="604" t="s">
        <v>699</v>
      </c>
      <c r="P75" s="598">
        <v>-5.3</v>
      </c>
      <c r="Q75" s="598">
        <v>6.9</v>
      </c>
      <c r="R75" s="598">
        <v>0.2</v>
      </c>
      <c r="S75" s="604" t="s">
        <v>699</v>
      </c>
    </row>
    <row r="76" spans="1:19" ht="13.5" customHeight="1">
      <c r="A76" s="541"/>
      <c r="B76" s="541" t="s">
        <v>608</v>
      </c>
      <c r="C76" s="542"/>
      <c r="D76" s="597">
        <v>-4.3</v>
      </c>
      <c r="E76" s="598">
        <v>3.8</v>
      </c>
      <c r="F76" s="598">
        <v>-2.3</v>
      </c>
      <c r="G76" s="598">
        <v>0.4</v>
      </c>
      <c r="H76" s="598">
        <v>-7</v>
      </c>
      <c r="I76" s="598">
        <v>-0.6</v>
      </c>
      <c r="J76" s="598">
        <v>-6.1</v>
      </c>
      <c r="K76" s="598">
        <v>5.7</v>
      </c>
      <c r="L76" s="604" t="s">
        <v>699</v>
      </c>
      <c r="M76" s="604" t="s">
        <v>699</v>
      </c>
      <c r="N76" s="604" t="s">
        <v>699</v>
      </c>
      <c r="O76" s="604" t="s">
        <v>699</v>
      </c>
      <c r="P76" s="598">
        <v>-4.8</v>
      </c>
      <c r="Q76" s="598">
        <v>-6.2</v>
      </c>
      <c r="R76" s="598">
        <v>30.4</v>
      </c>
      <c r="S76" s="604" t="s">
        <v>699</v>
      </c>
    </row>
    <row r="77" spans="1:19" ht="13.5" customHeight="1">
      <c r="A77" s="541"/>
      <c r="B77" s="541" t="s">
        <v>609</v>
      </c>
      <c r="C77" s="542"/>
      <c r="D77" s="597">
        <v>-0.7</v>
      </c>
      <c r="E77" s="598">
        <v>13.6</v>
      </c>
      <c r="F77" s="598">
        <v>2.2</v>
      </c>
      <c r="G77" s="598">
        <v>2.5</v>
      </c>
      <c r="H77" s="598">
        <v>8.3</v>
      </c>
      <c r="I77" s="598">
        <v>-6.4</v>
      </c>
      <c r="J77" s="598">
        <v>5.8</v>
      </c>
      <c r="K77" s="598">
        <v>-0.4</v>
      </c>
      <c r="L77" s="604" t="s">
        <v>699</v>
      </c>
      <c r="M77" s="604" t="s">
        <v>699</v>
      </c>
      <c r="N77" s="604" t="s">
        <v>699</v>
      </c>
      <c r="O77" s="604" t="s">
        <v>699</v>
      </c>
      <c r="P77" s="598">
        <v>-7.4</v>
      </c>
      <c r="Q77" s="598">
        <v>-3.4</v>
      </c>
      <c r="R77" s="598">
        <v>1.4</v>
      </c>
      <c r="S77" s="604" t="s">
        <v>699</v>
      </c>
    </row>
    <row r="78" spans="1:19" ht="13.5" customHeight="1">
      <c r="A78" s="541"/>
      <c r="B78" s="541" t="s">
        <v>610</v>
      </c>
      <c r="C78" s="542"/>
      <c r="D78" s="601">
        <v>-1.7</v>
      </c>
      <c r="E78" s="602">
        <v>4.2</v>
      </c>
      <c r="F78" s="602">
        <v>0.2</v>
      </c>
      <c r="G78" s="602">
        <v>-1.7</v>
      </c>
      <c r="H78" s="602">
        <v>-7.4</v>
      </c>
      <c r="I78" s="602">
        <v>-3.6</v>
      </c>
      <c r="J78" s="602">
        <v>1.6</v>
      </c>
      <c r="K78" s="602">
        <v>-3.9</v>
      </c>
      <c r="L78" s="602">
        <v>-3.1</v>
      </c>
      <c r="M78" s="602">
        <v>1.1</v>
      </c>
      <c r="N78" s="602">
        <v>-14</v>
      </c>
      <c r="O78" s="602">
        <v>4.6</v>
      </c>
      <c r="P78" s="602">
        <v>-5.6</v>
      </c>
      <c r="Q78" s="602">
        <v>-6.2</v>
      </c>
      <c r="R78" s="602">
        <v>0</v>
      </c>
      <c r="S78" s="602">
        <v>0.6</v>
      </c>
    </row>
    <row r="79" spans="1:19" ht="13.5" customHeight="1">
      <c r="A79" s="538" t="s">
        <v>611</v>
      </c>
      <c r="B79" s="538" t="s">
        <v>623</v>
      </c>
      <c r="C79" s="544" t="s">
        <v>613</v>
      </c>
      <c r="D79" s="583">
        <v>-1.8</v>
      </c>
      <c r="E79" s="584">
        <v>3.7</v>
      </c>
      <c r="F79" s="584">
        <v>-0.3</v>
      </c>
      <c r="G79" s="584">
        <v>0.3</v>
      </c>
      <c r="H79" s="584">
        <v>-9</v>
      </c>
      <c r="I79" s="584">
        <v>-4</v>
      </c>
      <c r="J79" s="584">
        <v>4.1</v>
      </c>
      <c r="K79" s="584">
        <v>-3.3</v>
      </c>
      <c r="L79" s="584">
        <v>-7.3</v>
      </c>
      <c r="M79" s="584">
        <v>1.3</v>
      </c>
      <c r="N79" s="584">
        <v>-19.7</v>
      </c>
      <c r="O79" s="584">
        <v>0.2</v>
      </c>
      <c r="P79" s="584">
        <v>-3.9</v>
      </c>
      <c r="Q79" s="584">
        <v>-5.8</v>
      </c>
      <c r="R79" s="584">
        <v>0.7</v>
      </c>
      <c r="S79" s="584">
        <v>0.8</v>
      </c>
    </row>
    <row r="80" spans="1:19" ht="13.5" customHeight="1">
      <c r="A80" s="541"/>
      <c r="B80" s="541" t="s">
        <v>624</v>
      </c>
      <c r="C80" s="542"/>
      <c r="D80" s="583">
        <v>-2.6</v>
      </c>
      <c r="E80" s="584">
        <v>-10.6</v>
      </c>
      <c r="F80" s="584">
        <v>-0.9</v>
      </c>
      <c r="G80" s="584">
        <v>-1.1</v>
      </c>
      <c r="H80" s="584">
        <v>-5</v>
      </c>
      <c r="I80" s="584">
        <v>-4.2</v>
      </c>
      <c r="J80" s="584">
        <v>2.2</v>
      </c>
      <c r="K80" s="584">
        <v>-4.8</v>
      </c>
      <c r="L80" s="584">
        <v>-6.2</v>
      </c>
      <c r="M80" s="584">
        <v>7</v>
      </c>
      <c r="N80" s="584">
        <v>-14.5</v>
      </c>
      <c r="O80" s="584">
        <v>8.5</v>
      </c>
      <c r="P80" s="584">
        <v>-5</v>
      </c>
      <c r="Q80" s="584">
        <v>-9</v>
      </c>
      <c r="R80" s="584">
        <v>-1.3</v>
      </c>
      <c r="S80" s="584">
        <v>0.4</v>
      </c>
    </row>
    <row r="81" spans="1:19" ht="13.5" customHeight="1">
      <c r="A81" s="541"/>
      <c r="B81" s="541" t="s">
        <v>625</v>
      </c>
      <c r="C81" s="542"/>
      <c r="D81" s="583">
        <v>-0.8</v>
      </c>
      <c r="E81" s="584">
        <v>18.7</v>
      </c>
      <c r="F81" s="584">
        <v>0.3</v>
      </c>
      <c r="G81" s="584">
        <v>5.5</v>
      </c>
      <c r="H81" s="584">
        <v>-10.3</v>
      </c>
      <c r="I81" s="584">
        <v>-1.9</v>
      </c>
      <c r="J81" s="584">
        <v>1.3</v>
      </c>
      <c r="K81" s="584">
        <v>-2</v>
      </c>
      <c r="L81" s="584">
        <v>12.2</v>
      </c>
      <c r="M81" s="584">
        <v>1.1</v>
      </c>
      <c r="N81" s="584">
        <v>-14.7</v>
      </c>
      <c r="O81" s="584">
        <v>11.3</v>
      </c>
      <c r="P81" s="584">
        <v>-4.4</v>
      </c>
      <c r="Q81" s="584">
        <v>-5.4</v>
      </c>
      <c r="R81" s="584">
        <v>-0.6</v>
      </c>
      <c r="S81" s="584">
        <v>-2.3</v>
      </c>
    </row>
    <row r="82" spans="1:19" ht="13.5" customHeight="1">
      <c r="A82" s="541"/>
      <c r="B82" s="541" t="s">
        <v>626</v>
      </c>
      <c r="C82" s="542"/>
      <c r="D82" s="583">
        <v>-1.2</v>
      </c>
      <c r="E82" s="584">
        <v>-0.7</v>
      </c>
      <c r="F82" s="584">
        <v>1</v>
      </c>
      <c r="G82" s="584">
        <v>-2.8</v>
      </c>
      <c r="H82" s="584">
        <v>1.4</v>
      </c>
      <c r="I82" s="584">
        <v>-3.3</v>
      </c>
      <c r="J82" s="584">
        <v>-1.1</v>
      </c>
      <c r="K82" s="584">
        <v>-3.6</v>
      </c>
      <c r="L82" s="584">
        <v>11.1</v>
      </c>
      <c r="M82" s="584">
        <v>-1.2</v>
      </c>
      <c r="N82" s="584">
        <v>-12.5</v>
      </c>
      <c r="O82" s="584">
        <v>9.1</v>
      </c>
      <c r="P82" s="584">
        <v>-4.5</v>
      </c>
      <c r="Q82" s="584">
        <v>-6.2</v>
      </c>
      <c r="R82" s="584">
        <v>1.4</v>
      </c>
      <c r="S82" s="584">
        <v>-0.9</v>
      </c>
    </row>
    <row r="83" spans="1:19" ht="13.5" customHeight="1">
      <c r="A83" s="541"/>
      <c r="B83" s="541" t="s">
        <v>627</v>
      </c>
      <c r="C83" s="542"/>
      <c r="D83" s="583">
        <v>-1.2</v>
      </c>
      <c r="E83" s="584">
        <v>8.1</v>
      </c>
      <c r="F83" s="584">
        <v>-0.3</v>
      </c>
      <c r="G83" s="584">
        <v>-1.2</v>
      </c>
      <c r="H83" s="584">
        <v>-7.1</v>
      </c>
      <c r="I83" s="584">
        <v>-0.2</v>
      </c>
      <c r="J83" s="584">
        <v>1.6</v>
      </c>
      <c r="K83" s="584">
        <v>-5.7</v>
      </c>
      <c r="L83" s="584">
        <v>-3</v>
      </c>
      <c r="M83" s="584">
        <v>0</v>
      </c>
      <c r="N83" s="584">
        <v>-11.2</v>
      </c>
      <c r="O83" s="584">
        <v>6.6</v>
      </c>
      <c r="P83" s="584">
        <v>-6.4</v>
      </c>
      <c r="Q83" s="584">
        <v>-5.5</v>
      </c>
      <c r="R83" s="584">
        <v>0.3</v>
      </c>
      <c r="S83" s="584">
        <v>7.7</v>
      </c>
    </row>
    <row r="84" spans="1:19" ht="13.5" customHeight="1">
      <c r="A84" s="541"/>
      <c r="B84" s="541" t="s">
        <v>628</v>
      </c>
      <c r="C84" s="542"/>
      <c r="D84" s="583">
        <v>-1.6</v>
      </c>
      <c r="E84" s="584">
        <v>9.5</v>
      </c>
      <c r="F84" s="584">
        <v>1.1</v>
      </c>
      <c r="G84" s="584">
        <v>-3</v>
      </c>
      <c r="H84" s="584">
        <v>-12.8</v>
      </c>
      <c r="I84" s="584">
        <v>-3</v>
      </c>
      <c r="J84" s="584">
        <v>-0.9</v>
      </c>
      <c r="K84" s="584">
        <v>-6.9</v>
      </c>
      <c r="L84" s="584">
        <v>-2.2</v>
      </c>
      <c r="M84" s="584">
        <v>-0.6</v>
      </c>
      <c r="N84" s="584">
        <v>-11.7</v>
      </c>
      <c r="O84" s="584">
        <v>7.4</v>
      </c>
      <c r="P84" s="584">
        <v>-5.1</v>
      </c>
      <c r="Q84" s="584">
        <v>-7.4</v>
      </c>
      <c r="R84" s="584">
        <v>-0.8</v>
      </c>
      <c r="S84" s="584">
        <v>0.3</v>
      </c>
    </row>
    <row r="85" spans="1:19" ht="13.5" customHeight="1">
      <c r="A85" s="541"/>
      <c r="B85" s="541" t="s">
        <v>579</v>
      </c>
      <c r="C85" s="542"/>
      <c r="D85" s="583">
        <v>-2.3</v>
      </c>
      <c r="E85" s="584">
        <v>14.6</v>
      </c>
      <c r="F85" s="584">
        <v>-0.3</v>
      </c>
      <c r="G85" s="584">
        <v>-1.4</v>
      </c>
      <c r="H85" s="584">
        <v>-8.4</v>
      </c>
      <c r="I85" s="584">
        <v>-6.4</v>
      </c>
      <c r="J85" s="584">
        <v>1.6</v>
      </c>
      <c r="K85" s="584">
        <v>-5.9</v>
      </c>
      <c r="L85" s="584">
        <v>-17.3</v>
      </c>
      <c r="M85" s="584">
        <v>1.6</v>
      </c>
      <c r="N85" s="584">
        <v>-12.8</v>
      </c>
      <c r="O85" s="584">
        <v>1.5</v>
      </c>
      <c r="P85" s="584">
        <v>-6.5</v>
      </c>
      <c r="Q85" s="584">
        <v>-8.5</v>
      </c>
      <c r="R85" s="584">
        <v>-0.7</v>
      </c>
      <c r="S85" s="584">
        <v>0.5</v>
      </c>
    </row>
    <row r="86" spans="1:19" ht="13.5" customHeight="1">
      <c r="A86" s="541"/>
      <c r="B86" s="541" t="s">
        <v>629</v>
      </c>
      <c r="C86" s="542"/>
      <c r="D86" s="583">
        <v>-2.6</v>
      </c>
      <c r="E86" s="584">
        <v>0.9</v>
      </c>
      <c r="F86" s="584">
        <v>0.4</v>
      </c>
      <c r="G86" s="584">
        <v>-2.1</v>
      </c>
      <c r="H86" s="584">
        <v>-11</v>
      </c>
      <c r="I86" s="584">
        <v>-2.5</v>
      </c>
      <c r="J86" s="584">
        <v>1</v>
      </c>
      <c r="K86" s="584">
        <v>-2.1</v>
      </c>
      <c r="L86" s="584">
        <v>-17.4</v>
      </c>
      <c r="M86" s="584">
        <v>-1.5</v>
      </c>
      <c r="N86" s="584">
        <v>-10.8</v>
      </c>
      <c r="O86" s="584">
        <v>-0.1</v>
      </c>
      <c r="P86" s="584">
        <v>-7</v>
      </c>
      <c r="Q86" s="584">
        <v>-9.5</v>
      </c>
      <c r="R86" s="584">
        <v>-1.7</v>
      </c>
      <c r="S86" s="584">
        <v>-4.5</v>
      </c>
    </row>
    <row r="87" spans="1:19" ht="13.5" customHeight="1">
      <c r="A87" s="541"/>
      <c r="B87" s="541" t="s">
        <v>704</v>
      </c>
      <c r="C87" s="542"/>
      <c r="D87" s="583">
        <v>-2.2</v>
      </c>
      <c r="E87" s="584">
        <v>9.5</v>
      </c>
      <c r="F87" s="584">
        <v>0.3</v>
      </c>
      <c r="G87" s="584">
        <v>-0.3</v>
      </c>
      <c r="H87" s="584">
        <v>-9.7</v>
      </c>
      <c r="I87" s="584">
        <v>-0.5</v>
      </c>
      <c r="J87" s="584">
        <v>1</v>
      </c>
      <c r="K87" s="584">
        <v>-4.7</v>
      </c>
      <c r="L87" s="584">
        <v>0.8</v>
      </c>
      <c r="M87" s="584">
        <v>0.2</v>
      </c>
      <c r="N87" s="584">
        <v>-15.7</v>
      </c>
      <c r="O87" s="584">
        <v>4.5</v>
      </c>
      <c r="P87" s="584">
        <v>-7</v>
      </c>
      <c r="Q87" s="584">
        <v>-10.4</v>
      </c>
      <c r="R87" s="584">
        <v>-3.2</v>
      </c>
      <c r="S87" s="584">
        <v>-0.6</v>
      </c>
    </row>
    <row r="88" spans="1:19" ht="13.5" customHeight="1">
      <c r="A88" s="541" t="s">
        <v>612</v>
      </c>
      <c r="B88" s="541" t="s">
        <v>633</v>
      </c>
      <c r="C88" s="542" t="s">
        <v>613</v>
      </c>
      <c r="D88" s="583">
        <v>-0.1</v>
      </c>
      <c r="E88" s="584">
        <v>18.5</v>
      </c>
      <c r="F88" s="584">
        <v>2.5</v>
      </c>
      <c r="G88" s="584">
        <v>1.3</v>
      </c>
      <c r="H88" s="584">
        <v>-10.4</v>
      </c>
      <c r="I88" s="584">
        <v>5.2</v>
      </c>
      <c r="J88" s="584">
        <v>1</v>
      </c>
      <c r="K88" s="584">
        <v>-8</v>
      </c>
      <c r="L88" s="584">
        <v>-3.3</v>
      </c>
      <c r="M88" s="584">
        <v>-3.4</v>
      </c>
      <c r="N88" s="584">
        <v>-10.6</v>
      </c>
      <c r="O88" s="584">
        <v>5.5</v>
      </c>
      <c r="P88" s="584">
        <v>-6.9</v>
      </c>
      <c r="Q88" s="584">
        <v>-7.8</v>
      </c>
      <c r="R88" s="584">
        <v>-2.3</v>
      </c>
      <c r="S88" s="584">
        <v>-0.6</v>
      </c>
    </row>
    <row r="89" spans="1:19" ht="13.5" customHeight="1">
      <c r="A89" s="541" t="s">
        <v>785</v>
      </c>
      <c r="B89" s="541" t="s">
        <v>621</v>
      </c>
      <c r="C89" s="542"/>
      <c r="D89" s="583">
        <v>-0.8</v>
      </c>
      <c r="E89" s="584">
        <v>10.7</v>
      </c>
      <c r="F89" s="584">
        <v>1.1</v>
      </c>
      <c r="G89" s="584">
        <v>0.3</v>
      </c>
      <c r="H89" s="584">
        <v>-10.4</v>
      </c>
      <c r="I89" s="584">
        <v>4.3</v>
      </c>
      <c r="J89" s="584">
        <v>1.8</v>
      </c>
      <c r="K89" s="584">
        <v>-8.2</v>
      </c>
      <c r="L89" s="584">
        <v>2.7</v>
      </c>
      <c r="M89" s="584">
        <v>-5.1</v>
      </c>
      <c r="N89" s="584">
        <v>-5.5</v>
      </c>
      <c r="O89" s="584">
        <v>13.8</v>
      </c>
      <c r="P89" s="584">
        <v>-9.3</v>
      </c>
      <c r="Q89" s="584">
        <v>-8</v>
      </c>
      <c r="R89" s="584">
        <v>2</v>
      </c>
      <c r="S89" s="584">
        <v>-2</v>
      </c>
    </row>
    <row r="90" spans="1:19" ht="13.5" customHeight="1">
      <c r="A90" s="541"/>
      <c r="B90" s="541" t="s">
        <v>622</v>
      </c>
      <c r="C90" s="542"/>
      <c r="D90" s="583">
        <v>1.5</v>
      </c>
      <c r="E90" s="584">
        <v>10.8</v>
      </c>
      <c r="F90" s="584">
        <v>4.7</v>
      </c>
      <c r="G90" s="584">
        <v>-0.4</v>
      </c>
      <c r="H90" s="584">
        <v>-8.3</v>
      </c>
      <c r="I90" s="584">
        <v>3</v>
      </c>
      <c r="J90" s="584">
        <v>4.6</v>
      </c>
      <c r="K90" s="584">
        <v>-2.1</v>
      </c>
      <c r="L90" s="584">
        <v>-19.8</v>
      </c>
      <c r="M90" s="584">
        <v>-4.4</v>
      </c>
      <c r="N90" s="584">
        <v>-0.6</v>
      </c>
      <c r="O90" s="584">
        <v>3.4</v>
      </c>
      <c r="P90" s="584">
        <v>-7.3</v>
      </c>
      <c r="Q90" s="584">
        <v>-3.6</v>
      </c>
      <c r="R90" s="584">
        <v>1</v>
      </c>
      <c r="S90" s="584">
        <v>0.3</v>
      </c>
    </row>
    <row r="91" spans="1:19" ht="13.5" customHeight="1">
      <c r="A91" s="546"/>
      <c r="B91" s="546" t="s">
        <v>788</v>
      </c>
      <c r="C91" s="547"/>
      <c r="D91" s="585">
        <v>-0.1</v>
      </c>
      <c r="E91" s="586">
        <v>15.1</v>
      </c>
      <c r="F91" s="586">
        <v>2.1</v>
      </c>
      <c r="G91" s="586">
        <v>0.8</v>
      </c>
      <c r="H91" s="586">
        <v>-2.7</v>
      </c>
      <c r="I91" s="586">
        <v>7.3</v>
      </c>
      <c r="J91" s="586">
        <v>1.2</v>
      </c>
      <c r="K91" s="586">
        <v>-4.3</v>
      </c>
      <c r="L91" s="586">
        <v>-8.1</v>
      </c>
      <c r="M91" s="586">
        <v>-6.7</v>
      </c>
      <c r="N91" s="586">
        <v>-1.7</v>
      </c>
      <c r="O91" s="586">
        <v>2.1</v>
      </c>
      <c r="P91" s="586">
        <v>-6.3</v>
      </c>
      <c r="Q91" s="586">
        <v>-6.1</v>
      </c>
      <c r="R91" s="586">
        <v>-5.4</v>
      </c>
      <c r="S91" s="586">
        <v>-4.4</v>
      </c>
    </row>
    <row r="92" spans="1:35" ht="27" customHeight="1">
      <c r="A92" s="745" t="s">
        <v>344</v>
      </c>
      <c r="B92" s="745"/>
      <c r="C92" s="746"/>
      <c r="D92" s="590">
        <v>0.2</v>
      </c>
      <c r="E92" s="587">
        <v>-0.9</v>
      </c>
      <c r="F92" s="587">
        <v>0.1</v>
      </c>
      <c r="G92" s="587">
        <v>0.6</v>
      </c>
      <c r="H92" s="587">
        <v>4.6</v>
      </c>
      <c r="I92" s="587">
        <v>6</v>
      </c>
      <c r="J92" s="587">
        <v>1.2</v>
      </c>
      <c r="K92" s="587">
        <v>-3.6</v>
      </c>
      <c r="L92" s="587">
        <v>-3.2</v>
      </c>
      <c r="M92" s="587">
        <v>-2.2</v>
      </c>
      <c r="N92" s="587">
        <v>-1.6</v>
      </c>
      <c r="O92" s="587">
        <v>-1.4</v>
      </c>
      <c r="P92" s="587">
        <v>1.8</v>
      </c>
      <c r="Q92" s="587">
        <v>-1.9</v>
      </c>
      <c r="R92" s="587">
        <v>-4.5</v>
      </c>
      <c r="S92" s="587">
        <v>1.1</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620</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104.1</v>
      </c>
      <c r="E7" s="596">
        <v>100.1</v>
      </c>
      <c r="F7" s="596">
        <v>105</v>
      </c>
      <c r="G7" s="596">
        <v>111</v>
      </c>
      <c r="H7" s="596">
        <v>104.1</v>
      </c>
      <c r="I7" s="596">
        <v>103.3</v>
      </c>
      <c r="J7" s="596">
        <v>102</v>
      </c>
      <c r="K7" s="596">
        <v>96.8</v>
      </c>
      <c r="L7" s="603" t="s">
        <v>699</v>
      </c>
      <c r="M7" s="603" t="s">
        <v>699</v>
      </c>
      <c r="N7" s="603" t="s">
        <v>699</v>
      </c>
      <c r="O7" s="603" t="s">
        <v>699</v>
      </c>
      <c r="P7" s="596">
        <v>103.1</v>
      </c>
      <c r="Q7" s="596">
        <v>105.3</v>
      </c>
      <c r="R7" s="596">
        <v>102.9</v>
      </c>
      <c r="S7" s="603" t="s">
        <v>699</v>
      </c>
    </row>
    <row r="8" spans="1:19" ht="13.5" customHeight="1">
      <c r="A8" s="541"/>
      <c r="B8" s="541" t="s">
        <v>606</v>
      </c>
      <c r="C8" s="542"/>
      <c r="D8" s="597">
        <v>103.6</v>
      </c>
      <c r="E8" s="598">
        <v>101.5</v>
      </c>
      <c r="F8" s="598">
        <v>103</v>
      </c>
      <c r="G8" s="598">
        <v>101.8</v>
      </c>
      <c r="H8" s="598">
        <v>103.1</v>
      </c>
      <c r="I8" s="598">
        <v>103.1</v>
      </c>
      <c r="J8" s="598">
        <v>101.6</v>
      </c>
      <c r="K8" s="598">
        <v>100.7</v>
      </c>
      <c r="L8" s="604" t="s">
        <v>699</v>
      </c>
      <c r="M8" s="604" t="s">
        <v>699</v>
      </c>
      <c r="N8" s="604" t="s">
        <v>699</v>
      </c>
      <c r="O8" s="604" t="s">
        <v>699</v>
      </c>
      <c r="P8" s="598">
        <v>100.7</v>
      </c>
      <c r="Q8" s="598">
        <v>105.1</v>
      </c>
      <c r="R8" s="598">
        <v>100.9</v>
      </c>
      <c r="S8" s="604" t="s">
        <v>699</v>
      </c>
    </row>
    <row r="9" spans="1:19" ht="13.5">
      <c r="A9" s="541"/>
      <c r="B9" s="541" t="s">
        <v>607</v>
      </c>
      <c r="C9" s="542"/>
      <c r="D9" s="597">
        <v>102.7</v>
      </c>
      <c r="E9" s="598">
        <v>98.3</v>
      </c>
      <c r="F9" s="598">
        <v>101.7</v>
      </c>
      <c r="G9" s="598">
        <v>102</v>
      </c>
      <c r="H9" s="598">
        <v>97.7</v>
      </c>
      <c r="I9" s="598">
        <v>97.4</v>
      </c>
      <c r="J9" s="598">
        <v>102.9</v>
      </c>
      <c r="K9" s="598">
        <v>102.3</v>
      </c>
      <c r="L9" s="604" t="s">
        <v>699</v>
      </c>
      <c r="M9" s="604" t="s">
        <v>699</v>
      </c>
      <c r="N9" s="604" t="s">
        <v>699</v>
      </c>
      <c r="O9" s="604" t="s">
        <v>699</v>
      </c>
      <c r="P9" s="598">
        <v>106.3</v>
      </c>
      <c r="Q9" s="598">
        <v>101.3</v>
      </c>
      <c r="R9" s="598">
        <v>101.9</v>
      </c>
      <c r="S9" s="604" t="s">
        <v>699</v>
      </c>
    </row>
    <row r="10" spans="1:19" ht="13.5" customHeight="1">
      <c r="A10" s="541"/>
      <c r="B10" s="541" t="s">
        <v>608</v>
      </c>
      <c r="C10" s="542"/>
      <c r="D10" s="597">
        <v>96.7</v>
      </c>
      <c r="E10" s="598">
        <v>98.3</v>
      </c>
      <c r="F10" s="598">
        <v>93</v>
      </c>
      <c r="G10" s="598">
        <v>98.1</v>
      </c>
      <c r="H10" s="598">
        <v>92.9</v>
      </c>
      <c r="I10" s="598">
        <v>99.4</v>
      </c>
      <c r="J10" s="598">
        <v>94.6</v>
      </c>
      <c r="K10" s="598">
        <v>99.6</v>
      </c>
      <c r="L10" s="604" t="s">
        <v>699</v>
      </c>
      <c r="M10" s="604" t="s">
        <v>699</v>
      </c>
      <c r="N10" s="604" t="s">
        <v>699</v>
      </c>
      <c r="O10" s="604" t="s">
        <v>699</v>
      </c>
      <c r="P10" s="598">
        <v>104.9</v>
      </c>
      <c r="Q10" s="598">
        <v>99.9</v>
      </c>
      <c r="R10" s="598">
        <v>98.8</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98.4</v>
      </c>
      <c r="E12" s="602">
        <v>100.5</v>
      </c>
      <c r="F12" s="602">
        <v>98.9</v>
      </c>
      <c r="G12" s="602">
        <v>100</v>
      </c>
      <c r="H12" s="602">
        <v>100.9</v>
      </c>
      <c r="I12" s="602">
        <v>99.7</v>
      </c>
      <c r="J12" s="602">
        <v>99.4</v>
      </c>
      <c r="K12" s="602">
        <v>103.8</v>
      </c>
      <c r="L12" s="602">
        <v>99.4</v>
      </c>
      <c r="M12" s="602">
        <v>102.3</v>
      </c>
      <c r="N12" s="602">
        <v>86</v>
      </c>
      <c r="O12" s="602">
        <v>98.3</v>
      </c>
      <c r="P12" s="602">
        <v>88.7</v>
      </c>
      <c r="Q12" s="602">
        <v>98.9</v>
      </c>
      <c r="R12" s="602">
        <v>98.4</v>
      </c>
      <c r="S12" s="602">
        <v>106.3</v>
      </c>
    </row>
    <row r="13" spans="1:19" ht="13.5" customHeight="1">
      <c r="A13" s="538" t="s">
        <v>611</v>
      </c>
      <c r="B13" s="538" t="s">
        <v>623</v>
      </c>
      <c r="C13" s="544" t="s">
        <v>613</v>
      </c>
      <c r="D13" s="583">
        <v>101.1</v>
      </c>
      <c r="E13" s="584">
        <v>102.5</v>
      </c>
      <c r="F13" s="584">
        <v>100.9</v>
      </c>
      <c r="G13" s="584">
        <v>103.8</v>
      </c>
      <c r="H13" s="584">
        <v>102.4</v>
      </c>
      <c r="I13" s="584">
        <v>100.4</v>
      </c>
      <c r="J13" s="584">
        <v>106.1</v>
      </c>
      <c r="K13" s="584">
        <v>103.2</v>
      </c>
      <c r="L13" s="584">
        <v>103.7</v>
      </c>
      <c r="M13" s="584">
        <v>107.7</v>
      </c>
      <c r="N13" s="584">
        <v>85.5</v>
      </c>
      <c r="O13" s="584">
        <v>97</v>
      </c>
      <c r="P13" s="584">
        <v>97.1</v>
      </c>
      <c r="Q13" s="584">
        <v>97.5</v>
      </c>
      <c r="R13" s="584">
        <v>105</v>
      </c>
      <c r="S13" s="584">
        <v>110.4</v>
      </c>
    </row>
    <row r="14" spans="1:19" ht="13.5" customHeight="1">
      <c r="A14" s="541"/>
      <c r="B14" s="541" t="s">
        <v>624</v>
      </c>
      <c r="C14" s="542"/>
      <c r="D14" s="583">
        <v>93.3</v>
      </c>
      <c r="E14" s="584">
        <v>95</v>
      </c>
      <c r="F14" s="584">
        <v>89.9</v>
      </c>
      <c r="G14" s="584">
        <v>92.6</v>
      </c>
      <c r="H14" s="584">
        <v>93.9</v>
      </c>
      <c r="I14" s="584">
        <v>92.3</v>
      </c>
      <c r="J14" s="584">
        <v>98.2</v>
      </c>
      <c r="K14" s="584">
        <v>98.6</v>
      </c>
      <c r="L14" s="584">
        <v>89.2</v>
      </c>
      <c r="M14" s="584">
        <v>98.8</v>
      </c>
      <c r="N14" s="584">
        <v>87.2</v>
      </c>
      <c r="O14" s="584">
        <v>101.1</v>
      </c>
      <c r="P14" s="584">
        <v>89.8</v>
      </c>
      <c r="Q14" s="584">
        <v>95.7</v>
      </c>
      <c r="R14" s="584">
        <v>94.4</v>
      </c>
      <c r="S14" s="584">
        <v>99.2</v>
      </c>
    </row>
    <row r="15" spans="1:19" ht="13.5" customHeight="1">
      <c r="A15" s="541"/>
      <c r="B15" s="541" t="s">
        <v>625</v>
      </c>
      <c r="C15" s="542"/>
      <c r="D15" s="583">
        <v>102.1</v>
      </c>
      <c r="E15" s="584">
        <v>99.1</v>
      </c>
      <c r="F15" s="584">
        <v>102.9</v>
      </c>
      <c r="G15" s="584">
        <v>105.9</v>
      </c>
      <c r="H15" s="584">
        <v>105.1</v>
      </c>
      <c r="I15" s="584">
        <v>100</v>
      </c>
      <c r="J15" s="584">
        <v>103.3</v>
      </c>
      <c r="K15" s="584">
        <v>108.1</v>
      </c>
      <c r="L15" s="584">
        <v>100.9</v>
      </c>
      <c r="M15" s="584">
        <v>105.3</v>
      </c>
      <c r="N15" s="584">
        <v>86.4</v>
      </c>
      <c r="O15" s="584">
        <v>104.9</v>
      </c>
      <c r="P15" s="584">
        <v>99.9</v>
      </c>
      <c r="Q15" s="584">
        <v>105.5</v>
      </c>
      <c r="R15" s="584">
        <v>101.1</v>
      </c>
      <c r="S15" s="584">
        <v>104.6</v>
      </c>
    </row>
    <row r="16" spans="1:19" ht="13.5" customHeight="1">
      <c r="A16" s="541"/>
      <c r="B16" s="541" t="s">
        <v>626</v>
      </c>
      <c r="C16" s="542"/>
      <c r="D16" s="583">
        <v>101.4</v>
      </c>
      <c r="E16" s="584">
        <v>104.5</v>
      </c>
      <c r="F16" s="584">
        <v>103.5</v>
      </c>
      <c r="G16" s="584">
        <v>99</v>
      </c>
      <c r="H16" s="584">
        <v>103.9</v>
      </c>
      <c r="I16" s="584">
        <v>106.7</v>
      </c>
      <c r="J16" s="584">
        <v>99.7</v>
      </c>
      <c r="K16" s="584">
        <v>110.5</v>
      </c>
      <c r="L16" s="584">
        <v>101.8</v>
      </c>
      <c r="M16" s="584">
        <v>104.4</v>
      </c>
      <c r="N16" s="584">
        <v>86.7</v>
      </c>
      <c r="O16" s="584">
        <v>97.7</v>
      </c>
      <c r="P16" s="584">
        <v>91.2</v>
      </c>
      <c r="Q16" s="584">
        <v>99.9</v>
      </c>
      <c r="R16" s="584">
        <v>99.8</v>
      </c>
      <c r="S16" s="584">
        <v>108.6</v>
      </c>
    </row>
    <row r="17" spans="1:19" ht="13.5" customHeight="1">
      <c r="A17" s="541"/>
      <c r="B17" s="541" t="s">
        <v>627</v>
      </c>
      <c r="C17" s="542"/>
      <c r="D17" s="583">
        <v>96.1</v>
      </c>
      <c r="E17" s="584">
        <v>97.3</v>
      </c>
      <c r="F17" s="584">
        <v>93.5</v>
      </c>
      <c r="G17" s="584">
        <v>101.4</v>
      </c>
      <c r="H17" s="584">
        <v>105.6</v>
      </c>
      <c r="I17" s="584">
        <v>101.2</v>
      </c>
      <c r="J17" s="584">
        <v>97.5</v>
      </c>
      <c r="K17" s="584">
        <v>108.8</v>
      </c>
      <c r="L17" s="584">
        <v>100.3</v>
      </c>
      <c r="M17" s="584">
        <v>101.3</v>
      </c>
      <c r="N17" s="584">
        <v>93</v>
      </c>
      <c r="O17" s="584">
        <v>97.9</v>
      </c>
      <c r="P17" s="584">
        <v>67.3</v>
      </c>
      <c r="Q17" s="584">
        <v>101.1</v>
      </c>
      <c r="R17" s="584">
        <v>100.6</v>
      </c>
      <c r="S17" s="584">
        <v>112.7</v>
      </c>
    </row>
    <row r="18" spans="1:19" ht="13.5" customHeight="1">
      <c r="A18" s="541"/>
      <c r="B18" s="541" t="s">
        <v>628</v>
      </c>
      <c r="C18" s="542"/>
      <c r="D18" s="583">
        <v>99.3</v>
      </c>
      <c r="E18" s="584">
        <v>103.8</v>
      </c>
      <c r="F18" s="584">
        <v>101.3</v>
      </c>
      <c r="G18" s="584">
        <v>103.1</v>
      </c>
      <c r="H18" s="584">
        <v>102.3</v>
      </c>
      <c r="I18" s="584">
        <v>102.8</v>
      </c>
      <c r="J18" s="584">
        <v>97.1</v>
      </c>
      <c r="K18" s="584">
        <v>102.5</v>
      </c>
      <c r="L18" s="584">
        <v>100.6</v>
      </c>
      <c r="M18" s="584">
        <v>101.5</v>
      </c>
      <c r="N18" s="584">
        <v>84.7</v>
      </c>
      <c r="O18" s="584">
        <v>94.6</v>
      </c>
      <c r="P18" s="584">
        <v>93.5</v>
      </c>
      <c r="Q18" s="584">
        <v>98.2</v>
      </c>
      <c r="R18" s="584">
        <v>98.2</v>
      </c>
      <c r="S18" s="584">
        <v>109.6</v>
      </c>
    </row>
    <row r="19" spans="1:19" ht="13.5" customHeight="1">
      <c r="A19" s="541"/>
      <c r="B19" s="541" t="s">
        <v>579</v>
      </c>
      <c r="C19" s="542"/>
      <c r="D19" s="583">
        <v>98.9</v>
      </c>
      <c r="E19" s="584">
        <v>102.3</v>
      </c>
      <c r="F19" s="584">
        <v>101.3</v>
      </c>
      <c r="G19" s="584">
        <v>97.2</v>
      </c>
      <c r="H19" s="584">
        <v>101.9</v>
      </c>
      <c r="I19" s="584">
        <v>102.5</v>
      </c>
      <c r="J19" s="584">
        <v>98.4</v>
      </c>
      <c r="K19" s="584">
        <v>103.2</v>
      </c>
      <c r="L19" s="584">
        <v>99.4</v>
      </c>
      <c r="M19" s="584">
        <v>101.4</v>
      </c>
      <c r="N19" s="584">
        <v>82.8</v>
      </c>
      <c r="O19" s="584">
        <v>95.3</v>
      </c>
      <c r="P19" s="584">
        <v>93.5</v>
      </c>
      <c r="Q19" s="584">
        <v>97.3</v>
      </c>
      <c r="R19" s="584">
        <v>94.3</v>
      </c>
      <c r="S19" s="584">
        <v>106.5</v>
      </c>
    </row>
    <row r="20" spans="1:19" ht="13.5" customHeight="1">
      <c r="A20" s="541"/>
      <c r="B20" s="541" t="s">
        <v>629</v>
      </c>
      <c r="C20" s="542"/>
      <c r="D20" s="583">
        <v>100.9</v>
      </c>
      <c r="E20" s="584">
        <v>104.3</v>
      </c>
      <c r="F20" s="584">
        <v>104.1</v>
      </c>
      <c r="G20" s="584">
        <v>99.4</v>
      </c>
      <c r="H20" s="584">
        <v>102.6</v>
      </c>
      <c r="I20" s="584">
        <v>101.8</v>
      </c>
      <c r="J20" s="584">
        <v>100.7</v>
      </c>
      <c r="K20" s="584">
        <v>104.8</v>
      </c>
      <c r="L20" s="584">
        <v>100.5</v>
      </c>
      <c r="M20" s="584">
        <v>103.3</v>
      </c>
      <c r="N20" s="584">
        <v>84.1</v>
      </c>
      <c r="O20" s="584">
        <v>96.4</v>
      </c>
      <c r="P20" s="584">
        <v>90.7</v>
      </c>
      <c r="Q20" s="584">
        <v>100.4</v>
      </c>
      <c r="R20" s="584">
        <v>97.8</v>
      </c>
      <c r="S20" s="584">
        <v>111.5</v>
      </c>
    </row>
    <row r="21" spans="1:19" ht="13.5" customHeight="1">
      <c r="A21" s="541"/>
      <c r="B21" s="541" t="s">
        <v>704</v>
      </c>
      <c r="C21" s="542"/>
      <c r="D21" s="583">
        <v>99.4</v>
      </c>
      <c r="E21" s="584">
        <v>105.4</v>
      </c>
      <c r="F21" s="584">
        <v>102.7</v>
      </c>
      <c r="G21" s="584">
        <v>95.9</v>
      </c>
      <c r="H21" s="584">
        <v>96.6</v>
      </c>
      <c r="I21" s="584">
        <v>103.4</v>
      </c>
      <c r="J21" s="584">
        <v>97.9</v>
      </c>
      <c r="K21" s="584">
        <v>104.4</v>
      </c>
      <c r="L21" s="584">
        <v>102.2</v>
      </c>
      <c r="M21" s="584">
        <v>103.9</v>
      </c>
      <c r="N21" s="584">
        <v>83.2</v>
      </c>
      <c r="O21" s="584">
        <v>100.7</v>
      </c>
      <c r="P21" s="584">
        <v>81.4</v>
      </c>
      <c r="Q21" s="584">
        <v>97.8</v>
      </c>
      <c r="R21" s="584">
        <v>100.3</v>
      </c>
      <c r="S21" s="584">
        <v>108.6</v>
      </c>
    </row>
    <row r="22" spans="1:19" ht="13.5" customHeight="1">
      <c r="A22" s="541" t="s">
        <v>612</v>
      </c>
      <c r="B22" s="541" t="s">
        <v>633</v>
      </c>
      <c r="C22" s="542" t="s">
        <v>613</v>
      </c>
      <c r="D22" s="583">
        <v>91.9</v>
      </c>
      <c r="E22" s="584">
        <v>89.5</v>
      </c>
      <c r="F22" s="584">
        <v>90.1</v>
      </c>
      <c r="G22" s="584">
        <v>96.3</v>
      </c>
      <c r="H22" s="584">
        <v>91.8</v>
      </c>
      <c r="I22" s="584">
        <v>96.1</v>
      </c>
      <c r="J22" s="584">
        <v>92.8</v>
      </c>
      <c r="K22" s="584">
        <v>107.1</v>
      </c>
      <c r="L22" s="584">
        <v>90.3</v>
      </c>
      <c r="M22" s="584">
        <v>91.4</v>
      </c>
      <c r="N22" s="584">
        <v>88</v>
      </c>
      <c r="O22" s="584">
        <v>95.7</v>
      </c>
      <c r="P22" s="584">
        <v>80.5</v>
      </c>
      <c r="Q22" s="584">
        <v>95.1</v>
      </c>
      <c r="R22" s="584">
        <v>93.3</v>
      </c>
      <c r="S22" s="584">
        <v>99.5</v>
      </c>
    </row>
    <row r="23" spans="1:19" ht="13.5" customHeight="1">
      <c r="A23" s="541" t="s">
        <v>785</v>
      </c>
      <c r="B23" s="541" t="s">
        <v>621</v>
      </c>
      <c r="C23" s="542"/>
      <c r="D23" s="583">
        <v>99.9</v>
      </c>
      <c r="E23" s="584">
        <v>103.6</v>
      </c>
      <c r="F23" s="584">
        <v>102.7</v>
      </c>
      <c r="G23" s="584">
        <v>101.6</v>
      </c>
      <c r="H23" s="584">
        <v>101.4</v>
      </c>
      <c r="I23" s="584">
        <v>102.2</v>
      </c>
      <c r="J23" s="584">
        <v>97.2</v>
      </c>
      <c r="K23" s="584">
        <v>103.9</v>
      </c>
      <c r="L23" s="584">
        <v>103.4</v>
      </c>
      <c r="M23" s="584">
        <v>105.8</v>
      </c>
      <c r="N23" s="584">
        <v>83.8</v>
      </c>
      <c r="O23" s="584">
        <v>97.5</v>
      </c>
      <c r="P23" s="584">
        <v>93.1</v>
      </c>
      <c r="Q23" s="584">
        <v>99.6</v>
      </c>
      <c r="R23" s="584">
        <v>103.6</v>
      </c>
      <c r="S23" s="584">
        <v>109.4</v>
      </c>
    </row>
    <row r="24" spans="1:46" ht="13.5" customHeight="1">
      <c r="A24" s="541"/>
      <c r="B24" s="541" t="s">
        <v>622</v>
      </c>
      <c r="C24" s="542"/>
      <c r="D24" s="583">
        <v>99.6</v>
      </c>
      <c r="E24" s="584">
        <v>101.3</v>
      </c>
      <c r="F24" s="584">
        <v>103.8</v>
      </c>
      <c r="G24" s="584">
        <v>100.8</v>
      </c>
      <c r="H24" s="584">
        <v>102.3</v>
      </c>
      <c r="I24" s="584">
        <v>102.5</v>
      </c>
      <c r="J24" s="584">
        <v>95</v>
      </c>
      <c r="K24" s="584">
        <v>110</v>
      </c>
      <c r="L24" s="584">
        <v>101.1</v>
      </c>
      <c r="M24" s="584">
        <v>110.4</v>
      </c>
      <c r="N24" s="584">
        <v>82.2</v>
      </c>
      <c r="O24" s="584">
        <v>96.4</v>
      </c>
      <c r="P24" s="584">
        <v>80.3</v>
      </c>
      <c r="Q24" s="584">
        <v>101.4</v>
      </c>
      <c r="R24" s="584">
        <v>103</v>
      </c>
      <c r="S24" s="584">
        <v>109.6</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101.7</v>
      </c>
      <c r="E25" s="586">
        <v>101.7</v>
      </c>
      <c r="F25" s="586">
        <v>104.7</v>
      </c>
      <c r="G25" s="586">
        <v>102.7</v>
      </c>
      <c r="H25" s="586">
        <v>111.3</v>
      </c>
      <c r="I25" s="586">
        <v>104.3</v>
      </c>
      <c r="J25" s="586">
        <v>100.8</v>
      </c>
      <c r="K25" s="586">
        <v>109.2</v>
      </c>
      <c r="L25" s="586">
        <v>102.7</v>
      </c>
      <c r="M25" s="586">
        <v>111.8</v>
      </c>
      <c r="N25" s="586">
        <v>85.6</v>
      </c>
      <c r="O25" s="586">
        <v>99.1</v>
      </c>
      <c r="P25" s="586">
        <v>87.8</v>
      </c>
      <c r="Q25" s="586">
        <v>99.9</v>
      </c>
      <c r="R25" s="586">
        <v>104.4</v>
      </c>
      <c r="S25" s="586">
        <v>110.6</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0.3</v>
      </c>
      <c r="E27" s="596">
        <v>-0.1</v>
      </c>
      <c r="F27" s="596">
        <v>0.2</v>
      </c>
      <c r="G27" s="596">
        <v>1.4</v>
      </c>
      <c r="H27" s="596">
        <v>6.4</v>
      </c>
      <c r="I27" s="596">
        <v>4.6</v>
      </c>
      <c r="J27" s="596">
        <v>-0.4</v>
      </c>
      <c r="K27" s="596">
        <v>5.7</v>
      </c>
      <c r="L27" s="603" t="s">
        <v>699</v>
      </c>
      <c r="M27" s="603" t="s">
        <v>699</v>
      </c>
      <c r="N27" s="603" t="s">
        <v>699</v>
      </c>
      <c r="O27" s="603" t="s">
        <v>699</v>
      </c>
      <c r="P27" s="596">
        <v>0.6</v>
      </c>
      <c r="Q27" s="596">
        <v>-1.1</v>
      </c>
      <c r="R27" s="596">
        <v>2.7</v>
      </c>
      <c r="S27" s="603" t="s">
        <v>699</v>
      </c>
    </row>
    <row r="28" spans="1:19" ht="13.5" customHeight="1">
      <c r="A28" s="541"/>
      <c r="B28" s="541" t="s">
        <v>606</v>
      </c>
      <c r="C28" s="542"/>
      <c r="D28" s="597">
        <v>-0.4</v>
      </c>
      <c r="E28" s="598">
        <v>1.3</v>
      </c>
      <c r="F28" s="598">
        <v>-1.9</v>
      </c>
      <c r="G28" s="598">
        <v>-8.3</v>
      </c>
      <c r="H28" s="598">
        <v>-0.9</v>
      </c>
      <c r="I28" s="598">
        <v>-0.2</v>
      </c>
      <c r="J28" s="598">
        <v>-0.4</v>
      </c>
      <c r="K28" s="598">
        <v>4.1</v>
      </c>
      <c r="L28" s="604" t="s">
        <v>699</v>
      </c>
      <c r="M28" s="604" t="s">
        <v>699</v>
      </c>
      <c r="N28" s="604" t="s">
        <v>699</v>
      </c>
      <c r="O28" s="604" t="s">
        <v>699</v>
      </c>
      <c r="P28" s="598">
        <v>-2.4</v>
      </c>
      <c r="Q28" s="598">
        <v>-0.1</v>
      </c>
      <c r="R28" s="598">
        <v>-1.9</v>
      </c>
      <c r="S28" s="604" t="s">
        <v>699</v>
      </c>
    </row>
    <row r="29" spans="1:19" ht="13.5" customHeight="1">
      <c r="A29" s="541"/>
      <c r="B29" s="541" t="s">
        <v>607</v>
      </c>
      <c r="C29" s="542"/>
      <c r="D29" s="597">
        <v>-0.9</v>
      </c>
      <c r="E29" s="598">
        <v>-3.2</v>
      </c>
      <c r="F29" s="598">
        <v>-1.2</v>
      </c>
      <c r="G29" s="598">
        <v>0.2</v>
      </c>
      <c r="H29" s="598">
        <v>-5.3</v>
      </c>
      <c r="I29" s="598">
        <v>-5.6</v>
      </c>
      <c r="J29" s="598">
        <v>1.3</v>
      </c>
      <c r="K29" s="598">
        <v>1.6</v>
      </c>
      <c r="L29" s="604" t="s">
        <v>699</v>
      </c>
      <c r="M29" s="604" t="s">
        <v>699</v>
      </c>
      <c r="N29" s="604" t="s">
        <v>699</v>
      </c>
      <c r="O29" s="604" t="s">
        <v>699</v>
      </c>
      <c r="P29" s="598">
        <v>5.6</v>
      </c>
      <c r="Q29" s="598">
        <v>-3.5</v>
      </c>
      <c r="R29" s="598">
        <v>1</v>
      </c>
      <c r="S29" s="604" t="s">
        <v>699</v>
      </c>
    </row>
    <row r="30" spans="1:19" ht="13.5" customHeight="1">
      <c r="A30" s="541"/>
      <c r="B30" s="541" t="s">
        <v>608</v>
      </c>
      <c r="C30" s="542"/>
      <c r="D30" s="597">
        <v>-5.9</v>
      </c>
      <c r="E30" s="598">
        <v>0</v>
      </c>
      <c r="F30" s="598">
        <v>-8.5</v>
      </c>
      <c r="G30" s="598">
        <v>-3.8</v>
      </c>
      <c r="H30" s="598">
        <v>-4.8</v>
      </c>
      <c r="I30" s="598">
        <v>2</v>
      </c>
      <c r="J30" s="598">
        <v>-8.1</v>
      </c>
      <c r="K30" s="598">
        <v>-2.7</v>
      </c>
      <c r="L30" s="604" t="s">
        <v>699</v>
      </c>
      <c r="M30" s="604" t="s">
        <v>699</v>
      </c>
      <c r="N30" s="604" t="s">
        <v>699</v>
      </c>
      <c r="O30" s="604" t="s">
        <v>699</v>
      </c>
      <c r="P30" s="598">
        <v>-1.3</v>
      </c>
      <c r="Q30" s="598">
        <v>-1.5</v>
      </c>
      <c r="R30" s="598">
        <v>-3</v>
      </c>
      <c r="S30" s="604" t="s">
        <v>699</v>
      </c>
    </row>
    <row r="31" spans="1:19" ht="13.5" customHeight="1">
      <c r="A31" s="541"/>
      <c r="B31" s="541" t="s">
        <v>609</v>
      </c>
      <c r="C31" s="542"/>
      <c r="D31" s="597">
        <v>3.4</v>
      </c>
      <c r="E31" s="598">
        <v>1.7</v>
      </c>
      <c r="F31" s="598">
        <v>7.4</v>
      </c>
      <c r="G31" s="598">
        <v>1.9</v>
      </c>
      <c r="H31" s="598">
        <v>7.6</v>
      </c>
      <c r="I31" s="598">
        <v>0.7</v>
      </c>
      <c r="J31" s="598">
        <v>5.6</v>
      </c>
      <c r="K31" s="598">
        <v>0.4</v>
      </c>
      <c r="L31" s="604" t="s">
        <v>699</v>
      </c>
      <c r="M31" s="604" t="s">
        <v>699</v>
      </c>
      <c r="N31" s="604" t="s">
        <v>699</v>
      </c>
      <c r="O31" s="604" t="s">
        <v>699</v>
      </c>
      <c r="P31" s="598">
        <v>-4.7</v>
      </c>
      <c r="Q31" s="598">
        <v>0.1</v>
      </c>
      <c r="R31" s="598">
        <v>1.2</v>
      </c>
      <c r="S31" s="604" t="s">
        <v>699</v>
      </c>
    </row>
    <row r="32" spans="1:19" ht="13.5" customHeight="1">
      <c r="A32" s="541"/>
      <c r="B32" s="541" t="s">
        <v>610</v>
      </c>
      <c r="C32" s="542"/>
      <c r="D32" s="601">
        <v>-1.7</v>
      </c>
      <c r="E32" s="602">
        <v>0.5</v>
      </c>
      <c r="F32" s="602">
        <v>-1</v>
      </c>
      <c r="G32" s="602">
        <v>0</v>
      </c>
      <c r="H32" s="602">
        <v>1</v>
      </c>
      <c r="I32" s="602">
        <v>-0.3</v>
      </c>
      <c r="J32" s="602">
        <v>-0.5</v>
      </c>
      <c r="K32" s="602">
        <v>3.8</v>
      </c>
      <c r="L32" s="602">
        <v>-0.6</v>
      </c>
      <c r="M32" s="602">
        <v>2.3</v>
      </c>
      <c r="N32" s="602">
        <v>-14</v>
      </c>
      <c r="O32" s="602">
        <v>-1.7</v>
      </c>
      <c r="P32" s="602">
        <v>-11.3</v>
      </c>
      <c r="Q32" s="602">
        <v>-1.2</v>
      </c>
      <c r="R32" s="602">
        <v>-1.6</v>
      </c>
      <c r="S32" s="602">
        <v>6.3</v>
      </c>
    </row>
    <row r="33" spans="1:19" ht="13.5" customHeight="1">
      <c r="A33" s="538" t="s">
        <v>611</v>
      </c>
      <c r="B33" s="538" t="s">
        <v>623</v>
      </c>
      <c r="C33" s="544" t="s">
        <v>613</v>
      </c>
      <c r="D33" s="583">
        <v>-2.9</v>
      </c>
      <c r="E33" s="584">
        <v>1.1</v>
      </c>
      <c r="F33" s="584">
        <v>-3.5</v>
      </c>
      <c r="G33" s="584">
        <v>-1.9</v>
      </c>
      <c r="H33" s="584">
        <v>-2.6</v>
      </c>
      <c r="I33" s="584">
        <v>-3.8</v>
      </c>
      <c r="J33" s="584">
        <v>4.9</v>
      </c>
      <c r="K33" s="584">
        <v>-3.9</v>
      </c>
      <c r="L33" s="584">
        <v>-1.5</v>
      </c>
      <c r="M33" s="584">
        <v>6</v>
      </c>
      <c r="N33" s="584">
        <v>-18.5</v>
      </c>
      <c r="O33" s="584">
        <v>-4.9</v>
      </c>
      <c r="P33" s="584">
        <v>-11.9</v>
      </c>
      <c r="Q33" s="584">
        <v>-7.2</v>
      </c>
      <c r="R33" s="584">
        <v>-3.4</v>
      </c>
      <c r="S33" s="584">
        <v>6.9</v>
      </c>
    </row>
    <row r="34" spans="1:19" ht="13.5" customHeight="1">
      <c r="A34" s="541"/>
      <c r="B34" s="541" t="s">
        <v>624</v>
      </c>
      <c r="C34" s="542"/>
      <c r="D34" s="583">
        <v>-2.3</v>
      </c>
      <c r="E34" s="584">
        <v>0.7</v>
      </c>
      <c r="F34" s="584">
        <v>-3.5</v>
      </c>
      <c r="G34" s="584">
        <v>4.8</v>
      </c>
      <c r="H34" s="584">
        <v>0.5</v>
      </c>
      <c r="I34" s="584">
        <v>-1.3</v>
      </c>
      <c r="J34" s="584">
        <v>2.5</v>
      </c>
      <c r="K34" s="584">
        <v>7.9</v>
      </c>
      <c r="L34" s="584">
        <v>-13.8</v>
      </c>
      <c r="M34" s="584">
        <v>8.9</v>
      </c>
      <c r="N34" s="584">
        <v>-16.3</v>
      </c>
      <c r="O34" s="584">
        <v>5.5</v>
      </c>
      <c r="P34" s="584">
        <v>-9.5</v>
      </c>
      <c r="Q34" s="584">
        <v>-5</v>
      </c>
      <c r="R34" s="584">
        <v>-0.4</v>
      </c>
      <c r="S34" s="584">
        <v>4.5</v>
      </c>
    </row>
    <row r="35" spans="1:19" ht="13.5" customHeight="1">
      <c r="A35" s="541"/>
      <c r="B35" s="541" t="s">
        <v>625</v>
      </c>
      <c r="C35" s="542"/>
      <c r="D35" s="583">
        <v>-1.3</v>
      </c>
      <c r="E35" s="584">
        <v>1.9</v>
      </c>
      <c r="F35" s="584">
        <v>-0.5</v>
      </c>
      <c r="G35" s="584">
        <v>2</v>
      </c>
      <c r="H35" s="584">
        <v>-1.5</v>
      </c>
      <c r="I35" s="584">
        <v>-3.2</v>
      </c>
      <c r="J35" s="584">
        <v>0.5</v>
      </c>
      <c r="K35" s="584">
        <v>8.6</v>
      </c>
      <c r="L35" s="584">
        <v>1.4</v>
      </c>
      <c r="M35" s="584">
        <v>4.8</v>
      </c>
      <c r="N35" s="584">
        <v>-16.9</v>
      </c>
      <c r="O35" s="584">
        <v>0.3</v>
      </c>
      <c r="P35" s="584">
        <v>-12.4</v>
      </c>
      <c r="Q35" s="584">
        <v>1.7</v>
      </c>
      <c r="R35" s="584">
        <v>-1</v>
      </c>
      <c r="S35" s="584">
        <v>3</v>
      </c>
    </row>
    <row r="36" spans="1:19" ht="13.5" customHeight="1">
      <c r="A36" s="541"/>
      <c r="B36" s="541" t="s">
        <v>626</v>
      </c>
      <c r="C36" s="542"/>
      <c r="D36" s="583">
        <v>-2.2</v>
      </c>
      <c r="E36" s="584">
        <v>1</v>
      </c>
      <c r="F36" s="584">
        <v>-1.9</v>
      </c>
      <c r="G36" s="584">
        <v>-4.8</v>
      </c>
      <c r="H36" s="584">
        <v>0.4</v>
      </c>
      <c r="I36" s="584">
        <v>2.1</v>
      </c>
      <c r="J36" s="584">
        <v>-2.9</v>
      </c>
      <c r="K36" s="584">
        <v>4.7</v>
      </c>
      <c r="L36" s="584">
        <v>-0.9</v>
      </c>
      <c r="M36" s="584">
        <v>0.4</v>
      </c>
      <c r="N36" s="584">
        <v>-9.7</v>
      </c>
      <c r="O36" s="584">
        <v>-2.7</v>
      </c>
      <c r="P36" s="584">
        <v>-14.8</v>
      </c>
      <c r="Q36" s="584">
        <v>-1.9</v>
      </c>
      <c r="R36" s="584">
        <v>-5</v>
      </c>
      <c r="S36" s="584">
        <v>5.6</v>
      </c>
    </row>
    <row r="37" spans="1:19" ht="13.5" customHeight="1">
      <c r="A37" s="541"/>
      <c r="B37" s="541" t="s">
        <v>627</v>
      </c>
      <c r="C37" s="542"/>
      <c r="D37" s="583">
        <v>-1.5</v>
      </c>
      <c r="E37" s="584">
        <v>-5.3</v>
      </c>
      <c r="F37" s="584">
        <v>-2.1</v>
      </c>
      <c r="G37" s="584">
        <v>0.4</v>
      </c>
      <c r="H37" s="584">
        <v>1</v>
      </c>
      <c r="I37" s="584">
        <v>2.2</v>
      </c>
      <c r="J37" s="584">
        <v>-4.1</v>
      </c>
      <c r="K37" s="584">
        <v>5.8</v>
      </c>
      <c r="L37" s="584">
        <v>0.8</v>
      </c>
      <c r="M37" s="584">
        <v>0.2</v>
      </c>
      <c r="N37" s="584">
        <v>-9.8</v>
      </c>
      <c r="O37" s="584">
        <v>-3.1</v>
      </c>
      <c r="P37" s="584">
        <v>-8.2</v>
      </c>
      <c r="Q37" s="584">
        <v>1.8</v>
      </c>
      <c r="R37" s="584">
        <v>-2.9</v>
      </c>
      <c r="S37" s="584">
        <v>16.1</v>
      </c>
    </row>
    <row r="38" spans="1:19" ht="13.5" customHeight="1">
      <c r="A38" s="541"/>
      <c r="B38" s="541" t="s">
        <v>628</v>
      </c>
      <c r="C38" s="542"/>
      <c r="D38" s="583">
        <v>-1.9</v>
      </c>
      <c r="E38" s="584">
        <v>-0.1</v>
      </c>
      <c r="F38" s="584">
        <v>-0.6</v>
      </c>
      <c r="G38" s="584">
        <v>-0.8</v>
      </c>
      <c r="H38" s="584">
        <v>4.6</v>
      </c>
      <c r="I38" s="584">
        <v>0.6</v>
      </c>
      <c r="J38" s="584">
        <v>-4</v>
      </c>
      <c r="K38" s="584">
        <v>1.4</v>
      </c>
      <c r="L38" s="584">
        <v>0.6</v>
      </c>
      <c r="M38" s="584">
        <v>1.4</v>
      </c>
      <c r="N38" s="584">
        <v>-12.6</v>
      </c>
      <c r="O38" s="584">
        <v>-6.5</v>
      </c>
      <c r="P38" s="584">
        <v>-10.5</v>
      </c>
      <c r="Q38" s="584">
        <v>-1.5</v>
      </c>
      <c r="R38" s="584">
        <v>-2.5</v>
      </c>
      <c r="S38" s="584">
        <v>9.6</v>
      </c>
    </row>
    <row r="39" spans="1:19" ht="13.5" customHeight="1">
      <c r="A39" s="541"/>
      <c r="B39" s="541" t="s">
        <v>579</v>
      </c>
      <c r="C39" s="542"/>
      <c r="D39" s="583">
        <v>-1.3</v>
      </c>
      <c r="E39" s="584">
        <v>2.3</v>
      </c>
      <c r="F39" s="584">
        <v>0.2</v>
      </c>
      <c r="G39" s="584">
        <v>-5.4</v>
      </c>
      <c r="H39" s="584">
        <v>3.3</v>
      </c>
      <c r="I39" s="584">
        <v>2.4</v>
      </c>
      <c r="J39" s="584">
        <v>-2.8</v>
      </c>
      <c r="K39" s="584">
        <v>4.1</v>
      </c>
      <c r="L39" s="584">
        <v>-1.7</v>
      </c>
      <c r="M39" s="584">
        <v>-1.3</v>
      </c>
      <c r="N39" s="584">
        <v>-13.7</v>
      </c>
      <c r="O39" s="584">
        <v>-4.2</v>
      </c>
      <c r="P39" s="584">
        <v>-10.7</v>
      </c>
      <c r="Q39" s="584">
        <v>-1.1</v>
      </c>
      <c r="R39" s="584">
        <v>-3.5</v>
      </c>
      <c r="S39" s="584">
        <v>9.1</v>
      </c>
    </row>
    <row r="40" spans="1:19" ht="13.5" customHeight="1">
      <c r="A40" s="541"/>
      <c r="B40" s="541" t="s">
        <v>629</v>
      </c>
      <c r="C40" s="542"/>
      <c r="D40" s="583">
        <v>-1.8</v>
      </c>
      <c r="E40" s="584">
        <v>-0.4</v>
      </c>
      <c r="F40" s="584">
        <v>0.9</v>
      </c>
      <c r="G40" s="584">
        <v>-4.8</v>
      </c>
      <c r="H40" s="584">
        <v>3.7</v>
      </c>
      <c r="I40" s="584">
        <v>-0.1</v>
      </c>
      <c r="J40" s="584">
        <v>-3.1</v>
      </c>
      <c r="K40" s="584">
        <v>7.2</v>
      </c>
      <c r="L40" s="584">
        <v>0.1</v>
      </c>
      <c r="M40" s="584">
        <v>-1.9</v>
      </c>
      <c r="N40" s="584">
        <v>-14.1</v>
      </c>
      <c r="O40" s="584">
        <v>-5.7</v>
      </c>
      <c r="P40" s="584">
        <v>-11.2</v>
      </c>
      <c r="Q40" s="584">
        <v>0.1</v>
      </c>
      <c r="R40" s="584">
        <v>-1.5</v>
      </c>
      <c r="S40" s="584">
        <v>0.8</v>
      </c>
    </row>
    <row r="41" spans="1:19" ht="13.5" customHeight="1">
      <c r="A41" s="541"/>
      <c r="B41" s="541" t="s">
        <v>704</v>
      </c>
      <c r="C41" s="542"/>
      <c r="D41" s="583">
        <v>-1.4</v>
      </c>
      <c r="E41" s="584">
        <v>2</v>
      </c>
      <c r="F41" s="584">
        <v>0.9</v>
      </c>
      <c r="G41" s="584">
        <v>-1.8</v>
      </c>
      <c r="H41" s="584">
        <v>-0.3</v>
      </c>
      <c r="I41" s="584">
        <v>1.6</v>
      </c>
      <c r="J41" s="584">
        <v>-4.2</v>
      </c>
      <c r="K41" s="584">
        <v>1</v>
      </c>
      <c r="L41" s="584">
        <v>1.5</v>
      </c>
      <c r="M41" s="584">
        <v>1.9</v>
      </c>
      <c r="N41" s="584">
        <v>-16.6</v>
      </c>
      <c r="O41" s="584">
        <v>-2.1</v>
      </c>
      <c r="P41" s="584">
        <v>-10.2</v>
      </c>
      <c r="Q41" s="584">
        <v>0</v>
      </c>
      <c r="R41" s="584">
        <v>0.2</v>
      </c>
      <c r="S41" s="584">
        <v>7.8</v>
      </c>
    </row>
    <row r="42" spans="1:19" ht="13.5" customHeight="1">
      <c r="A42" s="541" t="s">
        <v>612</v>
      </c>
      <c r="B42" s="541" t="s">
        <v>633</v>
      </c>
      <c r="C42" s="542" t="s">
        <v>613</v>
      </c>
      <c r="D42" s="583">
        <v>-0.3</v>
      </c>
      <c r="E42" s="584">
        <v>-2.3</v>
      </c>
      <c r="F42" s="584">
        <v>0.6</v>
      </c>
      <c r="G42" s="584">
        <v>1.5</v>
      </c>
      <c r="H42" s="584">
        <v>-1.2</v>
      </c>
      <c r="I42" s="584">
        <v>3.4</v>
      </c>
      <c r="J42" s="584">
        <v>-3.6</v>
      </c>
      <c r="K42" s="584">
        <v>8.2</v>
      </c>
      <c r="L42" s="584">
        <v>1.6</v>
      </c>
      <c r="M42" s="584">
        <v>-2</v>
      </c>
      <c r="N42" s="584">
        <v>-3.6</v>
      </c>
      <c r="O42" s="584">
        <v>1.3</v>
      </c>
      <c r="P42" s="584">
        <v>-1.8</v>
      </c>
      <c r="Q42" s="584">
        <v>-0.3</v>
      </c>
      <c r="R42" s="584">
        <v>-3.8</v>
      </c>
      <c r="S42" s="584">
        <v>3.9</v>
      </c>
    </row>
    <row r="43" spans="1:19" ht="13.5" customHeight="1">
      <c r="A43" s="541" t="s">
        <v>785</v>
      </c>
      <c r="B43" s="541" t="s">
        <v>621</v>
      </c>
      <c r="C43" s="542"/>
      <c r="D43" s="583">
        <v>1.8</v>
      </c>
      <c r="E43" s="584">
        <v>3.1</v>
      </c>
      <c r="F43" s="584">
        <v>3.2</v>
      </c>
      <c r="G43" s="584">
        <v>3.1</v>
      </c>
      <c r="H43" s="584">
        <v>6.2</v>
      </c>
      <c r="I43" s="584">
        <v>6.2</v>
      </c>
      <c r="J43" s="584">
        <v>-2.9</v>
      </c>
      <c r="K43" s="584">
        <v>9.3</v>
      </c>
      <c r="L43" s="584">
        <v>2.7</v>
      </c>
      <c r="M43" s="584">
        <v>6.3</v>
      </c>
      <c r="N43" s="584">
        <v>-3</v>
      </c>
      <c r="O43" s="584">
        <v>-2.9</v>
      </c>
      <c r="P43" s="584">
        <v>7.4</v>
      </c>
      <c r="Q43" s="584">
        <v>1.1</v>
      </c>
      <c r="R43" s="584">
        <v>10.1</v>
      </c>
      <c r="S43" s="584">
        <v>2.2</v>
      </c>
    </row>
    <row r="44" spans="1:19" ht="13.5" customHeight="1">
      <c r="A44" s="541"/>
      <c r="B44" s="541" t="s">
        <v>622</v>
      </c>
      <c r="C44" s="542"/>
      <c r="D44" s="583">
        <v>2.2</v>
      </c>
      <c r="E44" s="584">
        <v>2</v>
      </c>
      <c r="F44" s="584">
        <v>6.1</v>
      </c>
      <c r="G44" s="584">
        <v>-7.4</v>
      </c>
      <c r="H44" s="584">
        <v>-5.5</v>
      </c>
      <c r="I44" s="584">
        <v>6</v>
      </c>
      <c r="J44" s="584">
        <v>-2.6</v>
      </c>
      <c r="K44" s="584">
        <v>2.5</v>
      </c>
      <c r="L44" s="584">
        <v>-2.8</v>
      </c>
      <c r="M44" s="584">
        <v>3.6</v>
      </c>
      <c r="N44" s="584">
        <v>1.9</v>
      </c>
      <c r="O44" s="584">
        <v>-2.4</v>
      </c>
      <c r="P44" s="584">
        <v>-12.1</v>
      </c>
      <c r="Q44" s="584">
        <v>2.2</v>
      </c>
      <c r="R44" s="584">
        <v>4.9</v>
      </c>
      <c r="S44" s="584">
        <v>8.7</v>
      </c>
    </row>
    <row r="45" spans="1:19" ht="13.5" customHeight="1">
      <c r="A45" s="546"/>
      <c r="B45" s="546" t="s">
        <v>792</v>
      </c>
      <c r="C45" s="547"/>
      <c r="D45" s="585">
        <v>0.6</v>
      </c>
      <c r="E45" s="586">
        <v>-0.8</v>
      </c>
      <c r="F45" s="586">
        <v>3.8</v>
      </c>
      <c r="G45" s="586">
        <v>-1.1</v>
      </c>
      <c r="H45" s="586">
        <v>8.7</v>
      </c>
      <c r="I45" s="586">
        <v>3.9</v>
      </c>
      <c r="J45" s="586">
        <v>-5</v>
      </c>
      <c r="K45" s="586">
        <v>5.8</v>
      </c>
      <c r="L45" s="586">
        <v>-1</v>
      </c>
      <c r="M45" s="586">
        <v>3.8</v>
      </c>
      <c r="N45" s="586">
        <v>0.1</v>
      </c>
      <c r="O45" s="586">
        <v>2.2</v>
      </c>
      <c r="P45" s="586">
        <v>-9.6</v>
      </c>
      <c r="Q45" s="586">
        <v>2.5</v>
      </c>
      <c r="R45" s="586">
        <v>-0.6</v>
      </c>
      <c r="S45" s="586">
        <v>0.2</v>
      </c>
    </row>
    <row r="46" spans="1:35" ht="27" customHeight="1">
      <c r="A46" s="745" t="s">
        <v>344</v>
      </c>
      <c r="B46" s="745"/>
      <c r="C46" s="746"/>
      <c r="D46" s="587">
        <v>2.1</v>
      </c>
      <c r="E46" s="587">
        <v>0.4</v>
      </c>
      <c r="F46" s="587">
        <v>0.9</v>
      </c>
      <c r="G46" s="587">
        <v>1.9</v>
      </c>
      <c r="H46" s="587">
        <v>8.8</v>
      </c>
      <c r="I46" s="587">
        <v>1.8</v>
      </c>
      <c r="J46" s="587">
        <v>6.1</v>
      </c>
      <c r="K46" s="587">
        <v>-0.7</v>
      </c>
      <c r="L46" s="587">
        <v>1.6</v>
      </c>
      <c r="M46" s="587">
        <v>1.3</v>
      </c>
      <c r="N46" s="587">
        <v>4.1</v>
      </c>
      <c r="O46" s="587">
        <v>2.8</v>
      </c>
      <c r="P46" s="587">
        <v>9.3</v>
      </c>
      <c r="Q46" s="587">
        <v>-1.5</v>
      </c>
      <c r="R46" s="587">
        <v>1.4</v>
      </c>
      <c r="S46" s="587">
        <v>0.9</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106.9</v>
      </c>
      <c r="E53" s="596">
        <v>104.3</v>
      </c>
      <c r="F53" s="596">
        <v>104.9</v>
      </c>
      <c r="G53" s="596">
        <v>110.1</v>
      </c>
      <c r="H53" s="596">
        <v>111.2</v>
      </c>
      <c r="I53" s="596">
        <v>105.3</v>
      </c>
      <c r="J53" s="596">
        <v>117.3</v>
      </c>
      <c r="K53" s="596">
        <v>90.7</v>
      </c>
      <c r="L53" s="603" t="s">
        <v>699</v>
      </c>
      <c r="M53" s="603" t="s">
        <v>699</v>
      </c>
      <c r="N53" s="603" t="s">
        <v>699</v>
      </c>
      <c r="O53" s="603" t="s">
        <v>699</v>
      </c>
      <c r="P53" s="596">
        <v>105.4</v>
      </c>
      <c r="Q53" s="596">
        <v>105.3</v>
      </c>
      <c r="R53" s="596">
        <v>99.3</v>
      </c>
      <c r="S53" s="603" t="s">
        <v>699</v>
      </c>
    </row>
    <row r="54" spans="1:19" ht="13.5" customHeight="1">
      <c r="A54" s="541"/>
      <c r="B54" s="541" t="s">
        <v>606</v>
      </c>
      <c r="C54" s="542"/>
      <c r="D54" s="597">
        <v>104.6</v>
      </c>
      <c r="E54" s="598">
        <v>106.1</v>
      </c>
      <c r="F54" s="598">
        <v>102.7</v>
      </c>
      <c r="G54" s="598">
        <v>102</v>
      </c>
      <c r="H54" s="598">
        <v>104.1</v>
      </c>
      <c r="I54" s="598">
        <v>101.5</v>
      </c>
      <c r="J54" s="598">
        <v>109.5</v>
      </c>
      <c r="K54" s="598">
        <v>94.8</v>
      </c>
      <c r="L54" s="604" t="s">
        <v>699</v>
      </c>
      <c r="M54" s="604" t="s">
        <v>699</v>
      </c>
      <c r="N54" s="604" t="s">
        <v>699</v>
      </c>
      <c r="O54" s="604" t="s">
        <v>699</v>
      </c>
      <c r="P54" s="598">
        <v>104.4</v>
      </c>
      <c r="Q54" s="598">
        <v>101.9</v>
      </c>
      <c r="R54" s="598">
        <v>97.3</v>
      </c>
      <c r="S54" s="604" t="s">
        <v>699</v>
      </c>
    </row>
    <row r="55" spans="1:19" ht="13.5" customHeight="1">
      <c r="A55" s="541"/>
      <c r="B55" s="541" t="s">
        <v>607</v>
      </c>
      <c r="C55" s="542"/>
      <c r="D55" s="597">
        <v>102.8</v>
      </c>
      <c r="E55" s="598">
        <v>98.3</v>
      </c>
      <c r="F55" s="598">
        <v>100.7</v>
      </c>
      <c r="G55" s="598">
        <v>100.1</v>
      </c>
      <c r="H55" s="598">
        <v>99</v>
      </c>
      <c r="I55" s="598">
        <v>96.5</v>
      </c>
      <c r="J55" s="598">
        <v>107.4</v>
      </c>
      <c r="K55" s="598">
        <v>98.9</v>
      </c>
      <c r="L55" s="604" t="s">
        <v>699</v>
      </c>
      <c r="M55" s="604" t="s">
        <v>699</v>
      </c>
      <c r="N55" s="604" t="s">
        <v>699</v>
      </c>
      <c r="O55" s="604" t="s">
        <v>699</v>
      </c>
      <c r="P55" s="598">
        <v>107.8</v>
      </c>
      <c r="Q55" s="598">
        <v>101.7</v>
      </c>
      <c r="R55" s="598">
        <v>101.8</v>
      </c>
      <c r="S55" s="604" t="s">
        <v>699</v>
      </c>
    </row>
    <row r="56" spans="1:19" ht="13.5" customHeight="1">
      <c r="A56" s="541"/>
      <c r="B56" s="541" t="s">
        <v>608</v>
      </c>
      <c r="C56" s="542"/>
      <c r="D56" s="597">
        <v>97</v>
      </c>
      <c r="E56" s="598">
        <v>100.5</v>
      </c>
      <c r="F56" s="598">
        <v>92.9</v>
      </c>
      <c r="G56" s="598">
        <v>99.5</v>
      </c>
      <c r="H56" s="598">
        <v>92.2</v>
      </c>
      <c r="I56" s="598">
        <v>99.8</v>
      </c>
      <c r="J56" s="598">
        <v>98.6</v>
      </c>
      <c r="K56" s="598">
        <v>98.8</v>
      </c>
      <c r="L56" s="604" t="s">
        <v>699</v>
      </c>
      <c r="M56" s="604" t="s">
        <v>699</v>
      </c>
      <c r="N56" s="604" t="s">
        <v>699</v>
      </c>
      <c r="O56" s="604" t="s">
        <v>699</v>
      </c>
      <c r="P56" s="598">
        <v>107.5</v>
      </c>
      <c r="Q56" s="598">
        <v>99.9</v>
      </c>
      <c r="R56" s="598">
        <v>99.2</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98.1</v>
      </c>
      <c r="E58" s="602">
        <v>100.9</v>
      </c>
      <c r="F58" s="602">
        <v>97.8</v>
      </c>
      <c r="G58" s="602">
        <v>98.7</v>
      </c>
      <c r="H58" s="602">
        <v>101</v>
      </c>
      <c r="I58" s="602">
        <v>99.5</v>
      </c>
      <c r="J58" s="602">
        <v>102.4</v>
      </c>
      <c r="K58" s="602">
        <v>101</v>
      </c>
      <c r="L58" s="602">
        <v>100.3</v>
      </c>
      <c r="M58" s="602">
        <v>102.7</v>
      </c>
      <c r="N58" s="602">
        <v>88.3</v>
      </c>
      <c r="O58" s="602">
        <v>100.7</v>
      </c>
      <c r="P58" s="602">
        <v>93</v>
      </c>
      <c r="Q58" s="602">
        <v>97.4</v>
      </c>
      <c r="R58" s="602">
        <v>99.8</v>
      </c>
      <c r="S58" s="602">
        <v>99.7</v>
      </c>
    </row>
    <row r="59" spans="1:19" ht="13.5" customHeight="1">
      <c r="A59" s="538" t="s">
        <v>611</v>
      </c>
      <c r="B59" s="538" t="s">
        <v>623</v>
      </c>
      <c r="C59" s="539" t="s">
        <v>613</v>
      </c>
      <c r="D59" s="595">
        <v>100</v>
      </c>
      <c r="E59" s="608">
        <v>109.4</v>
      </c>
      <c r="F59" s="608">
        <v>99</v>
      </c>
      <c r="G59" s="608">
        <v>103.1</v>
      </c>
      <c r="H59" s="608">
        <v>102.4</v>
      </c>
      <c r="I59" s="608">
        <v>101.1</v>
      </c>
      <c r="J59" s="608">
        <v>107.6</v>
      </c>
      <c r="K59" s="608">
        <v>102.6</v>
      </c>
      <c r="L59" s="608">
        <v>97.9</v>
      </c>
      <c r="M59" s="608">
        <v>107.8</v>
      </c>
      <c r="N59" s="608">
        <v>81.6</v>
      </c>
      <c r="O59" s="608">
        <v>94.1</v>
      </c>
      <c r="P59" s="608">
        <v>105.2</v>
      </c>
      <c r="Q59" s="608">
        <v>94.8</v>
      </c>
      <c r="R59" s="608">
        <v>105.9</v>
      </c>
      <c r="S59" s="608">
        <v>104.3</v>
      </c>
    </row>
    <row r="60" spans="1:19" ht="13.5" customHeight="1">
      <c r="A60" s="541"/>
      <c r="B60" s="541" t="s">
        <v>624</v>
      </c>
      <c r="C60" s="542"/>
      <c r="D60" s="597">
        <v>92.6</v>
      </c>
      <c r="E60" s="608">
        <v>95.5</v>
      </c>
      <c r="F60" s="608">
        <v>88.5</v>
      </c>
      <c r="G60" s="608">
        <v>90.6</v>
      </c>
      <c r="H60" s="608">
        <v>93.6</v>
      </c>
      <c r="I60" s="608">
        <v>93.4</v>
      </c>
      <c r="J60" s="608">
        <v>100.6</v>
      </c>
      <c r="K60" s="608">
        <v>94.8</v>
      </c>
      <c r="L60" s="608">
        <v>93.2</v>
      </c>
      <c r="M60" s="608">
        <v>98.2</v>
      </c>
      <c r="N60" s="608">
        <v>87.2</v>
      </c>
      <c r="O60" s="608">
        <v>103</v>
      </c>
      <c r="P60" s="608">
        <v>96.8</v>
      </c>
      <c r="Q60" s="608">
        <v>95.8</v>
      </c>
      <c r="R60" s="608">
        <v>94</v>
      </c>
      <c r="S60" s="608">
        <v>94</v>
      </c>
    </row>
    <row r="61" spans="1:19" ht="13.5" customHeight="1">
      <c r="A61" s="541"/>
      <c r="B61" s="541" t="s">
        <v>625</v>
      </c>
      <c r="C61" s="542"/>
      <c r="D61" s="597">
        <v>102.1</v>
      </c>
      <c r="E61" s="608">
        <v>98.9</v>
      </c>
      <c r="F61" s="608">
        <v>101.6</v>
      </c>
      <c r="G61" s="608">
        <v>105.2</v>
      </c>
      <c r="H61" s="608">
        <v>105.7</v>
      </c>
      <c r="I61" s="608">
        <v>102.5</v>
      </c>
      <c r="J61" s="608">
        <v>105.4</v>
      </c>
      <c r="K61" s="608">
        <v>106.2</v>
      </c>
      <c r="L61" s="608">
        <v>108.3</v>
      </c>
      <c r="M61" s="608">
        <v>106</v>
      </c>
      <c r="N61" s="608">
        <v>87.4</v>
      </c>
      <c r="O61" s="608">
        <v>106</v>
      </c>
      <c r="P61" s="608">
        <v>109.2</v>
      </c>
      <c r="Q61" s="608">
        <v>103.4</v>
      </c>
      <c r="R61" s="608">
        <v>101.9</v>
      </c>
      <c r="S61" s="608">
        <v>97.5</v>
      </c>
    </row>
    <row r="62" spans="1:19" ht="13.5" customHeight="1">
      <c r="A62" s="541"/>
      <c r="B62" s="541" t="s">
        <v>626</v>
      </c>
      <c r="C62" s="542"/>
      <c r="D62" s="597">
        <v>101.3</v>
      </c>
      <c r="E62" s="608">
        <v>104.2</v>
      </c>
      <c r="F62" s="608">
        <v>103.1</v>
      </c>
      <c r="G62" s="608">
        <v>97.6</v>
      </c>
      <c r="H62" s="608">
        <v>103.3</v>
      </c>
      <c r="I62" s="608">
        <v>103.5</v>
      </c>
      <c r="J62" s="608">
        <v>103.3</v>
      </c>
      <c r="K62" s="608">
        <v>102.6</v>
      </c>
      <c r="L62" s="608">
        <v>105.3</v>
      </c>
      <c r="M62" s="608">
        <v>105.1</v>
      </c>
      <c r="N62" s="608">
        <v>88.8</v>
      </c>
      <c r="O62" s="608">
        <v>99.9</v>
      </c>
      <c r="P62" s="608">
        <v>94.8</v>
      </c>
      <c r="Q62" s="608">
        <v>98.1</v>
      </c>
      <c r="R62" s="608">
        <v>102.6</v>
      </c>
      <c r="S62" s="608">
        <v>100.3</v>
      </c>
    </row>
    <row r="63" spans="1:19" ht="13.5" customHeight="1">
      <c r="A63" s="541"/>
      <c r="B63" s="541" t="s">
        <v>627</v>
      </c>
      <c r="C63" s="542"/>
      <c r="D63" s="597">
        <v>95.9</v>
      </c>
      <c r="E63" s="608">
        <v>98</v>
      </c>
      <c r="F63" s="608">
        <v>92.3</v>
      </c>
      <c r="G63" s="608">
        <v>98.6</v>
      </c>
      <c r="H63" s="608">
        <v>109.6</v>
      </c>
      <c r="I63" s="608">
        <v>97.7</v>
      </c>
      <c r="J63" s="608">
        <v>103.9</v>
      </c>
      <c r="K63" s="608">
        <v>107.5</v>
      </c>
      <c r="L63" s="608">
        <v>104</v>
      </c>
      <c r="M63" s="608">
        <v>103.5</v>
      </c>
      <c r="N63" s="608">
        <v>96</v>
      </c>
      <c r="O63" s="608">
        <v>102.1</v>
      </c>
      <c r="P63" s="608">
        <v>67.1</v>
      </c>
      <c r="Q63" s="608">
        <v>101.3</v>
      </c>
      <c r="R63" s="608">
        <v>102.3</v>
      </c>
      <c r="S63" s="608">
        <v>108.1</v>
      </c>
    </row>
    <row r="64" spans="1:19" ht="13.5" customHeight="1">
      <c r="A64" s="541"/>
      <c r="B64" s="541" t="s">
        <v>628</v>
      </c>
      <c r="C64" s="542"/>
      <c r="D64" s="597">
        <v>99.5</v>
      </c>
      <c r="E64" s="608">
        <v>106.5</v>
      </c>
      <c r="F64" s="608">
        <v>100.3</v>
      </c>
      <c r="G64" s="608">
        <v>100.4</v>
      </c>
      <c r="H64" s="608">
        <v>101.7</v>
      </c>
      <c r="I64" s="608">
        <v>103</v>
      </c>
      <c r="J64" s="608">
        <v>101.2</v>
      </c>
      <c r="K64" s="608">
        <v>97</v>
      </c>
      <c r="L64" s="608">
        <v>99.1</v>
      </c>
      <c r="M64" s="608">
        <v>102.2</v>
      </c>
      <c r="N64" s="608">
        <v>89.6</v>
      </c>
      <c r="O64" s="608">
        <v>100.7</v>
      </c>
      <c r="P64" s="608">
        <v>96.1</v>
      </c>
      <c r="Q64" s="608">
        <v>96.1</v>
      </c>
      <c r="R64" s="608">
        <v>101.1</v>
      </c>
      <c r="S64" s="608">
        <v>100.1</v>
      </c>
    </row>
    <row r="65" spans="1:19" ht="13.5" customHeight="1">
      <c r="A65" s="541"/>
      <c r="B65" s="541" t="s">
        <v>579</v>
      </c>
      <c r="C65" s="542"/>
      <c r="D65" s="597">
        <v>99.3</v>
      </c>
      <c r="E65" s="608">
        <v>103.4</v>
      </c>
      <c r="F65" s="608">
        <v>100.5</v>
      </c>
      <c r="G65" s="608">
        <v>95.9</v>
      </c>
      <c r="H65" s="608">
        <v>101.3</v>
      </c>
      <c r="I65" s="608">
        <v>101.3</v>
      </c>
      <c r="J65" s="608">
        <v>102.4</v>
      </c>
      <c r="K65" s="608">
        <v>98.6</v>
      </c>
      <c r="L65" s="608">
        <v>97.7</v>
      </c>
      <c r="M65" s="608">
        <v>101.5</v>
      </c>
      <c r="N65" s="608">
        <v>87.9</v>
      </c>
      <c r="O65" s="608">
        <v>103.8</v>
      </c>
      <c r="P65" s="608">
        <v>96.3</v>
      </c>
      <c r="Q65" s="608">
        <v>95.6</v>
      </c>
      <c r="R65" s="608">
        <v>95.4</v>
      </c>
      <c r="S65" s="608">
        <v>98.3</v>
      </c>
    </row>
    <row r="66" spans="1:19" ht="13.5" customHeight="1">
      <c r="A66" s="541"/>
      <c r="B66" s="541" t="s">
        <v>629</v>
      </c>
      <c r="C66" s="542"/>
      <c r="D66" s="597">
        <v>100.7</v>
      </c>
      <c r="E66" s="608">
        <v>102.8</v>
      </c>
      <c r="F66" s="608">
        <v>102.9</v>
      </c>
      <c r="G66" s="608">
        <v>98.6</v>
      </c>
      <c r="H66" s="608">
        <v>101.4</v>
      </c>
      <c r="I66" s="608">
        <v>99.2</v>
      </c>
      <c r="J66" s="608">
        <v>104.2</v>
      </c>
      <c r="K66" s="608">
        <v>98.1</v>
      </c>
      <c r="L66" s="608">
        <v>98.6</v>
      </c>
      <c r="M66" s="608">
        <v>105.5</v>
      </c>
      <c r="N66" s="608">
        <v>88</v>
      </c>
      <c r="O66" s="608">
        <v>100.9</v>
      </c>
      <c r="P66" s="608">
        <v>92.7</v>
      </c>
      <c r="Q66" s="608">
        <v>97.3</v>
      </c>
      <c r="R66" s="608">
        <v>99</v>
      </c>
      <c r="S66" s="608">
        <v>104.4</v>
      </c>
    </row>
    <row r="67" spans="1:19" ht="13.5" customHeight="1">
      <c r="A67" s="541"/>
      <c r="B67" s="541" t="s">
        <v>704</v>
      </c>
      <c r="C67" s="542"/>
      <c r="D67" s="597">
        <v>99.3</v>
      </c>
      <c r="E67" s="608">
        <v>103.4</v>
      </c>
      <c r="F67" s="608">
        <v>101.4</v>
      </c>
      <c r="G67" s="608">
        <v>95.2</v>
      </c>
      <c r="H67" s="608">
        <v>93.9</v>
      </c>
      <c r="I67" s="608">
        <v>104.4</v>
      </c>
      <c r="J67" s="608">
        <v>102.2</v>
      </c>
      <c r="K67" s="608">
        <v>102.1</v>
      </c>
      <c r="L67" s="608">
        <v>101</v>
      </c>
      <c r="M67" s="608">
        <v>103.9</v>
      </c>
      <c r="N67" s="608">
        <v>89.2</v>
      </c>
      <c r="O67" s="608">
        <v>111.4</v>
      </c>
      <c r="P67" s="608">
        <v>79.9</v>
      </c>
      <c r="Q67" s="608">
        <v>94.8</v>
      </c>
      <c r="R67" s="608">
        <v>101.7</v>
      </c>
      <c r="S67" s="608">
        <v>101</v>
      </c>
    </row>
    <row r="68" spans="1:19" ht="13.5" customHeight="1">
      <c r="A68" s="541" t="s">
        <v>612</v>
      </c>
      <c r="B68" s="541" t="s">
        <v>633</v>
      </c>
      <c r="C68" s="542" t="s">
        <v>613</v>
      </c>
      <c r="D68" s="597">
        <v>92.3</v>
      </c>
      <c r="E68" s="608">
        <v>90.7</v>
      </c>
      <c r="F68" s="608">
        <v>90.4</v>
      </c>
      <c r="G68" s="608">
        <v>94.2</v>
      </c>
      <c r="H68" s="608">
        <v>91.9</v>
      </c>
      <c r="I68" s="608">
        <v>96.3</v>
      </c>
      <c r="J68" s="608">
        <v>100.6</v>
      </c>
      <c r="K68" s="608">
        <v>97.5</v>
      </c>
      <c r="L68" s="608">
        <v>88.8</v>
      </c>
      <c r="M68" s="608">
        <v>96.4</v>
      </c>
      <c r="N68" s="608">
        <v>88.6</v>
      </c>
      <c r="O68" s="608">
        <v>95.1</v>
      </c>
      <c r="P68" s="608">
        <v>82.7</v>
      </c>
      <c r="Q68" s="608">
        <v>92.9</v>
      </c>
      <c r="R68" s="608">
        <v>95.5</v>
      </c>
      <c r="S68" s="608">
        <v>94.4</v>
      </c>
    </row>
    <row r="69" spans="1:19" ht="13.5" customHeight="1">
      <c r="A69" s="541" t="s">
        <v>785</v>
      </c>
      <c r="B69" s="541" t="s">
        <v>621</v>
      </c>
      <c r="C69" s="542"/>
      <c r="D69" s="597">
        <v>99.7</v>
      </c>
      <c r="E69" s="608">
        <v>110.7</v>
      </c>
      <c r="F69" s="608">
        <v>101.9</v>
      </c>
      <c r="G69" s="608">
        <v>101.1</v>
      </c>
      <c r="H69" s="608">
        <v>102.2</v>
      </c>
      <c r="I69" s="608">
        <v>101.7</v>
      </c>
      <c r="J69" s="608">
        <v>99.7</v>
      </c>
      <c r="K69" s="608">
        <v>97.2</v>
      </c>
      <c r="L69" s="608">
        <v>100.3</v>
      </c>
      <c r="M69" s="608">
        <v>107</v>
      </c>
      <c r="N69" s="608">
        <v>88.3</v>
      </c>
      <c r="O69" s="608">
        <v>95.8</v>
      </c>
      <c r="P69" s="608">
        <v>94</v>
      </c>
      <c r="Q69" s="608">
        <v>95.9</v>
      </c>
      <c r="R69" s="608">
        <v>105.5</v>
      </c>
      <c r="S69" s="608">
        <v>101.7</v>
      </c>
    </row>
    <row r="70" spans="1:46" ht="13.5" customHeight="1">
      <c r="A70" s="541"/>
      <c r="B70" s="541" t="s">
        <v>622</v>
      </c>
      <c r="C70" s="542"/>
      <c r="D70" s="597">
        <v>99.7</v>
      </c>
      <c r="E70" s="608">
        <v>107.7</v>
      </c>
      <c r="F70" s="608">
        <v>103.2</v>
      </c>
      <c r="G70" s="608">
        <v>100.8</v>
      </c>
      <c r="H70" s="608">
        <v>103.7</v>
      </c>
      <c r="I70" s="608">
        <v>99.5</v>
      </c>
      <c r="J70" s="608">
        <v>97.3</v>
      </c>
      <c r="K70" s="608">
        <v>99.5</v>
      </c>
      <c r="L70" s="608">
        <v>94.9</v>
      </c>
      <c r="M70" s="608">
        <v>114.5</v>
      </c>
      <c r="N70" s="608">
        <v>92.9</v>
      </c>
      <c r="O70" s="608">
        <v>93.7</v>
      </c>
      <c r="P70" s="608">
        <v>83.1</v>
      </c>
      <c r="Q70" s="608">
        <v>97</v>
      </c>
      <c r="R70" s="608">
        <v>104.9</v>
      </c>
      <c r="S70" s="608">
        <v>101.9</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101.2</v>
      </c>
      <c r="E71" s="586">
        <v>108.3</v>
      </c>
      <c r="F71" s="586">
        <v>103.6</v>
      </c>
      <c r="G71" s="586">
        <v>102.6</v>
      </c>
      <c r="H71" s="586">
        <v>108.4</v>
      </c>
      <c r="I71" s="586">
        <v>101</v>
      </c>
      <c r="J71" s="586">
        <v>102.3</v>
      </c>
      <c r="K71" s="586">
        <v>102.5</v>
      </c>
      <c r="L71" s="586">
        <v>94.5</v>
      </c>
      <c r="M71" s="586">
        <v>114.1</v>
      </c>
      <c r="N71" s="586">
        <v>92.8</v>
      </c>
      <c r="O71" s="586">
        <v>96.8</v>
      </c>
      <c r="P71" s="586">
        <v>92.9</v>
      </c>
      <c r="Q71" s="586">
        <v>96.3</v>
      </c>
      <c r="R71" s="586">
        <v>103.2</v>
      </c>
      <c r="S71" s="586">
        <v>101.8</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0.4</v>
      </c>
      <c r="E73" s="596">
        <v>2.2</v>
      </c>
      <c r="F73" s="596">
        <v>0.1</v>
      </c>
      <c r="G73" s="596">
        <v>1.5</v>
      </c>
      <c r="H73" s="596">
        <v>-0.3</v>
      </c>
      <c r="I73" s="596">
        <v>0.3</v>
      </c>
      <c r="J73" s="596">
        <v>1.3</v>
      </c>
      <c r="K73" s="596">
        <v>2.9</v>
      </c>
      <c r="L73" s="603" t="s">
        <v>699</v>
      </c>
      <c r="M73" s="603" t="s">
        <v>699</v>
      </c>
      <c r="N73" s="603" t="s">
        <v>699</v>
      </c>
      <c r="O73" s="603" t="s">
        <v>699</v>
      </c>
      <c r="P73" s="596">
        <v>1.4</v>
      </c>
      <c r="Q73" s="596">
        <v>0.2</v>
      </c>
      <c r="R73" s="596">
        <v>0.4</v>
      </c>
      <c r="S73" s="603" t="s">
        <v>699</v>
      </c>
    </row>
    <row r="74" spans="1:19" ht="13.5" customHeight="1">
      <c r="A74" s="541"/>
      <c r="B74" s="541" t="s">
        <v>606</v>
      </c>
      <c r="C74" s="542"/>
      <c r="D74" s="597">
        <v>-2.1</v>
      </c>
      <c r="E74" s="598">
        <v>1.7</v>
      </c>
      <c r="F74" s="598">
        <v>-2.1</v>
      </c>
      <c r="G74" s="598">
        <v>-7.4</v>
      </c>
      <c r="H74" s="598">
        <v>-6.4</v>
      </c>
      <c r="I74" s="598">
        <v>-3.7</v>
      </c>
      <c r="J74" s="598">
        <v>-6.7</v>
      </c>
      <c r="K74" s="598">
        <v>4.6</v>
      </c>
      <c r="L74" s="604" t="s">
        <v>699</v>
      </c>
      <c r="M74" s="604" t="s">
        <v>699</v>
      </c>
      <c r="N74" s="604" t="s">
        <v>699</v>
      </c>
      <c r="O74" s="604" t="s">
        <v>699</v>
      </c>
      <c r="P74" s="598">
        <v>-0.9</v>
      </c>
      <c r="Q74" s="598">
        <v>-3.2</v>
      </c>
      <c r="R74" s="598">
        <v>-2.1</v>
      </c>
      <c r="S74" s="604" t="s">
        <v>699</v>
      </c>
    </row>
    <row r="75" spans="1:19" ht="13.5" customHeight="1">
      <c r="A75" s="541"/>
      <c r="B75" s="541" t="s">
        <v>607</v>
      </c>
      <c r="C75" s="542"/>
      <c r="D75" s="597">
        <v>-1.7</v>
      </c>
      <c r="E75" s="598">
        <v>-7.2</v>
      </c>
      <c r="F75" s="598">
        <v>-1.9</v>
      </c>
      <c r="G75" s="598">
        <v>-1.8</v>
      </c>
      <c r="H75" s="598">
        <v>-4.8</v>
      </c>
      <c r="I75" s="598">
        <v>-4.9</v>
      </c>
      <c r="J75" s="598">
        <v>-1.8</v>
      </c>
      <c r="K75" s="598">
        <v>4.3</v>
      </c>
      <c r="L75" s="604" t="s">
        <v>699</v>
      </c>
      <c r="M75" s="604" t="s">
        <v>699</v>
      </c>
      <c r="N75" s="604" t="s">
        <v>699</v>
      </c>
      <c r="O75" s="604" t="s">
        <v>699</v>
      </c>
      <c r="P75" s="598">
        <v>3.3</v>
      </c>
      <c r="Q75" s="598">
        <v>-0.2</v>
      </c>
      <c r="R75" s="598">
        <v>4.8</v>
      </c>
      <c r="S75" s="604" t="s">
        <v>699</v>
      </c>
    </row>
    <row r="76" spans="1:19" ht="13.5" customHeight="1">
      <c r="A76" s="541"/>
      <c r="B76" s="541" t="s">
        <v>608</v>
      </c>
      <c r="C76" s="542"/>
      <c r="D76" s="597">
        <v>-5.6</v>
      </c>
      <c r="E76" s="598">
        <v>2.2</v>
      </c>
      <c r="F76" s="598">
        <v>-7.8</v>
      </c>
      <c r="G76" s="598">
        <v>-0.8</v>
      </c>
      <c r="H76" s="598">
        <v>-7</v>
      </c>
      <c r="I76" s="598">
        <v>3.4</v>
      </c>
      <c r="J76" s="598">
        <v>-8.3</v>
      </c>
      <c r="K76" s="598">
        <v>0</v>
      </c>
      <c r="L76" s="604" t="s">
        <v>699</v>
      </c>
      <c r="M76" s="604" t="s">
        <v>699</v>
      </c>
      <c r="N76" s="604" t="s">
        <v>699</v>
      </c>
      <c r="O76" s="604" t="s">
        <v>699</v>
      </c>
      <c r="P76" s="598">
        <v>-0.3</v>
      </c>
      <c r="Q76" s="598">
        <v>-1.9</v>
      </c>
      <c r="R76" s="598">
        <v>-2.6</v>
      </c>
      <c r="S76" s="604" t="s">
        <v>699</v>
      </c>
    </row>
    <row r="77" spans="1:19" ht="13.5" customHeight="1">
      <c r="A77" s="541"/>
      <c r="B77" s="541" t="s">
        <v>609</v>
      </c>
      <c r="C77" s="542"/>
      <c r="D77" s="597">
        <v>3.1</v>
      </c>
      <c r="E77" s="598">
        <v>-0.5</v>
      </c>
      <c r="F77" s="598">
        <v>7.7</v>
      </c>
      <c r="G77" s="598">
        <v>0.5</v>
      </c>
      <c r="H77" s="598">
        <v>8.5</v>
      </c>
      <c r="I77" s="598">
        <v>0.2</v>
      </c>
      <c r="J77" s="598">
        <v>1.5</v>
      </c>
      <c r="K77" s="598">
        <v>1.2</v>
      </c>
      <c r="L77" s="604" t="s">
        <v>699</v>
      </c>
      <c r="M77" s="604" t="s">
        <v>699</v>
      </c>
      <c r="N77" s="604" t="s">
        <v>699</v>
      </c>
      <c r="O77" s="604" t="s">
        <v>699</v>
      </c>
      <c r="P77" s="598">
        <v>-7</v>
      </c>
      <c r="Q77" s="598">
        <v>0.2</v>
      </c>
      <c r="R77" s="598">
        <v>0.8</v>
      </c>
      <c r="S77" s="604" t="s">
        <v>699</v>
      </c>
    </row>
    <row r="78" spans="1:19" ht="13.5" customHeight="1">
      <c r="A78" s="541"/>
      <c r="B78" s="541" t="s">
        <v>610</v>
      </c>
      <c r="C78" s="542"/>
      <c r="D78" s="601">
        <v>-1.9</v>
      </c>
      <c r="E78" s="602">
        <v>0.8</v>
      </c>
      <c r="F78" s="602">
        <v>-2.2</v>
      </c>
      <c r="G78" s="602">
        <v>-1.3</v>
      </c>
      <c r="H78" s="602">
        <v>1</v>
      </c>
      <c r="I78" s="602">
        <v>-0.4</v>
      </c>
      <c r="J78" s="602">
        <v>2.4</v>
      </c>
      <c r="K78" s="602">
        <v>1</v>
      </c>
      <c r="L78" s="602">
        <v>0.3</v>
      </c>
      <c r="M78" s="602">
        <v>2.6</v>
      </c>
      <c r="N78" s="602">
        <v>-11.7</v>
      </c>
      <c r="O78" s="602">
        <v>0.7</v>
      </c>
      <c r="P78" s="602">
        <v>-7.1</v>
      </c>
      <c r="Q78" s="602">
        <v>-2.6</v>
      </c>
      <c r="R78" s="602">
        <v>-0.2</v>
      </c>
      <c r="S78" s="602">
        <v>-0.3</v>
      </c>
    </row>
    <row r="79" spans="1:19" ht="13.5" customHeight="1">
      <c r="A79" s="538" t="s">
        <v>611</v>
      </c>
      <c r="B79" s="538" t="s">
        <v>623</v>
      </c>
      <c r="C79" s="544" t="s">
        <v>613</v>
      </c>
      <c r="D79" s="583">
        <v>-4.6</v>
      </c>
      <c r="E79" s="584">
        <v>4.5</v>
      </c>
      <c r="F79" s="584">
        <v>-5.6</v>
      </c>
      <c r="G79" s="584">
        <v>-2.9</v>
      </c>
      <c r="H79" s="584">
        <v>-3.1</v>
      </c>
      <c r="I79" s="584">
        <v>-4</v>
      </c>
      <c r="J79" s="584">
        <v>5.7</v>
      </c>
      <c r="K79" s="584">
        <v>-7</v>
      </c>
      <c r="L79" s="584">
        <v>-3.9</v>
      </c>
      <c r="M79" s="584">
        <v>2.3</v>
      </c>
      <c r="N79" s="584">
        <v>-21.3</v>
      </c>
      <c r="O79" s="584">
        <v>-6.6</v>
      </c>
      <c r="P79" s="584">
        <v>-5.9</v>
      </c>
      <c r="Q79" s="584">
        <v>-9.7</v>
      </c>
      <c r="R79" s="584">
        <v>-3.5</v>
      </c>
      <c r="S79" s="584">
        <v>2</v>
      </c>
    </row>
    <row r="80" spans="1:19" ht="13.5" customHeight="1">
      <c r="A80" s="541"/>
      <c r="B80" s="541" t="s">
        <v>624</v>
      </c>
      <c r="C80" s="542"/>
      <c r="D80" s="583">
        <v>-3.3</v>
      </c>
      <c r="E80" s="584">
        <v>-3.1</v>
      </c>
      <c r="F80" s="584">
        <v>-5.6</v>
      </c>
      <c r="G80" s="584">
        <v>0.7</v>
      </c>
      <c r="H80" s="584">
        <v>0.2</v>
      </c>
      <c r="I80" s="584">
        <v>-1.4</v>
      </c>
      <c r="J80" s="584">
        <v>1.8</v>
      </c>
      <c r="K80" s="584">
        <v>5</v>
      </c>
      <c r="L80" s="584">
        <v>-3.3</v>
      </c>
      <c r="M80" s="584">
        <v>5.8</v>
      </c>
      <c r="N80" s="584">
        <v>-12.9</v>
      </c>
      <c r="O80" s="584">
        <v>5.2</v>
      </c>
      <c r="P80" s="584">
        <v>-6.4</v>
      </c>
      <c r="Q80" s="584">
        <v>-3.9</v>
      </c>
      <c r="R80" s="584">
        <v>-0.1</v>
      </c>
      <c r="S80" s="584">
        <v>-0.2</v>
      </c>
    </row>
    <row r="81" spans="1:19" ht="13.5" customHeight="1">
      <c r="A81" s="541"/>
      <c r="B81" s="541" t="s">
        <v>625</v>
      </c>
      <c r="C81" s="542"/>
      <c r="D81" s="583">
        <v>-1.1</v>
      </c>
      <c r="E81" s="584">
        <v>7.9</v>
      </c>
      <c r="F81" s="584">
        <v>-1.8</v>
      </c>
      <c r="G81" s="584">
        <v>-1.2</v>
      </c>
      <c r="H81" s="584">
        <v>-1.5</v>
      </c>
      <c r="I81" s="584">
        <v>0.1</v>
      </c>
      <c r="J81" s="584">
        <v>0.6</v>
      </c>
      <c r="K81" s="584">
        <v>10.5</v>
      </c>
      <c r="L81" s="584">
        <v>8.2</v>
      </c>
      <c r="M81" s="584">
        <v>4.1</v>
      </c>
      <c r="N81" s="584">
        <v>-12.6</v>
      </c>
      <c r="O81" s="584">
        <v>4.8</v>
      </c>
      <c r="P81" s="584">
        <v>-5.1</v>
      </c>
      <c r="Q81" s="584">
        <v>0.8</v>
      </c>
      <c r="R81" s="584">
        <v>1.6</v>
      </c>
      <c r="S81" s="584">
        <v>-3</v>
      </c>
    </row>
    <row r="82" spans="1:19" ht="13.5" customHeight="1">
      <c r="A82" s="541"/>
      <c r="B82" s="541" t="s">
        <v>626</v>
      </c>
      <c r="C82" s="542"/>
      <c r="D82" s="583">
        <v>-2.8</v>
      </c>
      <c r="E82" s="584">
        <v>0.2</v>
      </c>
      <c r="F82" s="584">
        <v>-3.1</v>
      </c>
      <c r="G82" s="584">
        <v>-5</v>
      </c>
      <c r="H82" s="584">
        <v>-0.2</v>
      </c>
      <c r="I82" s="584">
        <v>0.6</v>
      </c>
      <c r="J82" s="584">
        <v>2.8</v>
      </c>
      <c r="K82" s="584">
        <v>-1.4</v>
      </c>
      <c r="L82" s="584">
        <v>3.1</v>
      </c>
      <c r="M82" s="584">
        <v>-0.7</v>
      </c>
      <c r="N82" s="584">
        <v>-9.1</v>
      </c>
      <c r="O82" s="584">
        <v>-0.9</v>
      </c>
      <c r="P82" s="584">
        <v>-10.1</v>
      </c>
      <c r="Q82" s="584">
        <v>-4.3</v>
      </c>
      <c r="R82" s="584">
        <v>-2</v>
      </c>
      <c r="S82" s="584">
        <v>-3.5</v>
      </c>
    </row>
    <row r="83" spans="1:19" ht="13.5" customHeight="1">
      <c r="A83" s="541"/>
      <c r="B83" s="541" t="s">
        <v>627</v>
      </c>
      <c r="C83" s="542"/>
      <c r="D83" s="583">
        <v>-1.1</v>
      </c>
      <c r="E83" s="584">
        <v>-3.2</v>
      </c>
      <c r="F83" s="584">
        <v>-3.4</v>
      </c>
      <c r="G83" s="584">
        <v>-1.1</v>
      </c>
      <c r="H83" s="584">
        <v>3.6</v>
      </c>
      <c r="I83" s="584">
        <v>-1.5</v>
      </c>
      <c r="J83" s="584">
        <v>4.2</v>
      </c>
      <c r="K83" s="584">
        <v>3.5</v>
      </c>
      <c r="L83" s="584">
        <v>1.8</v>
      </c>
      <c r="M83" s="584">
        <v>3.4</v>
      </c>
      <c r="N83" s="584">
        <v>-8.6</v>
      </c>
      <c r="O83" s="584">
        <v>2</v>
      </c>
      <c r="P83" s="584">
        <v>-7.7</v>
      </c>
      <c r="Q83" s="584">
        <v>0.6</v>
      </c>
      <c r="R83" s="584">
        <v>-0.9</v>
      </c>
      <c r="S83" s="584">
        <v>11.7</v>
      </c>
    </row>
    <row r="84" spans="1:19" ht="13.5" customHeight="1">
      <c r="A84" s="541"/>
      <c r="B84" s="541" t="s">
        <v>628</v>
      </c>
      <c r="C84" s="542"/>
      <c r="D84" s="583">
        <v>-1.7</v>
      </c>
      <c r="E84" s="584">
        <v>4.9</v>
      </c>
      <c r="F84" s="584">
        <v>-1.2</v>
      </c>
      <c r="G84" s="584">
        <v>-2</v>
      </c>
      <c r="H84" s="584">
        <v>5.1</v>
      </c>
      <c r="I84" s="584">
        <v>0.9</v>
      </c>
      <c r="J84" s="584">
        <v>0.1</v>
      </c>
      <c r="K84" s="584">
        <v>-5</v>
      </c>
      <c r="L84" s="584">
        <v>0.6</v>
      </c>
      <c r="M84" s="584">
        <v>3.7</v>
      </c>
      <c r="N84" s="584">
        <v>-8.4</v>
      </c>
      <c r="O84" s="584">
        <v>-0.1</v>
      </c>
      <c r="P84" s="584">
        <v>-9.7</v>
      </c>
      <c r="Q84" s="584">
        <v>-4.5</v>
      </c>
      <c r="R84" s="584">
        <v>0.3</v>
      </c>
      <c r="S84" s="584">
        <v>0</v>
      </c>
    </row>
    <row r="85" spans="1:19" ht="13.5" customHeight="1">
      <c r="A85" s="541"/>
      <c r="B85" s="541" t="s">
        <v>579</v>
      </c>
      <c r="C85" s="542"/>
      <c r="D85" s="583">
        <v>-0.9</v>
      </c>
      <c r="E85" s="584">
        <v>6.3</v>
      </c>
      <c r="F85" s="584">
        <v>-0.6</v>
      </c>
      <c r="G85" s="584">
        <v>-5.3</v>
      </c>
      <c r="H85" s="584">
        <v>1.6</v>
      </c>
      <c r="I85" s="584">
        <v>0.8</v>
      </c>
      <c r="J85" s="584">
        <v>3.5</v>
      </c>
      <c r="K85" s="584">
        <v>0.5</v>
      </c>
      <c r="L85" s="584">
        <v>-9.1</v>
      </c>
      <c r="M85" s="584">
        <v>-0.6</v>
      </c>
      <c r="N85" s="584">
        <v>-8.8</v>
      </c>
      <c r="O85" s="584">
        <v>2.8</v>
      </c>
      <c r="P85" s="584">
        <v>-6.5</v>
      </c>
      <c r="Q85" s="584">
        <v>-4.1</v>
      </c>
      <c r="R85" s="584">
        <v>-1</v>
      </c>
      <c r="S85" s="584">
        <v>1.6</v>
      </c>
    </row>
    <row r="86" spans="1:19" ht="13.5" customHeight="1">
      <c r="A86" s="541"/>
      <c r="B86" s="541" t="s">
        <v>629</v>
      </c>
      <c r="C86" s="542"/>
      <c r="D86" s="583">
        <v>-2</v>
      </c>
      <c r="E86" s="584">
        <v>-0.2</v>
      </c>
      <c r="F86" s="584">
        <v>0</v>
      </c>
      <c r="G86" s="584">
        <v>-4.1</v>
      </c>
      <c r="H86" s="584">
        <v>3.4</v>
      </c>
      <c r="I86" s="584">
        <v>-3</v>
      </c>
      <c r="J86" s="584">
        <v>2.5</v>
      </c>
      <c r="K86" s="584">
        <v>0.2</v>
      </c>
      <c r="L86" s="584">
        <v>-7.9</v>
      </c>
      <c r="M86" s="584">
        <v>2.6</v>
      </c>
      <c r="N86" s="584">
        <v>-10.8</v>
      </c>
      <c r="O86" s="584">
        <v>-3.9</v>
      </c>
      <c r="P86" s="584">
        <v>-8.1</v>
      </c>
      <c r="Q86" s="584">
        <v>-2.7</v>
      </c>
      <c r="R86" s="584">
        <v>-1</v>
      </c>
      <c r="S86" s="584">
        <v>-8.1</v>
      </c>
    </row>
    <row r="87" spans="1:19" ht="13.5" customHeight="1">
      <c r="A87" s="541"/>
      <c r="B87" s="541" t="s">
        <v>704</v>
      </c>
      <c r="C87" s="542"/>
      <c r="D87" s="583">
        <v>-1</v>
      </c>
      <c r="E87" s="584">
        <v>1</v>
      </c>
      <c r="F87" s="584">
        <v>0.2</v>
      </c>
      <c r="G87" s="584">
        <v>-1</v>
      </c>
      <c r="H87" s="584">
        <v>-1.1</v>
      </c>
      <c r="I87" s="584">
        <v>2.2</v>
      </c>
      <c r="J87" s="584">
        <v>0.6</v>
      </c>
      <c r="K87" s="584">
        <v>0.6</v>
      </c>
      <c r="L87" s="584">
        <v>0.3</v>
      </c>
      <c r="M87" s="584">
        <v>4</v>
      </c>
      <c r="N87" s="584">
        <v>-12.5</v>
      </c>
      <c r="O87" s="584">
        <v>9.7</v>
      </c>
      <c r="P87" s="584">
        <v>-8</v>
      </c>
      <c r="Q87" s="584">
        <v>-3.8</v>
      </c>
      <c r="R87" s="584">
        <v>2.1</v>
      </c>
      <c r="S87" s="584">
        <v>-0.5</v>
      </c>
    </row>
    <row r="88" spans="1:19" ht="13.5" customHeight="1">
      <c r="A88" s="541" t="s">
        <v>612</v>
      </c>
      <c r="B88" s="541" t="s">
        <v>633</v>
      </c>
      <c r="C88" s="542" t="s">
        <v>613</v>
      </c>
      <c r="D88" s="583">
        <v>0</v>
      </c>
      <c r="E88" s="584">
        <v>-1.3</v>
      </c>
      <c r="F88" s="584">
        <v>1.7</v>
      </c>
      <c r="G88" s="584">
        <v>1.5</v>
      </c>
      <c r="H88" s="584">
        <v>-2.6</v>
      </c>
      <c r="I88" s="584">
        <v>2.2</v>
      </c>
      <c r="J88" s="584">
        <v>0.2</v>
      </c>
      <c r="K88" s="584">
        <v>-1.7</v>
      </c>
      <c r="L88" s="584">
        <v>-5</v>
      </c>
      <c r="M88" s="584">
        <v>2.9</v>
      </c>
      <c r="N88" s="584">
        <v>-5.5</v>
      </c>
      <c r="O88" s="584">
        <v>3.6</v>
      </c>
      <c r="P88" s="584">
        <v>-6.8</v>
      </c>
      <c r="Q88" s="584">
        <v>-4.8</v>
      </c>
      <c r="R88" s="584">
        <v>-2.1</v>
      </c>
      <c r="S88" s="584">
        <v>2.5</v>
      </c>
    </row>
    <row r="89" spans="1:19" ht="13.5" customHeight="1">
      <c r="A89" s="541" t="s">
        <v>785</v>
      </c>
      <c r="B89" s="541" t="s">
        <v>621</v>
      </c>
      <c r="C89" s="542"/>
      <c r="D89" s="583">
        <v>2.5</v>
      </c>
      <c r="E89" s="584">
        <v>13.2</v>
      </c>
      <c r="F89" s="584">
        <v>3.9</v>
      </c>
      <c r="G89" s="584">
        <v>3.2</v>
      </c>
      <c r="H89" s="584">
        <v>7.7</v>
      </c>
      <c r="I89" s="584">
        <v>4.7</v>
      </c>
      <c r="J89" s="584">
        <v>0.5</v>
      </c>
      <c r="K89" s="584">
        <v>1.4</v>
      </c>
      <c r="L89" s="584">
        <v>4.7</v>
      </c>
      <c r="M89" s="584">
        <v>9.1</v>
      </c>
      <c r="N89" s="584">
        <v>0.3</v>
      </c>
      <c r="O89" s="584">
        <v>-5.2</v>
      </c>
      <c r="P89" s="584">
        <v>1.8</v>
      </c>
      <c r="Q89" s="584">
        <v>-0.5</v>
      </c>
      <c r="R89" s="584">
        <v>10.6</v>
      </c>
      <c r="S89" s="584">
        <v>0.3</v>
      </c>
    </row>
    <row r="90" spans="1:19" ht="13.5" customHeight="1">
      <c r="A90" s="541"/>
      <c r="B90" s="541" t="s">
        <v>622</v>
      </c>
      <c r="C90" s="542"/>
      <c r="D90" s="583">
        <v>2.8</v>
      </c>
      <c r="E90" s="584">
        <v>9.3</v>
      </c>
      <c r="F90" s="584">
        <v>7.1</v>
      </c>
      <c r="G90" s="584">
        <v>-6.7</v>
      </c>
      <c r="H90" s="584">
        <v>-5.5</v>
      </c>
      <c r="I90" s="584">
        <v>2.8</v>
      </c>
      <c r="J90" s="584">
        <v>-1.5</v>
      </c>
      <c r="K90" s="584">
        <v>-7.2</v>
      </c>
      <c r="L90" s="584">
        <v>-13.2</v>
      </c>
      <c r="M90" s="584">
        <v>7.4</v>
      </c>
      <c r="N90" s="584">
        <v>13</v>
      </c>
      <c r="O90" s="584">
        <v>-0.4</v>
      </c>
      <c r="P90" s="584">
        <v>-14.5</v>
      </c>
      <c r="Q90" s="584">
        <v>-0.2</v>
      </c>
      <c r="R90" s="584">
        <v>4.2</v>
      </c>
      <c r="S90" s="584">
        <v>7</v>
      </c>
    </row>
    <row r="91" spans="1:19" ht="13.5" customHeight="1">
      <c r="A91" s="546"/>
      <c r="B91" s="546" t="s">
        <v>788</v>
      </c>
      <c r="C91" s="547"/>
      <c r="D91" s="585">
        <v>1.2</v>
      </c>
      <c r="E91" s="586">
        <v>-1</v>
      </c>
      <c r="F91" s="586">
        <v>4.6</v>
      </c>
      <c r="G91" s="586">
        <v>-0.5</v>
      </c>
      <c r="H91" s="586">
        <v>5.9</v>
      </c>
      <c r="I91" s="586">
        <v>-0.1</v>
      </c>
      <c r="J91" s="586">
        <v>-4.9</v>
      </c>
      <c r="K91" s="586">
        <v>-0.1</v>
      </c>
      <c r="L91" s="586">
        <v>-3.5</v>
      </c>
      <c r="M91" s="586">
        <v>5.8</v>
      </c>
      <c r="N91" s="586">
        <v>13.7</v>
      </c>
      <c r="O91" s="586">
        <v>2.9</v>
      </c>
      <c r="P91" s="586">
        <v>-11.7</v>
      </c>
      <c r="Q91" s="586">
        <v>1.6</v>
      </c>
      <c r="R91" s="586">
        <v>-2.5</v>
      </c>
      <c r="S91" s="586">
        <v>-2.4</v>
      </c>
    </row>
    <row r="92" spans="1:35" ht="27" customHeight="1">
      <c r="A92" s="745" t="s">
        <v>344</v>
      </c>
      <c r="B92" s="745"/>
      <c r="C92" s="746"/>
      <c r="D92" s="590">
        <v>1.5</v>
      </c>
      <c r="E92" s="587">
        <v>0.6</v>
      </c>
      <c r="F92" s="587">
        <v>0.4</v>
      </c>
      <c r="G92" s="587">
        <v>1.8</v>
      </c>
      <c r="H92" s="587">
        <v>4.5</v>
      </c>
      <c r="I92" s="587">
        <v>1.5</v>
      </c>
      <c r="J92" s="587">
        <v>5.1</v>
      </c>
      <c r="K92" s="587">
        <v>3</v>
      </c>
      <c r="L92" s="587">
        <v>-0.4</v>
      </c>
      <c r="M92" s="587">
        <v>-0.3</v>
      </c>
      <c r="N92" s="587">
        <v>-0.1</v>
      </c>
      <c r="O92" s="587">
        <v>3.3</v>
      </c>
      <c r="P92" s="587">
        <v>11.8</v>
      </c>
      <c r="Q92" s="587">
        <v>-0.7</v>
      </c>
      <c r="R92" s="587">
        <v>-1.6</v>
      </c>
      <c r="S92" s="587">
        <v>-0.1</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635</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104.1</v>
      </c>
      <c r="E7" s="596">
        <v>99.5</v>
      </c>
      <c r="F7" s="596">
        <v>103.4</v>
      </c>
      <c r="G7" s="596">
        <v>107</v>
      </c>
      <c r="H7" s="596">
        <v>95.4</v>
      </c>
      <c r="I7" s="596">
        <v>105.8</v>
      </c>
      <c r="J7" s="596">
        <v>102.5</v>
      </c>
      <c r="K7" s="596">
        <v>99.2</v>
      </c>
      <c r="L7" s="603" t="s">
        <v>699</v>
      </c>
      <c r="M7" s="603" t="s">
        <v>699</v>
      </c>
      <c r="N7" s="603" t="s">
        <v>699</v>
      </c>
      <c r="O7" s="603" t="s">
        <v>699</v>
      </c>
      <c r="P7" s="596">
        <v>110.1</v>
      </c>
      <c r="Q7" s="596">
        <v>105.3</v>
      </c>
      <c r="R7" s="596">
        <v>96.7</v>
      </c>
      <c r="S7" s="603" t="s">
        <v>699</v>
      </c>
    </row>
    <row r="8" spans="1:19" ht="13.5" customHeight="1">
      <c r="A8" s="541"/>
      <c r="B8" s="541" t="s">
        <v>606</v>
      </c>
      <c r="C8" s="542"/>
      <c r="D8" s="597">
        <v>102.8</v>
      </c>
      <c r="E8" s="598">
        <v>101.4</v>
      </c>
      <c r="F8" s="598">
        <v>101</v>
      </c>
      <c r="G8" s="598">
        <v>97.5</v>
      </c>
      <c r="H8" s="598">
        <v>94.7</v>
      </c>
      <c r="I8" s="598">
        <v>104.1</v>
      </c>
      <c r="J8" s="598">
        <v>101.6</v>
      </c>
      <c r="K8" s="598">
        <v>101.3</v>
      </c>
      <c r="L8" s="604" t="s">
        <v>699</v>
      </c>
      <c r="M8" s="604" t="s">
        <v>699</v>
      </c>
      <c r="N8" s="604" t="s">
        <v>699</v>
      </c>
      <c r="O8" s="604" t="s">
        <v>699</v>
      </c>
      <c r="P8" s="598">
        <v>104.8</v>
      </c>
      <c r="Q8" s="598">
        <v>103.3</v>
      </c>
      <c r="R8" s="598">
        <v>94.6</v>
      </c>
      <c r="S8" s="604" t="s">
        <v>699</v>
      </c>
    </row>
    <row r="9" spans="1:19" ht="13.5">
      <c r="A9" s="541"/>
      <c r="B9" s="541" t="s">
        <v>607</v>
      </c>
      <c r="C9" s="542"/>
      <c r="D9" s="597">
        <v>101.9</v>
      </c>
      <c r="E9" s="598">
        <v>99.1</v>
      </c>
      <c r="F9" s="598">
        <v>101.6</v>
      </c>
      <c r="G9" s="598">
        <v>99.5</v>
      </c>
      <c r="H9" s="598">
        <v>92.1</v>
      </c>
      <c r="I9" s="598">
        <v>99.3</v>
      </c>
      <c r="J9" s="598">
        <v>101.9</v>
      </c>
      <c r="K9" s="598">
        <v>102.5</v>
      </c>
      <c r="L9" s="604" t="s">
        <v>699</v>
      </c>
      <c r="M9" s="604" t="s">
        <v>699</v>
      </c>
      <c r="N9" s="604" t="s">
        <v>699</v>
      </c>
      <c r="O9" s="604" t="s">
        <v>699</v>
      </c>
      <c r="P9" s="598">
        <v>105.7</v>
      </c>
      <c r="Q9" s="598">
        <v>95.4</v>
      </c>
      <c r="R9" s="598">
        <v>95.7</v>
      </c>
      <c r="S9" s="604" t="s">
        <v>699</v>
      </c>
    </row>
    <row r="10" spans="1:19" ht="13.5" customHeight="1">
      <c r="A10" s="541"/>
      <c r="B10" s="541" t="s">
        <v>608</v>
      </c>
      <c r="C10" s="542"/>
      <c r="D10" s="597">
        <v>97.7</v>
      </c>
      <c r="E10" s="598">
        <v>98.4</v>
      </c>
      <c r="F10" s="598">
        <v>95.3</v>
      </c>
      <c r="G10" s="598">
        <v>97.7</v>
      </c>
      <c r="H10" s="598">
        <v>92.3</v>
      </c>
      <c r="I10" s="598">
        <v>101.3</v>
      </c>
      <c r="J10" s="598">
        <v>94.4</v>
      </c>
      <c r="K10" s="598">
        <v>100.8</v>
      </c>
      <c r="L10" s="604" t="s">
        <v>699</v>
      </c>
      <c r="M10" s="604" t="s">
        <v>699</v>
      </c>
      <c r="N10" s="604" t="s">
        <v>699</v>
      </c>
      <c r="O10" s="604" t="s">
        <v>699</v>
      </c>
      <c r="P10" s="598">
        <v>102.7</v>
      </c>
      <c r="Q10" s="598">
        <v>98.7</v>
      </c>
      <c r="R10" s="598">
        <v>99.2</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98.4</v>
      </c>
      <c r="E12" s="602">
        <v>99</v>
      </c>
      <c r="F12" s="602">
        <v>98.4</v>
      </c>
      <c r="G12" s="602">
        <v>101.3</v>
      </c>
      <c r="H12" s="602">
        <v>100.3</v>
      </c>
      <c r="I12" s="602">
        <v>101.4</v>
      </c>
      <c r="J12" s="602">
        <v>98.7</v>
      </c>
      <c r="K12" s="602">
        <v>103.8</v>
      </c>
      <c r="L12" s="602">
        <v>102.9</v>
      </c>
      <c r="M12" s="602">
        <v>101</v>
      </c>
      <c r="N12" s="602">
        <v>87.9</v>
      </c>
      <c r="O12" s="602">
        <v>101.6</v>
      </c>
      <c r="P12" s="602">
        <v>88.5</v>
      </c>
      <c r="Q12" s="602">
        <v>99.2</v>
      </c>
      <c r="R12" s="602">
        <v>98.8</v>
      </c>
      <c r="S12" s="602">
        <v>105.9</v>
      </c>
    </row>
    <row r="13" spans="1:19" ht="13.5" customHeight="1">
      <c r="A13" s="538" t="s">
        <v>611</v>
      </c>
      <c r="B13" s="538" t="s">
        <v>623</v>
      </c>
      <c r="C13" s="544" t="s">
        <v>613</v>
      </c>
      <c r="D13" s="583">
        <v>101.4</v>
      </c>
      <c r="E13" s="584">
        <v>102.5</v>
      </c>
      <c r="F13" s="584">
        <v>101.5</v>
      </c>
      <c r="G13" s="584">
        <v>105.3</v>
      </c>
      <c r="H13" s="584">
        <v>101.3</v>
      </c>
      <c r="I13" s="584">
        <v>103.8</v>
      </c>
      <c r="J13" s="584">
        <v>105.1</v>
      </c>
      <c r="K13" s="584">
        <v>103</v>
      </c>
      <c r="L13" s="584">
        <v>108.1</v>
      </c>
      <c r="M13" s="584">
        <v>106.5</v>
      </c>
      <c r="N13" s="584">
        <v>86.8</v>
      </c>
      <c r="O13" s="584">
        <v>98.8</v>
      </c>
      <c r="P13" s="584">
        <v>94.6</v>
      </c>
      <c r="Q13" s="584">
        <v>98</v>
      </c>
      <c r="R13" s="584">
        <v>105.4</v>
      </c>
      <c r="S13" s="584">
        <v>109.9</v>
      </c>
    </row>
    <row r="14" spans="1:19" ht="13.5" customHeight="1">
      <c r="A14" s="541"/>
      <c r="B14" s="541" t="s">
        <v>624</v>
      </c>
      <c r="C14" s="542"/>
      <c r="D14" s="583">
        <v>93.2</v>
      </c>
      <c r="E14" s="584">
        <v>94.4</v>
      </c>
      <c r="F14" s="584">
        <v>89.4</v>
      </c>
      <c r="G14" s="584">
        <v>95</v>
      </c>
      <c r="H14" s="584">
        <v>93.1</v>
      </c>
      <c r="I14" s="584">
        <v>94</v>
      </c>
      <c r="J14" s="584">
        <v>98.1</v>
      </c>
      <c r="K14" s="584">
        <v>98.8</v>
      </c>
      <c r="L14" s="584">
        <v>93.4</v>
      </c>
      <c r="M14" s="584">
        <v>97.1</v>
      </c>
      <c r="N14" s="584">
        <v>88.6</v>
      </c>
      <c r="O14" s="584">
        <v>103.1</v>
      </c>
      <c r="P14" s="584">
        <v>86.9</v>
      </c>
      <c r="Q14" s="584">
        <v>95.2</v>
      </c>
      <c r="R14" s="584">
        <v>93.5</v>
      </c>
      <c r="S14" s="584">
        <v>99</v>
      </c>
    </row>
    <row r="15" spans="1:19" ht="13.5" customHeight="1">
      <c r="A15" s="541"/>
      <c r="B15" s="541" t="s">
        <v>625</v>
      </c>
      <c r="C15" s="542"/>
      <c r="D15" s="583">
        <v>102.7</v>
      </c>
      <c r="E15" s="584">
        <v>98.6</v>
      </c>
      <c r="F15" s="584">
        <v>103.1</v>
      </c>
      <c r="G15" s="584">
        <v>109.1</v>
      </c>
      <c r="H15" s="584">
        <v>106.3</v>
      </c>
      <c r="I15" s="584">
        <v>103.6</v>
      </c>
      <c r="J15" s="584">
        <v>103.4</v>
      </c>
      <c r="K15" s="584">
        <v>108.8</v>
      </c>
      <c r="L15" s="584">
        <v>106.2</v>
      </c>
      <c r="M15" s="584">
        <v>104.2</v>
      </c>
      <c r="N15" s="584">
        <v>88.2</v>
      </c>
      <c r="O15" s="584">
        <v>106.8</v>
      </c>
      <c r="P15" s="584">
        <v>98.9</v>
      </c>
      <c r="Q15" s="584">
        <v>107</v>
      </c>
      <c r="R15" s="584">
        <v>100.5</v>
      </c>
      <c r="S15" s="584">
        <v>104.9</v>
      </c>
    </row>
    <row r="16" spans="1:19" ht="13.5" customHeight="1">
      <c r="A16" s="541"/>
      <c r="B16" s="541" t="s">
        <v>626</v>
      </c>
      <c r="C16" s="542"/>
      <c r="D16" s="583">
        <v>101.6</v>
      </c>
      <c r="E16" s="584">
        <v>102.3</v>
      </c>
      <c r="F16" s="584">
        <v>103.4</v>
      </c>
      <c r="G16" s="584">
        <v>102.8</v>
      </c>
      <c r="H16" s="584">
        <v>103.8</v>
      </c>
      <c r="I16" s="584">
        <v>106.7</v>
      </c>
      <c r="J16" s="584">
        <v>99.3</v>
      </c>
      <c r="K16" s="584">
        <v>110.3</v>
      </c>
      <c r="L16" s="584">
        <v>105.3</v>
      </c>
      <c r="M16" s="584">
        <v>104</v>
      </c>
      <c r="N16" s="584">
        <v>89</v>
      </c>
      <c r="O16" s="584">
        <v>102.5</v>
      </c>
      <c r="P16" s="584">
        <v>90.5</v>
      </c>
      <c r="Q16" s="584">
        <v>101.5</v>
      </c>
      <c r="R16" s="584">
        <v>100.7</v>
      </c>
      <c r="S16" s="584">
        <v>108</v>
      </c>
    </row>
    <row r="17" spans="1:19" ht="13.5" customHeight="1">
      <c r="A17" s="541"/>
      <c r="B17" s="541" t="s">
        <v>627</v>
      </c>
      <c r="C17" s="542"/>
      <c r="D17" s="583">
        <v>96.7</v>
      </c>
      <c r="E17" s="584">
        <v>95.2</v>
      </c>
      <c r="F17" s="584">
        <v>92.6</v>
      </c>
      <c r="G17" s="584">
        <v>104.4</v>
      </c>
      <c r="H17" s="584">
        <v>105.6</v>
      </c>
      <c r="I17" s="584">
        <v>103.1</v>
      </c>
      <c r="J17" s="584">
        <v>97.1</v>
      </c>
      <c r="K17" s="584">
        <v>109.1</v>
      </c>
      <c r="L17" s="584">
        <v>103.2</v>
      </c>
      <c r="M17" s="584">
        <v>100.4</v>
      </c>
      <c r="N17" s="584">
        <v>95.1</v>
      </c>
      <c r="O17" s="584">
        <v>102.6</v>
      </c>
      <c r="P17" s="584">
        <v>72.1</v>
      </c>
      <c r="Q17" s="584">
        <v>102.6</v>
      </c>
      <c r="R17" s="584">
        <v>102.1</v>
      </c>
      <c r="S17" s="584">
        <v>111.9</v>
      </c>
    </row>
    <row r="18" spans="1:19" ht="13.5" customHeight="1">
      <c r="A18" s="541"/>
      <c r="B18" s="541" t="s">
        <v>628</v>
      </c>
      <c r="C18" s="542"/>
      <c r="D18" s="583">
        <v>98.9</v>
      </c>
      <c r="E18" s="584">
        <v>101.2</v>
      </c>
      <c r="F18" s="584">
        <v>100.1</v>
      </c>
      <c r="G18" s="584">
        <v>101.4</v>
      </c>
      <c r="H18" s="584">
        <v>101.5</v>
      </c>
      <c r="I18" s="584">
        <v>103.1</v>
      </c>
      <c r="J18" s="584">
        <v>96.9</v>
      </c>
      <c r="K18" s="584">
        <v>102.2</v>
      </c>
      <c r="L18" s="584">
        <v>103.3</v>
      </c>
      <c r="M18" s="584">
        <v>101</v>
      </c>
      <c r="N18" s="584">
        <v>87</v>
      </c>
      <c r="O18" s="584">
        <v>99.5</v>
      </c>
      <c r="P18" s="584">
        <v>92.1</v>
      </c>
      <c r="Q18" s="584">
        <v>98.8</v>
      </c>
      <c r="R18" s="584">
        <v>99.3</v>
      </c>
      <c r="S18" s="584">
        <v>108.9</v>
      </c>
    </row>
    <row r="19" spans="1:19" ht="13.5" customHeight="1">
      <c r="A19" s="541"/>
      <c r="B19" s="541" t="s">
        <v>579</v>
      </c>
      <c r="C19" s="542"/>
      <c r="D19" s="583">
        <v>98.4</v>
      </c>
      <c r="E19" s="584">
        <v>99.8</v>
      </c>
      <c r="F19" s="584">
        <v>100.3</v>
      </c>
      <c r="G19" s="584">
        <v>98.7</v>
      </c>
      <c r="H19" s="584">
        <v>100.7</v>
      </c>
      <c r="I19" s="584">
        <v>101.4</v>
      </c>
      <c r="J19" s="584">
        <v>97.8</v>
      </c>
      <c r="K19" s="584">
        <v>101.5</v>
      </c>
      <c r="L19" s="584">
        <v>102</v>
      </c>
      <c r="M19" s="584">
        <v>99.7</v>
      </c>
      <c r="N19" s="584">
        <v>85.4</v>
      </c>
      <c r="O19" s="584">
        <v>100.1</v>
      </c>
      <c r="P19" s="584">
        <v>93.5</v>
      </c>
      <c r="Q19" s="584">
        <v>96.9</v>
      </c>
      <c r="R19" s="584">
        <v>94.3</v>
      </c>
      <c r="S19" s="584">
        <v>105.4</v>
      </c>
    </row>
    <row r="20" spans="1:19" ht="13.5" customHeight="1">
      <c r="A20" s="541"/>
      <c r="B20" s="541" t="s">
        <v>629</v>
      </c>
      <c r="C20" s="542"/>
      <c r="D20" s="583">
        <v>100.8</v>
      </c>
      <c r="E20" s="584">
        <v>101.3</v>
      </c>
      <c r="F20" s="584">
        <v>103.1</v>
      </c>
      <c r="G20" s="584">
        <v>102.2</v>
      </c>
      <c r="H20" s="584">
        <v>100.9</v>
      </c>
      <c r="I20" s="584">
        <v>104</v>
      </c>
      <c r="J20" s="584">
        <v>99.7</v>
      </c>
      <c r="K20" s="584">
        <v>103.2</v>
      </c>
      <c r="L20" s="584">
        <v>103.5</v>
      </c>
      <c r="M20" s="584">
        <v>102</v>
      </c>
      <c r="N20" s="584">
        <v>86.5</v>
      </c>
      <c r="O20" s="584">
        <v>101</v>
      </c>
      <c r="P20" s="584">
        <v>91</v>
      </c>
      <c r="Q20" s="584">
        <v>100.5</v>
      </c>
      <c r="R20" s="584">
        <v>98</v>
      </c>
      <c r="S20" s="584">
        <v>110.7</v>
      </c>
    </row>
    <row r="21" spans="1:19" ht="13.5" customHeight="1">
      <c r="A21" s="541"/>
      <c r="B21" s="541" t="s">
        <v>704</v>
      </c>
      <c r="C21" s="542"/>
      <c r="D21" s="583">
        <v>99.2</v>
      </c>
      <c r="E21" s="584">
        <v>102.8</v>
      </c>
      <c r="F21" s="584">
        <v>101.8</v>
      </c>
      <c r="G21" s="584">
        <v>98.9</v>
      </c>
      <c r="H21" s="584">
        <v>95.2</v>
      </c>
      <c r="I21" s="584">
        <v>103</v>
      </c>
      <c r="J21" s="584">
        <v>97</v>
      </c>
      <c r="K21" s="584">
        <v>105.5</v>
      </c>
      <c r="L21" s="584">
        <v>105.5</v>
      </c>
      <c r="M21" s="584">
        <v>102.3</v>
      </c>
      <c r="N21" s="584">
        <v>85.4</v>
      </c>
      <c r="O21" s="584">
        <v>105.3</v>
      </c>
      <c r="P21" s="584">
        <v>82.2</v>
      </c>
      <c r="Q21" s="584">
        <v>97.5</v>
      </c>
      <c r="R21" s="584">
        <v>100.5</v>
      </c>
      <c r="S21" s="584">
        <v>107.4</v>
      </c>
    </row>
    <row r="22" spans="1:19" ht="13.5" customHeight="1">
      <c r="A22" s="541" t="s">
        <v>612</v>
      </c>
      <c r="B22" s="541" t="s">
        <v>633</v>
      </c>
      <c r="C22" s="542" t="s">
        <v>613</v>
      </c>
      <c r="D22" s="583">
        <v>91.6</v>
      </c>
      <c r="E22" s="584">
        <v>88.2</v>
      </c>
      <c r="F22" s="584">
        <v>89.7</v>
      </c>
      <c r="G22" s="584">
        <v>95.2</v>
      </c>
      <c r="H22" s="584">
        <v>91</v>
      </c>
      <c r="I22" s="584">
        <v>97.7</v>
      </c>
      <c r="J22" s="584">
        <v>91.5</v>
      </c>
      <c r="K22" s="584">
        <v>104.5</v>
      </c>
      <c r="L22" s="584">
        <v>92</v>
      </c>
      <c r="M22" s="584">
        <v>90.2</v>
      </c>
      <c r="N22" s="584">
        <v>90.4</v>
      </c>
      <c r="O22" s="584">
        <v>99</v>
      </c>
      <c r="P22" s="584">
        <v>81.2</v>
      </c>
      <c r="Q22" s="584">
        <v>94.3</v>
      </c>
      <c r="R22" s="584">
        <v>93</v>
      </c>
      <c r="S22" s="584">
        <v>97.8</v>
      </c>
    </row>
    <row r="23" spans="1:19" ht="13.5" customHeight="1">
      <c r="A23" s="541" t="s">
        <v>785</v>
      </c>
      <c r="B23" s="541" t="s">
        <v>621</v>
      </c>
      <c r="C23" s="542"/>
      <c r="D23" s="583">
        <v>100.1</v>
      </c>
      <c r="E23" s="584">
        <v>102.2</v>
      </c>
      <c r="F23" s="584">
        <v>102.2</v>
      </c>
      <c r="G23" s="584">
        <v>100.6</v>
      </c>
      <c r="H23" s="584">
        <v>99.9</v>
      </c>
      <c r="I23" s="584">
        <v>105.2</v>
      </c>
      <c r="J23" s="584">
        <v>96.8</v>
      </c>
      <c r="K23" s="584">
        <v>102.6</v>
      </c>
      <c r="L23" s="584">
        <v>105.5</v>
      </c>
      <c r="M23" s="584">
        <v>103.9</v>
      </c>
      <c r="N23" s="584">
        <v>86.5</v>
      </c>
      <c r="O23" s="584">
        <v>101</v>
      </c>
      <c r="P23" s="584">
        <v>94.5</v>
      </c>
      <c r="Q23" s="584">
        <v>99.8</v>
      </c>
      <c r="R23" s="584">
        <v>103.9</v>
      </c>
      <c r="S23" s="584">
        <v>109.5</v>
      </c>
    </row>
    <row r="24" spans="1:46" ht="13.5" customHeight="1">
      <c r="A24" s="541"/>
      <c r="B24" s="541" t="s">
        <v>622</v>
      </c>
      <c r="C24" s="542"/>
      <c r="D24" s="583">
        <v>99.5</v>
      </c>
      <c r="E24" s="584">
        <v>99.5</v>
      </c>
      <c r="F24" s="584">
        <v>103</v>
      </c>
      <c r="G24" s="584">
        <v>98.7</v>
      </c>
      <c r="H24" s="584">
        <v>99.5</v>
      </c>
      <c r="I24" s="584">
        <v>105.4</v>
      </c>
      <c r="J24" s="584">
        <v>94.7</v>
      </c>
      <c r="K24" s="584">
        <v>107.3</v>
      </c>
      <c r="L24" s="584">
        <v>103</v>
      </c>
      <c r="M24" s="584">
        <v>107.3</v>
      </c>
      <c r="N24" s="584">
        <v>84.5</v>
      </c>
      <c r="O24" s="584">
        <v>99.1</v>
      </c>
      <c r="P24" s="584">
        <v>82.6</v>
      </c>
      <c r="Q24" s="584">
        <v>101.4</v>
      </c>
      <c r="R24" s="584">
        <v>103</v>
      </c>
      <c r="S24" s="584">
        <v>109.8</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101.7</v>
      </c>
      <c r="E25" s="586">
        <v>100.8</v>
      </c>
      <c r="F25" s="586">
        <v>104.4</v>
      </c>
      <c r="G25" s="586">
        <v>102</v>
      </c>
      <c r="H25" s="586">
        <v>108.8</v>
      </c>
      <c r="I25" s="586">
        <v>106.5</v>
      </c>
      <c r="J25" s="586">
        <v>100.1</v>
      </c>
      <c r="K25" s="586">
        <v>109.2</v>
      </c>
      <c r="L25" s="586">
        <v>104.7</v>
      </c>
      <c r="M25" s="586">
        <v>111.2</v>
      </c>
      <c r="N25" s="586">
        <v>88.1</v>
      </c>
      <c r="O25" s="586">
        <v>101.6</v>
      </c>
      <c r="P25" s="586">
        <v>88.1</v>
      </c>
      <c r="Q25" s="586">
        <v>99.6</v>
      </c>
      <c r="R25" s="586">
        <v>104</v>
      </c>
      <c r="S25" s="586">
        <v>111.3</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0.3</v>
      </c>
      <c r="E27" s="596">
        <v>1.2</v>
      </c>
      <c r="F27" s="596">
        <v>0.3</v>
      </c>
      <c r="G27" s="596">
        <v>1.2</v>
      </c>
      <c r="H27" s="596">
        <v>6.1</v>
      </c>
      <c r="I27" s="596">
        <v>4</v>
      </c>
      <c r="J27" s="596">
        <v>-0.5</v>
      </c>
      <c r="K27" s="596">
        <v>5.1</v>
      </c>
      <c r="L27" s="603" t="s">
        <v>699</v>
      </c>
      <c r="M27" s="603" t="s">
        <v>699</v>
      </c>
      <c r="N27" s="603" t="s">
        <v>699</v>
      </c>
      <c r="O27" s="603" t="s">
        <v>699</v>
      </c>
      <c r="P27" s="596">
        <v>0.6</v>
      </c>
      <c r="Q27" s="596">
        <v>-0.8</v>
      </c>
      <c r="R27" s="596">
        <v>3.5</v>
      </c>
      <c r="S27" s="603" t="s">
        <v>699</v>
      </c>
    </row>
    <row r="28" spans="1:19" ht="13.5" customHeight="1">
      <c r="A28" s="541"/>
      <c r="B28" s="541" t="s">
        <v>606</v>
      </c>
      <c r="C28" s="542"/>
      <c r="D28" s="597">
        <v>-1.2</v>
      </c>
      <c r="E28" s="598">
        <v>1.9</v>
      </c>
      <c r="F28" s="598">
        <v>-2.3</v>
      </c>
      <c r="G28" s="598">
        <v>-8.9</v>
      </c>
      <c r="H28" s="598">
        <v>-0.7</v>
      </c>
      <c r="I28" s="598">
        <v>-1.6</v>
      </c>
      <c r="J28" s="598">
        <v>-0.9</v>
      </c>
      <c r="K28" s="598">
        <v>2.2</v>
      </c>
      <c r="L28" s="604" t="s">
        <v>699</v>
      </c>
      <c r="M28" s="604" t="s">
        <v>699</v>
      </c>
      <c r="N28" s="604" t="s">
        <v>699</v>
      </c>
      <c r="O28" s="604" t="s">
        <v>699</v>
      </c>
      <c r="P28" s="598">
        <v>-4.8</v>
      </c>
      <c r="Q28" s="598">
        <v>-1.9</v>
      </c>
      <c r="R28" s="598">
        <v>-2</v>
      </c>
      <c r="S28" s="604" t="s">
        <v>699</v>
      </c>
    </row>
    <row r="29" spans="1:19" ht="13.5" customHeight="1">
      <c r="A29" s="541"/>
      <c r="B29" s="541" t="s">
        <v>607</v>
      </c>
      <c r="C29" s="542"/>
      <c r="D29" s="597">
        <v>-0.8</v>
      </c>
      <c r="E29" s="598">
        <v>-2.2</v>
      </c>
      <c r="F29" s="598">
        <v>0.5</v>
      </c>
      <c r="G29" s="598">
        <v>2.2</v>
      </c>
      <c r="H29" s="598">
        <v>-2.8</v>
      </c>
      <c r="I29" s="598">
        <v>-4.6</v>
      </c>
      <c r="J29" s="598">
        <v>0.3</v>
      </c>
      <c r="K29" s="598">
        <v>1.2</v>
      </c>
      <c r="L29" s="604" t="s">
        <v>699</v>
      </c>
      <c r="M29" s="604" t="s">
        <v>699</v>
      </c>
      <c r="N29" s="604" t="s">
        <v>699</v>
      </c>
      <c r="O29" s="604" t="s">
        <v>699</v>
      </c>
      <c r="P29" s="598">
        <v>0.7</v>
      </c>
      <c r="Q29" s="598">
        <v>-7.7</v>
      </c>
      <c r="R29" s="598">
        <v>1.1</v>
      </c>
      <c r="S29" s="604" t="s">
        <v>699</v>
      </c>
    </row>
    <row r="30" spans="1:19" ht="13.5" customHeight="1">
      <c r="A30" s="541"/>
      <c r="B30" s="541" t="s">
        <v>608</v>
      </c>
      <c r="C30" s="542"/>
      <c r="D30" s="597">
        <v>-4.2</v>
      </c>
      <c r="E30" s="598">
        <v>-0.8</v>
      </c>
      <c r="F30" s="598">
        <v>-6.1</v>
      </c>
      <c r="G30" s="598">
        <v>-1.8</v>
      </c>
      <c r="H30" s="598">
        <v>0.1</v>
      </c>
      <c r="I30" s="598">
        <v>2</v>
      </c>
      <c r="J30" s="598">
        <v>-7.4</v>
      </c>
      <c r="K30" s="598">
        <v>-1.7</v>
      </c>
      <c r="L30" s="604" t="s">
        <v>699</v>
      </c>
      <c r="M30" s="604" t="s">
        <v>699</v>
      </c>
      <c r="N30" s="604" t="s">
        <v>699</v>
      </c>
      <c r="O30" s="604" t="s">
        <v>699</v>
      </c>
      <c r="P30" s="598">
        <v>-2.8</v>
      </c>
      <c r="Q30" s="598">
        <v>3.6</v>
      </c>
      <c r="R30" s="598">
        <v>3.6</v>
      </c>
      <c r="S30" s="604" t="s">
        <v>699</v>
      </c>
    </row>
    <row r="31" spans="1:19" ht="13.5" customHeight="1">
      <c r="A31" s="541"/>
      <c r="B31" s="541" t="s">
        <v>609</v>
      </c>
      <c r="C31" s="542"/>
      <c r="D31" s="597">
        <v>2.3</v>
      </c>
      <c r="E31" s="598">
        <v>1.7</v>
      </c>
      <c r="F31" s="598">
        <v>4.9</v>
      </c>
      <c r="G31" s="598">
        <v>2.3</v>
      </c>
      <c r="H31" s="598">
        <v>8.4</v>
      </c>
      <c r="I31" s="598">
        <v>-1.3</v>
      </c>
      <c r="J31" s="598">
        <v>6</v>
      </c>
      <c r="K31" s="598">
        <v>-0.8</v>
      </c>
      <c r="L31" s="604" t="s">
        <v>699</v>
      </c>
      <c r="M31" s="604" t="s">
        <v>699</v>
      </c>
      <c r="N31" s="604" t="s">
        <v>699</v>
      </c>
      <c r="O31" s="604" t="s">
        <v>699</v>
      </c>
      <c r="P31" s="598">
        <v>-2.6</v>
      </c>
      <c r="Q31" s="598">
        <v>1.3</v>
      </c>
      <c r="R31" s="598">
        <v>0.8</v>
      </c>
      <c r="S31" s="604" t="s">
        <v>699</v>
      </c>
    </row>
    <row r="32" spans="1:19" ht="13.5" customHeight="1">
      <c r="A32" s="541"/>
      <c r="B32" s="541" t="s">
        <v>610</v>
      </c>
      <c r="C32" s="542"/>
      <c r="D32" s="601">
        <v>-1.6</v>
      </c>
      <c r="E32" s="602">
        <v>-1</v>
      </c>
      <c r="F32" s="602">
        <v>-1.6</v>
      </c>
      <c r="G32" s="602">
        <v>1.4</v>
      </c>
      <c r="H32" s="602">
        <v>0.3</v>
      </c>
      <c r="I32" s="602">
        <v>1.4</v>
      </c>
      <c r="J32" s="602">
        <v>-1.3</v>
      </c>
      <c r="K32" s="602">
        <v>3.9</v>
      </c>
      <c r="L32" s="602">
        <v>2.9</v>
      </c>
      <c r="M32" s="602">
        <v>0.9</v>
      </c>
      <c r="N32" s="602">
        <v>-12.1</v>
      </c>
      <c r="O32" s="602">
        <v>1.6</v>
      </c>
      <c r="P32" s="602">
        <v>-11.5</v>
      </c>
      <c r="Q32" s="602">
        <v>-0.7</v>
      </c>
      <c r="R32" s="602">
        <v>-1.1</v>
      </c>
      <c r="S32" s="602">
        <v>5.9</v>
      </c>
    </row>
    <row r="33" spans="1:19" ht="13.5" customHeight="1">
      <c r="A33" s="538" t="s">
        <v>611</v>
      </c>
      <c r="B33" s="538" t="s">
        <v>623</v>
      </c>
      <c r="C33" s="544" t="s">
        <v>613</v>
      </c>
      <c r="D33" s="583">
        <v>-2.6</v>
      </c>
      <c r="E33" s="584">
        <v>0.4</v>
      </c>
      <c r="F33" s="584">
        <v>-3.4</v>
      </c>
      <c r="G33" s="584">
        <v>-2.4</v>
      </c>
      <c r="H33" s="584">
        <v>-3</v>
      </c>
      <c r="I33" s="584">
        <v>1.1</v>
      </c>
      <c r="J33" s="584">
        <v>4</v>
      </c>
      <c r="K33" s="584">
        <v>-3.6</v>
      </c>
      <c r="L33" s="584">
        <v>3.2</v>
      </c>
      <c r="M33" s="584">
        <v>2.2</v>
      </c>
      <c r="N33" s="584">
        <v>-16.6</v>
      </c>
      <c r="O33" s="584">
        <v>-2.1</v>
      </c>
      <c r="P33" s="584">
        <v>-12.5</v>
      </c>
      <c r="Q33" s="584">
        <v>-6.8</v>
      </c>
      <c r="R33" s="584">
        <v>-2.5</v>
      </c>
      <c r="S33" s="584">
        <v>5.6</v>
      </c>
    </row>
    <row r="34" spans="1:19" ht="13.5" customHeight="1">
      <c r="A34" s="541"/>
      <c r="B34" s="541" t="s">
        <v>624</v>
      </c>
      <c r="C34" s="542"/>
      <c r="D34" s="583">
        <v>-2</v>
      </c>
      <c r="E34" s="584">
        <v>0.4</v>
      </c>
      <c r="F34" s="584">
        <v>-3.8</v>
      </c>
      <c r="G34" s="584">
        <v>6.1</v>
      </c>
      <c r="H34" s="584">
        <v>0.4</v>
      </c>
      <c r="I34" s="584">
        <v>1.6</v>
      </c>
      <c r="J34" s="584">
        <v>2.4</v>
      </c>
      <c r="K34" s="584">
        <v>9.4</v>
      </c>
      <c r="L34" s="584">
        <v>-8.6</v>
      </c>
      <c r="M34" s="584">
        <v>5</v>
      </c>
      <c r="N34" s="584">
        <v>-14.8</v>
      </c>
      <c r="O34" s="584">
        <v>8.5</v>
      </c>
      <c r="P34" s="584">
        <v>-9.2</v>
      </c>
      <c r="Q34" s="584">
        <v>-5.1</v>
      </c>
      <c r="R34" s="584">
        <v>-0.5</v>
      </c>
      <c r="S34" s="584">
        <v>4</v>
      </c>
    </row>
    <row r="35" spans="1:19" ht="13.5" customHeight="1">
      <c r="A35" s="541"/>
      <c r="B35" s="541" t="s">
        <v>625</v>
      </c>
      <c r="C35" s="542"/>
      <c r="D35" s="583">
        <v>-0.8</v>
      </c>
      <c r="E35" s="584">
        <v>0.7</v>
      </c>
      <c r="F35" s="584">
        <v>-0.4</v>
      </c>
      <c r="G35" s="584">
        <v>2.8</v>
      </c>
      <c r="H35" s="584">
        <v>-1.6</v>
      </c>
      <c r="I35" s="584">
        <v>0.5</v>
      </c>
      <c r="J35" s="584">
        <v>0.4</v>
      </c>
      <c r="K35" s="584">
        <v>9</v>
      </c>
      <c r="L35" s="584">
        <v>8.1</v>
      </c>
      <c r="M35" s="584">
        <v>1.7</v>
      </c>
      <c r="N35" s="584">
        <v>-15.3</v>
      </c>
      <c r="O35" s="584">
        <v>2.4</v>
      </c>
      <c r="P35" s="584">
        <v>-12.2</v>
      </c>
      <c r="Q35" s="584">
        <v>2.4</v>
      </c>
      <c r="R35" s="584">
        <v>-0.6</v>
      </c>
      <c r="S35" s="584">
        <v>2.7</v>
      </c>
    </row>
    <row r="36" spans="1:19" ht="13.5" customHeight="1">
      <c r="A36" s="541"/>
      <c r="B36" s="541" t="s">
        <v>626</v>
      </c>
      <c r="C36" s="542"/>
      <c r="D36" s="583">
        <v>-2.1</v>
      </c>
      <c r="E36" s="584">
        <v>-1.2</v>
      </c>
      <c r="F36" s="584">
        <v>-1.9</v>
      </c>
      <c r="G36" s="584">
        <v>-0.9</v>
      </c>
      <c r="H36" s="584">
        <v>-0.1</v>
      </c>
      <c r="I36" s="584">
        <v>2.9</v>
      </c>
      <c r="J36" s="584">
        <v>-3.5</v>
      </c>
      <c r="K36" s="584">
        <v>3.9</v>
      </c>
      <c r="L36" s="584">
        <v>0</v>
      </c>
      <c r="M36" s="584">
        <v>-0.1</v>
      </c>
      <c r="N36" s="584">
        <v>-7.6</v>
      </c>
      <c r="O36" s="584">
        <v>0.7</v>
      </c>
      <c r="P36" s="584">
        <v>-17</v>
      </c>
      <c r="Q36" s="584">
        <v>-0.8</v>
      </c>
      <c r="R36" s="584">
        <v>-4.2</v>
      </c>
      <c r="S36" s="584">
        <v>6.4</v>
      </c>
    </row>
    <row r="37" spans="1:19" ht="13.5" customHeight="1">
      <c r="A37" s="541"/>
      <c r="B37" s="541" t="s">
        <v>627</v>
      </c>
      <c r="C37" s="542"/>
      <c r="D37" s="583">
        <v>-1</v>
      </c>
      <c r="E37" s="584">
        <v>-7</v>
      </c>
      <c r="F37" s="584">
        <v>-2.1</v>
      </c>
      <c r="G37" s="584">
        <v>2.5</v>
      </c>
      <c r="H37" s="584">
        <v>0.9</v>
      </c>
      <c r="I37" s="584">
        <v>4</v>
      </c>
      <c r="J37" s="584">
        <v>-4.6</v>
      </c>
      <c r="K37" s="584">
        <v>5.5</v>
      </c>
      <c r="L37" s="584">
        <v>2.9</v>
      </c>
      <c r="M37" s="584">
        <v>-0.9</v>
      </c>
      <c r="N37" s="584">
        <v>-7.2</v>
      </c>
      <c r="O37" s="584">
        <v>0.8</v>
      </c>
      <c r="P37" s="584">
        <v>-6.3</v>
      </c>
      <c r="Q37" s="584">
        <v>3.1</v>
      </c>
      <c r="R37" s="584">
        <v>-1.6</v>
      </c>
      <c r="S37" s="584">
        <v>15.5</v>
      </c>
    </row>
    <row r="38" spans="1:19" ht="13.5" customHeight="1">
      <c r="A38" s="541"/>
      <c r="B38" s="541" t="s">
        <v>628</v>
      </c>
      <c r="C38" s="542"/>
      <c r="D38" s="583">
        <v>-2.2</v>
      </c>
      <c r="E38" s="584">
        <v>-1.5</v>
      </c>
      <c r="F38" s="584">
        <v>-1.4</v>
      </c>
      <c r="G38" s="584">
        <v>-0.6</v>
      </c>
      <c r="H38" s="584">
        <v>2.7</v>
      </c>
      <c r="I38" s="584">
        <v>0.1</v>
      </c>
      <c r="J38" s="584">
        <v>-4.6</v>
      </c>
      <c r="K38" s="584">
        <v>0.8</v>
      </c>
      <c r="L38" s="584">
        <v>3.2</v>
      </c>
      <c r="M38" s="584">
        <v>1.8</v>
      </c>
      <c r="N38" s="584">
        <v>-10.5</v>
      </c>
      <c r="O38" s="584">
        <v>-2.8</v>
      </c>
      <c r="P38" s="584">
        <v>-11.1</v>
      </c>
      <c r="Q38" s="584">
        <v>-1.4</v>
      </c>
      <c r="R38" s="584">
        <v>-2</v>
      </c>
      <c r="S38" s="584">
        <v>9.2</v>
      </c>
    </row>
    <row r="39" spans="1:19" ht="13.5" customHeight="1">
      <c r="A39" s="541"/>
      <c r="B39" s="541" t="s">
        <v>579</v>
      </c>
      <c r="C39" s="542"/>
      <c r="D39" s="583">
        <v>-2.1</v>
      </c>
      <c r="E39" s="584">
        <v>-0.1</v>
      </c>
      <c r="F39" s="584">
        <v>-1</v>
      </c>
      <c r="G39" s="584">
        <v>-0.1</v>
      </c>
      <c r="H39" s="584">
        <v>1.3</v>
      </c>
      <c r="I39" s="584">
        <v>0.4</v>
      </c>
      <c r="J39" s="584">
        <v>-3.5</v>
      </c>
      <c r="K39" s="584">
        <v>2.9</v>
      </c>
      <c r="L39" s="584">
        <v>1</v>
      </c>
      <c r="M39" s="584">
        <v>-2.3</v>
      </c>
      <c r="N39" s="584">
        <v>-11.4</v>
      </c>
      <c r="O39" s="584">
        <v>-1.3</v>
      </c>
      <c r="P39" s="584">
        <v>-11</v>
      </c>
      <c r="Q39" s="584">
        <v>-1.5</v>
      </c>
      <c r="R39" s="584">
        <v>-3.7</v>
      </c>
      <c r="S39" s="584">
        <v>7.8</v>
      </c>
    </row>
    <row r="40" spans="1:19" ht="13.5" customHeight="1">
      <c r="A40" s="541"/>
      <c r="B40" s="541" t="s">
        <v>629</v>
      </c>
      <c r="C40" s="542"/>
      <c r="D40" s="583">
        <v>-2</v>
      </c>
      <c r="E40" s="584">
        <v>-2.6</v>
      </c>
      <c r="F40" s="584">
        <v>-0.2</v>
      </c>
      <c r="G40" s="584">
        <v>-0.9</v>
      </c>
      <c r="H40" s="584">
        <v>1.6</v>
      </c>
      <c r="I40" s="584">
        <v>1.2</v>
      </c>
      <c r="J40" s="584">
        <v>-4.4</v>
      </c>
      <c r="K40" s="584">
        <v>5.8</v>
      </c>
      <c r="L40" s="584">
        <v>3.5</v>
      </c>
      <c r="M40" s="584">
        <v>-1.9</v>
      </c>
      <c r="N40" s="584">
        <v>-11.9</v>
      </c>
      <c r="O40" s="584">
        <v>-2.1</v>
      </c>
      <c r="P40" s="584">
        <v>-10.9</v>
      </c>
      <c r="Q40" s="584">
        <v>0.3</v>
      </c>
      <c r="R40" s="584">
        <v>-0.8</v>
      </c>
      <c r="S40" s="584">
        <v>0.2</v>
      </c>
    </row>
    <row r="41" spans="1:19" ht="13.5" customHeight="1">
      <c r="A41" s="541"/>
      <c r="B41" s="541" t="s">
        <v>704</v>
      </c>
      <c r="C41" s="542"/>
      <c r="D41" s="583">
        <v>-1.6</v>
      </c>
      <c r="E41" s="584">
        <v>-0.1</v>
      </c>
      <c r="F41" s="584">
        <v>0</v>
      </c>
      <c r="G41" s="584">
        <v>1.2</v>
      </c>
      <c r="H41" s="584">
        <v>-1.2</v>
      </c>
      <c r="I41" s="584">
        <v>1.6</v>
      </c>
      <c r="J41" s="584">
        <v>-5</v>
      </c>
      <c r="K41" s="584">
        <v>2.4</v>
      </c>
      <c r="L41" s="584">
        <v>6.1</v>
      </c>
      <c r="M41" s="584">
        <v>1.5</v>
      </c>
      <c r="N41" s="584">
        <v>-14.4</v>
      </c>
      <c r="O41" s="584">
        <v>1.2</v>
      </c>
      <c r="P41" s="584">
        <v>-10.9</v>
      </c>
      <c r="Q41" s="584">
        <v>-0.1</v>
      </c>
      <c r="R41" s="584">
        <v>0.4</v>
      </c>
      <c r="S41" s="584">
        <v>7.1</v>
      </c>
    </row>
    <row r="42" spans="1:19" ht="13.5" customHeight="1">
      <c r="A42" s="541" t="s">
        <v>612</v>
      </c>
      <c r="B42" s="541" t="s">
        <v>633</v>
      </c>
      <c r="C42" s="542" t="s">
        <v>613</v>
      </c>
      <c r="D42" s="583">
        <v>-0.4</v>
      </c>
      <c r="E42" s="584">
        <v>-3.8</v>
      </c>
      <c r="F42" s="584">
        <v>0.4</v>
      </c>
      <c r="G42" s="584">
        <v>0.5</v>
      </c>
      <c r="H42" s="584">
        <v>-1.7</v>
      </c>
      <c r="I42" s="584">
        <v>2.3</v>
      </c>
      <c r="J42" s="584">
        <v>-3.5</v>
      </c>
      <c r="K42" s="584">
        <v>5.2</v>
      </c>
      <c r="L42" s="584">
        <v>1.9</v>
      </c>
      <c r="M42" s="584">
        <v>-2.5</v>
      </c>
      <c r="N42" s="584">
        <v>-1.8</v>
      </c>
      <c r="O42" s="584">
        <v>3</v>
      </c>
      <c r="P42" s="584">
        <v>0.1</v>
      </c>
      <c r="Q42" s="584">
        <v>0</v>
      </c>
      <c r="R42" s="584">
        <v>-4.9</v>
      </c>
      <c r="S42" s="584">
        <v>2.1</v>
      </c>
    </row>
    <row r="43" spans="1:19" ht="13.5" customHeight="1">
      <c r="A43" s="541" t="s">
        <v>785</v>
      </c>
      <c r="B43" s="541" t="s">
        <v>621</v>
      </c>
      <c r="C43" s="542"/>
      <c r="D43" s="583">
        <v>2</v>
      </c>
      <c r="E43" s="584">
        <v>2.4</v>
      </c>
      <c r="F43" s="584">
        <v>3.3</v>
      </c>
      <c r="G43" s="584">
        <v>2.1</v>
      </c>
      <c r="H43" s="584">
        <v>4.9</v>
      </c>
      <c r="I43" s="584">
        <v>5.9</v>
      </c>
      <c r="J43" s="584">
        <v>-2.2</v>
      </c>
      <c r="K43" s="584">
        <v>7.5</v>
      </c>
      <c r="L43" s="584">
        <v>0.4</v>
      </c>
      <c r="M43" s="584">
        <v>6</v>
      </c>
      <c r="N43" s="584">
        <v>-1.4</v>
      </c>
      <c r="O43" s="584">
        <v>-1.3</v>
      </c>
      <c r="P43" s="584">
        <v>8.9</v>
      </c>
      <c r="Q43" s="584">
        <v>1</v>
      </c>
      <c r="R43" s="584">
        <v>9.6</v>
      </c>
      <c r="S43" s="584">
        <v>2.2</v>
      </c>
    </row>
    <row r="44" spans="1:19" ht="13.5" customHeight="1">
      <c r="A44" s="541"/>
      <c r="B44" s="541" t="s">
        <v>622</v>
      </c>
      <c r="C44" s="542"/>
      <c r="D44" s="583">
        <v>1.9</v>
      </c>
      <c r="E44" s="584">
        <v>1</v>
      </c>
      <c r="F44" s="584">
        <v>5.9</v>
      </c>
      <c r="G44" s="584">
        <v>-5.9</v>
      </c>
      <c r="H44" s="584">
        <v>-7.4</v>
      </c>
      <c r="I44" s="584">
        <v>6</v>
      </c>
      <c r="J44" s="584">
        <v>-1.8</v>
      </c>
      <c r="K44" s="584">
        <v>-1</v>
      </c>
      <c r="L44" s="584">
        <v>-5.5</v>
      </c>
      <c r="M44" s="584">
        <v>3.2</v>
      </c>
      <c r="N44" s="584">
        <v>2.4</v>
      </c>
      <c r="O44" s="584">
        <v>-1.8</v>
      </c>
      <c r="P44" s="584">
        <v>-10.6</v>
      </c>
      <c r="Q44" s="584">
        <v>2</v>
      </c>
      <c r="R44" s="584">
        <v>4.1</v>
      </c>
      <c r="S44" s="584">
        <v>8.4</v>
      </c>
    </row>
    <row r="45" spans="1:19" ht="13.5" customHeight="1">
      <c r="A45" s="546"/>
      <c r="B45" s="546" t="s">
        <v>788</v>
      </c>
      <c r="C45" s="547"/>
      <c r="D45" s="585">
        <v>0.3</v>
      </c>
      <c r="E45" s="586">
        <v>-1.7</v>
      </c>
      <c r="F45" s="586">
        <v>2.9</v>
      </c>
      <c r="G45" s="586">
        <v>-3.1</v>
      </c>
      <c r="H45" s="586">
        <v>7.4</v>
      </c>
      <c r="I45" s="586">
        <v>2.6</v>
      </c>
      <c r="J45" s="586">
        <v>-4.8</v>
      </c>
      <c r="K45" s="586">
        <v>6</v>
      </c>
      <c r="L45" s="586">
        <v>-3.1</v>
      </c>
      <c r="M45" s="586">
        <v>4.4</v>
      </c>
      <c r="N45" s="586">
        <v>1.5</v>
      </c>
      <c r="O45" s="586">
        <v>2.8</v>
      </c>
      <c r="P45" s="586">
        <v>-6.9</v>
      </c>
      <c r="Q45" s="586">
        <v>1.6</v>
      </c>
      <c r="R45" s="586">
        <v>-1.3</v>
      </c>
      <c r="S45" s="586">
        <v>1.3</v>
      </c>
    </row>
    <row r="46" spans="1:35" ht="27" customHeight="1">
      <c r="A46" s="745" t="s">
        <v>344</v>
      </c>
      <c r="B46" s="745"/>
      <c r="C46" s="746"/>
      <c r="D46" s="587">
        <v>2.2</v>
      </c>
      <c r="E46" s="587">
        <v>1.3</v>
      </c>
      <c r="F46" s="587">
        <v>1.4</v>
      </c>
      <c r="G46" s="587">
        <v>3.3</v>
      </c>
      <c r="H46" s="587">
        <v>9.3</v>
      </c>
      <c r="I46" s="587">
        <v>1</v>
      </c>
      <c r="J46" s="587">
        <v>5.7</v>
      </c>
      <c r="K46" s="587">
        <v>1.8</v>
      </c>
      <c r="L46" s="587">
        <v>1.7</v>
      </c>
      <c r="M46" s="587">
        <v>3.6</v>
      </c>
      <c r="N46" s="587">
        <v>4.3</v>
      </c>
      <c r="O46" s="587">
        <v>2.5</v>
      </c>
      <c r="P46" s="587">
        <v>6.7</v>
      </c>
      <c r="Q46" s="587">
        <v>-1.8</v>
      </c>
      <c r="R46" s="587">
        <v>1</v>
      </c>
      <c r="S46" s="587">
        <v>1.4</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105.8</v>
      </c>
      <c r="E53" s="596">
        <v>97.3</v>
      </c>
      <c r="F53" s="596">
        <v>103.2</v>
      </c>
      <c r="G53" s="596">
        <v>104.1</v>
      </c>
      <c r="H53" s="596">
        <v>99.7</v>
      </c>
      <c r="I53" s="596">
        <v>103.8</v>
      </c>
      <c r="J53" s="596">
        <v>117.4</v>
      </c>
      <c r="K53" s="596">
        <v>93.4</v>
      </c>
      <c r="L53" s="603" t="s">
        <v>699</v>
      </c>
      <c r="M53" s="603" t="s">
        <v>699</v>
      </c>
      <c r="N53" s="603" t="s">
        <v>699</v>
      </c>
      <c r="O53" s="603" t="s">
        <v>699</v>
      </c>
      <c r="P53" s="596">
        <v>118.2</v>
      </c>
      <c r="Q53" s="596">
        <v>104.6</v>
      </c>
      <c r="R53" s="596">
        <v>87.9</v>
      </c>
      <c r="S53" s="603" t="s">
        <v>699</v>
      </c>
    </row>
    <row r="54" spans="1:19" ht="13.5" customHeight="1">
      <c r="A54" s="541"/>
      <c r="B54" s="541" t="s">
        <v>606</v>
      </c>
      <c r="C54" s="542"/>
      <c r="D54" s="597">
        <v>103</v>
      </c>
      <c r="E54" s="598">
        <v>103</v>
      </c>
      <c r="F54" s="598">
        <v>100.6</v>
      </c>
      <c r="G54" s="598">
        <v>96.1</v>
      </c>
      <c r="H54" s="598">
        <v>94.2</v>
      </c>
      <c r="I54" s="598">
        <v>102.6</v>
      </c>
      <c r="J54" s="598">
        <v>107.6</v>
      </c>
      <c r="K54" s="598">
        <v>97</v>
      </c>
      <c r="L54" s="604" t="s">
        <v>699</v>
      </c>
      <c r="M54" s="604" t="s">
        <v>699</v>
      </c>
      <c r="N54" s="604" t="s">
        <v>699</v>
      </c>
      <c r="O54" s="604" t="s">
        <v>699</v>
      </c>
      <c r="P54" s="598">
        <v>113.4</v>
      </c>
      <c r="Q54" s="598">
        <v>98.9</v>
      </c>
      <c r="R54" s="598">
        <v>86.8</v>
      </c>
      <c r="S54" s="604" t="s">
        <v>699</v>
      </c>
    </row>
    <row r="55" spans="1:19" ht="13.5" customHeight="1">
      <c r="A55" s="541"/>
      <c r="B55" s="541" t="s">
        <v>607</v>
      </c>
      <c r="C55" s="542"/>
      <c r="D55" s="597">
        <v>101.4</v>
      </c>
      <c r="E55" s="598">
        <v>100.4</v>
      </c>
      <c r="F55" s="598">
        <v>100.5</v>
      </c>
      <c r="G55" s="598">
        <v>96.7</v>
      </c>
      <c r="H55" s="598">
        <v>91.8</v>
      </c>
      <c r="I55" s="598">
        <v>97.7</v>
      </c>
      <c r="J55" s="598">
        <v>105.4</v>
      </c>
      <c r="K55" s="598">
        <v>100.5</v>
      </c>
      <c r="L55" s="604" t="s">
        <v>699</v>
      </c>
      <c r="M55" s="604" t="s">
        <v>699</v>
      </c>
      <c r="N55" s="604" t="s">
        <v>699</v>
      </c>
      <c r="O55" s="604" t="s">
        <v>699</v>
      </c>
      <c r="P55" s="598">
        <v>108.7</v>
      </c>
      <c r="Q55" s="598">
        <v>93.2</v>
      </c>
      <c r="R55" s="598">
        <v>92.5</v>
      </c>
      <c r="S55" s="604" t="s">
        <v>699</v>
      </c>
    </row>
    <row r="56" spans="1:19" ht="13.5" customHeight="1">
      <c r="A56" s="541"/>
      <c r="B56" s="541" t="s">
        <v>608</v>
      </c>
      <c r="C56" s="542"/>
      <c r="D56" s="597">
        <v>98</v>
      </c>
      <c r="E56" s="598">
        <v>100.9</v>
      </c>
      <c r="F56" s="598">
        <v>95.6</v>
      </c>
      <c r="G56" s="598">
        <v>98.4</v>
      </c>
      <c r="H56" s="598">
        <v>90.7</v>
      </c>
      <c r="I56" s="598">
        <v>101.4</v>
      </c>
      <c r="J56" s="598">
        <v>96.9</v>
      </c>
      <c r="K56" s="598">
        <v>99</v>
      </c>
      <c r="L56" s="604" t="s">
        <v>699</v>
      </c>
      <c r="M56" s="604" t="s">
        <v>699</v>
      </c>
      <c r="N56" s="604" t="s">
        <v>699</v>
      </c>
      <c r="O56" s="604" t="s">
        <v>699</v>
      </c>
      <c r="P56" s="598">
        <v>105.1</v>
      </c>
      <c r="Q56" s="598">
        <v>98.1</v>
      </c>
      <c r="R56" s="598">
        <v>99</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98.3</v>
      </c>
      <c r="E58" s="602">
        <v>100.2</v>
      </c>
      <c r="F58" s="602">
        <v>97.4</v>
      </c>
      <c r="G58" s="602">
        <v>100.6</v>
      </c>
      <c r="H58" s="602">
        <v>101</v>
      </c>
      <c r="I58" s="602">
        <v>100.8</v>
      </c>
      <c r="J58" s="602">
        <v>102.2</v>
      </c>
      <c r="K58" s="602">
        <v>101</v>
      </c>
      <c r="L58" s="602">
        <v>99.5</v>
      </c>
      <c r="M58" s="602">
        <v>100.4</v>
      </c>
      <c r="N58" s="602">
        <v>88.9</v>
      </c>
      <c r="O58" s="602">
        <v>102.8</v>
      </c>
      <c r="P58" s="602">
        <v>95.7</v>
      </c>
      <c r="Q58" s="602">
        <v>97.9</v>
      </c>
      <c r="R58" s="602">
        <v>99.6</v>
      </c>
      <c r="S58" s="602">
        <v>99.3</v>
      </c>
    </row>
    <row r="59" spans="1:19" ht="13.5" customHeight="1">
      <c r="A59" s="538" t="s">
        <v>611</v>
      </c>
      <c r="B59" s="538" t="s">
        <v>623</v>
      </c>
      <c r="C59" s="544" t="s">
        <v>613</v>
      </c>
      <c r="D59" s="583">
        <v>100.5</v>
      </c>
      <c r="E59" s="584">
        <v>107.6</v>
      </c>
      <c r="F59" s="584">
        <v>99.8</v>
      </c>
      <c r="G59" s="584">
        <v>105.1</v>
      </c>
      <c r="H59" s="584">
        <v>101.4</v>
      </c>
      <c r="I59" s="584">
        <v>103.2</v>
      </c>
      <c r="J59" s="584">
        <v>107.1</v>
      </c>
      <c r="K59" s="584">
        <v>102.1</v>
      </c>
      <c r="L59" s="584">
        <v>97.2</v>
      </c>
      <c r="M59" s="584">
        <v>106</v>
      </c>
      <c r="N59" s="584">
        <v>82.2</v>
      </c>
      <c r="O59" s="584">
        <v>96.3</v>
      </c>
      <c r="P59" s="584">
        <v>104.4</v>
      </c>
      <c r="Q59" s="584">
        <v>95.5</v>
      </c>
      <c r="R59" s="584">
        <v>105.8</v>
      </c>
      <c r="S59" s="584">
        <v>103.9</v>
      </c>
    </row>
    <row r="60" spans="1:19" ht="13.5" customHeight="1">
      <c r="A60" s="541"/>
      <c r="B60" s="541" t="s">
        <v>624</v>
      </c>
      <c r="C60" s="542"/>
      <c r="D60" s="583">
        <v>92.3</v>
      </c>
      <c r="E60" s="584">
        <v>95.5</v>
      </c>
      <c r="F60" s="584">
        <v>88.1</v>
      </c>
      <c r="G60" s="584">
        <v>93.3</v>
      </c>
      <c r="H60" s="584">
        <v>92.9</v>
      </c>
      <c r="I60" s="584">
        <v>94.1</v>
      </c>
      <c r="J60" s="584">
        <v>100.6</v>
      </c>
      <c r="K60" s="584">
        <v>94.1</v>
      </c>
      <c r="L60" s="584">
        <v>92</v>
      </c>
      <c r="M60" s="584">
        <v>96</v>
      </c>
      <c r="N60" s="584">
        <v>87.5</v>
      </c>
      <c r="O60" s="584">
        <v>104.6</v>
      </c>
      <c r="P60" s="584">
        <v>95.7</v>
      </c>
      <c r="Q60" s="584">
        <v>95.4</v>
      </c>
      <c r="R60" s="584">
        <v>91.7</v>
      </c>
      <c r="S60" s="584">
        <v>93.9</v>
      </c>
    </row>
    <row r="61" spans="1:19" ht="13.5" customHeight="1">
      <c r="A61" s="541"/>
      <c r="B61" s="541" t="s">
        <v>625</v>
      </c>
      <c r="C61" s="542"/>
      <c r="D61" s="583">
        <v>102.9</v>
      </c>
      <c r="E61" s="584">
        <v>98.4</v>
      </c>
      <c r="F61" s="584">
        <v>101.9</v>
      </c>
      <c r="G61" s="584">
        <v>109.5</v>
      </c>
      <c r="H61" s="584">
        <v>107.1</v>
      </c>
      <c r="I61" s="584">
        <v>104.4</v>
      </c>
      <c r="J61" s="584">
        <v>105.4</v>
      </c>
      <c r="K61" s="584">
        <v>106.8</v>
      </c>
      <c r="L61" s="584">
        <v>108.7</v>
      </c>
      <c r="M61" s="584">
        <v>103.6</v>
      </c>
      <c r="N61" s="584">
        <v>88.6</v>
      </c>
      <c r="O61" s="584">
        <v>107.8</v>
      </c>
      <c r="P61" s="584">
        <v>111.2</v>
      </c>
      <c r="Q61" s="584">
        <v>105.4</v>
      </c>
      <c r="R61" s="584">
        <v>101.4</v>
      </c>
      <c r="S61" s="584">
        <v>97.5</v>
      </c>
    </row>
    <row r="62" spans="1:19" ht="13.5" customHeight="1">
      <c r="A62" s="541"/>
      <c r="B62" s="541" t="s">
        <v>626</v>
      </c>
      <c r="C62" s="542"/>
      <c r="D62" s="583">
        <v>101.9</v>
      </c>
      <c r="E62" s="584">
        <v>104.7</v>
      </c>
      <c r="F62" s="584">
        <v>103.5</v>
      </c>
      <c r="G62" s="584">
        <v>102.1</v>
      </c>
      <c r="H62" s="584">
        <v>104.2</v>
      </c>
      <c r="I62" s="584">
        <v>105.2</v>
      </c>
      <c r="J62" s="584">
        <v>103.2</v>
      </c>
      <c r="K62" s="584">
        <v>102</v>
      </c>
      <c r="L62" s="584">
        <v>105.4</v>
      </c>
      <c r="M62" s="584">
        <v>103.1</v>
      </c>
      <c r="N62" s="584">
        <v>89.6</v>
      </c>
      <c r="O62" s="584">
        <v>102.1</v>
      </c>
      <c r="P62" s="584">
        <v>97.1</v>
      </c>
      <c r="Q62" s="584">
        <v>99.8</v>
      </c>
      <c r="R62" s="584">
        <v>102.8</v>
      </c>
      <c r="S62" s="584">
        <v>99.3</v>
      </c>
    </row>
    <row r="63" spans="1:19" ht="13.5" customHeight="1">
      <c r="A63" s="541"/>
      <c r="B63" s="541" t="s">
        <v>627</v>
      </c>
      <c r="C63" s="542"/>
      <c r="D63" s="583">
        <v>96.7</v>
      </c>
      <c r="E63" s="584">
        <v>97.4</v>
      </c>
      <c r="F63" s="584">
        <v>91.4</v>
      </c>
      <c r="G63" s="584">
        <v>103.3</v>
      </c>
      <c r="H63" s="584">
        <v>110.4</v>
      </c>
      <c r="I63" s="584">
        <v>99.1</v>
      </c>
      <c r="J63" s="584">
        <v>103.8</v>
      </c>
      <c r="K63" s="584">
        <v>108.4</v>
      </c>
      <c r="L63" s="584">
        <v>102.5</v>
      </c>
      <c r="M63" s="584">
        <v>101.7</v>
      </c>
      <c r="N63" s="584">
        <v>95.9</v>
      </c>
      <c r="O63" s="584">
        <v>104.4</v>
      </c>
      <c r="P63" s="584">
        <v>75.7</v>
      </c>
      <c r="Q63" s="584">
        <v>103.3</v>
      </c>
      <c r="R63" s="584">
        <v>103.1</v>
      </c>
      <c r="S63" s="584">
        <v>107.4</v>
      </c>
    </row>
    <row r="64" spans="1:19" ht="13.5" customHeight="1">
      <c r="A64" s="541"/>
      <c r="B64" s="541" t="s">
        <v>628</v>
      </c>
      <c r="C64" s="542"/>
      <c r="D64" s="583">
        <v>99.2</v>
      </c>
      <c r="E64" s="584">
        <v>106.4</v>
      </c>
      <c r="F64" s="584">
        <v>99</v>
      </c>
      <c r="G64" s="584">
        <v>99.8</v>
      </c>
      <c r="H64" s="584">
        <v>101.7</v>
      </c>
      <c r="I64" s="584">
        <v>103.8</v>
      </c>
      <c r="J64" s="584">
        <v>101.2</v>
      </c>
      <c r="K64" s="584">
        <v>97.1</v>
      </c>
      <c r="L64" s="584">
        <v>97.9</v>
      </c>
      <c r="M64" s="584">
        <v>100.6</v>
      </c>
      <c r="N64" s="584">
        <v>90.2</v>
      </c>
      <c r="O64" s="584">
        <v>103.2</v>
      </c>
      <c r="P64" s="584">
        <v>97.3</v>
      </c>
      <c r="Q64" s="584">
        <v>96.6</v>
      </c>
      <c r="R64" s="584">
        <v>101.9</v>
      </c>
      <c r="S64" s="584">
        <v>99.5</v>
      </c>
    </row>
    <row r="65" spans="1:19" ht="13.5" customHeight="1">
      <c r="A65" s="541"/>
      <c r="B65" s="541" t="s">
        <v>579</v>
      </c>
      <c r="C65" s="542"/>
      <c r="D65" s="583">
        <v>98.9</v>
      </c>
      <c r="E65" s="584">
        <v>102.3</v>
      </c>
      <c r="F65" s="584">
        <v>99.8</v>
      </c>
      <c r="G65" s="584">
        <v>98.1</v>
      </c>
      <c r="H65" s="584">
        <v>101</v>
      </c>
      <c r="I65" s="584">
        <v>101.8</v>
      </c>
      <c r="J65" s="584">
        <v>101.9</v>
      </c>
      <c r="K65" s="584">
        <v>98.7</v>
      </c>
      <c r="L65" s="584">
        <v>96.3</v>
      </c>
      <c r="M65" s="584">
        <v>98.5</v>
      </c>
      <c r="N65" s="584">
        <v>89</v>
      </c>
      <c r="O65" s="584">
        <v>106.2</v>
      </c>
      <c r="P65" s="584">
        <v>99.6</v>
      </c>
      <c r="Q65" s="584">
        <v>94.8</v>
      </c>
      <c r="R65" s="584">
        <v>94.7</v>
      </c>
      <c r="S65" s="584">
        <v>96.9</v>
      </c>
    </row>
    <row r="66" spans="1:19" ht="13.5" customHeight="1">
      <c r="A66" s="541"/>
      <c r="B66" s="541" t="s">
        <v>629</v>
      </c>
      <c r="C66" s="542"/>
      <c r="D66" s="583">
        <v>100.8</v>
      </c>
      <c r="E66" s="584">
        <v>101.8</v>
      </c>
      <c r="F66" s="584">
        <v>102.2</v>
      </c>
      <c r="G66" s="584">
        <v>101.5</v>
      </c>
      <c r="H66" s="584">
        <v>101.5</v>
      </c>
      <c r="I66" s="584">
        <v>101.3</v>
      </c>
      <c r="J66" s="584">
        <v>103.4</v>
      </c>
      <c r="K66" s="584">
        <v>97.6</v>
      </c>
      <c r="L66" s="584">
        <v>97.3</v>
      </c>
      <c r="M66" s="584">
        <v>102.6</v>
      </c>
      <c r="N66" s="584">
        <v>89</v>
      </c>
      <c r="O66" s="584">
        <v>103.1</v>
      </c>
      <c r="P66" s="584">
        <v>96.5</v>
      </c>
      <c r="Q66" s="584">
        <v>97.7</v>
      </c>
      <c r="R66" s="584">
        <v>98.4</v>
      </c>
      <c r="S66" s="584">
        <v>103.4</v>
      </c>
    </row>
    <row r="67" spans="1:19" ht="13.5" customHeight="1">
      <c r="A67" s="541"/>
      <c r="B67" s="541" t="s">
        <v>704</v>
      </c>
      <c r="C67" s="542"/>
      <c r="D67" s="583">
        <v>99.3</v>
      </c>
      <c r="E67" s="584">
        <v>102.6</v>
      </c>
      <c r="F67" s="584">
        <v>100.9</v>
      </c>
      <c r="G67" s="584">
        <v>98.9</v>
      </c>
      <c r="H67" s="584">
        <v>93.7</v>
      </c>
      <c r="I67" s="584">
        <v>104.2</v>
      </c>
      <c r="J67" s="584">
        <v>101.7</v>
      </c>
      <c r="K67" s="584">
        <v>102</v>
      </c>
      <c r="L67" s="584">
        <v>99.6</v>
      </c>
      <c r="M67" s="584">
        <v>101</v>
      </c>
      <c r="N67" s="584">
        <v>89.6</v>
      </c>
      <c r="O67" s="584">
        <v>113.6</v>
      </c>
      <c r="P67" s="584">
        <v>83.5</v>
      </c>
      <c r="Q67" s="584">
        <v>94.7</v>
      </c>
      <c r="R67" s="584">
        <v>101.3</v>
      </c>
      <c r="S67" s="584">
        <v>99.4</v>
      </c>
    </row>
    <row r="68" spans="1:19" ht="13.5" customHeight="1">
      <c r="A68" s="541" t="s">
        <v>612</v>
      </c>
      <c r="B68" s="541" t="s">
        <v>633</v>
      </c>
      <c r="C68" s="542" t="s">
        <v>613</v>
      </c>
      <c r="D68" s="583">
        <v>92.3</v>
      </c>
      <c r="E68" s="584">
        <v>89.9</v>
      </c>
      <c r="F68" s="584">
        <v>90.2</v>
      </c>
      <c r="G68" s="584">
        <v>92.4</v>
      </c>
      <c r="H68" s="584">
        <v>90.8</v>
      </c>
      <c r="I68" s="584">
        <v>100.2</v>
      </c>
      <c r="J68" s="584">
        <v>99.8</v>
      </c>
      <c r="K68" s="584">
        <v>97.5</v>
      </c>
      <c r="L68" s="584">
        <v>88.1</v>
      </c>
      <c r="M68" s="584">
        <v>93.4</v>
      </c>
      <c r="N68" s="584">
        <v>88.2</v>
      </c>
      <c r="O68" s="584">
        <v>97.1</v>
      </c>
      <c r="P68" s="584">
        <v>86.2</v>
      </c>
      <c r="Q68" s="584">
        <v>91.8</v>
      </c>
      <c r="R68" s="584">
        <v>94.7</v>
      </c>
      <c r="S68" s="584">
        <v>92.5</v>
      </c>
    </row>
    <row r="69" spans="1:19" ht="13.5" customHeight="1">
      <c r="A69" s="541" t="s">
        <v>785</v>
      </c>
      <c r="B69" s="541" t="s">
        <v>621</v>
      </c>
      <c r="C69" s="542"/>
      <c r="D69" s="583">
        <v>100.4</v>
      </c>
      <c r="E69" s="584">
        <v>110</v>
      </c>
      <c r="F69" s="584">
        <v>102</v>
      </c>
      <c r="G69" s="584">
        <v>99.6</v>
      </c>
      <c r="H69" s="584">
        <v>99.9</v>
      </c>
      <c r="I69" s="584">
        <v>107.4</v>
      </c>
      <c r="J69" s="584">
        <v>99.9</v>
      </c>
      <c r="K69" s="584">
        <v>98</v>
      </c>
      <c r="L69" s="584">
        <v>98.3</v>
      </c>
      <c r="M69" s="584">
        <v>103</v>
      </c>
      <c r="N69" s="584">
        <v>89.5</v>
      </c>
      <c r="O69" s="584">
        <v>98.2</v>
      </c>
      <c r="P69" s="584">
        <v>98.9</v>
      </c>
      <c r="Q69" s="584">
        <v>96</v>
      </c>
      <c r="R69" s="584">
        <v>105.5</v>
      </c>
      <c r="S69" s="584">
        <v>101.7</v>
      </c>
    </row>
    <row r="70" spans="1:46" ht="13.5" customHeight="1">
      <c r="A70" s="541"/>
      <c r="B70" s="541" t="s">
        <v>622</v>
      </c>
      <c r="C70" s="542"/>
      <c r="D70" s="583">
        <v>100.3</v>
      </c>
      <c r="E70" s="584">
        <v>106.6</v>
      </c>
      <c r="F70" s="584">
        <v>103</v>
      </c>
      <c r="G70" s="584">
        <v>98.3</v>
      </c>
      <c r="H70" s="584">
        <v>100.2</v>
      </c>
      <c r="I70" s="584">
        <v>104.8</v>
      </c>
      <c r="J70" s="584">
        <v>97.5</v>
      </c>
      <c r="K70" s="584">
        <v>97.8</v>
      </c>
      <c r="L70" s="584">
        <v>93.3</v>
      </c>
      <c r="M70" s="584">
        <v>110.4</v>
      </c>
      <c r="N70" s="584">
        <v>93.2</v>
      </c>
      <c r="O70" s="584">
        <v>95.7</v>
      </c>
      <c r="P70" s="584">
        <v>89.4</v>
      </c>
      <c r="Q70" s="584">
        <v>97</v>
      </c>
      <c r="R70" s="584">
        <v>104.6</v>
      </c>
      <c r="S70" s="584">
        <v>102.6</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101.6</v>
      </c>
      <c r="E71" s="586">
        <v>107.6</v>
      </c>
      <c r="F71" s="586">
        <v>103.6</v>
      </c>
      <c r="G71" s="586">
        <v>101.1</v>
      </c>
      <c r="H71" s="586">
        <v>105.1</v>
      </c>
      <c r="I71" s="586">
        <v>105.4</v>
      </c>
      <c r="J71" s="586">
        <v>102.1</v>
      </c>
      <c r="K71" s="586">
        <v>102</v>
      </c>
      <c r="L71" s="586">
        <v>92.5</v>
      </c>
      <c r="M71" s="586">
        <v>111.7</v>
      </c>
      <c r="N71" s="586">
        <v>93.5</v>
      </c>
      <c r="O71" s="586">
        <v>98</v>
      </c>
      <c r="P71" s="586">
        <v>96.5</v>
      </c>
      <c r="Q71" s="586">
        <v>95.9</v>
      </c>
      <c r="R71" s="586">
        <v>102.9</v>
      </c>
      <c r="S71" s="586">
        <v>102.2</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0.1</v>
      </c>
      <c r="E73" s="596">
        <v>0.9</v>
      </c>
      <c r="F73" s="596">
        <v>0.3</v>
      </c>
      <c r="G73" s="596">
        <v>0.3</v>
      </c>
      <c r="H73" s="596">
        <v>-0.1</v>
      </c>
      <c r="I73" s="596">
        <v>-0.2</v>
      </c>
      <c r="J73" s="596">
        <v>-0.3</v>
      </c>
      <c r="K73" s="596">
        <v>2.2</v>
      </c>
      <c r="L73" s="603" t="s">
        <v>699</v>
      </c>
      <c r="M73" s="603" t="s">
        <v>699</v>
      </c>
      <c r="N73" s="603" t="s">
        <v>699</v>
      </c>
      <c r="O73" s="603" t="s">
        <v>699</v>
      </c>
      <c r="P73" s="596">
        <v>1.3</v>
      </c>
      <c r="Q73" s="596">
        <v>0</v>
      </c>
      <c r="R73" s="596">
        <v>1.2</v>
      </c>
      <c r="S73" s="603" t="s">
        <v>699</v>
      </c>
    </row>
    <row r="74" spans="1:19" ht="13.5" customHeight="1">
      <c r="A74" s="541"/>
      <c r="B74" s="541" t="s">
        <v>606</v>
      </c>
      <c r="C74" s="542"/>
      <c r="D74" s="597">
        <v>-2.7</v>
      </c>
      <c r="E74" s="598">
        <v>5.7</v>
      </c>
      <c r="F74" s="598">
        <v>-2.5</v>
      </c>
      <c r="G74" s="598">
        <v>-7.7</v>
      </c>
      <c r="H74" s="598">
        <v>-5.5</v>
      </c>
      <c r="I74" s="598">
        <v>-1.2</v>
      </c>
      <c r="J74" s="598">
        <v>-8.4</v>
      </c>
      <c r="K74" s="598">
        <v>3.8</v>
      </c>
      <c r="L74" s="604" t="s">
        <v>699</v>
      </c>
      <c r="M74" s="604" t="s">
        <v>699</v>
      </c>
      <c r="N74" s="604" t="s">
        <v>699</v>
      </c>
      <c r="O74" s="604" t="s">
        <v>699</v>
      </c>
      <c r="P74" s="598">
        <v>-4</v>
      </c>
      <c r="Q74" s="598">
        <v>-5.5</v>
      </c>
      <c r="R74" s="598">
        <v>-1.3</v>
      </c>
      <c r="S74" s="604" t="s">
        <v>699</v>
      </c>
    </row>
    <row r="75" spans="1:19" ht="13.5" customHeight="1">
      <c r="A75" s="541"/>
      <c r="B75" s="541" t="s">
        <v>607</v>
      </c>
      <c r="C75" s="542"/>
      <c r="D75" s="597">
        <v>-1.5</v>
      </c>
      <c r="E75" s="598">
        <v>-2.4</v>
      </c>
      <c r="F75" s="598">
        <v>-0.1</v>
      </c>
      <c r="G75" s="598">
        <v>0.5</v>
      </c>
      <c r="H75" s="598">
        <v>-2.5</v>
      </c>
      <c r="I75" s="598">
        <v>-4.8</v>
      </c>
      <c r="J75" s="598">
        <v>-2</v>
      </c>
      <c r="K75" s="598">
        <v>3.6</v>
      </c>
      <c r="L75" s="604" t="s">
        <v>699</v>
      </c>
      <c r="M75" s="604" t="s">
        <v>699</v>
      </c>
      <c r="N75" s="604" t="s">
        <v>699</v>
      </c>
      <c r="O75" s="604" t="s">
        <v>699</v>
      </c>
      <c r="P75" s="598">
        <v>-4.2</v>
      </c>
      <c r="Q75" s="598">
        <v>-5.7</v>
      </c>
      <c r="R75" s="598">
        <v>6.6</v>
      </c>
      <c r="S75" s="604" t="s">
        <v>699</v>
      </c>
    </row>
    <row r="76" spans="1:19" ht="13.5" customHeight="1">
      <c r="A76" s="541"/>
      <c r="B76" s="541" t="s">
        <v>608</v>
      </c>
      <c r="C76" s="542"/>
      <c r="D76" s="597">
        <v>-3.4</v>
      </c>
      <c r="E76" s="598">
        <v>0.5</v>
      </c>
      <c r="F76" s="598">
        <v>-4.8</v>
      </c>
      <c r="G76" s="598">
        <v>1.8</v>
      </c>
      <c r="H76" s="598">
        <v>-1.2</v>
      </c>
      <c r="I76" s="598">
        <v>3.8</v>
      </c>
      <c r="J76" s="598">
        <v>-8.2</v>
      </c>
      <c r="K76" s="598">
        <v>-1.5</v>
      </c>
      <c r="L76" s="604" t="s">
        <v>699</v>
      </c>
      <c r="M76" s="604" t="s">
        <v>699</v>
      </c>
      <c r="N76" s="604" t="s">
        <v>699</v>
      </c>
      <c r="O76" s="604" t="s">
        <v>699</v>
      </c>
      <c r="P76" s="598">
        <v>-3.3</v>
      </c>
      <c r="Q76" s="598">
        <v>5.3</v>
      </c>
      <c r="R76" s="598">
        <v>7</v>
      </c>
      <c r="S76" s="604" t="s">
        <v>699</v>
      </c>
    </row>
    <row r="77" spans="1:19" ht="13.5" customHeight="1">
      <c r="A77" s="541"/>
      <c r="B77" s="541" t="s">
        <v>609</v>
      </c>
      <c r="C77" s="542"/>
      <c r="D77" s="597">
        <v>2.2</v>
      </c>
      <c r="E77" s="598">
        <v>-0.9</v>
      </c>
      <c r="F77" s="598">
        <v>4.5</v>
      </c>
      <c r="G77" s="598">
        <v>1.7</v>
      </c>
      <c r="H77" s="598">
        <v>10.2</v>
      </c>
      <c r="I77" s="598">
        <v>-1.4</v>
      </c>
      <c r="J77" s="598">
        <v>3.3</v>
      </c>
      <c r="K77" s="598">
        <v>1</v>
      </c>
      <c r="L77" s="604" t="s">
        <v>699</v>
      </c>
      <c r="M77" s="604" t="s">
        <v>699</v>
      </c>
      <c r="N77" s="604" t="s">
        <v>699</v>
      </c>
      <c r="O77" s="604" t="s">
        <v>699</v>
      </c>
      <c r="P77" s="598">
        <v>-4.8</v>
      </c>
      <c r="Q77" s="598">
        <v>1.9</v>
      </c>
      <c r="R77" s="598">
        <v>1.1</v>
      </c>
      <c r="S77" s="604" t="s">
        <v>699</v>
      </c>
    </row>
    <row r="78" spans="1:19" ht="13.5" customHeight="1">
      <c r="A78" s="541"/>
      <c r="B78" s="541" t="s">
        <v>610</v>
      </c>
      <c r="C78" s="542"/>
      <c r="D78" s="601">
        <v>-1.8</v>
      </c>
      <c r="E78" s="602">
        <v>0.1</v>
      </c>
      <c r="F78" s="602">
        <v>-2.6</v>
      </c>
      <c r="G78" s="602">
        <v>0.5</v>
      </c>
      <c r="H78" s="602">
        <v>1</v>
      </c>
      <c r="I78" s="602">
        <v>0.8</v>
      </c>
      <c r="J78" s="602">
        <v>2.1</v>
      </c>
      <c r="K78" s="602">
        <v>1</v>
      </c>
      <c r="L78" s="602">
        <v>-0.6</v>
      </c>
      <c r="M78" s="602">
        <v>0.4</v>
      </c>
      <c r="N78" s="602">
        <v>-11.2</v>
      </c>
      <c r="O78" s="602">
        <v>2.8</v>
      </c>
      <c r="P78" s="602">
        <v>-4.3</v>
      </c>
      <c r="Q78" s="602">
        <v>-2.1</v>
      </c>
      <c r="R78" s="602">
        <v>-0.4</v>
      </c>
      <c r="S78" s="602">
        <v>-0.7</v>
      </c>
    </row>
    <row r="79" spans="1:19" ht="13.5" customHeight="1">
      <c r="A79" s="538" t="s">
        <v>611</v>
      </c>
      <c r="B79" s="538" t="s">
        <v>623</v>
      </c>
      <c r="C79" s="544" t="s">
        <v>613</v>
      </c>
      <c r="D79" s="583">
        <v>-4.1</v>
      </c>
      <c r="E79" s="584">
        <v>2.2</v>
      </c>
      <c r="F79" s="584">
        <v>-5.5</v>
      </c>
      <c r="G79" s="584">
        <v>-2</v>
      </c>
      <c r="H79" s="584">
        <v>-3</v>
      </c>
      <c r="I79" s="584">
        <v>0.3</v>
      </c>
      <c r="J79" s="584">
        <v>5.3</v>
      </c>
      <c r="K79" s="584">
        <v>-6.8</v>
      </c>
      <c r="L79" s="584">
        <v>-4.4</v>
      </c>
      <c r="M79" s="584">
        <v>-0.3</v>
      </c>
      <c r="N79" s="584">
        <v>-20.7</v>
      </c>
      <c r="O79" s="584">
        <v>-4.5</v>
      </c>
      <c r="P79" s="584">
        <v>-4.3</v>
      </c>
      <c r="Q79" s="584">
        <v>-8.9</v>
      </c>
      <c r="R79" s="584">
        <v>-2.9</v>
      </c>
      <c r="S79" s="584">
        <v>0.6</v>
      </c>
    </row>
    <row r="80" spans="1:19" ht="13.5" customHeight="1">
      <c r="A80" s="541"/>
      <c r="B80" s="541" t="s">
        <v>624</v>
      </c>
      <c r="C80" s="542"/>
      <c r="D80" s="583">
        <v>-3</v>
      </c>
      <c r="E80" s="584">
        <v>-2.2</v>
      </c>
      <c r="F80" s="584">
        <v>-5.5</v>
      </c>
      <c r="G80" s="584">
        <v>3.4</v>
      </c>
      <c r="H80" s="584">
        <v>0.5</v>
      </c>
      <c r="I80" s="584">
        <v>1.6</v>
      </c>
      <c r="J80" s="584">
        <v>1.5</v>
      </c>
      <c r="K80" s="584">
        <v>5.6</v>
      </c>
      <c r="L80" s="584">
        <v>-4.1</v>
      </c>
      <c r="M80" s="584">
        <v>2.7</v>
      </c>
      <c r="N80" s="584">
        <v>-13</v>
      </c>
      <c r="O80" s="584">
        <v>7.5</v>
      </c>
      <c r="P80" s="584">
        <v>-3.3</v>
      </c>
      <c r="Q80" s="584">
        <v>-3.8</v>
      </c>
      <c r="R80" s="584">
        <v>-1.5</v>
      </c>
      <c r="S80" s="584">
        <v>-0.6</v>
      </c>
    </row>
    <row r="81" spans="1:19" ht="13.5" customHeight="1">
      <c r="A81" s="541"/>
      <c r="B81" s="541" t="s">
        <v>625</v>
      </c>
      <c r="C81" s="542"/>
      <c r="D81" s="583">
        <v>-0.2</v>
      </c>
      <c r="E81" s="584">
        <v>6.9</v>
      </c>
      <c r="F81" s="584">
        <v>-1.2</v>
      </c>
      <c r="G81" s="584">
        <v>1.1</v>
      </c>
      <c r="H81" s="584">
        <v>-1.2</v>
      </c>
      <c r="I81" s="584">
        <v>2.9</v>
      </c>
      <c r="J81" s="584">
        <v>0.4</v>
      </c>
      <c r="K81" s="584">
        <v>12.1</v>
      </c>
      <c r="L81" s="584">
        <v>7.6</v>
      </c>
      <c r="M81" s="584">
        <v>1</v>
      </c>
      <c r="N81" s="584">
        <v>-12.1</v>
      </c>
      <c r="O81" s="584">
        <v>6.7</v>
      </c>
      <c r="P81" s="584">
        <v>-2</v>
      </c>
      <c r="Q81" s="584">
        <v>1.9</v>
      </c>
      <c r="R81" s="584">
        <v>1.4</v>
      </c>
      <c r="S81" s="584">
        <v>-3.6</v>
      </c>
    </row>
    <row r="82" spans="1:19" ht="13.5" customHeight="1">
      <c r="A82" s="541"/>
      <c r="B82" s="541" t="s">
        <v>626</v>
      </c>
      <c r="C82" s="542"/>
      <c r="D82" s="583">
        <v>-2.1</v>
      </c>
      <c r="E82" s="584">
        <v>-1</v>
      </c>
      <c r="F82" s="584">
        <v>-2.3</v>
      </c>
      <c r="G82" s="584">
        <v>-1</v>
      </c>
      <c r="H82" s="584">
        <v>0</v>
      </c>
      <c r="I82" s="584">
        <v>3.6</v>
      </c>
      <c r="J82" s="584">
        <v>1.9</v>
      </c>
      <c r="K82" s="584">
        <v>-2.5</v>
      </c>
      <c r="L82" s="584">
        <v>2.8</v>
      </c>
      <c r="M82" s="584">
        <v>-2.5</v>
      </c>
      <c r="N82" s="584">
        <v>-8.4</v>
      </c>
      <c r="O82" s="584">
        <v>0.6</v>
      </c>
      <c r="P82" s="584">
        <v>-10</v>
      </c>
      <c r="Q82" s="584">
        <v>-3.3</v>
      </c>
      <c r="R82" s="584">
        <v>-2.1</v>
      </c>
      <c r="S82" s="584">
        <v>-3.1</v>
      </c>
    </row>
    <row r="83" spans="1:19" ht="13.5" customHeight="1">
      <c r="A83" s="541"/>
      <c r="B83" s="541" t="s">
        <v>627</v>
      </c>
      <c r="C83" s="542"/>
      <c r="D83" s="583">
        <v>-0.2</v>
      </c>
      <c r="E83" s="584">
        <v>-3.8</v>
      </c>
      <c r="F83" s="584">
        <v>-3.1</v>
      </c>
      <c r="G83" s="584">
        <v>1.9</v>
      </c>
      <c r="H83" s="584">
        <v>3.9</v>
      </c>
      <c r="I83" s="584">
        <v>-0.7</v>
      </c>
      <c r="J83" s="584">
        <v>4.1</v>
      </c>
      <c r="K83" s="584">
        <v>4.1</v>
      </c>
      <c r="L83" s="584">
        <v>0.6</v>
      </c>
      <c r="M83" s="584">
        <v>1.3</v>
      </c>
      <c r="N83" s="584">
        <v>-7.7</v>
      </c>
      <c r="O83" s="584">
        <v>4.6</v>
      </c>
      <c r="P83" s="584">
        <v>-2.8</v>
      </c>
      <c r="Q83" s="584">
        <v>2.1</v>
      </c>
      <c r="R83" s="584">
        <v>-0.6</v>
      </c>
      <c r="S83" s="584">
        <v>11.1</v>
      </c>
    </row>
    <row r="84" spans="1:19" ht="13.5" customHeight="1">
      <c r="A84" s="541"/>
      <c r="B84" s="541" t="s">
        <v>628</v>
      </c>
      <c r="C84" s="542"/>
      <c r="D84" s="583">
        <v>-1.9</v>
      </c>
      <c r="E84" s="584">
        <v>4.4</v>
      </c>
      <c r="F84" s="584">
        <v>-2</v>
      </c>
      <c r="G84" s="584">
        <v>-1.5</v>
      </c>
      <c r="H84" s="584">
        <v>3.2</v>
      </c>
      <c r="I84" s="584">
        <v>0.4</v>
      </c>
      <c r="J84" s="584">
        <v>0.1</v>
      </c>
      <c r="K84" s="584">
        <v>-5.4</v>
      </c>
      <c r="L84" s="584">
        <v>-0.4</v>
      </c>
      <c r="M84" s="584">
        <v>2.7</v>
      </c>
      <c r="N84" s="584">
        <v>-7.8</v>
      </c>
      <c r="O84" s="584">
        <v>2.1</v>
      </c>
      <c r="P84" s="584">
        <v>-7</v>
      </c>
      <c r="Q84" s="584">
        <v>-4.6</v>
      </c>
      <c r="R84" s="584">
        <v>0.1</v>
      </c>
      <c r="S84" s="584">
        <v>-0.3</v>
      </c>
    </row>
    <row r="85" spans="1:19" ht="13.5" customHeight="1">
      <c r="A85" s="541"/>
      <c r="B85" s="541" t="s">
        <v>579</v>
      </c>
      <c r="C85" s="542"/>
      <c r="D85" s="583">
        <v>-1.5</v>
      </c>
      <c r="E85" s="584">
        <v>6</v>
      </c>
      <c r="F85" s="584">
        <v>-1.7</v>
      </c>
      <c r="G85" s="584">
        <v>-0.1</v>
      </c>
      <c r="H85" s="584">
        <v>0.5</v>
      </c>
      <c r="I85" s="584">
        <v>-0.5</v>
      </c>
      <c r="J85" s="584">
        <v>3.5</v>
      </c>
      <c r="K85" s="584">
        <v>0.2</v>
      </c>
      <c r="L85" s="584">
        <v>-11.4</v>
      </c>
      <c r="M85" s="584">
        <v>-2.9</v>
      </c>
      <c r="N85" s="584">
        <v>-8</v>
      </c>
      <c r="O85" s="584">
        <v>3.6</v>
      </c>
      <c r="P85" s="584">
        <v>-3.1</v>
      </c>
      <c r="Q85" s="584">
        <v>-4.9</v>
      </c>
      <c r="R85" s="584">
        <v>-1.9</v>
      </c>
      <c r="S85" s="584">
        <v>-0.1</v>
      </c>
    </row>
    <row r="86" spans="1:19" ht="13.5" customHeight="1">
      <c r="A86" s="541"/>
      <c r="B86" s="541" t="s">
        <v>629</v>
      </c>
      <c r="C86" s="542"/>
      <c r="D86" s="583">
        <v>-2</v>
      </c>
      <c r="E86" s="584">
        <v>-0.2</v>
      </c>
      <c r="F86" s="584">
        <v>-0.8</v>
      </c>
      <c r="G86" s="584">
        <v>-1</v>
      </c>
      <c r="H86" s="584">
        <v>3.4</v>
      </c>
      <c r="I86" s="584">
        <v>-2.1</v>
      </c>
      <c r="J86" s="584">
        <v>1.9</v>
      </c>
      <c r="K86" s="584">
        <v>-0.4</v>
      </c>
      <c r="L86" s="584">
        <v>-10</v>
      </c>
      <c r="M86" s="584">
        <v>0.7</v>
      </c>
      <c r="N86" s="584">
        <v>-9.5</v>
      </c>
      <c r="O86" s="584">
        <v>-2.1</v>
      </c>
      <c r="P86" s="584">
        <v>-3.7</v>
      </c>
      <c r="Q86" s="584">
        <v>-2.7</v>
      </c>
      <c r="R86" s="584">
        <v>-1.2</v>
      </c>
      <c r="S86" s="584">
        <v>-9</v>
      </c>
    </row>
    <row r="87" spans="1:19" ht="13.5" customHeight="1">
      <c r="A87" s="541"/>
      <c r="B87" s="541" t="s">
        <v>704</v>
      </c>
      <c r="C87" s="542"/>
      <c r="D87" s="583">
        <v>-1.2</v>
      </c>
      <c r="E87" s="584">
        <v>0.5</v>
      </c>
      <c r="F87" s="584">
        <v>-0.7</v>
      </c>
      <c r="G87" s="584">
        <v>1.8</v>
      </c>
      <c r="H87" s="584">
        <v>-1.1</v>
      </c>
      <c r="I87" s="584">
        <v>2.5</v>
      </c>
      <c r="J87" s="584">
        <v>0.3</v>
      </c>
      <c r="K87" s="584">
        <v>0</v>
      </c>
      <c r="L87" s="584">
        <v>-0.5</v>
      </c>
      <c r="M87" s="584">
        <v>2.2</v>
      </c>
      <c r="N87" s="584">
        <v>-11.4</v>
      </c>
      <c r="O87" s="584">
        <v>11.2</v>
      </c>
      <c r="P87" s="584">
        <v>-5.3</v>
      </c>
      <c r="Q87" s="584">
        <v>-4.1</v>
      </c>
      <c r="R87" s="584">
        <v>1.4</v>
      </c>
      <c r="S87" s="584">
        <v>-1.6</v>
      </c>
    </row>
    <row r="88" spans="1:19" ht="13.5" customHeight="1">
      <c r="A88" s="541" t="s">
        <v>612</v>
      </c>
      <c r="B88" s="541" t="s">
        <v>633</v>
      </c>
      <c r="C88" s="542" t="s">
        <v>613</v>
      </c>
      <c r="D88" s="583">
        <v>0</v>
      </c>
      <c r="E88" s="584">
        <v>-1.6</v>
      </c>
      <c r="F88" s="584">
        <v>1.3</v>
      </c>
      <c r="G88" s="584">
        <v>-0.6</v>
      </c>
      <c r="H88" s="584">
        <v>-3.5</v>
      </c>
      <c r="I88" s="584">
        <v>5.1</v>
      </c>
      <c r="J88" s="584">
        <v>-0.2</v>
      </c>
      <c r="K88" s="584">
        <v>-1.8</v>
      </c>
      <c r="L88" s="584">
        <v>-3.6</v>
      </c>
      <c r="M88" s="584">
        <v>1.2</v>
      </c>
      <c r="N88" s="584">
        <v>-5.8</v>
      </c>
      <c r="O88" s="584">
        <v>4.6</v>
      </c>
      <c r="P88" s="584">
        <v>-3.9</v>
      </c>
      <c r="Q88" s="584">
        <v>-4.7</v>
      </c>
      <c r="R88" s="584">
        <v>-3.3</v>
      </c>
      <c r="S88" s="584">
        <v>0.3</v>
      </c>
    </row>
    <row r="89" spans="1:19" ht="13.5" customHeight="1">
      <c r="A89" s="541" t="s">
        <v>785</v>
      </c>
      <c r="B89" s="541" t="s">
        <v>621</v>
      </c>
      <c r="C89" s="542"/>
      <c r="D89" s="583">
        <v>3</v>
      </c>
      <c r="E89" s="584">
        <v>13.4</v>
      </c>
      <c r="F89" s="584">
        <v>4.6</v>
      </c>
      <c r="G89" s="584">
        <v>2</v>
      </c>
      <c r="H89" s="584">
        <v>5.4</v>
      </c>
      <c r="I89" s="584">
        <v>8.7</v>
      </c>
      <c r="J89" s="584">
        <v>0.7</v>
      </c>
      <c r="K89" s="584">
        <v>2.2</v>
      </c>
      <c r="L89" s="584">
        <v>3.3</v>
      </c>
      <c r="M89" s="584">
        <v>7.2</v>
      </c>
      <c r="N89" s="584">
        <v>0.7</v>
      </c>
      <c r="O89" s="584">
        <v>-4.7</v>
      </c>
      <c r="P89" s="584">
        <v>4</v>
      </c>
      <c r="Q89" s="584">
        <v>-1</v>
      </c>
      <c r="R89" s="584">
        <v>10.5</v>
      </c>
      <c r="S89" s="584">
        <v>-0.4</v>
      </c>
    </row>
    <row r="90" spans="1:19" ht="13.5" customHeight="1">
      <c r="A90" s="541"/>
      <c r="B90" s="541" t="s">
        <v>622</v>
      </c>
      <c r="C90" s="542"/>
      <c r="D90" s="583">
        <v>3.2</v>
      </c>
      <c r="E90" s="584">
        <v>10</v>
      </c>
      <c r="F90" s="584">
        <v>7.1</v>
      </c>
      <c r="G90" s="584">
        <v>-6.1</v>
      </c>
      <c r="H90" s="584">
        <v>-7.9</v>
      </c>
      <c r="I90" s="584">
        <v>6.7</v>
      </c>
      <c r="J90" s="584">
        <v>-1</v>
      </c>
      <c r="K90" s="584">
        <v>-9.4</v>
      </c>
      <c r="L90" s="584">
        <v>-15.1</v>
      </c>
      <c r="M90" s="584">
        <v>6.4</v>
      </c>
      <c r="N90" s="584">
        <v>12.8</v>
      </c>
      <c r="O90" s="584">
        <v>-0.4</v>
      </c>
      <c r="P90" s="584">
        <v>-12.4</v>
      </c>
      <c r="Q90" s="584">
        <v>-1</v>
      </c>
      <c r="R90" s="584">
        <v>3.5</v>
      </c>
      <c r="S90" s="584">
        <v>6.5</v>
      </c>
    </row>
    <row r="91" spans="1:19" ht="13.5" customHeight="1">
      <c r="A91" s="546"/>
      <c r="B91" s="546" t="s">
        <v>791</v>
      </c>
      <c r="C91" s="547"/>
      <c r="D91" s="585">
        <v>1.1</v>
      </c>
      <c r="E91" s="586">
        <v>0</v>
      </c>
      <c r="F91" s="586">
        <v>3.8</v>
      </c>
      <c r="G91" s="586">
        <v>-3.8</v>
      </c>
      <c r="H91" s="586">
        <v>3.6</v>
      </c>
      <c r="I91" s="586">
        <v>2.1</v>
      </c>
      <c r="J91" s="586">
        <v>-4.7</v>
      </c>
      <c r="K91" s="586">
        <v>-0.1</v>
      </c>
      <c r="L91" s="586">
        <v>-4.8</v>
      </c>
      <c r="M91" s="586">
        <v>5.4</v>
      </c>
      <c r="N91" s="586">
        <v>13.7</v>
      </c>
      <c r="O91" s="586">
        <v>1.8</v>
      </c>
      <c r="P91" s="586">
        <v>-7.6</v>
      </c>
      <c r="Q91" s="586">
        <v>0.4</v>
      </c>
      <c r="R91" s="586">
        <v>-2.7</v>
      </c>
      <c r="S91" s="586">
        <v>-1.6</v>
      </c>
    </row>
    <row r="92" spans="1:35" ht="27" customHeight="1">
      <c r="A92" s="745" t="s">
        <v>344</v>
      </c>
      <c r="B92" s="745"/>
      <c r="C92" s="746"/>
      <c r="D92" s="590">
        <v>1.3</v>
      </c>
      <c r="E92" s="587">
        <v>0.9</v>
      </c>
      <c r="F92" s="587">
        <v>0.6</v>
      </c>
      <c r="G92" s="587">
        <v>2.8</v>
      </c>
      <c r="H92" s="587">
        <v>4.9</v>
      </c>
      <c r="I92" s="587">
        <v>0.6</v>
      </c>
      <c r="J92" s="587">
        <v>4.7</v>
      </c>
      <c r="K92" s="587">
        <v>4.3</v>
      </c>
      <c r="L92" s="587">
        <v>-0.9</v>
      </c>
      <c r="M92" s="587">
        <v>1.2</v>
      </c>
      <c r="N92" s="587">
        <v>0.3</v>
      </c>
      <c r="O92" s="587">
        <v>2.4</v>
      </c>
      <c r="P92" s="587">
        <v>7.9</v>
      </c>
      <c r="Q92" s="587">
        <v>-1.1</v>
      </c>
      <c r="R92" s="587">
        <v>-1.6</v>
      </c>
      <c r="S92" s="587">
        <v>-0.4</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634</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752</v>
      </c>
      <c r="E3" s="531" t="s">
        <v>753</v>
      </c>
      <c r="F3" s="531" t="s">
        <v>754</v>
      </c>
      <c r="G3" s="531" t="s">
        <v>755</v>
      </c>
      <c r="H3" s="531" t="s">
        <v>756</v>
      </c>
      <c r="I3" s="531" t="s">
        <v>757</v>
      </c>
      <c r="J3" s="531" t="s">
        <v>758</v>
      </c>
      <c r="K3" s="531" t="s">
        <v>759</v>
      </c>
      <c r="L3" s="531" t="s">
        <v>760</v>
      </c>
      <c r="M3" s="531" t="s">
        <v>761</v>
      </c>
      <c r="N3" s="531" t="s">
        <v>762</v>
      </c>
      <c r="O3" s="531" t="s">
        <v>763</v>
      </c>
      <c r="P3" s="531" t="s">
        <v>764</v>
      </c>
      <c r="Q3" s="531" t="s">
        <v>765</v>
      </c>
      <c r="R3" s="531" t="s">
        <v>766</v>
      </c>
      <c r="S3" s="531" t="s">
        <v>767</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104.7</v>
      </c>
      <c r="E7" s="596">
        <v>107.7</v>
      </c>
      <c r="F7" s="596">
        <v>123.7</v>
      </c>
      <c r="G7" s="596">
        <v>152.3</v>
      </c>
      <c r="H7" s="596">
        <v>229.6</v>
      </c>
      <c r="I7" s="596">
        <v>88.6</v>
      </c>
      <c r="J7" s="596">
        <v>94.2</v>
      </c>
      <c r="K7" s="596">
        <v>69.7</v>
      </c>
      <c r="L7" s="603" t="s">
        <v>699</v>
      </c>
      <c r="M7" s="603" t="s">
        <v>699</v>
      </c>
      <c r="N7" s="603" t="s">
        <v>699</v>
      </c>
      <c r="O7" s="603" t="s">
        <v>699</v>
      </c>
      <c r="P7" s="596">
        <v>31.4</v>
      </c>
      <c r="Q7" s="596">
        <v>101.7</v>
      </c>
      <c r="R7" s="596">
        <v>278.5</v>
      </c>
      <c r="S7" s="603" t="s">
        <v>699</v>
      </c>
    </row>
    <row r="8" spans="1:19" ht="13.5" customHeight="1">
      <c r="A8" s="541"/>
      <c r="B8" s="541" t="s">
        <v>606</v>
      </c>
      <c r="C8" s="542"/>
      <c r="D8" s="597">
        <v>114.5</v>
      </c>
      <c r="E8" s="598">
        <v>104.3</v>
      </c>
      <c r="F8" s="598">
        <v>121.6</v>
      </c>
      <c r="G8" s="598">
        <v>146.8</v>
      </c>
      <c r="H8" s="598">
        <v>220.9</v>
      </c>
      <c r="I8" s="598">
        <v>97.7</v>
      </c>
      <c r="J8" s="598">
        <v>101.6</v>
      </c>
      <c r="K8" s="598">
        <v>95.1</v>
      </c>
      <c r="L8" s="604" t="s">
        <v>699</v>
      </c>
      <c r="M8" s="604" t="s">
        <v>699</v>
      </c>
      <c r="N8" s="604" t="s">
        <v>699</v>
      </c>
      <c r="O8" s="604" t="s">
        <v>699</v>
      </c>
      <c r="P8" s="598">
        <v>50.3</v>
      </c>
      <c r="Q8" s="598">
        <v>135.2</v>
      </c>
      <c r="R8" s="598">
        <v>298.3</v>
      </c>
      <c r="S8" s="604" t="s">
        <v>699</v>
      </c>
    </row>
    <row r="9" spans="1:19" ht="13.5">
      <c r="A9" s="541"/>
      <c r="B9" s="541" t="s">
        <v>607</v>
      </c>
      <c r="C9" s="542"/>
      <c r="D9" s="597">
        <v>113.5</v>
      </c>
      <c r="E9" s="598">
        <v>89.1</v>
      </c>
      <c r="F9" s="598">
        <v>99.2</v>
      </c>
      <c r="G9" s="598">
        <v>120.5</v>
      </c>
      <c r="H9" s="598">
        <v>173.4</v>
      </c>
      <c r="I9" s="598">
        <v>87</v>
      </c>
      <c r="J9" s="598">
        <v>123.2</v>
      </c>
      <c r="K9" s="598">
        <v>103.1</v>
      </c>
      <c r="L9" s="604" t="s">
        <v>699</v>
      </c>
      <c r="M9" s="604" t="s">
        <v>699</v>
      </c>
      <c r="N9" s="604" t="s">
        <v>699</v>
      </c>
      <c r="O9" s="604" t="s">
        <v>699</v>
      </c>
      <c r="P9" s="598">
        <v>94.5</v>
      </c>
      <c r="Q9" s="598">
        <v>225.9</v>
      </c>
      <c r="R9" s="598">
        <v>297.6</v>
      </c>
      <c r="S9" s="604" t="s">
        <v>699</v>
      </c>
    </row>
    <row r="10" spans="1:19" ht="13.5" customHeight="1">
      <c r="A10" s="541"/>
      <c r="B10" s="541" t="s">
        <v>608</v>
      </c>
      <c r="C10" s="542"/>
      <c r="D10" s="597">
        <v>84.3</v>
      </c>
      <c r="E10" s="598">
        <v>97.2</v>
      </c>
      <c r="F10" s="598">
        <v>68.3</v>
      </c>
      <c r="G10" s="598">
        <v>100</v>
      </c>
      <c r="H10" s="598">
        <v>102.8</v>
      </c>
      <c r="I10" s="598">
        <v>87.9</v>
      </c>
      <c r="J10" s="598">
        <v>98.9</v>
      </c>
      <c r="K10" s="598">
        <v>84.2</v>
      </c>
      <c r="L10" s="604" t="s">
        <v>699</v>
      </c>
      <c r="M10" s="604" t="s">
        <v>699</v>
      </c>
      <c r="N10" s="604" t="s">
        <v>699</v>
      </c>
      <c r="O10" s="604" t="s">
        <v>699</v>
      </c>
      <c r="P10" s="598">
        <v>122.9</v>
      </c>
      <c r="Q10" s="598">
        <v>127.2</v>
      </c>
      <c r="R10" s="598">
        <v>85.8</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98.4</v>
      </c>
      <c r="E12" s="602">
        <v>122.5</v>
      </c>
      <c r="F12" s="602">
        <v>104.6</v>
      </c>
      <c r="G12" s="602">
        <v>89</v>
      </c>
      <c r="H12" s="602">
        <v>109.7</v>
      </c>
      <c r="I12" s="602">
        <v>90.1</v>
      </c>
      <c r="J12" s="602">
        <v>112.3</v>
      </c>
      <c r="K12" s="602">
        <v>103.1</v>
      </c>
      <c r="L12" s="602">
        <v>57.1</v>
      </c>
      <c r="M12" s="602">
        <v>116.1</v>
      </c>
      <c r="N12" s="602">
        <v>60.4</v>
      </c>
      <c r="O12" s="602">
        <v>57.4</v>
      </c>
      <c r="P12" s="602">
        <v>86</v>
      </c>
      <c r="Q12" s="602">
        <v>93.4</v>
      </c>
      <c r="R12" s="602">
        <v>86.1</v>
      </c>
      <c r="S12" s="602">
        <v>110.6</v>
      </c>
    </row>
    <row r="13" spans="1:19" ht="13.5" customHeight="1">
      <c r="A13" s="538" t="s">
        <v>611</v>
      </c>
      <c r="B13" s="538" t="s">
        <v>623</v>
      </c>
      <c r="C13" s="544" t="s">
        <v>613</v>
      </c>
      <c r="D13" s="583">
        <v>97.9</v>
      </c>
      <c r="E13" s="584">
        <v>102</v>
      </c>
      <c r="F13" s="584">
        <v>95.6</v>
      </c>
      <c r="G13" s="584">
        <v>90.5</v>
      </c>
      <c r="H13" s="584">
        <v>118.4</v>
      </c>
      <c r="I13" s="584">
        <v>80.9</v>
      </c>
      <c r="J13" s="584">
        <v>125</v>
      </c>
      <c r="K13" s="584">
        <v>104.7</v>
      </c>
      <c r="L13" s="584">
        <v>50.8</v>
      </c>
      <c r="M13" s="584">
        <v>120.5</v>
      </c>
      <c r="N13" s="584">
        <v>66.4</v>
      </c>
      <c r="O13" s="584">
        <v>72.7</v>
      </c>
      <c r="P13" s="584">
        <v>111.4</v>
      </c>
      <c r="Q13" s="584">
        <v>89.1</v>
      </c>
      <c r="R13" s="584">
        <v>96.1</v>
      </c>
      <c r="S13" s="584">
        <v>115.5</v>
      </c>
    </row>
    <row r="14" spans="1:19" ht="13.5" customHeight="1">
      <c r="A14" s="541"/>
      <c r="B14" s="541" t="s">
        <v>624</v>
      </c>
      <c r="C14" s="542"/>
      <c r="D14" s="583">
        <v>95.2</v>
      </c>
      <c r="E14" s="584">
        <v>103.9</v>
      </c>
      <c r="F14" s="584">
        <v>96.2</v>
      </c>
      <c r="G14" s="584">
        <v>70.6</v>
      </c>
      <c r="H14" s="584">
        <v>104.5</v>
      </c>
      <c r="I14" s="584">
        <v>82.7</v>
      </c>
      <c r="J14" s="584">
        <v>103</v>
      </c>
      <c r="K14" s="584">
        <v>95.9</v>
      </c>
      <c r="L14" s="584">
        <v>38.9</v>
      </c>
      <c r="M14" s="584">
        <v>117.7</v>
      </c>
      <c r="N14" s="584">
        <v>67.7</v>
      </c>
      <c r="O14" s="584">
        <v>74.7</v>
      </c>
      <c r="P14" s="584">
        <v>104.6</v>
      </c>
      <c r="Q14" s="584">
        <v>108.6</v>
      </c>
      <c r="R14" s="584">
        <v>117.4</v>
      </c>
      <c r="S14" s="584">
        <v>100.1</v>
      </c>
    </row>
    <row r="15" spans="1:19" ht="13.5" customHeight="1">
      <c r="A15" s="541"/>
      <c r="B15" s="541" t="s">
        <v>625</v>
      </c>
      <c r="C15" s="542"/>
      <c r="D15" s="583">
        <v>94.1</v>
      </c>
      <c r="E15" s="584">
        <v>104.1</v>
      </c>
      <c r="F15" s="584">
        <v>100.5</v>
      </c>
      <c r="G15" s="584">
        <v>77</v>
      </c>
      <c r="H15" s="584">
        <v>87.5</v>
      </c>
      <c r="I15" s="584">
        <v>79.9</v>
      </c>
      <c r="J15" s="584">
        <v>101.5</v>
      </c>
      <c r="K15" s="584">
        <v>98.6</v>
      </c>
      <c r="L15" s="584">
        <v>38.1</v>
      </c>
      <c r="M15" s="584">
        <v>117.7</v>
      </c>
      <c r="N15" s="584">
        <v>60.9</v>
      </c>
      <c r="O15" s="584">
        <v>78.8</v>
      </c>
      <c r="P15" s="584">
        <v>102.9</v>
      </c>
      <c r="Q15" s="584">
        <v>78.4</v>
      </c>
      <c r="R15" s="584">
        <v>116.8</v>
      </c>
      <c r="S15" s="584">
        <v>97.9</v>
      </c>
    </row>
    <row r="16" spans="1:19" ht="13.5" customHeight="1">
      <c r="A16" s="541"/>
      <c r="B16" s="541" t="s">
        <v>626</v>
      </c>
      <c r="C16" s="542"/>
      <c r="D16" s="583">
        <v>99.1</v>
      </c>
      <c r="E16" s="584">
        <v>137.5</v>
      </c>
      <c r="F16" s="584">
        <v>104.1</v>
      </c>
      <c r="G16" s="584">
        <v>65.9</v>
      </c>
      <c r="H16" s="584">
        <v>104.1</v>
      </c>
      <c r="I16" s="584">
        <v>106.5</v>
      </c>
      <c r="J16" s="584">
        <v>106</v>
      </c>
      <c r="K16" s="584">
        <v>112.9</v>
      </c>
      <c r="L16" s="584">
        <v>61.1</v>
      </c>
      <c r="M16" s="584">
        <v>108.7</v>
      </c>
      <c r="N16" s="584">
        <v>55.5</v>
      </c>
      <c r="O16" s="584">
        <v>39.9</v>
      </c>
      <c r="P16" s="584">
        <v>90.3</v>
      </c>
      <c r="Q16" s="584">
        <v>70.2</v>
      </c>
      <c r="R16" s="584">
        <v>75.7</v>
      </c>
      <c r="S16" s="584">
        <v>114.4</v>
      </c>
    </row>
    <row r="17" spans="1:19" ht="13.5" customHeight="1">
      <c r="A17" s="541"/>
      <c r="B17" s="541" t="s">
        <v>627</v>
      </c>
      <c r="C17" s="542"/>
      <c r="D17" s="583">
        <v>90.4</v>
      </c>
      <c r="E17" s="584">
        <v>130.7</v>
      </c>
      <c r="F17" s="584">
        <v>102.6</v>
      </c>
      <c r="G17" s="584">
        <v>74.6</v>
      </c>
      <c r="H17" s="584">
        <v>105.4</v>
      </c>
      <c r="I17" s="584">
        <v>90.5</v>
      </c>
      <c r="J17" s="584">
        <v>104.5</v>
      </c>
      <c r="K17" s="584">
        <v>104.1</v>
      </c>
      <c r="L17" s="584">
        <v>65.9</v>
      </c>
      <c r="M17" s="584">
        <v>110.8</v>
      </c>
      <c r="N17" s="584">
        <v>63.7</v>
      </c>
      <c r="O17" s="584">
        <v>42</v>
      </c>
      <c r="P17" s="584">
        <v>35</v>
      </c>
      <c r="Q17" s="584">
        <v>71.1</v>
      </c>
      <c r="R17" s="584">
        <v>59.5</v>
      </c>
      <c r="S17" s="584">
        <v>122.1</v>
      </c>
    </row>
    <row r="18" spans="1:19" ht="13.5" customHeight="1">
      <c r="A18" s="541"/>
      <c r="B18" s="541" t="s">
        <v>628</v>
      </c>
      <c r="C18" s="542"/>
      <c r="D18" s="583">
        <v>103.6</v>
      </c>
      <c r="E18" s="584">
        <v>144.4</v>
      </c>
      <c r="F18" s="584">
        <v>115.4</v>
      </c>
      <c r="G18" s="584">
        <v>117.7</v>
      </c>
      <c r="H18" s="584">
        <v>113.8</v>
      </c>
      <c r="I18" s="584">
        <v>101.1</v>
      </c>
      <c r="J18" s="584">
        <v>100.2</v>
      </c>
      <c r="K18" s="584">
        <v>106</v>
      </c>
      <c r="L18" s="584">
        <v>68.3</v>
      </c>
      <c r="M18" s="584">
        <v>105.3</v>
      </c>
      <c r="N18" s="584">
        <v>52.8</v>
      </c>
      <c r="O18" s="584">
        <v>36.9</v>
      </c>
      <c r="P18" s="584">
        <v>96.1</v>
      </c>
      <c r="Q18" s="584">
        <v>87</v>
      </c>
      <c r="R18" s="584">
        <v>65.1</v>
      </c>
      <c r="S18" s="584">
        <v>118.8</v>
      </c>
    </row>
    <row r="19" spans="1:19" ht="13.5" customHeight="1">
      <c r="A19" s="541"/>
      <c r="B19" s="541" t="s">
        <v>579</v>
      </c>
      <c r="C19" s="542"/>
      <c r="D19" s="583">
        <v>105.1</v>
      </c>
      <c r="E19" s="584">
        <v>141.5</v>
      </c>
      <c r="F19" s="584">
        <v>112.6</v>
      </c>
      <c r="G19" s="584">
        <v>83.6</v>
      </c>
      <c r="H19" s="584">
        <v>120.1</v>
      </c>
      <c r="I19" s="584">
        <v>108.3</v>
      </c>
      <c r="J19" s="584">
        <v>110.5</v>
      </c>
      <c r="K19" s="584">
        <v>123.1</v>
      </c>
      <c r="L19" s="584">
        <v>69</v>
      </c>
      <c r="M19" s="584">
        <v>119.8</v>
      </c>
      <c r="N19" s="584">
        <v>47.4</v>
      </c>
      <c r="O19" s="584">
        <v>37.9</v>
      </c>
      <c r="P19" s="584">
        <v>87.1</v>
      </c>
      <c r="Q19" s="584">
        <v>108.6</v>
      </c>
      <c r="R19" s="584">
        <v>93.4</v>
      </c>
      <c r="S19" s="584">
        <v>119.9</v>
      </c>
    </row>
    <row r="20" spans="1:19" ht="13.5" customHeight="1">
      <c r="A20" s="541"/>
      <c r="B20" s="541" t="s">
        <v>629</v>
      </c>
      <c r="C20" s="542"/>
      <c r="D20" s="583">
        <v>103.2</v>
      </c>
      <c r="E20" s="584">
        <v>150.4</v>
      </c>
      <c r="F20" s="584">
        <v>113.3</v>
      </c>
      <c r="G20" s="584">
        <v>75.9</v>
      </c>
      <c r="H20" s="584">
        <v>126.8</v>
      </c>
      <c r="I20" s="584">
        <v>89.3</v>
      </c>
      <c r="J20" s="584">
        <v>119.4</v>
      </c>
      <c r="K20" s="584">
        <v>124.1</v>
      </c>
      <c r="L20" s="584">
        <v>64.3</v>
      </c>
      <c r="M20" s="584">
        <v>116.3</v>
      </c>
      <c r="N20" s="584">
        <v>52.8</v>
      </c>
      <c r="O20" s="584">
        <v>42</v>
      </c>
      <c r="P20" s="584">
        <v>81.5</v>
      </c>
      <c r="Q20" s="584">
        <v>100.4</v>
      </c>
      <c r="R20" s="584">
        <v>93.1</v>
      </c>
      <c r="S20" s="584">
        <v>121</v>
      </c>
    </row>
    <row r="21" spans="1:19" ht="13.5" customHeight="1">
      <c r="A21" s="541"/>
      <c r="B21" s="541" t="s">
        <v>704</v>
      </c>
      <c r="C21" s="542"/>
      <c r="D21" s="583">
        <v>103</v>
      </c>
      <c r="E21" s="584">
        <v>146.5</v>
      </c>
      <c r="F21" s="584">
        <v>112</v>
      </c>
      <c r="G21" s="584">
        <v>70.2</v>
      </c>
      <c r="H21" s="584">
        <v>118.6</v>
      </c>
      <c r="I21" s="584">
        <v>105.3</v>
      </c>
      <c r="J21" s="584">
        <v>113.5</v>
      </c>
      <c r="K21" s="584">
        <v>88.4</v>
      </c>
      <c r="L21" s="584">
        <v>62.7</v>
      </c>
      <c r="M21" s="584">
        <v>121.2</v>
      </c>
      <c r="N21" s="584">
        <v>52.8</v>
      </c>
      <c r="O21" s="584">
        <v>45.1</v>
      </c>
      <c r="P21" s="584">
        <v>69.5</v>
      </c>
      <c r="Q21" s="584">
        <v>102.4</v>
      </c>
      <c r="R21" s="584">
        <v>92.8</v>
      </c>
      <c r="S21" s="584">
        <v>125.4</v>
      </c>
    </row>
    <row r="22" spans="1:19" ht="13.5" customHeight="1">
      <c r="A22" s="541" t="s">
        <v>612</v>
      </c>
      <c r="B22" s="541" t="s">
        <v>633</v>
      </c>
      <c r="C22" s="542" t="s">
        <v>613</v>
      </c>
      <c r="D22" s="583">
        <v>95.5</v>
      </c>
      <c r="E22" s="584">
        <v>109.7</v>
      </c>
      <c r="F22" s="584">
        <v>95</v>
      </c>
      <c r="G22" s="584">
        <v>104.2</v>
      </c>
      <c r="H22" s="584">
        <v>104.8</v>
      </c>
      <c r="I22" s="584">
        <v>86.6</v>
      </c>
      <c r="J22" s="584">
        <v>115.9</v>
      </c>
      <c r="K22" s="584">
        <v>140.9</v>
      </c>
      <c r="L22" s="584">
        <v>69.8</v>
      </c>
      <c r="M22" s="584">
        <v>102.8</v>
      </c>
      <c r="N22" s="584">
        <v>55.4</v>
      </c>
      <c r="O22" s="584">
        <v>53.1</v>
      </c>
      <c r="P22" s="584">
        <v>68.5</v>
      </c>
      <c r="Q22" s="584">
        <v>109.4</v>
      </c>
      <c r="R22" s="584">
        <v>102.2</v>
      </c>
      <c r="S22" s="584">
        <v>123.1</v>
      </c>
    </row>
    <row r="23" spans="1:19" ht="13.5" customHeight="1">
      <c r="A23" s="541" t="s">
        <v>785</v>
      </c>
      <c r="B23" s="541" t="s">
        <v>621</v>
      </c>
      <c r="C23" s="542"/>
      <c r="D23" s="583">
        <v>98.2</v>
      </c>
      <c r="E23" s="584">
        <v>124.3</v>
      </c>
      <c r="F23" s="584">
        <v>108.6</v>
      </c>
      <c r="G23" s="584">
        <v>107.6</v>
      </c>
      <c r="H23" s="584">
        <v>123.8</v>
      </c>
      <c r="I23" s="584">
        <v>84.6</v>
      </c>
      <c r="J23" s="584">
        <v>104.3</v>
      </c>
      <c r="K23" s="584">
        <v>120.9</v>
      </c>
      <c r="L23" s="584">
        <v>79.4</v>
      </c>
      <c r="M23" s="584">
        <v>123.6</v>
      </c>
      <c r="N23" s="584">
        <v>45.9</v>
      </c>
      <c r="O23" s="584">
        <v>52</v>
      </c>
      <c r="P23" s="584">
        <v>73.1</v>
      </c>
      <c r="Q23" s="584">
        <v>88.7</v>
      </c>
      <c r="R23" s="584">
        <v>95.6</v>
      </c>
      <c r="S23" s="584">
        <v>108.8</v>
      </c>
    </row>
    <row r="24" spans="1:46" ht="13.5" customHeight="1">
      <c r="A24" s="541"/>
      <c r="B24" s="541" t="s">
        <v>622</v>
      </c>
      <c r="C24" s="542"/>
      <c r="D24" s="583">
        <v>100.9</v>
      </c>
      <c r="E24" s="584">
        <v>129.1</v>
      </c>
      <c r="F24" s="584">
        <v>112.9</v>
      </c>
      <c r="G24" s="584">
        <v>121.2</v>
      </c>
      <c r="H24" s="584">
        <v>141.9</v>
      </c>
      <c r="I24" s="584">
        <v>85.8</v>
      </c>
      <c r="J24" s="584">
        <v>100</v>
      </c>
      <c r="K24" s="584">
        <v>144.3</v>
      </c>
      <c r="L24" s="584">
        <v>79.4</v>
      </c>
      <c r="M24" s="584">
        <v>140.3</v>
      </c>
      <c r="N24" s="584">
        <v>50</v>
      </c>
      <c r="O24" s="584">
        <v>62.2</v>
      </c>
      <c r="P24" s="584">
        <v>53.1</v>
      </c>
      <c r="Q24" s="584">
        <v>96.2</v>
      </c>
      <c r="R24" s="584">
        <v>102.2</v>
      </c>
      <c r="S24" s="584">
        <v>108.8</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100.9</v>
      </c>
      <c r="E25" s="586">
        <v>115.5</v>
      </c>
      <c r="F25" s="586">
        <v>108.6</v>
      </c>
      <c r="G25" s="586">
        <v>104.2</v>
      </c>
      <c r="H25" s="586">
        <v>147.6</v>
      </c>
      <c r="I25" s="586">
        <v>91.5</v>
      </c>
      <c r="J25" s="586">
        <v>111.6</v>
      </c>
      <c r="K25" s="586">
        <v>110.4</v>
      </c>
      <c r="L25" s="586">
        <v>80.2</v>
      </c>
      <c r="M25" s="586">
        <v>118.1</v>
      </c>
      <c r="N25" s="586">
        <v>50</v>
      </c>
      <c r="O25" s="586">
        <v>67.3</v>
      </c>
      <c r="P25" s="586">
        <v>80</v>
      </c>
      <c r="Q25" s="586">
        <v>101.9</v>
      </c>
      <c r="R25" s="586">
        <v>117.8</v>
      </c>
      <c r="S25" s="586">
        <v>103.3</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-0.5</v>
      </c>
      <c r="E27" s="596">
        <v>-17.4</v>
      </c>
      <c r="F27" s="596">
        <v>0.3</v>
      </c>
      <c r="G27" s="596">
        <v>3.5</v>
      </c>
      <c r="H27" s="596">
        <v>9.4</v>
      </c>
      <c r="I27" s="596">
        <v>7.8</v>
      </c>
      <c r="J27" s="596">
        <v>1</v>
      </c>
      <c r="K27" s="596">
        <v>13.4</v>
      </c>
      <c r="L27" s="603" t="s">
        <v>699</v>
      </c>
      <c r="M27" s="603" t="s">
        <v>699</v>
      </c>
      <c r="N27" s="603" t="s">
        <v>699</v>
      </c>
      <c r="O27" s="603" t="s">
        <v>699</v>
      </c>
      <c r="P27" s="596">
        <v>2.2</v>
      </c>
      <c r="Q27" s="596">
        <v>-9.3</v>
      </c>
      <c r="R27" s="596">
        <v>-15.3</v>
      </c>
      <c r="S27" s="603" t="s">
        <v>699</v>
      </c>
    </row>
    <row r="28" spans="1:19" ht="13.5" customHeight="1">
      <c r="A28" s="541"/>
      <c r="B28" s="541" t="s">
        <v>606</v>
      </c>
      <c r="C28" s="542"/>
      <c r="D28" s="597">
        <v>9.4</v>
      </c>
      <c r="E28" s="598">
        <v>-3.2</v>
      </c>
      <c r="F28" s="598">
        <v>-1.7</v>
      </c>
      <c r="G28" s="598">
        <v>-3.6</v>
      </c>
      <c r="H28" s="598">
        <v>-3.8</v>
      </c>
      <c r="I28" s="598">
        <v>10.2</v>
      </c>
      <c r="J28" s="598">
        <v>7.8</v>
      </c>
      <c r="K28" s="598">
        <v>36.3</v>
      </c>
      <c r="L28" s="604" t="s">
        <v>699</v>
      </c>
      <c r="M28" s="604" t="s">
        <v>699</v>
      </c>
      <c r="N28" s="604" t="s">
        <v>699</v>
      </c>
      <c r="O28" s="604" t="s">
        <v>699</v>
      </c>
      <c r="P28" s="598">
        <v>60.1</v>
      </c>
      <c r="Q28" s="598">
        <v>33</v>
      </c>
      <c r="R28" s="598">
        <v>7.1</v>
      </c>
      <c r="S28" s="604" t="s">
        <v>699</v>
      </c>
    </row>
    <row r="29" spans="1:19" ht="13.5" customHeight="1">
      <c r="A29" s="541"/>
      <c r="B29" s="541" t="s">
        <v>607</v>
      </c>
      <c r="C29" s="542"/>
      <c r="D29" s="597">
        <v>-0.9</v>
      </c>
      <c r="E29" s="598">
        <v>-14.5</v>
      </c>
      <c r="F29" s="598">
        <v>-18.4</v>
      </c>
      <c r="G29" s="598">
        <v>-17.9</v>
      </c>
      <c r="H29" s="598">
        <v>-21.5</v>
      </c>
      <c r="I29" s="598">
        <v>-10.9</v>
      </c>
      <c r="J29" s="598">
        <v>21.3</v>
      </c>
      <c r="K29" s="598">
        <v>8.3</v>
      </c>
      <c r="L29" s="604" t="s">
        <v>699</v>
      </c>
      <c r="M29" s="604" t="s">
        <v>699</v>
      </c>
      <c r="N29" s="604" t="s">
        <v>699</v>
      </c>
      <c r="O29" s="604" t="s">
        <v>699</v>
      </c>
      <c r="P29" s="598">
        <v>87.8</v>
      </c>
      <c r="Q29" s="598">
        <v>67</v>
      </c>
      <c r="R29" s="598">
        <v>-0.2</v>
      </c>
      <c r="S29" s="604" t="s">
        <v>699</v>
      </c>
    </row>
    <row r="30" spans="1:19" ht="13.5" customHeight="1">
      <c r="A30" s="541"/>
      <c r="B30" s="541" t="s">
        <v>608</v>
      </c>
      <c r="C30" s="542"/>
      <c r="D30" s="597">
        <v>-25.7</v>
      </c>
      <c r="E30" s="598">
        <v>8.9</v>
      </c>
      <c r="F30" s="598">
        <v>-31.2</v>
      </c>
      <c r="G30" s="598">
        <v>-17.1</v>
      </c>
      <c r="H30" s="598">
        <v>-40.7</v>
      </c>
      <c r="I30" s="598">
        <v>0.9</v>
      </c>
      <c r="J30" s="598">
        <v>-19.7</v>
      </c>
      <c r="K30" s="598">
        <v>-18.3</v>
      </c>
      <c r="L30" s="604" t="s">
        <v>699</v>
      </c>
      <c r="M30" s="604" t="s">
        <v>699</v>
      </c>
      <c r="N30" s="604" t="s">
        <v>699</v>
      </c>
      <c r="O30" s="604" t="s">
        <v>699</v>
      </c>
      <c r="P30" s="598">
        <v>30</v>
      </c>
      <c r="Q30" s="598">
        <v>-43.7</v>
      </c>
      <c r="R30" s="598">
        <v>-71.2</v>
      </c>
      <c r="S30" s="604" t="s">
        <v>699</v>
      </c>
    </row>
    <row r="31" spans="1:19" ht="13.5" customHeight="1">
      <c r="A31" s="541"/>
      <c r="B31" s="541" t="s">
        <v>609</v>
      </c>
      <c r="C31" s="542"/>
      <c r="D31" s="597">
        <v>18.6</v>
      </c>
      <c r="E31" s="598">
        <v>3</v>
      </c>
      <c r="F31" s="598">
        <v>46.4</v>
      </c>
      <c r="G31" s="598">
        <v>0.1</v>
      </c>
      <c r="H31" s="598">
        <v>-2.9</v>
      </c>
      <c r="I31" s="598">
        <v>13.9</v>
      </c>
      <c r="J31" s="598">
        <v>1</v>
      </c>
      <c r="K31" s="598">
        <v>18.8</v>
      </c>
      <c r="L31" s="604" t="s">
        <v>699</v>
      </c>
      <c r="M31" s="604" t="s">
        <v>699</v>
      </c>
      <c r="N31" s="604" t="s">
        <v>699</v>
      </c>
      <c r="O31" s="604" t="s">
        <v>699</v>
      </c>
      <c r="P31" s="598">
        <v>-18.6</v>
      </c>
      <c r="Q31" s="598">
        <v>-21.3</v>
      </c>
      <c r="R31" s="598">
        <v>16.5</v>
      </c>
      <c r="S31" s="604" t="s">
        <v>699</v>
      </c>
    </row>
    <row r="32" spans="1:19" ht="13.5" customHeight="1">
      <c r="A32" s="541"/>
      <c r="B32" s="541" t="s">
        <v>610</v>
      </c>
      <c r="C32" s="542"/>
      <c r="D32" s="601">
        <v>-1.7</v>
      </c>
      <c r="E32" s="602">
        <v>22.5</v>
      </c>
      <c r="F32" s="602">
        <v>4.6</v>
      </c>
      <c r="G32" s="602">
        <v>-11</v>
      </c>
      <c r="H32" s="602">
        <v>9.9</v>
      </c>
      <c r="I32" s="602">
        <v>-10</v>
      </c>
      <c r="J32" s="602">
        <v>12.3</v>
      </c>
      <c r="K32" s="602">
        <v>3.1</v>
      </c>
      <c r="L32" s="602">
        <v>-42.9</v>
      </c>
      <c r="M32" s="602">
        <v>16.7</v>
      </c>
      <c r="N32" s="602">
        <v>-39.2</v>
      </c>
      <c r="O32" s="602">
        <v>-42.9</v>
      </c>
      <c r="P32" s="602">
        <v>-14</v>
      </c>
      <c r="Q32" s="602">
        <v>-6.6</v>
      </c>
      <c r="R32" s="602">
        <v>-13.8</v>
      </c>
      <c r="S32" s="602">
        <v>11</v>
      </c>
    </row>
    <row r="33" spans="1:19" ht="13.5" customHeight="1">
      <c r="A33" s="538" t="s">
        <v>611</v>
      </c>
      <c r="B33" s="538" t="s">
        <v>623</v>
      </c>
      <c r="C33" s="544" t="s">
        <v>613</v>
      </c>
      <c r="D33" s="583">
        <v>-5.7</v>
      </c>
      <c r="E33" s="584">
        <v>14.5</v>
      </c>
      <c r="F33" s="584">
        <v>-2.9</v>
      </c>
      <c r="G33" s="584">
        <v>9.2</v>
      </c>
      <c r="H33" s="584">
        <v>2.7</v>
      </c>
      <c r="I33" s="584">
        <v>-29.1</v>
      </c>
      <c r="J33" s="584">
        <v>20.3</v>
      </c>
      <c r="K33" s="584">
        <v>-8.2</v>
      </c>
      <c r="L33" s="584">
        <v>-54.3</v>
      </c>
      <c r="M33" s="584">
        <v>62.6</v>
      </c>
      <c r="N33" s="584">
        <v>-43</v>
      </c>
      <c r="O33" s="584">
        <v>-37.7</v>
      </c>
      <c r="P33" s="584">
        <v>-11.8</v>
      </c>
      <c r="Q33" s="584">
        <v>-11.9</v>
      </c>
      <c r="R33" s="584">
        <v>-24</v>
      </c>
      <c r="S33" s="584">
        <v>28</v>
      </c>
    </row>
    <row r="34" spans="1:19" ht="13.5" customHeight="1">
      <c r="A34" s="541"/>
      <c r="B34" s="541" t="s">
        <v>624</v>
      </c>
      <c r="C34" s="542"/>
      <c r="D34" s="583">
        <v>-4.9</v>
      </c>
      <c r="E34" s="584">
        <v>5.2</v>
      </c>
      <c r="F34" s="584">
        <v>1.4</v>
      </c>
      <c r="G34" s="584">
        <v>-7</v>
      </c>
      <c r="H34" s="584">
        <v>2.9</v>
      </c>
      <c r="I34" s="584">
        <v>-16.7</v>
      </c>
      <c r="J34" s="584">
        <v>6.6</v>
      </c>
      <c r="K34" s="584">
        <v>-8.3</v>
      </c>
      <c r="L34" s="584">
        <v>-67.1</v>
      </c>
      <c r="M34" s="584">
        <v>63.5</v>
      </c>
      <c r="N34" s="584">
        <v>-37.5</v>
      </c>
      <c r="O34" s="584">
        <v>-29.8</v>
      </c>
      <c r="P34" s="584">
        <v>-17.9</v>
      </c>
      <c r="Q34" s="584">
        <v>-0.3</v>
      </c>
      <c r="R34" s="584">
        <v>-1.7</v>
      </c>
      <c r="S34" s="584">
        <v>8.3</v>
      </c>
    </row>
    <row r="35" spans="1:19" ht="13.5" customHeight="1">
      <c r="A35" s="541"/>
      <c r="B35" s="541" t="s">
        <v>625</v>
      </c>
      <c r="C35" s="542"/>
      <c r="D35" s="583">
        <v>-8.3</v>
      </c>
      <c r="E35" s="584">
        <v>22.2</v>
      </c>
      <c r="F35" s="584">
        <v>-3.4</v>
      </c>
      <c r="G35" s="584">
        <v>-2.4</v>
      </c>
      <c r="H35" s="584">
        <v>0.5</v>
      </c>
      <c r="I35" s="584">
        <v>-24.2</v>
      </c>
      <c r="J35" s="584">
        <v>1.9</v>
      </c>
      <c r="K35" s="584">
        <v>2</v>
      </c>
      <c r="L35" s="584">
        <v>-66.9</v>
      </c>
      <c r="M35" s="584">
        <v>47.8</v>
      </c>
      <c r="N35" s="584">
        <v>-39.2</v>
      </c>
      <c r="O35" s="584">
        <v>-27.4</v>
      </c>
      <c r="P35" s="584">
        <v>-17.7</v>
      </c>
      <c r="Q35" s="584">
        <v>-8.9</v>
      </c>
      <c r="R35" s="584">
        <v>-8.3</v>
      </c>
      <c r="S35" s="584">
        <v>4.7</v>
      </c>
    </row>
    <row r="36" spans="1:19" ht="13.5" customHeight="1">
      <c r="A36" s="541"/>
      <c r="B36" s="541" t="s">
        <v>626</v>
      </c>
      <c r="C36" s="542"/>
      <c r="D36" s="583">
        <v>-4</v>
      </c>
      <c r="E36" s="584">
        <v>35.2</v>
      </c>
      <c r="F36" s="584">
        <v>-4</v>
      </c>
      <c r="G36" s="584">
        <v>-39.3</v>
      </c>
      <c r="H36" s="584">
        <v>6</v>
      </c>
      <c r="I36" s="584">
        <v>-2.9</v>
      </c>
      <c r="J36" s="584">
        <v>7.9</v>
      </c>
      <c r="K36" s="584">
        <v>13.5</v>
      </c>
      <c r="L36" s="584">
        <v>-16.3</v>
      </c>
      <c r="M36" s="584">
        <v>4</v>
      </c>
      <c r="N36" s="584">
        <v>-38.8</v>
      </c>
      <c r="O36" s="584">
        <v>-51.9</v>
      </c>
      <c r="P36" s="584">
        <v>-1.2</v>
      </c>
      <c r="Q36" s="584">
        <v>-23.8</v>
      </c>
      <c r="R36" s="584">
        <v>-26</v>
      </c>
      <c r="S36" s="584">
        <v>-5.5</v>
      </c>
    </row>
    <row r="37" spans="1:19" ht="13.5" customHeight="1">
      <c r="A37" s="541"/>
      <c r="B37" s="541" t="s">
        <v>627</v>
      </c>
      <c r="C37" s="542"/>
      <c r="D37" s="583">
        <v>-7.5</v>
      </c>
      <c r="E37" s="584">
        <v>21.3</v>
      </c>
      <c r="F37" s="584">
        <v>-2.7</v>
      </c>
      <c r="G37" s="584">
        <v>-19.9</v>
      </c>
      <c r="H37" s="584">
        <v>1.8</v>
      </c>
      <c r="I37" s="584">
        <v>-8.1</v>
      </c>
      <c r="J37" s="584">
        <v>4.8</v>
      </c>
      <c r="K37" s="584">
        <v>10.5</v>
      </c>
      <c r="L37" s="584">
        <v>-26.5</v>
      </c>
      <c r="M37" s="584">
        <v>12.7</v>
      </c>
      <c r="N37" s="584">
        <v>-42.7</v>
      </c>
      <c r="O37" s="584">
        <v>-54.4</v>
      </c>
      <c r="P37" s="584">
        <v>-24.6</v>
      </c>
      <c r="Q37" s="584">
        <v>-23.6</v>
      </c>
      <c r="R37" s="584">
        <v>-37.6</v>
      </c>
      <c r="S37" s="584">
        <v>23.3</v>
      </c>
    </row>
    <row r="38" spans="1:19" ht="13.5" customHeight="1">
      <c r="A38" s="541"/>
      <c r="B38" s="541" t="s">
        <v>628</v>
      </c>
      <c r="C38" s="542"/>
      <c r="D38" s="583">
        <v>1.5</v>
      </c>
      <c r="E38" s="584">
        <v>19.8</v>
      </c>
      <c r="F38" s="584">
        <v>8.7</v>
      </c>
      <c r="G38" s="584">
        <v>-4.8</v>
      </c>
      <c r="H38" s="584">
        <v>37.2</v>
      </c>
      <c r="I38" s="584">
        <v>4.1</v>
      </c>
      <c r="J38" s="584">
        <v>6.8</v>
      </c>
      <c r="K38" s="584">
        <v>8.3</v>
      </c>
      <c r="L38" s="584">
        <v>-30.6</v>
      </c>
      <c r="M38" s="584">
        <v>-4.4</v>
      </c>
      <c r="N38" s="584">
        <v>-42.6</v>
      </c>
      <c r="O38" s="584">
        <v>-57.1</v>
      </c>
      <c r="P38" s="584">
        <v>-13.9</v>
      </c>
      <c r="Q38" s="584">
        <v>-0.5</v>
      </c>
      <c r="R38" s="584">
        <v>-19.5</v>
      </c>
      <c r="S38" s="584">
        <v>13.7</v>
      </c>
    </row>
    <row r="39" spans="1:19" ht="13.5" customHeight="1">
      <c r="A39" s="541"/>
      <c r="B39" s="541" t="s">
        <v>579</v>
      </c>
      <c r="C39" s="542"/>
      <c r="D39" s="583">
        <v>7</v>
      </c>
      <c r="E39" s="584">
        <v>41.7</v>
      </c>
      <c r="F39" s="584">
        <v>14.4</v>
      </c>
      <c r="G39" s="584">
        <v>-41.4</v>
      </c>
      <c r="H39" s="584">
        <v>36.5</v>
      </c>
      <c r="I39" s="584">
        <v>14.5</v>
      </c>
      <c r="J39" s="584">
        <v>9.2</v>
      </c>
      <c r="K39" s="584">
        <v>18.2</v>
      </c>
      <c r="L39" s="584">
        <v>-33.1</v>
      </c>
      <c r="M39" s="584">
        <v>9.5</v>
      </c>
      <c r="N39" s="584">
        <v>-46.2</v>
      </c>
      <c r="O39" s="584">
        <v>-50</v>
      </c>
      <c r="P39" s="584">
        <v>-14.5</v>
      </c>
      <c r="Q39" s="584">
        <v>6.8</v>
      </c>
      <c r="R39" s="584">
        <v>5.2</v>
      </c>
      <c r="S39" s="584">
        <v>26.7</v>
      </c>
    </row>
    <row r="40" spans="1:19" ht="13.5" customHeight="1">
      <c r="A40" s="541"/>
      <c r="B40" s="541" t="s">
        <v>629</v>
      </c>
      <c r="C40" s="542"/>
      <c r="D40" s="583">
        <v>1.6</v>
      </c>
      <c r="E40" s="584">
        <v>30</v>
      </c>
      <c r="F40" s="584">
        <v>11.9</v>
      </c>
      <c r="G40" s="584">
        <v>-35.1</v>
      </c>
      <c r="H40" s="584">
        <v>33.3</v>
      </c>
      <c r="I40" s="584">
        <v>-8.5</v>
      </c>
      <c r="J40" s="584">
        <v>23.3</v>
      </c>
      <c r="K40" s="584">
        <v>23.2</v>
      </c>
      <c r="L40" s="584">
        <v>-39.6</v>
      </c>
      <c r="M40" s="584">
        <v>-2.9</v>
      </c>
      <c r="N40" s="584">
        <v>-43.5</v>
      </c>
      <c r="O40" s="584">
        <v>-52.9</v>
      </c>
      <c r="P40" s="584">
        <v>-19.8</v>
      </c>
      <c r="Q40" s="584">
        <v>-3.6</v>
      </c>
      <c r="R40" s="584">
        <v>-17.3</v>
      </c>
      <c r="S40" s="584">
        <v>6.8</v>
      </c>
    </row>
    <row r="41" spans="1:19" ht="13.5" customHeight="1">
      <c r="A41" s="541"/>
      <c r="B41" s="541" t="s">
        <v>704</v>
      </c>
      <c r="C41" s="542"/>
      <c r="D41" s="583">
        <v>2.5</v>
      </c>
      <c r="E41" s="584">
        <v>33.4</v>
      </c>
      <c r="F41" s="584">
        <v>10.6</v>
      </c>
      <c r="G41" s="584">
        <v>-28.3</v>
      </c>
      <c r="H41" s="584">
        <v>14.6</v>
      </c>
      <c r="I41" s="584">
        <v>1.1</v>
      </c>
      <c r="J41" s="584">
        <v>10.4</v>
      </c>
      <c r="K41" s="584">
        <v>-17.4</v>
      </c>
      <c r="L41" s="584">
        <v>-45.5</v>
      </c>
      <c r="M41" s="584">
        <v>6.1</v>
      </c>
      <c r="N41" s="584">
        <v>-46.6</v>
      </c>
      <c r="O41" s="584">
        <v>-48.2</v>
      </c>
      <c r="P41" s="584">
        <v>-11.7</v>
      </c>
      <c r="Q41" s="584">
        <v>4</v>
      </c>
      <c r="R41" s="584">
        <v>-3.4</v>
      </c>
      <c r="S41" s="584">
        <v>15.2</v>
      </c>
    </row>
    <row r="42" spans="1:19" ht="13.5" customHeight="1">
      <c r="A42" s="541" t="s">
        <v>612</v>
      </c>
      <c r="B42" s="541" t="s">
        <v>633</v>
      </c>
      <c r="C42" s="542" t="s">
        <v>613</v>
      </c>
      <c r="D42" s="583">
        <v>2.2</v>
      </c>
      <c r="E42" s="584">
        <v>21.6</v>
      </c>
      <c r="F42" s="584">
        <v>3.3</v>
      </c>
      <c r="G42" s="584">
        <v>7.6</v>
      </c>
      <c r="H42" s="584">
        <v>7.4</v>
      </c>
      <c r="I42" s="584">
        <v>11.5</v>
      </c>
      <c r="J42" s="584">
        <v>-7.1</v>
      </c>
      <c r="K42" s="584">
        <v>48.8</v>
      </c>
      <c r="L42" s="584">
        <v>-4.4</v>
      </c>
      <c r="M42" s="584">
        <v>0.3</v>
      </c>
      <c r="N42" s="584">
        <v>-30.7</v>
      </c>
      <c r="O42" s="584">
        <v>-27</v>
      </c>
      <c r="P42" s="584">
        <v>-21.2</v>
      </c>
      <c r="Q42" s="584">
        <v>-8.8</v>
      </c>
      <c r="R42" s="584">
        <v>42.5</v>
      </c>
      <c r="S42" s="584">
        <v>27.2</v>
      </c>
    </row>
    <row r="43" spans="1:19" ht="13.5" customHeight="1">
      <c r="A43" s="541" t="s">
        <v>785</v>
      </c>
      <c r="B43" s="541" t="s">
        <v>621</v>
      </c>
      <c r="C43" s="542"/>
      <c r="D43" s="583">
        <v>-0.1</v>
      </c>
      <c r="E43" s="584">
        <v>14.2</v>
      </c>
      <c r="F43" s="584">
        <v>1.6</v>
      </c>
      <c r="G43" s="584">
        <v>8.4</v>
      </c>
      <c r="H43" s="584">
        <v>22.8</v>
      </c>
      <c r="I43" s="584">
        <v>8.5</v>
      </c>
      <c r="J43" s="584">
        <v>-13.4</v>
      </c>
      <c r="K43" s="584">
        <v>32.6</v>
      </c>
      <c r="L43" s="584">
        <v>64</v>
      </c>
      <c r="M43" s="584">
        <v>6.3</v>
      </c>
      <c r="N43" s="584">
        <v>-33.6</v>
      </c>
      <c r="O43" s="584">
        <v>-30.4</v>
      </c>
      <c r="P43" s="584">
        <v>-12.9</v>
      </c>
      <c r="Q43" s="584">
        <v>-2</v>
      </c>
      <c r="R43" s="584">
        <v>31</v>
      </c>
      <c r="S43" s="584">
        <v>5.2</v>
      </c>
    </row>
    <row r="44" spans="1:19" ht="13.5" customHeight="1">
      <c r="A44" s="541"/>
      <c r="B44" s="541" t="s">
        <v>622</v>
      </c>
      <c r="C44" s="542"/>
      <c r="D44" s="583">
        <v>3.7</v>
      </c>
      <c r="E44" s="584">
        <v>17.6</v>
      </c>
      <c r="F44" s="584">
        <v>9.2</v>
      </c>
      <c r="G44" s="584">
        <v>-16.8</v>
      </c>
      <c r="H44" s="584">
        <v>19</v>
      </c>
      <c r="I44" s="584">
        <v>6.3</v>
      </c>
      <c r="J44" s="584">
        <v>-16</v>
      </c>
      <c r="K44" s="584">
        <v>55</v>
      </c>
      <c r="L44" s="584">
        <v>75.7</v>
      </c>
      <c r="M44" s="584">
        <v>2.9</v>
      </c>
      <c r="N44" s="584">
        <v>-9.9</v>
      </c>
      <c r="O44" s="584">
        <v>-13.2</v>
      </c>
      <c r="P44" s="584">
        <v>-35.9</v>
      </c>
      <c r="Q44" s="584">
        <v>1.7</v>
      </c>
      <c r="R44" s="584">
        <v>30</v>
      </c>
      <c r="S44" s="584">
        <v>17.7</v>
      </c>
    </row>
    <row r="45" spans="1:19" ht="13.5" customHeight="1">
      <c r="A45" s="546"/>
      <c r="B45" s="546" t="s">
        <v>792</v>
      </c>
      <c r="C45" s="547"/>
      <c r="D45" s="585">
        <v>3.1</v>
      </c>
      <c r="E45" s="586">
        <v>13.2</v>
      </c>
      <c r="F45" s="586">
        <v>13.6</v>
      </c>
      <c r="G45" s="586">
        <v>15.1</v>
      </c>
      <c r="H45" s="586">
        <v>24.7</v>
      </c>
      <c r="I45" s="586">
        <v>13.1</v>
      </c>
      <c r="J45" s="586">
        <v>-10.7</v>
      </c>
      <c r="K45" s="586">
        <v>5.4</v>
      </c>
      <c r="L45" s="586">
        <v>57.9</v>
      </c>
      <c r="M45" s="586">
        <v>-2</v>
      </c>
      <c r="N45" s="586">
        <v>-24.7</v>
      </c>
      <c r="O45" s="586">
        <v>-7.4</v>
      </c>
      <c r="P45" s="586">
        <v>-28.2</v>
      </c>
      <c r="Q45" s="586">
        <v>14.4</v>
      </c>
      <c r="R45" s="586">
        <v>22.6</v>
      </c>
      <c r="S45" s="586">
        <v>-10.6</v>
      </c>
    </row>
    <row r="46" spans="1:35" ht="27" customHeight="1">
      <c r="A46" s="745" t="s">
        <v>344</v>
      </c>
      <c r="B46" s="745"/>
      <c r="C46" s="746"/>
      <c r="D46" s="587">
        <v>0</v>
      </c>
      <c r="E46" s="587">
        <v>-10.5</v>
      </c>
      <c r="F46" s="587">
        <v>-3.8</v>
      </c>
      <c r="G46" s="587">
        <v>-14</v>
      </c>
      <c r="H46" s="587">
        <v>4</v>
      </c>
      <c r="I46" s="587">
        <v>6.6</v>
      </c>
      <c r="J46" s="587">
        <v>11.6</v>
      </c>
      <c r="K46" s="587">
        <v>-23.5</v>
      </c>
      <c r="L46" s="587">
        <v>1</v>
      </c>
      <c r="M46" s="587">
        <v>-15.8</v>
      </c>
      <c r="N46" s="587">
        <v>0</v>
      </c>
      <c r="O46" s="587">
        <v>8.2</v>
      </c>
      <c r="P46" s="587">
        <v>50.7</v>
      </c>
      <c r="Q46" s="587">
        <v>5.9</v>
      </c>
      <c r="R46" s="587">
        <v>15.3</v>
      </c>
      <c r="S46" s="587">
        <v>-5.1</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752</v>
      </c>
      <c r="E49" s="531" t="s">
        <v>753</v>
      </c>
      <c r="F49" s="531" t="s">
        <v>754</v>
      </c>
      <c r="G49" s="531" t="s">
        <v>755</v>
      </c>
      <c r="H49" s="531" t="s">
        <v>756</v>
      </c>
      <c r="I49" s="531" t="s">
        <v>757</v>
      </c>
      <c r="J49" s="531" t="s">
        <v>758</v>
      </c>
      <c r="K49" s="531" t="s">
        <v>759</v>
      </c>
      <c r="L49" s="531" t="s">
        <v>760</v>
      </c>
      <c r="M49" s="531" t="s">
        <v>761</v>
      </c>
      <c r="N49" s="531" t="s">
        <v>762</v>
      </c>
      <c r="O49" s="531" t="s">
        <v>763</v>
      </c>
      <c r="P49" s="531" t="s">
        <v>764</v>
      </c>
      <c r="Q49" s="531" t="s">
        <v>765</v>
      </c>
      <c r="R49" s="531" t="s">
        <v>766</v>
      </c>
      <c r="S49" s="531" t="s">
        <v>767</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118</v>
      </c>
      <c r="E53" s="596">
        <v>214.5</v>
      </c>
      <c r="F53" s="596">
        <v>121.5</v>
      </c>
      <c r="G53" s="596">
        <v>170.8</v>
      </c>
      <c r="H53" s="596">
        <v>287.2</v>
      </c>
      <c r="I53" s="596">
        <v>113.4</v>
      </c>
      <c r="J53" s="596">
        <v>127.7</v>
      </c>
      <c r="K53" s="596">
        <v>58.1</v>
      </c>
      <c r="L53" s="603" t="s">
        <v>699</v>
      </c>
      <c r="M53" s="603" t="s">
        <v>699</v>
      </c>
      <c r="N53" s="603" t="s">
        <v>699</v>
      </c>
      <c r="O53" s="603" t="s">
        <v>699</v>
      </c>
      <c r="P53" s="596">
        <v>19.8</v>
      </c>
      <c r="Q53" s="596">
        <v>114.5</v>
      </c>
      <c r="R53" s="596">
        <v>534.5</v>
      </c>
      <c r="S53" s="603" t="s">
        <v>699</v>
      </c>
    </row>
    <row r="54" spans="1:19" ht="13.5" customHeight="1">
      <c r="A54" s="541"/>
      <c r="B54" s="541" t="s">
        <v>606</v>
      </c>
      <c r="C54" s="542"/>
      <c r="D54" s="597">
        <v>122.7</v>
      </c>
      <c r="E54" s="598">
        <v>155.5</v>
      </c>
      <c r="F54" s="598">
        <v>119.8</v>
      </c>
      <c r="G54" s="598">
        <v>158.2</v>
      </c>
      <c r="H54" s="598">
        <v>241.7</v>
      </c>
      <c r="I54" s="598">
        <v>95.9</v>
      </c>
      <c r="J54" s="598">
        <v>145</v>
      </c>
      <c r="K54" s="598">
        <v>69</v>
      </c>
      <c r="L54" s="604" t="s">
        <v>699</v>
      </c>
      <c r="M54" s="604" t="s">
        <v>699</v>
      </c>
      <c r="N54" s="604" t="s">
        <v>699</v>
      </c>
      <c r="O54" s="604" t="s">
        <v>699</v>
      </c>
      <c r="P54" s="598">
        <v>38.6</v>
      </c>
      <c r="Q54" s="598">
        <v>152.6</v>
      </c>
      <c r="R54" s="598">
        <v>473</v>
      </c>
      <c r="S54" s="604" t="s">
        <v>699</v>
      </c>
    </row>
    <row r="55" spans="1:19" ht="13.5" customHeight="1">
      <c r="A55" s="541"/>
      <c r="B55" s="541" t="s">
        <v>607</v>
      </c>
      <c r="C55" s="542"/>
      <c r="D55" s="597">
        <v>119.8</v>
      </c>
      <c r="E55" s="598">
        <v>84.5</v>
      </c>
      <c r="F55" s="598">
        <v>97.4</v>
      </c>
      <c r="G55" s="598">
        <v>127</v>
      </c>
      <c r="H55" s="598">
        <v>197.4</v>
      </c>
      <c r="I55" s="598">
        <v>91</v>
      </c>
      <c r="J55" s="598">
        <v>144.9</v>
      </c>
      <c r="K55" s="598">
        <v>78.8</v>
      </c>
      <c r="L55" s="604" t="s">
        <v>699</v>
      </c>
      <c r="M55" s="604" t="s">
        <v>699</v>
      </c>
      <c r="N55" s="604" t="s">
        <v>699</v>
      </c>
      <c r="O55" s="604" t="s">
        <v>699</v>
      </c>
      <c r="P55" s="598">
        <v>93.7</v>
      </c>
      <c r="Q55" s="598">
        <v>260</v>
      </c>
      <c r="R55" s="598">
        <v>418.9</v>
      </c>
      <c r="S55" s="604" t="s">
        <v>699</v>
      </c>
    </row>
    <row r="56" spans="1:19" ht="13.5" customHeight="1">
      <c r="A56" s="541"/>
      <c r="B56" s="541" t="s">
        <v>608</v>
      </c>
      <c r="C56" s="542"/>
      <c r="D56" s="597">
        <v>87.2</v>
      </c>
      <c r="E56" s="598">
        <v>95.4</v>
      </c>
      <c r="F56" s="598">
        <v>67.3</v>
      </c>
      <c r="G56" s="598">
        <v>107.1</v>
      </c>
      <c r="H56" s="598">
        <v>114.2</v>
      </c>
      <c r="I56" s="598">
        <v>91.2</v>
      </c>
      <c r="J56" s="598">
        <v>129.8</v>
      </c>
      <c r="K56" s="598">
        <v>97.2</v>
      </c>
      <c r="L56" s="604" t="s">
        <v>699</v>
      </c>
      <c r="M56" s="604" t="s">
        <v>699</v>
      </c>
      <c r="N56" s="604" t="s">
        <v>699</v>
      </c>
      <c r="O56" s="604" t="s">
        <v>699</v>
      </c>
      <c r="P56" s="598">
        <v>122.3</v>
      </c>
      <c r="Q56" s="598">
        <v>136.2</v>
      </c>
      <c r="R56" s="598">
        <v>105.3</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96.3</v>
      </c>
      <c r="E58" s="602">
        <v>110.7</v>
      </c>
      <c r="F58" s="602">
        <v>100.7</v>
      </c>
      <c r="G58" s="602">
        <v>84.4</v>
      </c>
      <c r="H58" s="602">
        <v>101.1</v>
      </c>
      <c r="I58" s="602">
        <v>92.2</v>
      </c>
      <c r="J58" s="602">
        <v>107.7</v>
      </c>
      <c r="K58" s="602">
        <v>100.5</v>
      </c>
      <c r="L58" s="602">
        <v>116</v>
      </c>
      <c r="M58" s="602">
        <v>128.2</v>
      </c>
      <c r="N58" s="602">
        <v>80.8</v>
      </c>
      <c r="O58" s="602">
        <v>67.3</v>
      </c>
      <c r="P58" s="602">
        <v>76</v>
      </c>
      <c r="Q58" s="602">
        <v>88.8</v>
      </c>
      <c r="R58" s="602">
        <v>106.9</v>
      </c>
      <c r="S58" s="602">
        <v>103.2</v>
      </c>
    </row>
    <row r="59" spans="1:19" ht="13.5" customHeight="1">
      <c r="A59" s="538" t="s">
        <v>611</v>
      </c>
      <c r="B59" s="538" t="s">
        <v>623</v>
      </c>
      <c r="C59" s="544" t="s">
        <v>613</v>
      </c>
      <c r="D59" s="583">
        <v>96.1</v>
      </c>
      <c r="E59" s="584">
        <v>139.2</v>
      </c>
      <c r="F59" s="584">
        <v>92.3</v>
      </c>
      <c r="G59" s="584">
        <v>87.8</v>
      </c>
      <c r="H59" s="584">
        <v>118.7</v>
      </c>
      <c r="I59" s="584">
        <v>89.5</v>
      </c>
      <c r="J59" s="584">
        <v>116.1</v>
      </c>
      <c r="K59" s="584">
        <v>110.5</v>
      </c>
      <c r="L59" s="584">
        <v>112.3</v>
      </c>
      <c r="M59" s="584">
        <v>128.7</v>
      </c>
      <c r="N59" s="584">
        <v>72.5</v>
      </c>
      <c r="O59" s="584">
        <v>61.3</v>
      </c>
      <c r="P59" s="584">
        <v>103.3</v>
      </c>
      <c r="Q59" s="584">
        <v>82.1</v>
      </c>
      <c r="R59" s="584">
        <v>113.5</v>
      </c>
      <c r="S59" s="584">
        <v>108.8</v>
      </c>
    </row>
    <row r="60" spans="1:19" ht="13.5" customHeight="1">
      <c r="A60" s="541"/>
      <c r="B60" s="541" t="s">
        <v>624</v>
      </c>
      <c r="C60" s="542"/>
      <c r="D60" s="583">
        <v>95</v>
      </c>
      <c r="E60" s="584">
        <v>95.5</v>
      </c>
      <c r="F60" s="584">
        <v>92.3</v>
      </c>
      <c r="G60" s="584">
        <v>69.6</v>
      </c>
      <c r="H60" s="584">
        <v>104.4</v>
      </c>
      <c r="I60" s="584">
        <v>88.6</v>
      </c>
      <c r="J60" s="584">
        <v>102.5</v>
      </c>
      <c r="K60" s="584">
        <v>103</v>
      </c>
      <c r="L60" s="584">
        <v>117</v>
      </c>
      <c r="M60" s="584">
        <v>123.5</v>
      </c>
      <c r="N60" s="584">
        <v>82.5</v>
      </c>
      <c r="O60" s="584">
        <v>74.9</v>
      </c>
      <c r="P60" s="584">
        <v>95.6</v>
      </c>
      <c r="Q60" s="584">
        <v>106.1</v>
      </c>
      <c r="R60" s="584">
        <v>165.2</v>
      </c>
      <c r="S60" s="584">
        <v>94</v>
      </c>
    </row>
    <row r="61" spans="1:19" ht="13.5" customHeight="1">
      <c r="A61" s="541"/>
      <c r="B61" s="541" t="s">
        <v>625</v>
      </c>
      <c r="C61" s="542"/>
      <c r="D61" s="583">
        <v>94.1</v>
      </c>
      <c r="E61" s="584">
        <v>104.6</v>
      </c>
      <c r="F61" s="584">
        <v>97.2</v>
      </c>
      <c r="G61" s="584">
        <v>71.3</v>
      </c>
      <c r="H61" s="584">
        <v>82.7</v>
      </c>
      <c r="I61" s="584">
        <v>91.1</v>
      </c>
      <c r="J61" s="584">
        <v>104</v>
      </c>
      <c r="K61" s="584">
        <v>97.2</v>
      </c>
      <c r="L61" s="584">
        <v>98.1</v>
      </c>
      <c r="M61" s="584">
        <v>133.9</v>
      </c>
      <c r="N61" s="584">
        <v>71.3</v>
      </c>
      <c r="O61" s="584">
        <v>74.9</v>
      </c>
      <c r="P61" s="584">
        <v>93.4</v>
      </c>
      <c r="Q61" s="584">
        <v>66.2</v>
      </c>
      <c r="R61" s="584">
        <v>115.3</v>
      </c>
      <c r="S61" s="584">
        <v>96.8</v>
      </c>
    </row>
    <row r="62" spans="1:19" ht="13.5" customHeight="1">
      <c r="A62" s="541"/>
      <c r="B62" s="541" t="s">
        <v>626</v>
      </c>
      <c r="C62" s="542"/>
      <c r="D62" s="583">
        <v>95.1</v>
      </c>
      <c r="E62" s="584">
        <v>95.7</v>
      </c>
      <c r="F62" s="584">
        <v>100.2</v>
      </c>
      <c r="G62" s="584">
        <v>61.1</v>
      </c>
      <c r="H62" s="584">
        <v>90.3</v>
      </c>
      <c r="I62" s="584">
        <v>94.3</v>
      </c>
      <c r="J62" s="584">
        <v>105.7</v>
      </c>
      <c r="K62" s="584">
        <v>110.9</v>
      </c>
      <c r="L62" s="584">
        <v>101.7</v>
      </c>
      <c r="M62" s="584">
        <v>128</v>
      </c>
      <c r="N62" s="584">
        <v>80</v>
      </c>
      <c r="O62" s="584">
        <v>65.4</v>
      </c>
      <c r="P62" s="584">
        <v>78.3</v>
      </c>
      <c r="Q62" s="584">
        <v>65.4</v>
      </c>
      <c r="R62" s="584">
        <v>99.7</v>
      </c>
      <c r="S62" s="584">
        <v>110.6</v>
      </c>
    </row>
    <row r="63" spans="1:19" ht="13.5" customHeight="1">
      <c r="A63" s="541"/>
      <c r="B63" s="541" t="s">
        <v>627</v>
      </c>
      <c r="C63" s="542"/>
      <c r="D63" s="583">
        <v>87.8</v>
      </c>
      <c r="E63" s="584">
        <v>105.8</v>
      </c>
      <c r="F63" s="584">
        <v>99.6</v>
      </c>
      <c r="G63" s="584">
        <v>61.5</v>
      </c>
      <c r="H63" s="584">
        <v>95.6</v>
      </c>
      <c r="I63" s="584">
        <v>89.5</v>
      </c>
      <c r="J63" s="584">
        <v>105.7</v>
      </c>
      <c r="K63" s="584">
        <v>95.2</v>
      </c>
      <c r="L63" s="584">
        <v>131.2</v>
      </c>
      <c r="M63" s="584">
        <v>122</v>
      </c>
      <c r="N63" s="584">
        <v>97.5</v>
      </c>
      <c r="O63" s="584">
        <v>65.4</v>
      </c>
      <c r="P63" s="584">
        <v>30.2</v>
      </c>
      <c r="Q63" s="584">
        <v>66</v>
      </c>
      <c r="R63" s="584">
        <v>78.5</v>
      </c>
      <c r="S63" s="584">
        <v>113.4</v>
      </c>
    </row>
    <row r="64" spans="1:19" ht="13.5" customHeight="1">
      <c r="A64" s="541"/>
      <c r="B64" s="541" t="s">
        <v>628</v>
      </c>
      <c r="C64" s="542"/>
      <c r="D64" s="583">
        <v>102.3</v>
      </c>
      <c r="E64" s="584">
        <v>106.7</v>
      </c>
      <c r="F64" s="584">
        <v>112</v>
      </c>
      <c r="G64" s="584">
        <v>105.7</v>
      </c>
      <c r="H64" s="584">
        <v>101.4</v>
      </c>
      <c r="I64" s="584">
        <v>98</v>
      </c>
      <c r="J64" s="584">
        <v>102.6</v>
      </c>
      <c r="K64" s="584">
        <v>94.7</v>
      </c>
      <c r="L64" s="584">
        <v>120.6</v>
      </c>
      <c r="M64" s="584">
        <v>117.5</v>
      </c>
      <c r="N64" s="584">
        <v>80</v>
      </c>
      <c r="O64" s="584">
        <v>59.9</v>
      </c>
      <c r="P64" s="584">
        <v>81.5</v>
      </c>
      <c r="Q64" s="584">
        <v>86.6</v>
      </c>
      <c r="R64" s="584">
        <v>82.3</v>
      </c>
      <c r="S64" s="584">
        <v>106</v>
      </c>
    </row>
    <row r="65" spans="1:19" ht="13.5" customHeight="1">
      <c r="A65" s="541"/>
      <c r="B65" s="541" t="s">
        <v>579</v>
      </c>
      <c r="C65" s="542"/>
      <c r="D65" s="583">
        <v>102.8</v>
      </c>
      <c r="E65" s="584">
        <v>121</v>
      </c>
      <c r="F65" s="584">
        <v>108.9</v>
      </c>
      <c r="G65" s="584">
        <v>80</v>
      </c>
      <c r="H65" s="584">
        <v>104.9</v>
      </c>
      <c r="I65" s="584">
        <v>98.7</v>
      </c>
      <c r="J65" s="584">
        <v>111.8</v>
      </c>
      <c r="K65" s="584">
        <v>96.8</v>
      </c>
      <c r="L65" s="584">
        <v>126.5</v>
      </c>
      <c r="M65" s="584">
        <v>135.4</v>
      </c>
      <c r="N65" s="584">
        <v>73.8</v>
      </c>
      <c r="O65" s="584">
        <v>64</v>
      </c>
      <c r="P65" s="584">
        <v>73</v>
      </c>
      <c r="Q65" s="584">
        <v>111.7</v>
      </c>
      <c r="R65" s="584">
        <v>120.3</v>
      </c>
      <c r="S65" s="584">
        <v>113.4</v>
      </c>
    </row>
    <row r="66" spans="1:19" ht="13.5" customHeight="1">
      <c r="A66" s="541"/>
      <c r="B66" s="541" t="s">
        <v>629</v>
      </c>
      <c r="C66" s="542"/>
      <c r="D66" s="583">
        <v>100.3</v>
      </c>
      <c r="E66" s="584">
        <v>118</v>
      </c>
      <c r="F66" s="584">
        <v>108.8</v>
      </c>
      <c r="G66" s="584">
        <v>76.8</v>
      </c>
      <c r="H66" s="584">
        <v>100.9</v>
      </c>
      <c r="I66" s="584">
        <v>88.2</v>
      </c>
      <c r="J66" s="584">
        <v>116.4</v>
      </c>
      <c r="K66" s="584">
        <v>103.4</v>
      </c>
      <c r="L66" s="584">
        <v>120.6</v>
      </c>
      <c r="M66" s="584">
        <v>139.1</v>
      </c>
      <c r="N66" s="584">
        <v>76.3</v>
      </c>
      <c r="O66" s="584">
        <v>62.7</v>
      </c>
      <c r="P66" s="584">
        <v>68</v>
      </c>
      <c r="Q66" s="584">
        <v>93.3</v>
      </c>
      <c r="R66" s="584">
        <v>119.1</v>
      </c>
      <c r="S66" s="584">
        <v>113.4</v>
      </c>
    </row>
    <row r="67" spans="1:19" ht="13.5" customHeight="1">
      <c r="A67" s="541"/>
      <c r="B67" s="541" t="s">
        <v>704</v>
      </c>
      <c r="C67" s="542"/>
      <c r="D67" s="583">
        <v>99.9</v>
      </c>
      <c r="E67" s="584">
        <v>114.1</v>
      </c>
      <c r="F67" s="584">
        <v>106.3</v>
      </c>
      <c r="G67" s="584">
        <v>67.1</v>
      </c>
      <c r="H67" s="584">
        <v>98.2</v>
      </c>
      <c r="I67" s="584">
        <v>103.8</v>
      </c>
      <c r="J67" s="584">
        <v>113.4</v>
      </c>
      <c r="K67" s="584">
        <v>102.9</v>
      </c>
      <c r="L67" s="584">
        <v>127.7</v>
      </c>
      <c r="M67" s="584">
        <v>136.9</v>
      </c>
      <c r="N67" s="584">
        <v>83.8</v>
      </c>
      <c r="O67" s="584">
        <v>68.1</v>
      </c>
      <c r="P67" s="584">
        <v>56.5</v>
      </c>
      <c r="Q67" s="584">
        <v>97</v>
      </c>
      <c r="R67" s="584">
        <v>115.9</v>
      </c>
      <c r="S67" s="584">
        <v>118.9</v>
      </c>
    </row>
    <row r="68" spans="1:19" ht="13.5" customHeight="1">
      <c r="A68" s="541" t="s">
        <v>612</v>
      </c>
      <c r="B68" s="541" t="s">
        <v>633</v>
      </c>
      <c r="C68" s="542" t="s">
        <v>613</v>
      </c>
      <c r="D68" s="583">
        <v>92.3</v>
      </c>
      <c r="E68" s="584">
        <v>102.9</v>
      </c>
      <c r="F68" s="584">
        <v>91.9</v>
      </c>
      <c r="G68" s="584">
        <v>107.1</v>
      </c>
      <c r="H68" s="584">
        <v>107.6</v>
      </c>
      <c r="I68" s="584">
        <v>74.6</v>
      </c>
      <c r="J68" s="584">
        <v>114.9</v>
      </c>
      <c r="K68" s="584">
        <v>96</v>
      </c>
      <c r="L68" s="584">
        <v>100</v>
      </c>
      <c r="M68" s="584">
        <v>132.1</v>
      </c>
      <c r="N68" s="584">
        <v>92.5</v>
      </c>
      <c r="O68" s="584">
        <v>57.5</v>
      </c>
      <c r="P68" s="584">
        <v>58.1</v>
      </c>
      <c r="Q68" s="584">
        <v>113.6</v>
      </c>
      <c r="R68" s="584">
        <v>117.9</v>
      </c>
      <c r="S68" s="584">
        <v>115.6</v>
      </c>
    </row>
    <row r="69" spans="1:19" ht="13.5" customHeight="1">
      <c r="A69" s="541" t="s">
        <v>785</v>
      </c>
      <c r="B69" s="541" t="s">
        <v>621</v>
      </c>
      <c r="C69" s="542"/>
      <c r="D69" s="583">
        <v>92.3</v>
      </c>
      <c r="E69" s="584">
        <v>122.3</v>
      </c>
      <c r="F69" s="584">
        <v>101.2</v>
      </c>
      <c r="G69" s="584">
        <v>111</v>
      </c>
      <c r="H69" s="584">
        <v>135.2</v>
      </c>
      <c r="I69" s="584">
        <v>69.8</v>
      </c>
      <c r="J69" s="584">
        <v>95.5</v>
      </c>
      <c r="K69" s="584">
        <v>87.3</v>
      </c>
      <c r="L69" s="584">
        <v>134.5</v>
      </c>
      <c r="M69" s="584">
        <v>152.2</v>
      </c>
      <c r="N69" s="584">
        <v>70</v>
      </c>
      <c r="O69" s="584">
        <v>52.1</v>
      </c>
      <c r="P69" s="584">
        <v>60.2</v>
      </c>
      <c r="Q69" s="584">
        <v>84.7</v>
      </c>
      <c r="R69" s="584">
        <v>100</v>
      </c>
      <c r="S69" s="584">
        <v>102.8</v>
      </c>
    </row>
    <row r="70" spans="1:46" ht="13.5" customHeight="1">
      <c r="A70" s="541"/>
      <c r="B70" s="541" t="s">
        <v>622</v>
      </c>
      <c r="C70" s="542"/>
      <c r="D70" s="583">
        <v>93.8</v>
      </c>
      <c r="E70" s="584">
        <v>124.3</v>
      </c>
      <c r="F70" s="584">
        <v>105</v>
      </c>
      <c r="G70" s="584">
        <v>121.3</v>
      </c>
      <c r="H70" s="584">
        <v>153.3</v>
      </c>
      <c r="I70" s="584">
        <v>69.8</v>
      </c>
      <c r="J70" s="584">
        <v>92.5</v>
      </c>
      <c r="K70" s="584">
        <v>119</v>
      </c>
      <c r="L70" s="584">
        <v>120.2</v>
      </c>
      <c r="M70" s="584">
        <v>161.9</v>
      </c>
      <c r="N70" s="584">
        <v>87.5</v>
      </c>
      <c r="O70" s="584">
        <v>57.5</v>
      </c>
      <c r="P70" s="584">
        <v>40.3</v>
      </c>
      <c r="Q70" s="584">
        <v>89.8</v>
      </c>
      <c r="R70" s="584">
        <v>112.8</v>
      </c>
      <c r="S70" s="584">
        <v>95.4</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96.9</v>
      </c>
      <c r="E71" s="586">
        <v>119.4</v>
      </c>
      <c r="F71" s="586">
        <v>103.1</v>
      </c>
      <c r="G71" s="586">
        <v>112.6</v>
      </c>
      <c r="H71" s="586">
        <v>154.3</v>
      </c>
      <c r="I71" s="586">
        <v>76.6</v>
      </c>
      <c r="J71" s="586">
        <v>104.5</v>
      </c>
      <c r="K71" s="586">
        <v>107.1</v>
      </c>
      <c r="L71" s="586">
        <v>127.4</v>
      </c>
      <c r="M71" s="586">
        <v>143.3</v>
      </c>
      <c r="N71" s="586">
        <v>81.3</v>
      </c>
      <c r="O71" s="586">
        <v>76.7</v>
      </c>
      <c r="P71" s="586">
        <v>67.2</v>
      </c>
      <c r="Q71" s="586">
        <v>98.3</v>
      </c>
      <c r="R71" s="586">
        <v>110.3</v>
      </c>
      <c r="S71" s="586">
        <v>98.2</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3.3</v>
      </c>
      <c r="E73" s="596">
        <v>15.4</v>
      </c>
      <c r="F73" s="596">
        <v>-1.4</v>
      </c>
      <c r="G73" s="596">
        <v>11.5</v>
      </c>
      <c r="H73" s="596">
        <v>-1.8</v>
      </c>
      <c r="I73" s="596">
        <v>2.5</v>
      </c>
      <c r="J73" s="596">
        <v>29.7</v>
      </c>
      <c r="K73" s="596">
        <v>12.8</v>
      </c>
      <c r="L73" s="603" t="s">
        <v>699</v>
      </c>
      <c r="M73" s="603" t="s">
        <v>699</v>
      </c>
      <c r="N73" s="603" t="s">
        <v>699</v>
      </c>
      <c r="O73" s="603" t="s">
        <v>699</v>
      </c>
      <c r="P73" s="596">
        <v>2.3</v>
      </c>
      <c r="Q73" s="596">
        <v>3.7</v>
      </c>
      <c r="R73" s="596">
        <v>-14.3</v>
      </c>
      <c r="S73" s="603" t="s">
        <v>699</v>
      </c>
    </row>
    <row r="74" spans="1:19" ht="13.5" customHeight="1">
      <c r="A74" s="541"/>
      <c r="B74" s="541" t="s">
        <v>606</v>
      </c>
      <c r="C74" s="542"/>
      <c r="D74" s="597">
        <v>4</v>
      </c>
      <c r="E74" s="598">
        <v>-27.5</v>
      </c>
      <c r="F74" s="598">
        <v>-1.4</v>
      </c>
      <c r="G74" s="598">
        <v>-7.4</v>
      </c>
      <c r="H74" s="598">
        <v>-15.8</v>
      </c>
      <c r="I74" s="598">
        <v>-15.5</v>
      </c>
      <c r="J74" s="598">
        <v>13.6</v>
      </c>
      <c r="K74" s="598">
        <v>18.7</v>
      </c>
      <c r="L74" s="604" t="s">
        <v>699</v>
      </c>
      <c r="M74" s="604" t="s">
        <v>699</v>
      </c>
      <c r="N74" s="604" t="s">
        <v>699</v>
      </c>
      <c r="O74" s="604" t="s">
        <v>699</v>
      </c>
      <c r="P74" s="598">
        <v>94.8</v>
      </c>
      <c r="Q74" s="598">
        <v>33.2</v>
      </c>
      <c r="R74" s="598">
        <v>-11.4</v>
      </c>
      <c r="S74" s="604" t="s">
        <v>699</v>
      </c>
    </row>
    <row r="75" spans="1:19" ht="13.5" customHeight="1">
      <c r="A75" s="541"/>
      <c r="B75" s="541" t="s">
        <v>607</v>
      </c>
      <c r="C75" s="542"/>
      <c r="D75" s="597">
        <v>-2.4</v>
      </c>
      <c r="E75" s="598">
        <v>-45.6</v>
      </c>
      <c r="F75" s="598">
        <v>-18.6</v>
      </c>
      <c r="G75" s="598">
        <v>-19.8</v>
      </c>
      <c r="H75" s="598">
        <v>-18.4</v>
      </c>
      <c r="I75" s="598">
        <v>-5</v>
      </c>
      <c r="J75" s="598">
        <v>-0.1</v>
      </c>
      <c r="K75" s="598">
        <v>14.2</v>
      </c>
      <c r="L75" s="604" t="s">
        <v>699</v>
      </c>
      <c r="M75" s="604" t="s">
        <v>699</v>
      </c>
      <c r="N75" s="604" t="s">
        <v>699</v>
      </c>
      <c r="O75" s="604" t="s">
        <v>699</v>
      </c>
      <c r="P75" s="598">
        <v>143.2</v>
      </c>
      <c r="Q75" s="598">
        <v>70.4</v>
      </c>
      <c r="R75" s="598">
        <v>-11.5</v>
      </c>
      <c r="S75" s="604" t="s">
        <v>699</v>
      </c>
    </row>
    <row r="76" spans="1:19" ht="13.5" customHeight="1">
      <c r="A76" s="541"/>
      <c r="B76" s="541" t="s">
        <v>608</v>
      </c>
      <c r="C76" s="542"/>
      <c r="D76" s="597">
        <v>-27.1</v>
      </c>
      <c r="E76" s="598">
        <v>12.7</v>
      </c>
      <c r="F76" s="598">
        <v>-30.8</v>
      </c>
      <c r="G76" s="598">
        <v>-15.6</v>
      </c>
      <c r="H76" s="598">
        <v>-42.1</v>
      </c>
      <c r="I76" s="598">
        <v>0.1</v>
      </c>
      <c r="J76" s="598">
        <v>-10.4</v>
      </c>
      <c r="K76" s="598">
        <v>23.3</v>
      </c>
      <c r="L76" s="604" t="s">
        <v>699</v>
      </c>
      <c r="M76" s="604" t="s">
        <v>699</v>
      </c>
      <c r="N76" s="604" t="s">
        <v>699</v>
      </c>
      <c r="O76" s="604" t="s">
        <v>699</v>
      </c>
      <c r="P76" s="598">
        <v>30.5</v>
      </c>
      <c r="Q76" s="598">
        <v>-47.6</v>
      </c>
      <c r="R76" s="598">
        <v>-74.9</v>
      </c>
      <c r="S76" s="604" t="s">
        <v>699</v>
      </c>
    </row>
    <row r="77" spans="1:19" ht="13.5" customHeight="1">
      <c r="A77" s="541"/>
      <c r="B77" s="541" t="s">
        <v>609</v>
      </c>
      <c r="C77" s="542"/>
      <c r="D77" s="597">
        <v>14.7</v>
      </c>
      <c r="E77" s="598">
        <v>4.9</v>
      </c>
      <c r="F77" s="598">
        <v>48.4</v>
      </c>
      <c r="G77" s="598">
        <v>-6.6</v>
      </c>
      <c r="H77" s="598">
        <v>-12.5</v>
      </c>
      <c r="I77" s="598">
        <v>9.7</v>
      </c>
      <c r="J77" s="598">
        <v>-23</v>
      </c>
      <c r="K77" s="598">
        <v>2.9</v>
      </c>
      <c r="L77" s="604" t="s">
        <v>699</v>
      </c>
      <c r="M77" s="604" t="s">
        <v>699</v>
      </c>
      <c r="N77" s="604" t="s">
        <v>699</v>
      </c>
      <c r="O77" s="604" t="s">
        <v>699</v>
      </c>
      <c r="P77" s="598">
        <v>-18.2</v>
      </c>
      <c r="Q77" s="598">
        <v>-26.6</v>
      </c>
      <c r="R77" s="598">
        <v>-5.3</v>
      </c>
      <c r="S77" s="604" t="s">
        <v>699</v>
      </c>
    </row>
    <row r="78" spans="1:19" ht="13.5" customHeight="1">
      <c r="A78" s="541"/>
      <c r="B78" s="541" t="s">
        <v>610</v>
      </c>
      <c r="C78" s="542"/>
      <c r="D78" s="601">
        <v>-3.7</v>
      </c>
      <c r="E78" s="602">
        <v>10.8</v>
      </c>
      <c r="F78" s="602">
        <v>0.6</v>
      </c>
      <c r="G78" s="602">
        <v>-15.8</v>
      </c>
      <c r="H78" s="602">
        <v>1.2</v>
      </c>
      <c r="I78" s="602">
        <v>-7.7</v>
      </c>
      <c r="J78" s="602">
        <v>7.8</v>
      </c>
      <c r="K78" s="602">
        <v>0.5</v>
      </c>
      <c r="L78" s="602">
        <v>15.3</v>
      </c>
      <c r="M78" s="602">
        <v>28.4</v>
      </c>
      <c r="N78" s="602">
        <v>-18.8</v>
      </c>
      <c r="O78" s="602">
        <v>-32.9</v>
      </c>
      <c r="P78" s="602">
        <v>-24</v>
      </c>
      <c r="Q78" s="602">
        <v>-11.2</v>
      </c>
      <c r="R78" s="602">
        <v>7.5</v>
      </c>
      <c r="S78" s="602">
        <v>2.8</v>
      </c>
    </row>
    <row r="79" spans="1:19" ht="13.5" customHeight="1">
      <c r="A79" s="538" t="s">
        <v>611</v>
      </c>
      <c r="B79" s="538" t="s">
        <v>623</v>
      </c>
      <c r="C79" s="544" t="s">
        <v>613</v>
      </c>
      <c r="D79" s="583">
        <v>-8.8</v>
      </c>
      <c r="E79" s="584">
        <v>44.3</v>
      </c>
      <c r="F79" s="584">
        <v>-7.1</v>
      </c>
      <c r="G79" s="584">
        <v>-6.7</v>
      </c>
      <c r="H79" s="584">
        <v>-3.1</v>
      </c>
      <c r="I79" s="584">
        <v>-25.1</v>
      </c>
      <c r="J79" s="584">
        <v>12.2</v>
      </c>
      <c r="K79" s="584">
        <v>-9.3</v>
      </c>
      <c r="L79" s="584">
        <v>4.4</v>
      </c>
      <c r="M79" s="584">
        <v>35.2</v>
      </c>
      <c r="N79" s="584">
        <v>-29.3</v>
      </c>
      <c r="O79" s="584">
        <v>-39.2</v>
      </c>
      <c r="P79" s="584">
        <v>-18.7</v>
      </c>
      <c r="Q79" s="584">
        <v>-23.6</v>
      </c>
      <c r="R79" s="584">
        <v>-17.6</v>
      </c>
      <c r="S79" s="584">
        <v>19.2</v>
      </c>
    </row>
    <row r="80" spans="1:19" ht="13.5" customHeight="1">
      <c r="A80" s="541"/>
      <c r="B80" s="541" t="s">
        <v>624</v>
      </c>
      <c r="C80" s="542"/>
      <c r="D80" s="583">
        <v>-6.8</v>
      </c>
      <c r="E80" s="584">
        <v>-14.3</v>
      </c>
      <c r="F80" s="584">
        <v>-5.3</v>
      </c>
      <c r="G80" s="584">
        <v>-20.1</v>
      </c>
      <c r="H80" s="584">
        <v>-1.9</v>
      </c>
      <c r="I80" s="584">
        <v>-17</v>
      </c>
      <c r="J80" s="584">
        <v>6.7</v>
      </c>
      <c r="K80" s="584">
        <v>-2.3</v>
      </c>
      <c r="L80" s="584">
        <v>12.5</v>
      </c>
      <c r="M80" s="584">
        <v>45.6</v>
      </c>
      <c r="N80" s="584">
        <v>-12</v>
      </c>
      <c r="O80" s="584">
        <v>-29.5</v>
      </c>
      <c r="P80" s="584">
        <v>-24.8</v>
      </c>
      <c r="Q80" s="584">
        <v>-4.3</v>
      </c>
      <c r="R80" s="584">
        <v>31.8</v>
      </c>
      <c r="S80" s="584">
        <v>1</v>
      </c>
    </row>
    <row r="81" spans="1:19" ht="13.5" customHeight="1">
      <c r="A81" s="541"/>
      <c r="B81" s="541" t="s">
        <v>625</v>
      </c>
      <c r="C81" s="542"/>
      <c r="D81" s="583">
        <v>-10.2</v>
      </c>
      <c r="E81" s="584">
        <v>23.5</v>
      </c>
      <c r="F81" s="584">
        <v>-8.9</v>
      </c>
      <c r="G81" s="584">
        <v>-20.8</v>
      </c>
      <c r="H81" s="584">
        <v>-9.9</v>
      </c>
      <c r="I81" s="584">
        <v>-14.5</v>
      </c>
      <c r="J81" s="584">
        <v>1.9</v>
      </c>
      <c r="K81" s="584">
        <v>-8.1</v>
      </c>
      <c r="L81" s="584">
        <v>16.9</v>
      </c>
      <c r="M81" s="584">
        <v>44</v>
      </c>
      <c r="N81" s="584">
        <v>-19.7</v>
      </c>
      <c r="O81" s="584">
        <v>-27.6</v>
      </c>
      <c r="P81" s="584">
        <v>-24.3</v>
      </c>
      <c r="Q81" s="584">
        <v>-22</v>
      </c>
      <c r="R81" s="584">
        <v>6.3</v>
      </c>
      <c r="S81" s="584">
        <v>1.9</v>
      </c>
    </row>
    <row r="82" spans="1:19" ht="13.5" customHeight="1">
      <c r="A82" s="541"/>
      <c r="B82" s="541" t="s">
        <v>626</v>
      </c>
      <c r="C82" s="542"/>
      <c r="D82" s="583">
        <v>-9.5</v>
      </c>
      <c r="E82" s="584">
        <v>24.4</v>
      </c>
      <c r="F82" s="584">
        <v>-9.8</v>
      </c>
      <c r="G82" s="584">
        <v>-38.2</v>
      </c>
      <c r="H82" s="584">
        <v>-4.9</v>
      </c>
      <c r="I82" s="584">
        <v>-14.8</v>
      </c>
      <c r="J82" s="584">
        <v>23.3</v>
      </c>
      <c r="K82" s="584">
        <v>13.5</v>
      </c>
      <c r="L82" s="584">
        <v>7.5</v>
      </c>
      <c r="M82" s="584">
        <v>20.3</v>
      </c>
      <c r="N82" s="584">
        <v>-17.9</v>
      </c>
      <c r="O82" s="584">
        <v>-27.3</v>
      </c>
      <c r="P82" s="584">
        <v>-16.2</v>
      </c>
      <c r="Q82" s="584">
        <v>-22.2</v>
      </c>
      <c r="R82" s="584">
        <v>6.7</v>
      </c>
      <c r="S82" s="584">
        <v>-9.1</v>
      </c>
    </row>
    <row r="83" spans="1:19" ht="13.5" customHeight="1">
      <c r="A83" s="541"/>
      <c r="B83" s="541" t="s">
        <v>627</v>
      </c>
      <c r="C83" s="542"/>
      <c r="D83" s="583">
        <v>-9.3</v>
      </c>
      <c r="E83" s="584">
        <v>6</v>
      </c>
      <c r="F83" s="584">
        <v>-6.7</v>
      </c>
      <c r="G83" s="584">
        <v>-27.6</v>
      </c>
      <c r="H83" s="584">
        <v>-4.9</v>
      </c>
      <c r="I83" s="584">
        <v>-6</v>
      </c>
      <c r="J83" s="584">
        <v>6.6</v>
      </c>
      <c r="K83" s="584">
        <v>-5.3</v>
      </c>
      <c r="L83" s="584">
        <v>22</v>
      </c>
      <c r="M83" s="584">
        <v>27.1</v>
      </c>
      <c r="N83" s="584">
        <v>-19.6</v>
      </c>
      <c r="O83" s="584">
        <v>-36</v>
      </c>
      <c r="P83" s="584">
        <v>-36.5</v>
      </c>
      <c r="Q83" s="584">
        <v>-25.9</v>
      </c>
      <c r="R83" s="584">
        <v>-6.7</v>
      </c>
      <c r="S83" s="584">
        <v>16</v>
      </c>
    </row>
    <row r="84" spans="1:19" ht="13.5" customHeight="1">
      <c r="A84" s="541"/>
      <c r="B84" s="541" t="s">
        <v>628</v>
      </c>
      <c r="C84" s="542"/>
      <c r="D84" s="583">
        <v>0</v>
      </c>
      <c r="E84" s="584">
        <v>12.3</v>
      </c>
      <c r="F84" s="584">
        <v>5.6</v>
      </c>
      <c r="G84" s="584">
        <v>-5.9</v>
      </c>
      <c r="H84" s="584">
        <v>38.2</v>
      </c>
      <c r="I84" s="584">
        <v>3.5</v>
      </c>
      <c r="J84" s="584">
        <v>0.4</v>
      </c>
      <c r="K84" s="584">
        <v>-0.3</v>
      </c>
      <c r="L84" s="584">
        <v>18.6</v>
      </c>
      <c r="M84" s="584">
        <v>10.5</v>
      </c>
      <c r="N84" s="584">
        <v>-16.9</v>
      </c>
      <c r="O84" s="584">
        <v>-37.1</v>
      </c>
      <c r="P84" s="584">
        <v>-28.2</v>
      </c>
      <c r="Q84" s="584">
        <v>3.3</v>
      </c>
      <c r="R84" s="584">
        <v>13.8</v>
      </c>
      <c r="S84" s="584">
        <v>1.8</v>
      </c>
    </row>
    <row r="85" spans="1:19" ht="13.5" customHeight="1">
      <c r="A85" s="541"/>
      <c r="B85" s="541" t="s">
        <v>579</v>
      </c>
      <c r="C85" s="542"/>
      <c r="D85" s="583">
        <v>5.3</v>
      </c>
      <c r="E85" s="584">
        <v>10.2</v>
      </c>
      <c r="F85" s="584">
        <v>11.9</v>
      </c>
      <c r="G85" s="584">
        <v>-38.4</v>
      </c>
      <c r="H85" s="584">
        <v>18.1</v>
      </c>
      <c r="I85" s="584">
        <v>9.4</v>
      </c>
      <c r="J85" s="584">
        <v>6.2</v>
      </c>
      <c r="K85" s="584">
        <v>3.5</v>
      </c>
      <c r="L85" s="584">
        <v>46.6</v>
      </c>
      <c r="M85" s="584">
        <v>23.8</v>
      </c>
      <c r="N85" s="584">
        <v>-19.2</v>
      </c>
      <c r="O85" s="584">
        <v>-17.5</v>
      </c>
      <c r="P85" s="584">
        <v>-28.9</v>
      </c>
      <c r="Q85" s="584">
        <v>11.8</v>
      </c>
      <c r="R85" s="584">
        <v>28.7</v>
      </c>
      <c r="S85" s="584">
        <v>23</v>
      </c>
    </row>
    <row r="86" spans="1:19" ht="13.5" customHeight="1">
      <c r="A86" s="541"/>
      <c r="B86" s="541" t="s">
        <v>629</v>
      </c>
      <c r="C86" s="542"/>
      <c r="D86" s="583">
        <v>-1.3</v>
      </c>
      <c r="E86" s="584">
        <v>-0.6</v>
      </c>
      <c r="F86" s="584">
        <v>7.7</v>
      </c>
      <c r="G86" s="584">
        <v>-27.7</v>
      </c>
      <c r="H86" s="584">
        <v>5.8</v>
      </c>
      <c r="I86" s="584">
        <v>-7.2</v>
      </c>
      <c r="J86" s="584">
        <v>12.3</v>
      </c>
      <c r="K86" s="584">
        <v>6.2</v>
      </c>
      <c r="L86" s="584">
        <v>41.7</v>
      </c>
      <c r="M86" s="584">
        <v>22.2</v>
      </c>
      <c r="N86" s="584">
        <v>-27.4</v>
      </c>
      <c r="O86" s="584">
        <v>-34.3</v>
      </c>
      <c r="P86" s="584">
        <v>-33.2</v>
      </c>
      <c r="Q86" s="584">
        <v>-3.1</v>
      </c>
      <c r="R86" s="584">
        <v>4.9</v>
      </c>
      <c r="S86" s="584">
        <v>0.8</v>
      </c>
    </row>
    <row r="87" spans="1:19" ht="13.5" customHeight="1">
      <c r="A87" s="541"/>
      <c r="B87" s="541" t="s">
        <v>704</v>
      </c>
      <c r="C87" s="542"/>
      <c r="D87" s="583">
        <v>1.4</v>
      </c>
      <c r="E87" s="584">
        <v>7.7</v>
      </c>
      <c r="F87" s="584">
        <v>8.6</v>
      </c>
      <c r="G87" s="584">
        <v>-24.4</v>
      </c>
      <c r="H87" s="584">
        <v>0.6</v>
      </c>
      <c r="I87" s="584">
        <v>-0.3</v>
      </c>
      <c r="J87" s="584">
        <v>6.1</v>
      </c>
      <c r="K87" s="584">
        <v>8.1</v>
      </c>
      <c r="L87" s="584">
        <v>13.7</v>
      </c>
      <c r="M87" s="584">
        <v>23.5</v>
      </c>
      <c r="N87" s="584">
        <v>-24.7</v>
      </c>
      <c r="O87" s="584">
        <v>-21.9</v>
      </c>
      <c r="P87" s="584">
        <v>-28.5</v>
      </c>
      <c r="Q87" s="584">
        <v>1.9</v>
      </c>
      <c r="R87" s="584">
        <v>28.3</v>
      </c>
      <c r="S87" s="584">
        <v>11.2</v>
      </c>
    </row>
    <row r="88" spans="1:19" ht="13.5" customHeight="1">
      <c r="A88" s="541" t="s">
        <v>612</v>
      </c>
      <c r="B88" s="541" t="s">
        <v>633</v>
      </c>
      <c r="C88" s="542" t="s">
        <v>613</v>
      </c>
      <c r="D88" s="583">
        <v>-0.3</v>
      </c>
      <c r="E88" s="584">
        <v>3.6</v>
      </c>
      <c r="F88" s="584">
        <v>3.7</v>
      </c>
      <c r="G88" s="584">
        <v>16.3</v>
      </c>
      <c r="H88" s="584">
        <v>9.9</v>
      </c>
      <c r="I88" s="584">
        <v>-15</v>
      </c>
      <c r="J88" s="584">
        <v>6</v>
      </c>
      <c r="K88" s="584">
        <v>-1.2</v>
      </c>
      <c r="L88" s="584">
        <v>-24.5</v>
      </c>
      <c r="M88" s="584">
        <v>20</v>
      </c>
      <c r="N88" s="584">
        <v>-5.1</v>
      </c>
      <c r="O88" s="584">
        <v>-23.2</v>
      </c>
      <c r="P88" s="584">
        <v>-29.1</v>
      </c>
      <c r="Q88" s="584">
        <v>-8.6</v>
      </c>
      <c r="R88" s="584">
        <v>31.3</v>
      </c>
      <c r="S88" s="584">
        <v>28</v>
      </c>
    </row>
    <row r="89" spans="1:19" ht="13.5" customHeight="1">
      <c r="A89" s="541" t="s">
        <v>785</v>
      </c>
      <c r="B89" s="541" t="s">
        <v>621</v>
      </c>
      <c r="C89" s="542"/>
      <c r="D89" s="583">
        <v>-3.7</v>
      </c>
      <c r="E89" s="584">
        <v>15.3</v>
      </c>
      <c r="F89" s="584">
        <v>-2.1</v>
      </c>
      <c r="G89" s="584">
        <v>8.7</v>
      </c>
      <c r="H89" s="584">
        <v>40.5</v>
      </c>
      <c r="I89" s="584">
        <v>-20.7</v>
      </c>
      <c r="J89" s="584">
        <v>-5.3</v>
      </c>
      <c r="K89" s="584">
        <v>-8.1</v>
      </c>
      <c r="L89" s="584">
        <v>26.4</v>
      </c>
      <c r="M89" s="584">
        <v>25.5</v>
      </c>
      <c r="N89" s="584">
        <v>-8.3</v>
      </c>
      <c r="O89" s="584">
        <v>-27.8</v>
      </c>
      <c r="P89" s="584">
        <v>-21.9</v>
      </c>
      <c r="Q89" s="584">
        <v>1</v>
      </c>
      <c r="R89" s="584">
        <v>9.9</v>
      </c>
      <c r="S89" s="584">
        <v>11.5</v>
      </c>
    </row>
    <row r="90" spans="1:19" ht="13.5" customHeight="1">
      <c r="A90" s="541"/>
      <c r="B90" s="541" t="s">
        <v>622</v>
      </c>
      <c r="C90" s="542"/>
      <c r="D90" s="583">
        <v>-0.3</v>
      </c>
      <c r="E90" s="584">
        <v>1.6</v>
      </c>
      <c r="F90" s="584">
        <v>6</v>
      </c>
      <c r="G90" s="584">
        <v>-11.6</v>
      </c>
      <c r="H90" s="584">
        <v>25.1</v>
      </c>
      <c r="I90" s="584">
        <v>-21.8</v>
      </c>
      <c r="J90" s="584">
        <v>-12.3</v>
      </c>
      <c r="K90" s="584">
        <v>20.4</v>
      </c>
      <c r="L90" s="584">
        <v>24</v>
      </c>
      <c r="M90" s="584">
        <v>14.5</v>
      </c>
      <c r="N90" s="584">
        <v>12.9</v>
      </c>
      <c r="O90" s="584">
        <v>-10.2</v>
      </c>
      <c r="P90" s="584">
        <v>-45.1</v>
      </c>
      <c r="Q90" s="584">
        <v>8.2</v>
      </c>
      <c r="R90" s="584">
        <v>22.2</v>
      </c>
      <c r="S90" s="584">
        <v>17.6</v>
      </c>
    </row>
    <row r="91" spans="1:19" ht="13.5" customHeight="1">
      <c r="A91" s="546"/>
      <c r="B91" s="546" t="s">
        <v>788</v>
      </c>
      <c r="C91" s="547"/>
      <c r="D91" s="585">
        <v>0.8</v>
      </c>
      <c r="E91" s="586">
        <v>-14.2</v>
      </c>
      <c r="F91" s="586">
        <v>11.7</v>
      </c>
      <c r="G91" s="586">
        <v>28.2</v>
      </c>
      <c r="H91" s="586">
        <v>30</v>
      </c>
      <c r="I91" s="586">
        <v>-14.4</v>
      </c>
      <c r="J91" s="586">
        <v>-10</v>
      </c>
      <c r="K91" s="586">
        <v>-3.1</v>
      </c>
      <c r="L91" s="586">
        <v>13.4</v>
      </c>
      <c r="M91" s="586">
        <v>11.3</v>
      </c>
      <c r="N91" s="586">
        <v>12.1</v>
      </c>
      <c r="O91" s="586">
        <v>25.1</v>
      </c>
      <c r="P91" s="586">
        <v>-34.9</v>
      </c>
      <c r="Q91" s="586">
        <v>19.7</v>
      </c>
      <c r="R91" s="586">
        <v>-2.8</v>
      </c>
      <c r="S91" s="586">
        <v>-9.7</v>
      </c>
    </row>
    <row r="92" spans="1:35" ht="27" customHeight="1">
      <c r="A92" s="745" t="s">
        <v>344</v>
      </c>
      <c r="B92" s="745"/>
      <c r="C92" s="746"/>
      <c r="D92" s="590">
        <v>3.3</v>
      </c>
      <c r="E92" s="587">
        <v>-3.9</v>
      </c>
      <c r="F92" s="587">
        <v>-1.8</v>
      </c>
      <c r="G92" s="587">
        <v>-7.2</v>
      </c>
      <c r="H92" s="587">
        <v>0.7</v>
      </c>
      <c r="I92" s="587">
        <v>9.7</v>
      </c>
      <c r="J92" s="587">
        <v>13</v>
      </c>
      <c r="K92" s="587">
        <v>-10</v>
      </c>
      <c r="L92" s="587">
        <v>6</v>
      </c>
      <c r="M92" s="587">
        <v>-11.5</v>
      </c>
      <c r="N92" s="587">
        <v>-7.1</v>
      </c>
      <c r="O92" s="587">
        <v>33.4</v>
      </c>
      <c r="P92" s="587">
        <v>66.7</v>
      </c>
      <c r="Q92" s="587">
        <v>9.5</v>
      </c>
      <c r="R92" s="587">
        <v>-2.2</v>
      </c>
      <c r="S92" s="587">
        <v>2.9</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554</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736</v>
      </c>
      <c r="E3" s="531" t="s">
        <v>737</v>
      </c>
      <c r="F3" s="531" t="s">
        <v>738</v>
      </c>
      <c r="G3" s="531" t="s">
        <v>739</v>
      </c>
      <c r="H3" s="531" t="s">
        <v>740</v>
      </c>
      <c r="I3" s="531" t="s">
        <v>741</v>
      </c>
      <c r="J3" s="531" t="s">
        <v>742</v>
      </c>
      <c r="K3" s="531" t="s">
        <v>743</v>
      </c>
      <c r="L3" s="531" t="s">
        <v>744</v>
      </c>
      <c r="M3" s="531" t="s">
        <v>745</v>
      </c>
      <c r="N3" s="531" t="s">
        <v>746</v>
      </c>
      <c r="O3" s="531" t="s">
        <v>747</v>
      </c>
      <c r="P3" s="531" t="s">
        <v>748</v>
      </c>
      <c r="Q3" s="531" t="s">
        <v>749</v>
      </c>
      <c r="R3" s="531" t="s">
        <v>750</v>
      </c>
      <c r="S3" s="531" t="s">
        <v>751</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7"/>
      <c r="B6" s="607"/>
      <c r="C6" s="607"/>
      <c r="D6" s="743" t="s">
        <v>716</v>
      </c>
      <c r="E6" s="743"/>
      <c r="F6" s="743"/>
      <c r="G6" s="743"/>
      <c r="H6" s="743"/>
      <c r="I6" s="743"/>
      <c r="J6" s="743"/>
      <c r="K6" s="743"/>
      <c r="L6" s="743"/>
      <c r="M6" s="743"/>
      <c r="N6" s="743"/>
      <c r="O6" s="743"/>
      <c r="P6" s="743"/>
      <c r="Q6" s="743"/>
      <c r="R6" s="743"/>
      <c r="S6" s="607"/>
    </row>
    <row r="7" spans="1:19" ht="13.5" customHeight="1">
      <c r="A7" s="538" t="s">
        <v>603</v>
      </c>
      <c r="B7" s="538" t="s">
        <v>604</v>
      </c>
      <c r="C7" s="539" t="s">
        <v>605</v>
      </c>
      <c r="D7" s="595">
        <v>98.4</v>
      </c>
      <c r="E7" s="596">
        <v>105.7</v>
      </c>
      <c r="F7" s="596">
        <v>115.2</v>
      </c>
      <c r="G7" s="596">
        <v>106.9</v>
      </c>
      <c r="H7" s="596">
        <v>95.4</v>
      </c>
      <c r="I7" s="596">
        <v>90.8</v>
      </c>
      <c r="J7" s="596">
        <v>103.6</v>
      </c>
      <c r="K7" s="596">
        <v>94.5</v>
      </c>
      <c r="L7" s="603" t="s">
        <v>698</v>
      </c>
      <c r="M7" s="603" t="s">
        <v>698</v>
      </c>
      <c r="N7" s="603" t="s">
        <v>698</v>
      </c>
      <c r="O7" s="603" t="s">
        <v>698</v>
      </c>
      <c r="P7" s="596">
        <v>92.7</v>
      </c>
      <c r="Q7" s="596">
        <v>77.8</v>
      </c>
      <c r="R7" s="596">
        <v>139.2</v>
      </c>
      <c r="S7" s="603" t="s">
        <v>698</v>
      </c>
    </row>
    <row r="8" spans="1:19" ht="13.5" customHeight="1">
      <c r="A8" s="541"/>
      <c r="B8" s="541" t="s">
        <v>606</v>
      </c>
      <c r="C8" s="542"/>
      <c r="D8" s="597">
        <v>101.3</v>
      </c>
      <c r="E8" s="598">
        <v>102.5</v>
      </c>
      <c r="F8" s="598">
        <v>117</v>
      </c>
      <c r="G8" s="598">
        <v>108.9</v>
      </c>
      <c r="H8" s="598">
        <v>97.2</v>
      </c>
      <c r="I8" s="598">
        <v>95.6</v>
      </c>
      <c r="J8" s="598">
        <v>104.9</v>
      </c>
      <c r="K8" s="598">
        <v>95</v>
      </c>
      <c r="L8" s="604" t="s">
        <v>698</v>
      </c>
      <c r="M8" s="604" t="s">
        <v>698</v>
      </c>
      <c r="N8" s="604" t="s">
        <v>698</v>
      </c>
      <c r="O8" s="604" t="s">
        <v>698</v>
      </c>
      <c r="P8" s="598">
        <v>95.1</v>
      </c>
      <c r="Q8" s="598">
        <v>84.1</v>
      </c>
      <c r="R8" s="598">
        <v>134</v>
      </c>
      <c r="S8" s="604" t="s">
        <v>698</v>
      </c>
    </row>
    <row r="9" spans="1:19" ht="13.5">
      <c r="A9" s="541"/>
      <c r="B9" s="541" t="s">
        <v>607</v>
      </c>
      <c r="C9" s="542"/>
      <c r="D9" s="597">
        <v>101.1</v>
      </c>
      <c r="E9" s="598">
        <v>99.5</v>
      </c>
      <c r="F9" s="598">
        <v>109.2</v>
      </c>
      <c r="G9" s="598">
        <v>106.3</v>
      </c>
      <c r="H9" s="598">
        <v>104.6</v>
      </c>
      <c r="I9" s="598">
        <v>99.5</v>
      </c>
      <c r="J9" s="598">
        <v>103.6</v>
      </c>
      <c r="K9" s="598">
        <v>96</v>
      </c>
      <c r="L9" s="604" t="s">
        <v>698</v>
      </c>
      <c r="M9" s="604" t="s">
        <v>698</v>
      </c>
      <c r="N9" s="604" t="s">
        <v>698</v>
      </c>
      <c r="O9" s="604" t="s">
        <v>698</v>
      </c>
      <c r="P9" s="598">
        <v>98</v>
      </c>
      <c r="Q9" s="598">
        <v>91.3</v>
      </c>
      <c r="R9" s="598">
        <v>122.5</v>
      </c>
      <c r="S9" s="604" t="s">
        <v>698</v>
      </c>
    </row>
    <row r="10" spans="1:19" ht="13.5" customHeight="1">
      <c r="A10" s="541"/>
      <c r="B10" s="541" t="s">
        <v>608</v>
      </c>
      <c r="C10" s="542"/>
      <c r="D10" s="597">
        <v>100.3</v>
      </c>
      <c r="E10" s="598">
        <v>100.2</v>
      </c>
      <c r="F10" s="598">
        <v>100.4</v>
      </c>
      <c r="G10" s="598">
        <v>106</v>
      </c>
      <c r="H10" s="598">
        <v>107.5</v>
      </c>
      <c r="I10" s="598">
        <v>100.1</v>
      </c>
      <c r="J10" s="598">
        <v>105.7</v>
      </c>
      <c r="K10" s="598">
        <v>96.8</v>
      </c>
      <c r="L10" s="604" t="s">
        <v>698</v>
      </c>
      <c r="M10" s="604" t="s">
        <v>698</v>
      </c>
      <c r="N10" s="604" t="s">
        <v>698</v>
      </c>
      <c r="O10" s="604" t="s">
        <v>698</v>
      </c>
      <c r="P10" s="598">
        <v>100</v>
      </c>
      <c r="Q10" s="598">
        <v>97.4</v>
      </c>
      <c r="R10" s="598">
        <v>101.3</v>
      </c>
      <c r="S10" s="604" t="s">
        <v>698</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100.5</v>
      </c>
      <c r="E12" s="602">
        <v>100.1</v>
      </c>
      <c r="F12" s="602">
        <v>100</v>
      </c>
      <c r="G12" s="602">
        <v>117.8</v>
      </c>
      <c r="H12" s="602">
        <v>99.7</v>
      </c>
      <c r="I12" s="602">
        <v>99.6</v>
      </c>
      <c r="J12" s="602">
        <v>98.2</v>
      </c>
      <c r="K12" s="602">
        <v>100.8</v>
      </c>
      <c r="L12" s="602">
        <v>98.5</v>
      </c>
      <c r="M12" s="602">
        <v>101</v>
      </c>
      <c r="N12" s="602">
        <v>100.7</v>
      </c>
      <c r="O12" s="602">
        <v>94.6</v>
      </c>
      <c r="P12" s="602">
        <v>98</v>
      </c>
      <c r="Q12" s="602">
        <v>109.9</v>
      </c>
      <c r="R12" s="602">
        <v>98.9</v>
      </c>
      <c r="S12" s="602">
        <v>100.1</v>
      </c>
    </row>
    <row r="13" spans="1:19" ht="13.5" customHeight="1">
      <c r="A13" s="538" t="s">
        <v>611</v>
      </c>
      <c r="B13" s="538" t="s">
        <v>623</v>
      </c>
      <c r="C13" s="544" t="s">
        <v>613</v>
      </c>
      <c r="D13" s="583">
        <v>100.7</v>
      </c>
      <c r="E13" s="584">
        <v>101.1</v>
      </c>
      <c r="F13" s="584">
        <v>100.7</v>
      </c>
      <c r="G13" s="584">
        <v>118.8</v>
      </c>
      <c r="H13" s="584">
        <v>99.6</v>
      </c>
      <c r="I13" s="584">
        <v>100.3</v>
      </c>
      <c r="J13" s="584">
        <v>97.8</v>
      </c>
      <c r="K13" s="584">
        <v>101.2</v>
      </c>
      <c r="L13" s="584">
        <v>100.8</v>
      </c>
      <c r="M13" s="584">
        <v>100.2</v>
      </c>
      <c r="N13" s="584">
        <v>99.6</v>
      </c>
      <c r="O13" s="584">
        <v>94.6</v>
      </c>
      <c r="P13" s="584">
        <v>97.4</v>
      </c>
      <c r="Q13" s="584">
        <v>110</v>
      </c>
      <c r="R13" s="584">
        <v>101.3</v>
      </c>
      <c r="S13" s="584">
        <v>100.3</v>
      </c>
    </row>
    <row r="14" spans="1:19" ht="13.5" customHeight="1">
      <c r="A14" s="541"/>
      <c r="B14" s="541" t="s">
        <v>624</v>
      </c>
      <c r="C14" s="542"/>
      <c r="D14" s="583">
        <v>100.7</v>
      </c>
      <c r="E14" s="584">
        <v>100.9</v>
      </c>
      <c r="F14" s="584">
        <v>100.6</v>
      </c>
      <c r="G14" s="584">
        <v>119.4</v>
      </c>
      <c r="H14" s="584">
        <v>98.7</v>
      </c>
      <c r="I14" s="584">
        <v>99.7</v>
      </c>
      <c r="J14" s="584">
        <v>97.9</v>
      </c>
      <c r="K14" s="584">
        <v>99.9</v>
      </c>
      <c r="L14" s="584">
        <v>99.7</v>
      </c>
      <c r="M14" s="584">
        <v>101.2</v>
      </c>
      <c r="N14" s="584">
        <v>99.5</v>
      </c>
      <c r="O14" s="584">
        <v>94.1</v>
      </c>
      <c r="P14" s="584">
        <v>99.1</v>
      </c>
      <c r="Q14" s="584">
        <v>111.5</v>
      </c>
      <c r="R14" s="584">
        <v>99.4</v>
      </c>
      <c r="S14" s="584">
        <v>99.4</v>
      </c>
    </row>
    <row r="15" spans="1:19" ht="13.5" customHeight="1">
      <c r="A15" s="541"/>
      <c r="B15" s="541" t="s">
        <v>625</v>
      </c>
      <c r="C15" s="542"/>
      <c r="D15" s="583">
        <v>100.5</v>
      </c>
      <c r="E15" s="584">
        <v>98.8</v>
      </c>
      <c r="F15" s="584">
        <v>100.4</v>
      </c>
      <c r="G15" s="584">
        <v>119.3</v>
      </c>
      <c r="H15" s="584">
        <v>97.8</v>
      </c>
      <c r="I15" s="584">
        <v>99.4</v>
      </c>
      <c r="J15" s="584">
        <v>97.7</v>
      </c>
      <c r="K15" s="584">
        <v>100.7</v>
      </c>
      <c r="L15" s="584">
        <v>99.2</v>
      </c>
      <c r="M15" s="584">
        <v>101.5</v>
      </c>
      <c r="N15" s="584">
        <v>96.9</v>
      </c>
      <c r="O15" s="584">
        <v>94.1</v>
      </c>
      <c r="P15" s="584">
        <v>99.3</v>
      </c>
      <c r="Q15" s="584">
        <v>111.5</v>
      </c>
      <c r="R15" s="584">
        <v>96.2</v>
      </c>
      <c r="S15" s="584">
        <v>100.2</v>
      </c>
    </row>
    <row r="16" spans="1:19" ht="13.5" customHeight="1">
      <c r="A16" s="541"/>
      <c r="B16" s="541" t="s">
        <v>626</v>
      </c>
      <c r="C16" s="542"/>
      <c r="D16" s="583">
        <v>100.7</v>
      </c>
      <c r="E16" s="584">
        <v>100.6</v>
      </c>
      <c r="F16" s="584">
        <v>100.3</v>
      </c>
      <c r="G16" s="584">
        <v>119</v>
      </c>
      <c r="H16" s="584">
        <v>100.5</v>
      </c>
      <c r="I16" s="584">
        <v>99.5</v>
      </c>
      <c r="J16" s="584">
        <v>97.8</v>
      </c>
      <c r="K16" s="584">
        <v>101</v>
      </c>
      <c r="L16" s="584">
        <v>97.6</v>
      </c>
      <c r="M16" s="584">
        <v>101.9</v>
      </c>
      <c r="N16" s="584">
        <v>99.6</v>
      </c>
      <c r="O16" s="584">
        <v>91.3</v>
      </c>
      <c r="P16" s="584">
        <v>99.2</v>
      </c>
      <c r="Q16" s="584">
        <v>112.6</v>
      </c>
      <c r="R16" s="584">
        <v>96.7</v>
      </c>
      <c r="S16" s="584">
        <v>100.8</v>
      </c>
    </row>
    <row r="17" spans="1:19" ht="13.5" customHeight="1">
      <c r="A17" s="541"/>
      <c r="B17" s="541" t="s">
        <v>627</v>
      </c>
      <c r="C17" s="542"/>
      <c r="D17" s="583">
        <v>100.7</v>
      </c>
      <c r="E17" s="584">
        <v>100.6</v>
      </c>
      <c r="F17" s="584">
        <v>98.8</v>
      </c>
      <c r="G17" s="584">
        <v>120.8</v>
      </c>
      <c r="H17" s="584">
        <v>99.1</v>
      </c>
      <c r="I17" s="584">
        <v>99.7</v>
      </c>
      <c r="J17" s="584">
        <v>98.5</v>
      </c>
      <c r="K17" s="584">
        <v>101.5</v>
      </c>
      <c r="L17" s="584">
        <v>98.4</v>
      </c>
      <c r="M17" s="584">
        <v>101.9</v>
      </c>
      <c r="N17" s="584">
        <v>101.7</v>
      </c>
      <c r="O17" s="584">
        <v>95.2</v>
      </c>
      <c r="P17" s="584">
        <v>95</v>
      </c>
      <c r="Q17" s="584">
        <v>113.4</v>
      </c>
      <c r="R17" s="584">
        <v>97.6</v>
      </c>
      <c r="S17" s="584">
        <v>101</v>
      </c>
    </row>
    <row r="18" spans="1:19" ht="13.5" customHeight="1">
      <c r="A18" s="541"/>
      <c r="B18" s="541" t="s">
        <v>628</v>
      </c>
      <c r="C18" s="542"/>
      <c r="D18" s="583">
        <v>101</v>
      </c>
      <c r="E18" s="584">
        <v>99</v>
      </c>
      <c r="F18" s="584">
        <v>99.8</v>
      </c>
      <c r="G18" s="584">
        <v>119.3</v>
      </c>
      <c r="H18" s="584">
        <v>98</v>
      </c>
      <c r="I18" s="584">
        <v>98.9</v>
      </c>
      <c r="J18" s="584">
        <v>98.4</v>
      </c>
      <c r="K18" s="584">
        <v>101.8</v>
      </c>
      <c r="L18" s="584">
        <v>98.6</v>
      </c>
      <c r="M18" s="584">
        <v>101.9</v>
      </c>
      <c r="N18" s="584">
        <v>104.1</v>
      </c>
      <c r="O18" s="584">
        <v>96.2</v>
      </c>
      <c r="P18" s="584">
        <v>97.1</v>
      </c>
      <c r="Q18" s="584">
        <v>113.5</v>
      </c>
      <c r="R18" s="584">
        <v>97.4</v>
      </c>
      <c r="S18" s="584">
        <v>100.7</v>
      </c>
    </row>
    <row r="19" spans="1:19" ht="13.5" customHeight="1">
      <c r="A19" s="541"/>
      <c r="B19" s="541" t="s">
        <v>579</v>
      </c>
      <c r="C19" s="542"/>
      <c r="D19" s="583">
        <v>101.1</v>
      </c>
      <c r="E19" s="584">
        <v>98.7</v>
      </c>
      <c r="F19" s="584">
        <v>100</v>
      </c>
      <c r="G19" s="584">
        <v>117</v>
      </c>
      <c r="H19" s="584">
        <v>99.2</v>
      </c>
      <c r="I19" s="584">
        <v>100.1</v>
      </c>
      <c r="J19" s="584">
        <v>99.2</v>
      </c>
      <c r="K19" s="584">
        <v>101.6</v>
      </c>
      <c r="L19" s="584">
        <v>99.1</v>
      </c>
      <c r="M19" s="584">
        <v>101.8</v>
      </c>
      <c r="N19" s="584">
        <v>103</v>
      </c>
      <c r="O19" s="584">
        <v>91.6</v>
      </c>
      <c r="P19" s="584">
        <v>98.8</v>
      </c>
      <c r="Q19" s="584">
        <v>113.2</v>
      </c>
      <c r="R19" s="584">
        <v>97.4</v>
      </c>
      <c r="S19" s="584">
        <v>100.3</v>
      </c>
    </row>
    <row r="20" spans="1:19" ht="13.5" customHeight="1">
      <c r="A20" s="541"/>
      <c r="B20" s="541" t="s">
        <v>629</v>
      </c>
      <c r="C20" s="542"/>
      <c r="D20" s="583">
        <v>101</v>
      </c>
      <c r="E20" s="584">
        <v>98.1</v>
      </c>
      <c r="F20" s="584">
        <v>100</v>
      </c>
      <c r="G20" s="584">
        <v>116.3</v>
      </c>
      <c r="H20" s="584">
        <v>103.3</v>
      </c>
      <c r="I20" s="584">
        <v>99.6</v>
      </c>
      <c r="J20" s="584">
        <v>98.7</v>
      </c>
      <c r="K20" s="584">
        <v>101</v>
      </c>
      <c r="L20" s="584">
        <v>97.1</v>
      </c>
      <c r="M20" s="584">
        <v>100.7</v>
      </c>
      <c r="N20" s="584">
        <v>103.3</v>
      </c>
      <c r="O20" s="584">
        <v>93</v>
      </c>
      <c r="P20" s="584">
        <v>99.3</v>
      </c>
      <c r="Q20" s="584">
        <v>113.2</v>
      </c>
      <c r="R20" s="584">
        <v>99.7</v>
      </c>
      <c r="S20" s="584">
        <v>99.5</v>
      </c>
    </row>
    <row r="21" spans="1:19" ht="13.5" customHeight="1">
      <c r="A21" s="541"/>
      <c r="B21" s="541" t="s">
        <v>704</v>
      </c>
      <c r="C21" s="542"/>
      <c r="D21" s="583">
        <v>101.1</v>
      </c>
      <c r="E21" s="584">
        <v>97.5</v>
      </c>
      <c r="F21" s="584">
        <v>100.2</v>
      </c>
      <c r="G21" s="584">
        <v>116.9</v>
      </c>
      <c r="H21" s="584">
        <v>102.9</v>
      </c>
      <c r="I21" s="584">
        <v>99.8</v>
      </c>
      <c r="J21" s="584">
        <v>98.6</v>
      </c>
      <c r="K21" s="584">
        <v>100.3</v>
      </c>
      <c r="L21" s="584">
        <v>96.2</v>
      </c>
      <c r="M21" s="584">
        <v>101</v>
      </c>
      <c r="N21" s="584">
        <v>103.7</v>
      </c>
      <c r="O21" s="584">
        <v>93.5</v>
      </c>
      <c r="P21" s="584">
        <v>99.1</v>
      </c>
      <c r="Q21" s="584">
        <v>113.1</v>
      </c>
      <c r="R21" s="584">
        <v>100.2</v>
      </c>
      <c r="S21" s="584">
        <v>100.1</v>
      </c>
    </row>
    <row r="22" spans="1:19" ht="13.5" customHeight="1">
      <c r="A22" s="541" t="s">
        <v>612</v>
      </c>
      <c r="B22" s="541" t="s">
        <v>633</v>
      </c>
      <c r="C22" s="542" t="s">
        <v>613</v>
      </c>
      <c r="D22" s="583">
        <v>101.1</v>
      </c>
      <c r="E22" s="584">
        <v>97.4</v>
      </c>
      <c r="F22" s="584">
        <v>100.8</v>
      </c>
      <c r="G22" s="584">
        <v>118</v>
      </c>
      <c r="H22" s="584">
        <v>95.6</v>
      </c>
      <c r="I22" s="584">
        <v>99.9</v>
      </c>
      <c r="J22" s="584">
        <v>98.2</v>
      </c>
      <c r="K22" s="584">
        <v>100.6</v>
      </c>
      <c r="L22" s="584">
        <v>96.2</v>
      </c>
      <c r="M22" s="584">
        <v>99.7</v>
      </c>
      <c r="N22" s="584">
        <v>103.8</v>
      </c>
      <c r="O22" s="584">
        <v>92.4</v>
      </c>
      <c r="P22" s="584">
        <v>98.5</v>
      </c>
      <c r="Q22" s="584">
        <v>113.3</v>
      </c>
      <c r="R22" s="584">
        <v>102.9</v>
      </c>
      <c r="S22" s="584">
        <v>98.6</v>
      </c>
    </row>
    <row r="23" spans="1:19" ht="13.5" customHeight="1">
      <c r="A23" s="541" t="s">
        <v>785</v>
      </c>
      <c r="B23" s="541" t="s">
        <v>621</v>
      </c>
      <c r="C23" s="542"/>
      <c r="D23" s="583">
        <v>100.9</v>
      </c>
      <c r="E23" s="584">
        <v>97.1</v>
      </c>
      <c r="F23" s="584">
        <v>100.3</v>
      </c>
      <c r="G23" s="584">
        <v>117.4</v>
      </c>
      <c r="H23" s="584">
        <v>97.5</v>
      </c>
      <c r="I23" s="584">
        <v>100.2</v>
      </c>
      <c r="J23" s="584">
        <v>97.9</v>
      </c>
      <c r="K23" s="584">
        <v>100.4</v>
      </c>
      <c r="L23" s="584">
        <v>96.7</v>
      </c>
      <c r="M23" s="584">
        <v>98.8</v>
      </c>
      <c r="N23" s="584">
        <v>101.5</v>
      </c>
      <c r="O23" s="584">
        <v>92.6</v>
      </c>
      <c r="P23" s="584">
        <v>102.8</v>
      </c>
      <c r="Q23" s="584">
        <v>112.8</v>
      </c>
      <c r="R23" s="584">
        <v>102.9</v>
      </c>
      <c r="S23" s="584">
        <v>98.7</v>
      </c>
    </row>
    <row r="24" spans="1:46" ht="13.5" customHeight="1">
      <c r="A24" s="541"/>
      <c r="B24" s="541" t="s">
        <v>622</v>
      </c>
      <c r="C24" s="542"/>
      <c r="D24" s="583">
        <v>100.3</v>
      </c>
      <c r="E24" s="584">
        <v>97.8</v>
      </c>
      <c r="F24" s="584">
        <v>100.2</v>
      </c>
      <c r="G24" s="584">
        <v>116.5</v>
      </c>
      <c r="H24" s="584">
        <v>97</v>
      </c>
      <c r="I24" s="584">
        <v>98.2</v>
      </c>
      <c r="J24" s="584">
        <v>97.8</v>
      </c>
      <c r="K24" s="584">
        <v>99.6</v>
      </c>
      <c r="L24" s="584">
        <v>97.4</v>
      </c>
      <c r="M24" s="584">
        <v>95.1</v>
      </c>
      <c r="N24" s="584">
        <v>102.9</v>
      </c>
      <c r="O24" s="584">
        <v>90.5</v>
      </c>
      <c r="P24" s="584">
        <v>96.7</v>
      </c>
      <c r="Q24" s="584">
        <v>112.9</v>
      </c>
      <c r="R24" s="584">
        <v>102.2</v>
      </c>
      <c r="S24" s="584">
        <v>97.9</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101.1</v>
      </c>
      <c r="E25" s="586">
        <v>97.7</v>
      </c>
      <c r="F25" s="586">
        <v>101.6</v>
      </c>
      <c r="G25" s="586">
        <v>117.7</v>
      </c>
      <c r="H25" s="586">
        <v>105.1</v>
      </c>
      <c r="I25" s="586">
        <v>98.7</v>
      </c>
      <c r="J25" s="586">
        <v>97.2</v>
      </c>
      <c r="K25" s="586">
        <v>101.1</v>
      </c>
      <c r="L25" s="586">
        <v>98</v>
      </c>
      <c r="M25" s="586">
        <v>97</v>
      </c>
      <c r="N25" s="586">
        <v>101.8</v>
      </c>
      <c r="O25" s="586">
        <v>90.4</v>
      </c>
      <c r="P25" s="586">
        <v>100.8</v>
      </c>
      <c r="Q25" s="586">
        <v>114</v>
      </c>
      <c r="R25" s="586">
        <v>105.5</v>
      </c>
      <c r="S25" s="586">
        <v>97.5</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7"/>
      <c r="B26" s="607"/>
      <c r="C26" s="607"/>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1.9</v>
      </c>
      <c r="E27" s="596">
        <v>1.7</v>
      </c>
      <c r="F27" s="596">
        <v>2.1</v>
      </c>
      <c r="G27" s="596">
        <v>2.4</v>
      </c>
      <c r="H27" s="596">
        <v>-2.1</v>
      </c>
      <c r="I27" s="596">
        <v>-1</v>
      </c>
      <c r="J27" s="596">
        <v>0.1</v>
      </c>
      <c r="K27" s="596">
        <v>-9.6</v>
      </c>
      <c r="L27" s="603" t="s">
        <v>698</v>
      </c>
      <c r="M27" s="603" t="s">
        <v>698</v>
      </c>
      <c r="N27" s="603" t="s">
        <v>698</v>
      </c>
      <c r="O27" s="603" t="s">
        <v>698</v>
      </c>
      <c r="P27" s="596">
        <v>0.1</v>
      </c>
      <c r="Q27" s="596">
        <v>4.8</v>
      </c>
      <c r="R27" s="596">
        <v>-3.8</v>
      </c>
      <c r="S27" s="603" t="s">
        <v>698</v>
      </c>
    </row>
    <row r="28" spans="1:19" ht="13.5" customHeight="1">
      <c r="A28" s="541"/>
      <c r="B28" s="541" t="s">
        <v>606</v>
      </c>
      <c r="C28" s="542"/>
      <c r="D28" s="597">
        <v>2.9</v>
      </c>
      <c r="E28" s="598">
        <v>-2.9</v>
      </c>
      <c r="F28" s="598">
        <v>1.6</v>
      </c>
      <c r="G28" s="598">
        <v>1.9</v>
      </c>
      <c r="H28" s="598">
        <v>1.9</v>
      </c>
      <c r="I28" s="598">
        <v>5.3</v>
      </c>
      <c r="J28" s="598">
        <v>1.2</v>
      </c>
      <c r="K28" s="598">
        <v>0.6</v>
      </c>
      <c r="L28" s="604" t="s">
        <v>698</v>
      </c>
      <c r="M28" s="604" t="s">
        <v>698</v>
      </c>
      <c r="N28" s="604" t="s">
        <v>698</v>
      </c>
      <c r="O28" s="604" t="s">
        <v>698</v>
      </c>
      <c r="P28" s="598">
        <v>2.6</v>
      </c>
      <c r="Q28" s="598">
        <v>8</v>
      </c>
      <c r="R28" s="598">
        <v>-3.7</v>
      </c>
      <c r="S28" s="604" t="s">
        <v>698</v>
      </c>
    </row>
    <row r="29" spans="1:19" ht="13.5" customHeight="1">
      <c r="A29" s="541"/>
      <c r="B29" s="541" t="s">
        <v>607</v>
      </c>
      <c r="C29" s="542"/>
      <c r="D29" s="597">
        <v>-0.2</v>
      </c>
      <c r="E29" s="598">
        <v>-3</v>
      </c>
      <c r="F29" s="598">
        <v>-6.7</v>
      </c>
      <c r="G29" s="598">
        <v>-2.4</v>
      </c>
      <c r="H29" s="598">
        <v>7.6</v>
      </c>
      <c r="I29" s="598">
        <v>4.2</v>
      </c>
      <c r="J29" s="598">
        <v>-1.3</v>
      </c>
      <c r="K29" s="598">
        <v>1.1</v>
      </c>
      <c r="L29" s="604" t="s">
        <v>698</v>
      </c>
      <c r="M29" s="604" t="s">
        <v>698</v>
      </c>
      <c r="N29" s="604" t="s">
        <v>698</v>
      </c>
      <c r="O29" s="604" t="s">
        <v>698</v>
      </c>
      <c r="P29" s="598">
        <v>3</v>
      </c>
      <c r="Q29" s="598">
        <v>8.6</v>
      </c>
      <c r="R29" s="598">
        <v>-8.6</v>
      </c>
      <c r="S29" s="604" t="s">
        <v>698</v>
      </c>
    </row>
    <row r="30" spans="1:19" ht="13.5" customHeight="1">
      <c r="A30" s="541"/>
      <c r="B30" s="541" t="s">
        <v>608</v>
      </c>
      <c r="C30" s="542"/>
      <c r="D30" s="597">
        <v>-0.9</v>
      </c>
      <c r="E30" s="598">
        <v>0.8</v>
      </c>
      <c r="F30" s="598">
        <v>-8.1</v>
      </c>
      <c r="G30" s="598">
        <v>-0.3</v>
      </c>
      <c r="H30" s="598">
        <v>2.8</v>
      </c>
      <c r="I30" s="598">
        <v>0.6</v>
      </c>
      <c r="J30" s="598">
        <v>2.1</v>
      </c>
      <c r="K30" s="598">
        <v>0.8</v>
      </c>
      <c r="L30" s="604" t="s">
        <v>698</v>
      </c>
      <c r="M30" s="604" t="s">
        <v>698</v>
      </c>
      <c r="N30" s="604" t="s">
        <v>698</v>
      </c>
      <c r="O30" s="604" t="s">
        <v>698</v>
      </c>
      <c r="P30" s="598">
        <v>2.1</v>
      </c>
      <c r="Q30" s="598">
        <v>6.7</v>
      </c>
      <c r="R30" s="598">
        <v>-17.3</v>
      </c>
      <c r="S30" s="604" t="s">
        <v>698</v>
      </c>
    </row>
    <row r="31" spans="1:19" ht="13.5" customHeight="1">
      <c r="A31" s="541"/>
      <c r="B31" s="541" t="s">
        <v>609</v>
      </c>
      <c r="C31" s="542"/>
      <c r="D31" s="597">
        <v>-0.3</v>
      </c>
      <c r="E31" s="598">
        <v>-0.3</v>
      </c>
      <c r="F31" s="598">
        <v>-0.3</v>
      </c>
      <c r="G31" s="598">
        <v>-5.6</v>
      </c>
      <c r="H31" s="598">
        <v>-7</v>
      </c>
      <c r="I31" s="598">
        <v>-0.1</v>
      </c>
      <c r="J31" s="598">
        <v>-5.5</v>
      </c>
      <c r="K31" s="598">
        <v>3.3</v>
      </c>
      <c r="L31" s="604" t="s">
        <v>698</v>
      </c>
      <c r="M31" s="604" t="s">
        <v>698</v>
      </c>
      <c r="N31" s="604" t="s">
        <v>698</v>
      </c>
      <c r="O31" s="604" t="s">
        <v>698</v>
      </c>
      <c r="P31" s="598">
        <v>0</v>
      </c>
      <c r="Q31" s="598">
        <v>2.7</v>
      </c>
      <c r="R31" s="598">
        <v>-1.3</v>
      </c>
      <c r="S31" s="604" t="s">
        <v>698</v>
      </c>
    </row>
    <row r="32" spans="1:19" ht="13.5" customHeight="1">
      <c r="A32" s="541"/>
      <c r="B32" s="541" t="s">
        <v>610</v>
      </c>
      <c r="C32" s="542"/>
      <c r="D32" s="601">
        <v>0.6</v>
      </c>
      <c r="E32" s="602">
        <v>0.2</v>
      </c>
      <c r="F32" s="602">
        <v>0</v>
      </c>
      <c r="G32" s="602">
        <v>17.7</v>
      </c>
      <c r="H32" s="602">
        <v>-0.3</v>
      </c>
      <c r="I32" s="602">
        <v>-0.5</v>
      </c>
      <c r="J32" s="602">
        <v>-1.8</v>
      </c>
      <c r="K32" s="602">
        <v>0.7</v>
      </c>
      <c r="L32" s="602">
        <v>-1.5</v>
      </c>
      <c r="M32" s="602">
        <v>1</v>
      </c>
      <c r="N32" s="602">
        <v>0.7</v>
      </c>
      <c r="O32" s="602">
        <v>-5.4</v>
      </c>
      <c r="P32" s="602">
        <v>-1.9</v>
      </c>
      <c r="Q32" s="602">
        <v>9.9</v>
      </c>
      <c r="R32" s="602">
        <v>-1</v>
      </c>
      <c r="S32" s="602">
        <v>0.1</v>
      </c>
    </row>
    <row r="33" spans="1:19" ht="13.5" customHeight="1">
      <c r="A33" s="538" t="s">
        <v>611</v>
      </c>
      <c r="B33" s="538" t="s">
        <v>623</v>
      </c>
      <c r="C33" s="544" t="s">
        <v>613</v>
      </c>
      <c r="D33" s="583">
        <v>0.7</v>
      </c>
      <c r="E33" s="584">
        <v>1.5</v>
      </c>
      <c r="F33" s="584">
        <v>1.1</v>
      </c>
      <c r="G33" s="584">
        <v>1.7</v>
      </c>
      <c r="H33" s="584">
        <v>1.5</v>
      </c>
      <c r="I33" s="584">
        <v>-1.3</v>
      </c>
      <c r="J33" s="584">
        <v>-3.1</v>
      </c>
      <c r="K33" s="584">
        <v>0.9</v>
      </c>
      <c r="L33" s="584">
        <v>2.9</v>
      </c>
      <c r="M33" s="584">
        <v>0.1</v>
      </c>
      <c r="N33" s="584">
        <v>0.8</v>
      </c>
      <c r="O33" s="584">
        <v>-6</v>
      </c>
      <c r="P33" s="584">
        <v>-2.1</v>
      </c>
      <c r="Q33" s="584">
        <v>10.2</v>
      </c>
      <c r="R33" s="584">
        <v>0.6</v>
      </c>
      <c r="S33" s="584">
        <v>0.8</v>
      </c>
    </row>
    <row r="34" spans="1:19" ht="13.5" customHeight="1">
      <c r="A34" s="541"/>
      <c r="B34" s="541" t="s">
        <v>624</v>
      </c>
      <c r="C34" s="542"/>
      <c r="D34" s="583">
        <v>0.6</v>
      </c>
      <c r="E34" s="584">
        <v>1.6</v>
      </c>
      <c r="F34" s="584">
        <v>1.1</v>
      </c>
      <c r="G34" s="584">
        <v>4.2</v>
      </c>
      <c r="H34" s="584">
        <v>0.5</v>
      </c>
      <c r="I34" s="584">
        <v>-0.9</v>
      </c>
      <c r="J34" s="584">
        <v>-2.5</v>
      </c>
      <c r="K34" s="584">
        <v>-0.9</v>
      </c>
      <c r="L34" s="584">
        <v>-1.9</v>
      </c>
      <c r="M34" s="584">
        <v>0.8</v>
      </c>
      <c r="N34" s="584">
        <v>0.6</v>
      </c>
      <c r="O34" s="584">
        <v>-7.3</v>
      </c>
      <c r="P34" s="584">
        <v>-2.1</v>
      </c>
      <c r="Q34" s="584">
        <v>10.5</v>
      </c>
      <c r="R34" s="584">
        <v>-1</v>
      </c>
      <c r="S34" s="584">
        <v>-0.8</v>
      </c>
    </row>
    <row r="35" spans="1:19" ht="13.5" customHeight="1">
      <c r="A35" s="541"/>
      <c r="B35" s="541" t="s">
        <v>625</v>
      </c>
      <c r="C35" s="542"/>
      <c r="D35" s="583">
        <v>0.2</v>
      </c>
      <c r="E35" s="584">
        <v>0.4</v>
      </c>
      <c r="F35" s="584">
        <v>0.3</v>
      </c>
      <c r="G35" s="584">
        <v>4.1</v>
      </c>
      <c r="H35" s="584">
        <v>-6.7</v>
      </c>
      <c r="I35" s="584">
        <v>-0.4</v>
      </c>
      <c r="J35" s="584">
        <v>-2</v>
      </c>
      <c r="K35" s="584">
        <v>0.8</v>
      </c>
      <c r="L35" s="584">
        <v>-2.2</v>
      </c>
      <c r="M35" s="584">
        <v>1.3</v>
      </c>
      <c r="N35" s="584">
        <v>-3.2</v>
      </c>
      <c r="O35" s="584">
        <v>-7.6</v>
      </c>
      <c r="P35" s="584">
        <v>-1.2</v>
      </c>
      <c r="Q35" s="584">
        <v>9.8</v>
      </c>
      <c r="R35" s="584">
        <v>-2.5</v>
      </c>
      <c r="S35" s="584">
        <v>-0.2</v>
      </c>
    </row>
    <row r="36" spans="1:19" ht="13.5" customHeight="1">
      <c r="A36" s="541"/>
      <c r="B36" s="541" t="s">
        <v>626</v>
      </c>
      <c r="C36" s="542"/>
      <c r="D36" s="583">
        <v>0.7</v>
      </c>
      <c r="E36" s="584">
        <v>2.2</v>
      </c>
      <c r="F36" s="584">
        <v>0.6</v>
      </c>
      <c r="G36" s="584">
        <v>34.4</v>
      </c>
      <c r="H36" s="584">
        <v>-2.9</v>
      </c>
      <c r="I36" s="584">
        <v>-1.5</v>
      </c>
      <c r="J36" s="584">
        <v>-2.2</v>
      </c>
      <c r="K36" s="584">
        <v>0.5</v>
      </c>
      <c r="L36" s="584">
        <v>-4.4</v>
      </c>
      <c r="M36" s="584">
        <v>1.7</v>
      </c>
      <c r="N36" s="584">
        <v>-0.9</v>
      </c>
      <c r="O36" s="584">
        <v>-9.5</v>
      </c>
      <c r="P36" s="584">
        <v>-1</v>
      </c>
      <c r="Q36" s="584">
        <v>11.6</v>
      </c>
      <c r="R36" s="584">
        <v>-2.2</v>
      </c>
      <c r="S36" s="584">
        <v>0.6</v>
      </c>
    </row>
    <row r="37" spans="1:19" ht="13.5" customHeight="1">
      <c r="A37" s="541"/>
      <c r="B37" s="541" t="s">
        <v>627</v>
      </c>
      <c r="C37" s="542"/>
      <c r="D37" s="583">
        <v>0.5</v>
      </c>
      <c r="E37" s="584">
        <v>1.1</v>
      </c>
      <c r="F37" s="584">
        <v>-1.7</v>
      </c>
      <c r="G37" s="584">
        <v>35.2</v>
      </c>
      <c r="H37" s="584">
        <v>-2.2</v>
      </c>
      <c r="I37" s="584">
        <v>-0.5</v>
      </c>
      <c r="J37" s="584">
        <v>-1.5</v>
      </c>
      <c r="K37" s="584">
        <v>0.8</v>
      </c>
      <c r="L37" s="584">
        <v>-3.8</v>
      </c>
      <c r="M37" s="584">
        <v>2</v>
      </c>
      <c r="N37" s="584">
        <v>0.3</v>
      </c>
      <c r="O37" s="584">
        <v>-5.5</v>
      </c>
      <c r="P37" s="584">
        <v>-3.3</v>
      </c>
      <c r="Q37" s="584">
        <v>12.5</v>
      </c>
      <c r="R37" s="584">
        <v>-2.2</v>
      </c>
      <c r="S37" s="584">
        <v>1.5</v>
      </c>
    </row>
    <row r="38" spans="1:19" ht="13.5" customHeight="1">
      <c r="A38" s="541"/>
      <c r="B38" s="541" t="s">
        <v>628</v>
      </c>
      <c r="C38" s="542"/>
      <c r="D38" s="583">
        <v>0.7</v>
      </c>
      <c r="E38" s="584">
        <v>-1.9</v>
      </c>
      <c r="F38" s="584">
        <v>-1</v>
      </c>
      <c r="G38" s="584">
        <v>31</v>
      </c>
      <c r="H38" s="584">
        <v>-2.9</v>
      </c>
      <c r="I38" s="584">
        <v>-1</v>
      </c>
      <c r="J38" s="584">
        <v>-1.3</v>
      </c>
      <c r="K38" s="584">
        <v>0.7</v>
      </c>
      <c r="L38" s="584">
        <v>-3.4</v>
      </c>
      <c r="M38" s="584">
        <v>2.2</v>
      </c>
      <c r="N38" s="584">
        <v>2.7</v>
      </c>
      <c r="O38" s="584">
        <v>-3</v>
      </c>
      <c r="P38" s="584">
        <v>-2.9</v>
      </c>
      <c r="Q38" s="584">
        <v>12.8</v>
      </c>
      <c r="R38" s="584">
        <v>-2.3</v>
      </c>
      <c r="S38" s="584">
        <v>1.3</v>
      </c>
    </row>
    <row r="39" spans="1:19" ht="13.5" customHeight="1">
      <c r="A39" s="541"/>
      <c r="B39" s="541" t="s">
        <v>579</v>
      </c>
      <c r="C39" s="542"/>
      <c r="D39" s="583">
        <v>1.2</v>
      </c>
      <c r="E39" s="584">
        <v>-2</v>
      </c>
      <c r="F39" s="584">
        <v>-0.1</v>
      </c>
      <c r="G39" s="584">
        <v>31.1</v>
      </c>
      <c r="H39" s="584">
        <v>-1.5</v>
      </c>
      <c r="I39" s="584">
        <v>-0.4</v>
      </c>
      <c r="J39" s="584">
        <v>0.7</v>
      </c>
      <c r="K39" s="584">
        <v>0.8</v>
      </c>
      <c r="L39" s="584">
        <v>-1.2</v>
      </c>
      <c r="M39" s="584">
        <v>1.8</v>
      </c>
      <c r="N39" s="584">
        <v>2.1</v>
      </c>
      <c r="O39" s="584">
        <v>-6.6</v>
      </c>
      <c r="P39" s="584">
        <v>-1.2</v>
      </c>
      <c r="Q39" s="584">
        <v>11.7</v>
      </c>
      <c r="R39" s="584">
        <v>-3</v>
      </c>
      <c r="S39" s="584">
        <v>0.2</v>
      </c>
    </row>
    <row r="40" spans="1:19" ht="13.5" customHeight="1">
      <c r="A40" s="541"/>
      <c r="B40" s="541" t="s">
        <v>629</v>
      </c>
      <c r="C40" s="542"/>
      <c r="D40" s="583">
        <v>1.2</v>
      </c>
      <c r="E40" s="584">
        <v>-3.6</v>
      </c>
      <c r="F40" s="584">
        <v>-0.3</v>
      </c>
      <c r="G40" s="584">
        <v>30.8</v>
      </c>
      <c r="H40" s="584">
        <v>2.9</v>
      </c>
      <c r="I40" s="584">
        <v>0.5</v>
      </c>
      <c r="J40" s="584">
        <v>0.2</v>
      </c>
      <c r="K40" s="584">
        <v>0.2</v>
      </c>
      <c r="L40" s="584">
        <v>0.1</v>
      </c>
      <c r="M40" s="584">
        <v>-0.1</v>
      </c>
      <c r="N40" s="584">
        <v>2.5</v>
      </c>
      <c r="O40" s="584">
        <v>-3.6</v>
      </c>
      <c r="P40" s="584">
        <v>-0.3</v>
      </c>
      <c r="Q40" s="584">
        <v>11.7</v>
      </c>
      <c r="R40" s="584">
        <v>-1.3</v>
      </c>
      <c r="S40" s="584">
        <v>0.3</v>
      </c>
    </row>
    <row r="41" spans="1:19" ht="13.5" customHeight="1">
      <c r="A41" s="541"/>
      <c r="B41" s="541" t="s">
        <v>704</v>
      </c>
      <c r="C41" s="542"/>
      <c r="D41" s="583">
        <v>1.1</v>
      </c>
      <c r="E41" s="584">
        <v>-4</v>
      </c>
      <c r="F41" s="584">
        <v>-0.3</v>
      </c>
      <c r="G41" s="584">
        <v>31.2</v>
      </c>
      <c r="H41" s="584">
        <v>3.1</v>
      </c>
      <c r="I41" s="584">
        <v>0.3</v>
      </c>
      <c r="J41" s="584">
        <v>-0.6</v>
      </c>
      <c r="K41" s="584">
        <v>-0.1</v>
      </c>
      <c r="L41" s="584">
        <v>-0.9</v>
      </c>
      <c r="M41" s="584">
        <v>0.6</v>
      </c>
      <c r="N41" s="584">
        <v>3.7</v>
      </c>
      <c r="O41" s="584">
        <v>-4.9</v>
      </c>
      <c r="P41" s="584">
        <v>-0.9</v>
      </c>
      <c r="Q41" s="584">
        <v>12</v>
      </c>
      <c r="R41" s="584">
        <v>-0.6</v>
      </c>
      <c r="S41" s="584">
        <v>-0.2</v>
      </c>
    </row>
    <row r="42" spans="1:19" ht="13.5" customHeight="1">
      <c r="A42" s="541"/>
      <c r="B42" s="541" t="s">
        <v>633</v>
      </c>
      <c r="C42" s="542" t="s">
        <v>613</v>
      </c>
      <c r="D42" s="583">
        <v>1</v>
      </c>
      <c r="E42" s="584">
        <v>-4.3</v>
      </c>
      <c r="F42" s="584">
        <v>0.9</v>
      </c>
      <c r="G42" s="584">
        <v>2.2</v>
      </c>
      <c r="H42" s="584">
        <v>-3.8</v>
      </c>
      <c r="I42" s="584">
        <v>0.3</v>
      </c>
      <c r="J42" s="584">
        <v>-2</v>
      </c>
      <c r="K42" s="584">
        <v>0.3</v>
      </c>
      <c r="L42" s="584">
        <v>-0.4</v>
      </c>
      <c r="M42" s="584">
        <v>0</v>
      </c>
      <c r="N42" s="584">
        <v>4.3</v>
      </c>
      <c r="O42" s="584">
        <v>-5.7</v>
      </c>
      <c r="P42" s="584">
        <v>0</v>
      </c>
      <c r="Q42" s="584">
        <v>12.3</v>
      </c>
      <c r="R42" s="584">
        <v>2.3</v>
      </c>
      <c r="S42" s="584">
        <v>-1.2</v>
      </c>
    </row>
    <row r="43" spans="1:19" ht="13.5" customHeight="1">
      <c r="A43" s="541" t="s">
        <v>612</v>
      </c>
      <c r="B43" s="541" t="s">
        <v>621</v>
      </c>
      <c r="C43" s="542"/>
      <c r="D43" s="583">
        <v>1.2</v>
      </c>
      <c r="E43" s="584">
        <v>-5.3</v>
      </c>
      <c r="F43" s="584">
        <v>0.4</v>
      </c>
      <c r="G43" s="584">
        <v>1.6</v>
      </c>
      <c r="H43" s="584">
        <v>-1.7</v>
      </c>
      <c r="I43" s="584">
        <v>1</v>
      </c>
      <c r="J43" s="584">
        <v>0.5</v>
      </c>
      <c r="K43" s="584">
        <v>-0.1</v>
      </c>
      <c r="L43" s="584">
        <v>-1.8</v>
      </c>
      <c r="M43" s="584">
        <v>-1.4</v>
      </c>
      <c r="N43" s="584">
        <v>2.9</v>
      </c>
      <c r="O43" s="584">
        <v>-5</v>
      </c>
      <c r="P43" s="584">
        <v>3.7</v>
      </c>
      <c r="Q43" s="584">
        <v>10.7</v>
      </c>
      <c r="R43" s="584">
        <v>1.9</v>
      </c>
      <c r="S43" s="584">
        <v>-0.9</v>
      </c>
    </row>
    <row r="44" spans="1:19" ht="13.5" customHeight="1">
      <c r="A44" s="541"/>
      <c r="B44" s="541" t="s">
        <v>622</v>
      </c>
      <c r="C44" s="542"/>
      <c r="D44" s="583">
        <v>1.1</v>
      </c>
      <c r="E44" s="584">
        <v>-3.9</v>
      </c>
      <c r="F44" s="584">
        <v>0.5</v>
      </c>
      <c r="G44" s="584">
        <v>0.4</v>
      </c>
      <c r="H44" s="584">
        <v>-2</v>
      </c>
      <c r="I44" s="584">
        <v>-1</v>
      </c>
      <c r="J44" s="584">
        <v>1.9</v>
      </c>
      <c r="K44" s="584">
        <v>0.2</v>
      </c>
      <c r="L44" s="584">
        <v>-2.7</v>
      </c>
      <c r="M44" s="584">
        <v>-4.6</v>
      </c>
      <c r="N44" s="584">
        <v>3.6</v>
      </c>
      <c r="O44" s="584">
        <v>-5.6</v>
      </c>
      <c r="P44" s="584">
        <v>2.3</v>
      </c>
      <c r="Q44" s="584">
        <v>8.5</v>
      </c>
      <c r="R44" s="584">
        <v>2.6</v>
      </c>
      <c r="S44" s="584">
        <v>-1.4</v>
      </c>
    </row>
    <row r="45" spans="1:19" ht="13.5" customHeight="1">
      <c r="A45" s="546"/>
      <c r="B45" s="546" t="s">
        <v>788</v>
      </c>
      <c r="C45" s="547"/>
      <c r="D45" s="585">
        <v>0.4</v>
      </c>
      <c r="E45" s="586">
        <v>-3.4</v>
      </c>
      <c r="F45" s="586">
        <v>0.9</v>
      </c>
      <c r="G45" s="586">
        <v>-0.9</v>
      </c>
      <c r="H45" s="586">
        <v>5.5</v>
      </c>
      <c r="I45" s="586">
        <v>-1.6</v>
      </c>
      <c r="J45" s="586">
        <v>-0.6</v>
      </c>
      <c r="K45" s="586">
        <v>-0.1</v>
      </c>
      <c r="L45" s="586">
        <v>-2.8</v>
      </c>
      <c r="M45" s="586">
        <v>-3.2</v>
      </c>
      <c r="N45" s="586">
        <v>2.2</v>
      </c>
      <c r="O45" s="586">
        <v>-4.4</v>
      </c>
      <c r="P45" s="586">
        <v>3.5</v>
      </c>
      <c r="Q45" s="586">
        <v>3.6</v>
      </c>
      <c r="R45" s="586">
        <v>4.1</v>
      </c>
      <c r="S45" s="586">
        <v>-2.8</v>
      </c>
    </row>
    <row r="46" spans="1:35" ht="27" customHeight="1">
      <c r="A46" s="745" t="s">
        <v>344</v>
      </c>
      <c r="B46" s="745"/>
      <c r="C46" s="746"/>
      <c r="D46" s="587">
        <v>0.8</v>
      </c>
      <c r="E46" s="587">
        <v>-0.1</v>
      </c>
      <c r="F46" s="587">
        <v>1.4</v>
      </c>
      <c r="G46" s="587">
        <v>1</v>
      </c>
      <c r="H46" s="587">
        <v>8.4</v>
      </c>
      <c r="I46" s="587">
        <v>0.5</v>
      </c>
      <c r="J46" s="587">
        <v>-0.6</v>
      </c>
      <c r="K46" s="587">
        <v>1.5</v>
      </c>
      <c r="L46" s="587">
        <v>0.6</v>
      </c>
      <c r="M46" s="587">
        <v>2</v>
      </c>
      <c r="N46" s="587">
        <v>-1.1</v>
      </c>
      <c r="O46" s="587">
        <v>-0.1</v>
      </c>
      <c r="P46" s="587">
        <v>4.2</v>
      </c>
      <c r="Q46" s="587">
        <v>1</v>
      </c>
      <c r="R46" s="587">
        <v>3.2</v>
      </c>
      <c r="S46" s="587">
        <v>-0.4</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40"/>
      <c r="E47" s="540"/>
      <c r="F47" s="540"/>
      <c r="G47" s="540"/>
      <c r="H47" s="540"/>
      <c r="I47" s="540"/>
      <c r="J47" s="540"/>
      <c r="K47" s="540"/>
      <c r="L47" s="540"/>
      <c r="M47" s="540"/>
      <c r="N47" s="540"/>
      <c r="O47" s="540"/>
      <c r="P47" s="540"/>
      <c r="Q47" s="540"/>
      <c r="R47" s="540"/>
      <c r="S47" s="540"/>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45"/>
      <c r="E48" s="545"/>
      <c r="F48" s="545"/>
      <c r="G48" s="545"/>
      <c r="H48" s="750"/>
      <c r="I48" s="750"/>
      <c r="J48" s="750"/>
      <c r="K48" s="750"/>
      <c r="L48" s="750"/>
      <c r="M48" s="750"/>
      <c r="N48" s="750"/>
      <c r="O48" s="750"/>
      <c r="P48" s="545"/>
      <c r="Q48" s="545"/>
      <c r="R48" s="545"/>
      <c r="S48" s="552" t="s">
        <v>614</v>
      </c>
    </row>
    <row r="49" spans="1:19" ht="13.5">
      <c r="A49" s="737" t="s">
        <v>564</v>
      </c>
      <c r="B49" s="737"/>
      <c r="C49" s="738"/>
      <c r="D49" s="531" t="s">
        <v>736</v>
      </c>
      <c r="E49" s="531" t="s">
        <v>737</v>
      </c>
      <c r="F49" s="531" t="s">
        <v>738</v>
      </c>
      <c r="G49" s="531" t="s">
        <v>739</v>
      </c>
      <c r="H49" s="531" t="s">
        <v>740</v>
      </c>
      <c r="I49" s="531" t="s">
        <v>741</v>
      </c>
      <c r="J49" s="531" t="s">
        <v>742</v>
      </c>
      <c r="K49" s="531" t="s">
        <v>743</v>
      </c>
      <c r="L49" s="531" t="s">
        <v>744</v>
      </c>
      <c r="M49" s="531" t="s">
        <v>745</v>
      </c>
      <c r="N49" s="531" t="s">
        <v>746</v>
      </c>
      <c r="O49" s="531" t="s">
        <v>747</v>
      </c>
      <c r="P49" s="531" t="s">
        <v>748</v>
      </c>
      <c r="Q49" s="531" t="s">
        <v>749</v>
      </c>
      <c r="R49" s="531" t="s">
        <v>750</v>
      </c>
      <c r="S49" s="531" t="s">
        <v>751</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7"/>
      <c r="B52" s="607"/>
      <c r="C52" s="607"/>
      <c r="D52" s="743" t="s">
        <v>716</v>
      </c>
      <c r="E52" s="743"/>
      <c r="F52" s="743"/>
      <c r="G52" s="743"/>
      <c r="H52" s="743"/>
      <c r="I52" s="743"/>
      <c r="J52" s="743"/>
      <c r="K52" s="743"/>
      <c r="L52" s="743"/>
      <c r="M52" s="743"/>
      <c r="N52" s="743"/>
      <c r="O52" s="743"/>
      <c r="P52" s="743"/>
      <c r="Q52" s="743"/>
      <c r="R52" s="743"/>
      <c r="S52" s="607"/>
    </row>
    <row r="53" spans="1:19" ht="13.5" customHeight="1">
      <c r="A53" s="538" t="s">
        <v>603</v>
      </c>
      <c r="B53" s="538" t="s">
        <v>604</v>
      </c>
      <c r="C53" s="539" t="s">
        <v>605</v>
      </c>
      <c r="D53" s="595">
        <v>98.5</v>
      </c>
      <c r="E53" s="596">
        <v>116.7</v>
      </c>
      <c r="F53" s="596">
        <v>115</v>
      </c>
      <c r="G53" s="596">
        <v>104.4</v>
      </c>
      <c r="H53" s="596">
        <v>104.5</v>
      </c>
      <c r="I53" s="596">
        <v>89.3</v>
      </c>
      <c r="J53" s="596">
        <v>95.4</v>
      </c>
      <c r="K53" s="596">
        <v>90</v>
      </c>
      <c r="L53" s="603" t="s">
        <v>698</v>
      </c>
      <c r="M53" s="603" t="s">
        <v>698</v>
      </c>
      <c r="N53" s="603" t="s">
        <v>698</v>
      </c>
      <c r="O53" s="603" t="s">
        <v>698</v>
      </c>
      <c r="P53" s="596">
        <v>90.5</v>
      </c>
      <c r="Q53" s="596">
        <v>77.9</v>
      </c>
      <c r="R53" s="596">
        <v>215.5</v>
      </c>
      <c r="S53" s="603" t="s">
        <v>698</v>
      </c>
    </row>
    <row r="54" spans="1:19" ht="13.5" customHeight="1">
      <c r="A54" s="541"/>
      <c r="B54" s="541" t="s">
        <v>606</v>
      </c>
      <c r="C54" s="542"/>
      <c r="D54" s="597">
        <v>102.3</v>
      </c>
      <c r="E54" s="598">
        <v>109.5</v>
      </c>
      <c r="F54" s="598">
        <v>118</v>
      </c>
      <c r="G54" s="598">
        <v>105.7</v>
      </c>
      <c r="H54" s="598">
        <v>103.1</v>
      </c>
      <c r="I54" s="598">
        <v>96.6</v>
      </c>
      <c r="J54" s="598">
        <v>97.4</v>
      </c>
      <c r="K54" s="598">
        <v>92.6</v>
      </c>
      <c r="L54" s="604" t="s">
        <v>698</v>
      </c>
      <c r="M54" s="604" t="s">
        <v>698</v>
      </c>
      <c r="N54" s="604" t="s">
        <v>698</v>
      </c>
      <c r="O54" s="604" t="s">
        <v>698</v>
      </c>
      <c r="P54" s="598">
        <v>95.1</v>
      </c>
      <c r="Q54" s="598">
        <v>84.2</v>
      </c>
      <c r="R54" s="598">
        <v>204.8</v>
      </c>
      <c r="S54" s="604" t="s">
        <v>698</v>
      </c>
    </row>
    <row r="55" spans="1:19" ht="13.5" customHeight="1">
      <c r="A55" s="541"/>
      <c r="B55" s="541" t="s">
        <v>607</v>
      </c>
      <c r="C55" s="542"/>
      <c r="D55" s="597">
        <v>101.7</v>
      </c>
      <c r="E55" s="598">
        <v>102.6</v>
      </c>
      <c r="F55" s="598">
        <v>108.9</v>
      </c>
      <c r="G55" s="598">
        <v>101.6</v>
      </c>
      <c r="H55" s="598">
        <v>108.7</v>
      </c>
      <c r="I55" s="598">
        <v>100.1</v>
      </c>
      <c r="J55" s="598">
        <v>100</v>
      </c>
      <c r="K55" s="598">
        <v>95.1</v>
      </c>
      <c r="L55" s="604" t="s">
        <v>698</v>
      </c>
      <c r="M55" s="604" t="s">
        <v>698</v>
      </c>
      <c r="N55" s="604" t="s">
        <v>698</v>
      </c>
      <c r="O55" s="604" t="s">
        <v>698</v>
      </c>
      <c r="P55" s="598">
        <v>98.9</v>
      </c>
      <c r="Q55" s="598">
        <v>90.5</v>
      </c>
      <c r="R55" s="598">
        <v>168.5</v>
      </c>
      <c r="S55" s="604" t="s">
        <v>698</v>
      </c>
    </row>
    <row r="56" spans="1:19" ht="13.5" customHeight="1">
      <c r="A56" s="541"/>
      <c r="B56" s="541" t="s">
        <v>608</v>
      </c>
      <c r="C56" s="542"/>
      <c r="D56" s="597">
        <v>100</v>
      </c>
      <c r="E56" s="598">
        <v>96.9</v>
      </c>
      <c r="F56" s="598">
        <v>101.1</v>
      </c>
      <c r="G56" s="598">
        <v>98.2</v>
      </c>
      <c r="H56" s="598">
        <v>110.4</v>
      </c>
      <c r="I56" s="598">
        <v>98.6</v>
      </c>
      <c r="J56" s="598">
        <v>103.1</v>
      </c>
      <c r="K56" s="598">
        <v>95.4</v>
      </c>
      <c r="L56" s="604" t="s">
        <v>698</v>
      </c>
      <c r="M56" s="604" t="s">
        <v>698</v>
      </c>
      <c r="N56" s="604" t="s">
        <v>698</v>
      </c>
      <c r="O56" s="604" t="s">
        <v>698</v>
      </c>
      <c r="P56" s="598">
        <v>101.4</v>
      </c>
      <c r="Q56" s="598">
        <v>97.3</v>
      </c>
      <c r="R56" s="598">
        <v>107.6</v>
      </c>
      <c r="S56" s="604" t="s">
        <v>698</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101.3</v>
      </c>
      <c r="E58" s="602">
        <v>98.4</v>
      </c>
      <c r="F58" s="602">
        <v>99.9</v>
      </c>
      <c r="G58" s="602">
        <v>103.2</v>
      </c>
      <c r="H58" s="602">
        <v>100.3</v>
      </c>
      <c r="I58" s="602">
        <v>101.6</v>
      </c>
      <c r="J58" s="602">
        <v>100.5</v>
      </c>
      <c r="K58" s="602">
        <v>104.6</v>
      </c>
      <c r="L58" s="602">
        <v>96.8</v>
      </c>
      <c r="M58" s="602">
        <v>101.4</v>
      </c>
      <c r="N58" s="602">
        <v>101.2</v>
      </c>
      <c r="O58" s="602">
        <v>92.9</v>
      </c>
      <c r="P58" s="602">
        <v>98.4</v>
      </c>
      <c r="Q58" s="602">
        <v>114.3</v>
      </c>
      <c r="R58" s="602">
        <v>97.4</v>
      </c>
      <c r="S58" s="602">
        <v>97.9</v>
      </c>
    </row>
    <row r="59" spans="1:19" ht="13.5" customHeight="1">
      <c r="A59" s="538" t="s">
        <v>611</v>
      </c>
      <c r="B59" s="538" t="s">
        <v>623</v>
      </c>
      <c r="C59" s="544"/>
      <c r="D59" s="583">
        <v>101.7</v>
      </c>
      <c r="E59" s="584">
        <v>99.2</v>
      </c>
      <c r="F59" s="584">
        <v>100.7</v>
      </c>
      <c r="G59" s="584">
        <v>104.5</v>
      </c>
      <c r="H59" s="584">
        <v>100.4</v>
      </c>
      <c r="I59" s="584">
        <v>102.9</v>
      </c>
      <c r="J59" s="584">
        <v>99.3</v>
      </c>
      <c r="K59" s="584">
        <v>103.7</v>
      </c>
      <c r="L59" s="584">
        <v>98</v>
      </c>
      <c r="M59" s="584">
        <v>100.8</v>
      </c>
      <c r="N59" s="584">
        <v>102.8</v>
      </c>
      <c r="O59" s="584">
        <v>93.1</v>
      </c>
      <c r="P59" s="584">
        <v>98.2</v>
      </c>
      <c r="Q59" s="584">
        <v>114.2</v>
      </c>
      <c r="R59" s="584">
        <v>99.6</v>
      </c>
      <c r="S59" s="584">
        <v>97.4</v>
      </c>
    </row>
    <row r="60" spans="1:19" ht="13.5" customHeight="1">
      <c r="A60" s="541"/>
      <c r="B60" s="541" t="s">
        <v>624</v>
      </c>
      <c r="C60" s="542"/>
      <c r="D60" s="583">
        <v>101.5</v>
      </c>
      <c r="E60" s="584">
        <v>99.3</v>
      </c>
      <c r="F60" s="584">
        <v>100.3</v>
      </c>
      <c r="G60" s="584">
        <v>105.1</v>
      </c>
      <c r="H60" s="584">
        <v>98.9</v>
      </c>
      <c r="I60" s="584">
        <v>101.6</v>
      </c>
      <c r="J60" s="584">
        <v>98.9</v>
      </c>
      <c r="K60" s="584">
        <v>101.6</v>
      </c>
      <c r="L60" s="584">
        <v>95.6</v>
      </c>
      <c r="M60" s="584">
        <v>102.6</v>
      </c>
      <c r="N60" s="584">
        <v>101.3</v>
      </c>
      <c r="O60" s="584">
        <v>93.8</v>
      </c>
      <c r="P60" s="584">
        <v>98.9</v>
      </c>
      <c r="Q60" s="584">
        <v>116.9</v>
      </c>
      <c r="R60" s="584">
        <v>97.7</v>
      </c>
      <c r="S60" s="584">
        <v>96.4</v>
      </c>
    </row>
    <row r="61" spans="1:19" ht="13.5" customHeight="1">
      <c r="A61" s="541"/>
      <c r="B61" s="541" t="s">
        <v>625</v>
      </c>
      <c r="C61" s="542"/>
      <c r="D61" s="583">
        <v>101.4</v>
      </c>
      <c r="E61" s="584">
        <v>99.3</v>
      </c>
      <c r="F61" s="584">
        <v>100.1</v>
      </c>
      <c r="G61" s="584">
        <v>105</v>
      </c>
      <c r="H61" s="584">
        <v>97.8</v>
      </c>
      <c r="I61" s="584">
        <v>101.8</v>
      </c>
      <c r="J61" s="584">
        <v>98.8</v>
      </c>
      <c r="K61" s="584">
        <v>103.4</v>
      </c>
      <c r="L61" s="584">
        <v>95.9</v>
      </c>
      <c r="M61" s="584">
        <v>102.6</v>
      </c>
      <c r="N61" s="584">
        <v>100.2</v>
      </c>
      <c r="O61" s="584">
        <v>93.5</v>
      </c>
      <c r="P61" s="584">
        <v>98.8</v>
      </c>
      <c r="Q61" s="584">
        <v>117.4</v>
      </c>
      <c r="R61" s="584">
        <v>92.4</v>
      </c>
      <c r="S61" s="584">
        <v>97.6</v>
      </c>
    </row>
    <row r="62" spans="1:19" ht="13.5" customHeight="1">
      <c r="A62" s="541"/>
      <c r="B62" s="541" t="s">
        <v>626</v>
      </c>
      <c r="C62" s="542"/>
      <c r="D62" s="583">
        <v>101.9</v>
      </c>
      <c r="E62" s="584">
        <v>99.2</v>
      </c>
      <c r="F62" s="584">
        <v>100.2</v>
      </c>
      <c r="G62" s="584">
        <v>104.8</v>
      </c>
      <c r="H62" s="584">
        <v>101.3</v>
      </c>
      <c r="I62" s="584">
        <v>101.8</v>
      </c>
      <c r="J62" s="584">
        <v>99.4</v>
      </c>
      <c r="K62" s="584">
        <v>106.1</v>
      </c>
      <c r="L62" s="584">
        <v>99.4</v>
      </c>
      <c r="M62" s="584">
        <v>101.7</v>
      </c>
      <c r="N62" s="584">
        <v>100.8</v>
      </c>
      <c r="O62" s="584">
        <v>92.8</v>
      </c>
      <c r="P62" s="584">
        <v>98.9</v>
      </c>
      <c r="Q62" s="584">
        <v>118.7</v>
      </c>
      <c r="R62" s="584">
        <v>92.8</v>
      </c>
      <c r="S62" s="584">
        <v>98.6</v>
      </c>
    </row>
    <row r="63" spans="1:19" ht="13.5" customHeight="1">
      <c r="A63" s="541"/>
      <c r="B63" s="541" t="s">
        <v>627</v>
      </c>
      <c r="C63" s="542"/>
      <c r="D63" s="583">
        <v>101.2</v>
      </c>
      <c r="E63" s="584">
        <v>98.3</v>
      </c>
      <c r="F63" s="584">
        <v>98.6</v>
      </c>
      <c r="G63" s="584">
        <v>106</v>
      </c>
      <c r="H63" s="584">
        <v>100.3</v>
      </c>
      <c r="I63" s="584">
        <v>101.3</v>
      </c>
      <c r="J63" s="584">
        <v>101.2</v>
      </c>
      <c r="K63" s="584">
        <v>107.3</v>
      </c>
      <c r="L63" s="584">
        <v>97.8</v>
      </c>
      <c r="M63" s="584">
        <v>101.7</v>
      </c>
      <c r="N63" s="584">
        <v>101.9</v>
      </c>
      <c r="O63" s="584">
        <v>90.1</v>
      </c>
      <c r="P63" s="584">
        <v>94.7</v>
      </c>
      <c r="Q63" s="584">
        <v>119.8</v>
      </c>
      <c r="R63" s="584">
        <v>95</v>
      </c>
      <c r="S63" s="584">
        <v>97.9</v>
      </c>
    </row>
    <row r="64" spans="1:19" ht="13.5" customHeight="1">
      <c r="A64" s="541"/>
      <c r="B64" s="541" t="s">
        <v>628</v>
      </c>
      <c r="C64" s="542"/>
      <c r="D64" s="583">
        <v>101.8</v>
      </c>
      <c r="E64" s="584">
        <v>97.7</v>
      </c>
      <c r="F64" s="584">
        <v>99.6</v>
      </c>
      <c r="G64" s="584">
        <v>104.2</v>
      </c>
      <c r="H64" s="584">
        <v>98.5</v>
      </c>
      <c r="I64" s="584">
        <v>100.6</v>
      </c>
      <c r="J64" s="584">
        <v>102.5</v>
      </c>
      <c r="K64" s="584">
        <v>107.3</v>
      </c>
      <c r="L64" s="584">
        <v>96.7</v>
      </c>
      <c r="M64" s="584">
        <v>101.7</v>
      </c>
      <c r="N64" s="584">
        <v>101.3</v>
      </c>
      <c r="O64" s="584">
        <v>89.4</v>
      </c>
      <c r="P64" s="584">
        <v>99.1</v>
      </c>
      <c r="Q64" s="584">
        <v>120</v>
      </c>
      <c r="R64" s="584">
        <v>95.3</v>
      </c>
      <c r="S64" s="584">
        <v>97.2</v>
      </c>
    </row>
    <row r="65" spans="1:19" ht="13.5" customHeight="1">
      <c r="A65" s="541"/>
      <c r="B65" s="541" t="s">
        <v>579</v>
      </c>
      <c r="C65" s="542"/>
      <c r="D65" s="583">
        <v>102</v>
      </c>
      <c r="E65" s="584">
        <v>97.3</v>
      </c>
      <c r="F65" s="584">
        <v>99.7</v>
      </c>
      <c r="G65" s="584">
        <v>101.8</v>
      </c>
      <c r="H65" s="584">
        <v>99.4</v>
      </c>
      <c r="I65" s="584">
        <v>102</v>
      </c>
      <c r="J65" s="584">
        <v>104</v>
      </c>
      <c r="K65" s="584">
        <v>108</v>
      </c>
      <c r="L65" s="584">
        <v>95.7</v>
      </c>
      <c r="M65" s="584">
        <v>101.8</v>
      </c>
      <c r="N65" s="584">
        <v>100.1</v>
      </c>
      <c r="O65" s="584">
        <v>89.2</v>
      </c>
      <c r="P65" s="584">
        <v>99.1</v>
      </c>
      <c r="Q65" s="584">
        <v>118.8</v>
      </c>
      <c r="R65" s="584">
        <v>96.6</v>
      </c>
      <c r="S65" s="584">
        <v>97.6</v>
      </c>
    </row>
    <row r="66" spans="1:19" ht="13.5" customHeight="1">
      <c r="A66" s="541"/>
      <c r="B66" s="541" t="s">
        <v>629</v>
      </c>
      <c r="C66" s="542"/>
      <c r="D66" s="583">
        <v>101.9</v>
      </c>
      <c r="E66" s="584">
        <v>96.6</v>
      </c>
      <c r="F66" s="584">
        <v>99.7</v>
      </c>
      <c r="G66" s="584">
        <v>100.9</v>
      </c>
      <c r="H66" s="584">
        <v>104.9</v>
      </c>
      <c r="I66" s="584">
        <v>101.4</v>
      </c>
      <c r="J66" s="584">
        <v>102.8</v>
      </c>
      <c r="K66" s="584">
        <v>107.6</v>
      </c>
      <c r="L66" s="584">
        <v>95.2</v>
      </c>
      <c r="M66" s="584">
        <v>101.4</v>
      </c>
      <c r="N66" s="584">
        <v>99.5</v>
      </c>
      <c r="O66" s="584">
        <v>89.7</v>
      </c>
      <c r="P66" s="584">
        <v>99.1</v>
      </c>
      <c r="Q66" s="584">
        <v>118.5</v>
      </c>
      <c r="R66" s="584">
        <v>100.5</v>
      </c>
      <c r="S66" s="584">
        <v>97.8</v>
      </c>
    </row>
    <row r="67" spans="1:19" ht="13.5" customHeight="1">
      <c r="A67" s="541"/>
      <c r="B67" s="541" t="s">
        <v>704</v>
      </c>
      <c r="C67" s="542"/>
      <c r="D67" s="583">
        <v>102</v>
      </c>
      <c r="E67" s="584">
        <v>97.1</v>
      </c>
      <c r="F67" s="584">
        <v>99.9</v>
      </c>
      <c r="G67" s="584">
        <v>101.7</v>
      </c>
      <c r="H67" s="584">
        <v>104.8</v>
      </c>
      <c r="I67" s="584">
        <v>101.1</v>
      </c>
      <c r="J67" s="584">
        <v>102.8</v>
      </c>
      <c r="K67" s="584">
        <v>107.8</v>
      </c>
      <c r="L67" s="584">
        <v>95.1</v>
      </c>
      <c r="M67" s="584">
        <v>101.4</v>
      </c>
      <c r="N67" s="584">
        <v>99.9</v>
      </c>
      <c r="O67" s="584">
        <v>89.9</v>
      </c>
      <c r="P67" s="584">
        <v>99</v>
      </c>
      <c r="Q67" s="584">
        <v>118.3</v>
      </c>
      <c r="R67" s="584">
        <v>100.1</v>
      </c>
      <c r="S67" s="584">
        <v>98.6</v>
      </c>
    </row>
    <row r="68" spans="1:19" ht="13.5" customHeight="1">
      <c r="A68" s="541" t="s">
        <v>612</v>
      </c>
      <c r="B68" s="541" t="s">
        <v>633</v>
      </c>
      <c r="C68" s="542" t="s">
        <v>613</v>
      </c>
      <c r="D68" s="583">
        <v>102.4</v>
      </c>
      <c r="E68" s="584">
        <v>97.4</v>
      </c>
      <c r="F68" s="584">
        <v>101.3</v>
      </c>
      <c r="G68" s="584">
        <v>101.9</v>
      </c>
      <c r="H68" s="584">
        <v>94.4</v>
      </c>
      <c r="I68" s="584">
        <v>101.9</v>
      </c>
      <c r="J68" s="584">
        <v>102.9</v>
      </c>
      <c r="K68" s="584">
        <v>107.6</v>
      </c>
      <c r="L68" s="584">
        <v>95.1</v>
      </c>
      <c r="M68" s="584">
        <v>101.9</v>
      </c>
      <c r="N68" s="584">
        <v>99.6</v>
      </c>
      <c r="O68" s="584">
        <v>88.5</v>
      </c>
      <c r="P68" s="584">
        <v>99</v>
      </c>
      <c r="Q68" s="584">
        <v>118.7</v>
      </c>
      <c r="R68" s="584">
        <v>104.9</v>
      </c>
      <c r="S68" s="584">
        <v>96.1</v>
      </c>
    </row>
    <row r="69" spans="1:19" ht="13.5" customHeight="1">
      <c r="A69" s="541" t="s">
        <v>785</v>
      </c>
      <c r="B69" s="541" t="s">
        <v>621</v>
      </c>
      <c r="C69" s="542"/>
      <c r="D69" s="583">
        <v>102.3</v>
      </c>
      <c r="E69" s="584">
        <v>97.3</v>
      </c>
      <c r="F69" s="584">
        <v>100.6</v>
      </c>
      <c r="G69" s="584">
        <v>101.2</v>
      </c>
      <c r="H69" s="584">
        <v>94.9</v>
      </c>
      <c r="I69" s="584">
        <v>102.2</v>
      </c>
      <c r="J69" s="584">
        <v>103.1</v>
      </c>
      <c r="K69" s="584">
        <v>107.2</v>
      </c>
      <c r="L69" s="584">
        <v>95.7</v>
      </c>
      <c r="M69" s="584">
        <v>101.7</v>
      </c>
      <c r="N69" s="584">
        <v>97.8</v>
      </c>
      <c r="O69" s="584">
        <v>91.1</v>
      </c>
      <c r="P69" s="584">
        <v>103.6</v>
      </c>
      <c r="Q69" s="584">
        <v>118.3</v>
      </c>
      <c r="R69" s="584">
        <v>104.9</v>
      </c>
      <c r="S69" s="584">
        <v>95.5</v>
      </c>
    </row>
    <row r="70" spans="1:46" ht="13.5" customHeight="1">
      <c r="A70" s="541"/>
      <c r="B70" s="541" t="s">
        <v>622</v>
      </c>
      <c r="C70" s="542"/>
      <c r="D70" s="583">
        <v>101.4</v>
      </c>
      <c r="E70" s="584">
        <v>97.1</v>
      </c>
      <c r="F70" s="584">
        <v>100.2</v>
      </c>
      <c r="G70" s="584">
        <v>100.1</v>
      </c>
      <c r="H70" s="584">
        <v>94.2</v>
      </c>
      <c r="I70" s="584">
        <v>100.8</v>
      </c>
      <c r="J70" s="584">
        <v>102.9</v>
      </c>
      <c r="K70" s="584">
        <v>107.7</v>
      </c>
      <c r="L70" s="584">
        <v>98.9</v>
      </c>
      <c r="M70" s="584">
        <v>96.6</v>
      </c>
      <c r="N70" s="584">
        <v>99.1</v>
      </c>
      <c r="O70" s="584">
        <v>88.4</v>
      </c>
      <c r="P70" s="584">
        <v>95</v>
      </c>
      <c r="Q70" s="584">
        <v>119.1</v>
      </c>
      <c r="R70" s="584">
        <v>104.9</v>
      </c>
      <c r="S70" s="584">
        <v>94.2</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793</v>
      </c>
      <c r="C71" s="547"/>
      <c r="D71" s="585">
        <v>102.6</v>
      </c>
      <c r="E71" s="586">
        <v>96.9</v>
      </c>
      <c r="F71" s="586">
        <v>101.8</v>
      </c>
      <c r="G71" s="586">
        <v>101.6</v>
      </c>
      <c r="H71" s="586">
        <v>96.8</v>
      </c>
      <c r="I71" s="586">
        <v>101.5</v>
      </c>
      <c r="J71" s="586">
        <v>101.7</v>
      </c>
      <c r="K71" s="586">
        <v>108.6</v>
      </c>
      <c r="L71" s="586">
        <v>100.8</v>
      </c>
      <c r="M71" s="586">
        <v>98.4</v>
      </c>
      <c r="N71" s="586">
        <v>100.6</v>
      </c>
      <c r="O71" s="586">
        <v>88.3</v>
      </c>
      <c r="P71" s="586">
        <v>99.8</v>
      </c>
      <c r="Q71" s="586">
        <v>121.4</v>
      </c>
      <c r="R71" s="586">
        <v>106.8</v>
      </c>
      <c r="S71" s="586">
        <v>93.2</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7"/>
      <c r="B72" s="607"/>
      <c r="C72" s="607"/>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2.3</v>
      </c>
      <c r="E73" s="596">
        <v>-5.6</v>
      </c>
      <c r="F73" s="596">
        <v>3</v>
      </c>
      <c r="G73" s="596">
        <v>0.8</v>
      </c>
      <c r="H73" s="596">
        <v>3.7</v>
      </c>
      <c r="I73" s="596">
        <v>4.7</v>
      </c>
      <c r="J73" s="596">
        <v>-0.8</v>
      </c>
      <c r="K73" s="596">
        <v>-12.3</v>
      </c>
      <c r="L73" s="603" t="s">
        <v>698</v>
      </c>
      <c r="M73" s="603" t="s">
        <v>698</v>
      </c>
      <c r="N73" s="603" t="s">
        <v>698</v>
      </c>
      <c r="O73" s="603" t="s">
        <v>698</v>
      </c>
      <c r="P73" s="596">
        <v>0.5</v>
      </c>
      <c r="Q73" s="596">
        <v>5.1</v>
      </c>
      <c r="R73" s="596">
        <v>-1.6</v>
      </c>
      <c r="S73" s="603" t="s">
        <v>698</v>
      </c>
    </row>
    <row r="74" spans="1:19" ht="13.5" customHeight="1">
      <c r="A74" s="541"/>
      <c r="B74" s="541" t="s">
        <v>606</v>
      </c>
      <c r="C74" s="542"/>
      <c r="D74" s="597">
        <v>3.8</v>
      </c>
      <c r="E74" s="598">
        <v>-6.3</v>
      </c>
      <c r="F74" s="598">
        <v>2.6</v>
      </c>
      <c r="G74" s="598">
        <v>1.2</v>
      </c>
      <c r="H74" s="598">
        <v>-1.4</v>
      </c>
      <c r="I74" s="598">
        <v>8.1</v>
      </c>
      <c r="J74" s="598">
        <v>2.1</v>
      </c>
      <c r="K74" s="598">
        <v>3</v>
      </c>
      <c r="L74" s="604" t="s">
        <v>698</v>
      </c>
      <c r="M74" s="604" t="s">
        <v>698</v>
      </c>
      <c r="N74" s="604" t="s">
        <v>698</v>
      </c>
      <c r="O74" s="604" t="s">
        <v>698</v>
      </c>
      <c r="P74" s="598">
        <v>5</v>
      </c>
      <c r="Q74" s="598">
        <v>8</v>
      </c>
      <c r="R74" s="598">
        <v>-5</v>
      </c>
      <c r="S74" s="604" t="s">
        <v>698</v>
      </c>
    </row>
    <row r="75" spans="1:19" ht="13.5" customHeight="1">
      <c r="A75" s="541"/>
      <c r="B75" s="541" t="s">
        <v>607</v>
      </c>
      <c r="C75" s="542"/>
      <c r="D75" s="597">
        <v>-0.5</v>
      </c>
      <c r="E75" s="598">
        <v>-6.2</v>
      </c>
      <c r="F75" s="598">
        <v>-7.8</v>
      </c>
      <c r="G75" s="598">
        <v>-3.8</v>
      </c>
      <c r="H75" s="598">
        <v>5.4</v>
      </c>
      <c r="I75" s="598">
        <v>3.7</v>
      </c>
      <c r="J75" s="598">
        <v>2.7</v>
      </c>
      <c r="K75" s="598">
        <v>2.7</v>
      </c>
      <c r="L75" s="604" t="s">
        <v>698</v>
      </c>
      <c r="M75" s="604" t="s">
        <v>698</v>
      </c>
      <c r="N75" s="604" t="s">
        <v>698</v>
      </c>
      <c r="O75" s="604" t="s">
        <v>698</v>
      </c>
      <c r="P75" s="598">
        <v>4.1</v>
      </c>
      <c r="Q75" s="598">
        <v>7.6</v>
      </c>
      <c r="R75" s="598">
        <v>-17.6</v>
      </c>
      <c r="S75" s="604" t="s">
        <v>698</v>
      </c>
    </row>
    <row r="76" spans="1:19" ht="13.5" customHeight="1">
      <c r="A76" s="541"/>
      <c r="B76" s="541" t="s">
        <v>608</v>
      </c>
      <c r="C76" s="542"/>
      <c r="D76" s="597">
        <v>-1.7</v>
      </c>
      <c r="E76" s="598">
        <v>-5.5</v>
      </c>
      <c r="F76" s="598">
        <v>-7.2</v>
      </c>
      <c r="G76" s="598">
        <v>-3.4</v>
      </c>
      <c r="H76" s="598">
        <v>1.6</v>
      </c>
      <c r="I76" s="598">
        <v>-1.5</v>
      </c>
      <c r="J76" s="598">
        <v>3.2</v>
      </c>
      <c r="K76" s="598">
        <v>0.4</v>
      </c>
      <c r="L76" s="604" t="s">
        <v>698</v>
      </c>
      <c r="M76" s="604" t="s">
        <v>698</v>
      </c>
      <c r="N76" s="604" t="s">
        <v>698</v>
      </c>
      <c r="O76" s="604" t="s">
        <v>698</v>
      </c>
      <c r="P76" s="598">
        <v>2.6</v>
      </c>
      <c r="Q76" s="598">
        <v>7.5</v>
      </c>
      <c r="R76" s="598">
        <v>-36.1</v>
      </c>
      <c r="S76" s="604" t="s">
        <v>698</v>
      </c>
    </row>
    <row r="77" spans="1:19" ht="13.5" customHeight="1">
      <c r="A77" s="541"/>
      <c r="B77" s="541" t="s">
        <v>609</v>
      </c>
      <c r="C77" s="542"/>
      <c r="D77" s="597">
        <v>0</v>
      </c>
      <c r="E77" s="598">
        <v>3.2</v>
      </c>
      <c r="F77" s="598">
        <v>-1</v>
      </c>
      <c r="G77" s="598">
        <v>1.9</v>
      </c>
      <c r="H77" s="598">
        <v>-9.4</v>
      </c>
      <c r="I77" s="598">
        <v>1.4</v>
      </c>
      <c r="J77" s="598">
        <v>-3.1</v>
      </c>
      <c r="K77" s="598">
        <v>4.7</v>
      </c>
      <c r="L77" s="604" t="s">
        <v>698</v>
      </c>
      <c r="M77" s="604" t="s">
        <v>698</v>
      </c>
      <c r="N77" s="604" t="s">
        <v>698</v>
      </c>
      <c r="O77" s="604" t="s">
        <v>698</v>
      </c>
      <c r="P77" s="598">
        <v>-1.4</v>
      </c>
      <c r="Q77" s="598">
        <v>2.7</v>
      </c>
      <c r="R77" s="598">
        <v>-7.1</v>
      </c>
      <c r="S77" s="604" t="s">
        <v>698</v>
      </c>
    </row>
    <row r="78" spans="1:19" ht="13.5" customHeight="1">
      <c r="A78" s="541"/>
      <c r="B78" s="541" t="s">
        <v>610</v>
      </c>
      <c r="C78" s="542"/>
      <c r="D78" s="601">
        <v>1.3</v>
      </c>
      <c r="E78" s="602">
        <v>-1.6</v>
      </c>
      <c r="F78" s="602">
        <v>-0.2</v>
      </c>
      <c r="G78" s="602">
        <v>3.2</v>
      </c>
      <c r="H78" s="602">
        <v>0.3</v>
      </c>
      <c r="I78" s="602">
        <v>1.6</v>
      </c>
      <c r="J78" s="602">
        <v>0.5</v>
      </c>
      <c r="K78" s="602">
        <v>4.6</v>
      </c>
      <c r="L78" s="602">
        <v>-3.2</v>
      </c>
      <c r="M78" s="602">
        <v>1.4</v>
      </c>
      <c r="N78" s="602">
        <v>1.2</v>
      </c>
      <c r="O78" s="602">
        <v>-7.1</v>
      </c>
      <c r="P78" s="602">
        <v>-1.5</v>
      </c>
      <c r="Q78" s="602">
        <v>14.2</v>
      </c>
      <c r="R78" s="602">
        <v>-2.6</v>
      </c>
      <c r="S78" s="602">
        <v>-2.1</v>
      </c>
    </row>
    <row r="79" spans="1:19" ht="13.5" customHeight="1">
      <c r="A79" s="538" t="s">
        <v>611</v>
      </c>
      <c r="B79" s="538" t="s">
        <v>623</v>
      </c>
      <c r="C79" s="544" t="s">
        <v>613</v>
      </c>
      <c r="D79" s="583">
        <v>1.7</v>
      </c>
      <c r="E79" s="584">
        <v>-0.9</v>
      </c>
      <c r="F79" s="584">
        <v>1.6</v>
      </c>
      <c r="G79" s="584">
        <v>1.4</v>
      </c>
      <c r="H79" s="584">
        <v>2.7</v>
      </c>
      <c r="I79" s="584">
        <v>2.5</v>
      </c>
      <c r="J79" s="584">
        <v>-1.5</v>
      </c>
      <c r="K79" s="584">
        <v>3.3</v>
      </c>
      <c r="L79" s="584">
        <v>-1.9</v>
      </c>
      <c r="M79" s="584">
        <v>1</v>
      </c>
      <c r="N79" s="584">
        <v>2.6</v>
      </c>
      <c r="O79" s="584">
        <v>-7.3</v>
      </c>
      <c r="P79" s="584">
        <v>-1.4</v>
      </c>
      <c r="Q79" s="584">
        <v>13.4</v>
      </c>
      <c r="R79" s="584">
        <v>-1.7</v>
      </c>
      <c r="S79" s="584">
        <v>-2.9</v>
      </c>
    </row>
    <row r="80" spans="1:19" ht="13.5" customHeight="1">
      <c r="A80" s="541"/>
      <c r="B80" s="541" t="s">
        <v>624</v>
      </c>
      <c r="C80" s="542"/>
      <c r="D80" s="583">
        <v>1.5</v>
      </c>
      <c r="E80" s="584">
        <v>-1.5</v>
      </c>
      <c r="F80" s="584">
        <v>1.1</v>
      </c>
      <c r="G80" s="584">
        <v>4.5</v>
      </c>
      <c r="H80" s="584">
        <v>1.1</v>
      </c>
      <c r="I80" s="584">
        <v>1.6</v>
      </c>
      <c r="J80" s="584">
        <v>-1.3</v>
      </c>
      <c r="K80" s="584">
        <v>0.6</v>
      </c>
      <c r="L80" s="584">
        <v>-6.1</v>
      </c>
      <c r="M80" s="584">
        <v>2</v>
      </c>
      <c r="N80" s="584">
        <v>1.4</v>
      </c>
      <c r="O80" s="584">
        <v>-7</v>
      </c>
      <c r="P80" s="584">
        <v>-3</v>
      </c>
      <c r="Q80" s="584">
        <v>15.4</v>
      </c>
      <c r="R80" s="584">
        <v>-2.6</v>
      </c>
      <c r="S80" s="584">
        <v>-3.7</v>
      </c>
    </row>
    <row r="81" spans="1:19" ht="13.5" customHeight="1">
      <c r="A81" s="541"/>
      <c r="B81" s="541" t="s">
        <v>625</v>
      </c>
      <c r="C81" s="542"/>
      <c r="D81" s="583">
        <v>1.2</v>
      </c>
      <c r="E81" s="584">
        <v>-1.6</v>
      </c>
      <c r="F81" s="584">
        <v>0</v>
      </c>
      <c r="G81" s="584">
        <v>4.4</v>
      </c>
      <c r="H81" s="584">
        <v>-8.1</v>
      </c>
      <c r="I81" s="584">
        <v>2.8</v>
      </c>
      <c r="J81" s="584">
        <v>-0.5</v>
      </c>
      <c r="K81" s="584">
        <v>2.2</v>
      </c>
      <c r="L81" s="584">
        <v>-5</v>
      </c>
      <c r="M81" s="584">
        <v>2.6</v>
      </c>
      <c r="N81" s="584">
        <v>-0.4</v>
      </c>
      <c r="O81" s="584">
        <v>-8.8</v>
      </c>
      <c r="P81" s="584">
        <v>-2</v>
      </c>
      <c r="Q81" s="584">
        <v>15.3</v>
      </c>
      <c r="R81" s="584">
        <v>-5.4</v>
      </c>
      <c r="S81" s="584">
        <v>-2.4</v>
      </c>
    </row>
    <row r="82" spans="1:19" ht="13.5" customHeight="1">
      <c r="A82" s="541"/>
      <c r="B82" s="541" t="s">
        <v>626</v>
      </c>
      <c r="C82" s="542"/>
      <c r="D82" s="583">
        <v>1.8</v>
      </c>
      <c r="E82" s="584">
        <v>-1.4</v>
      </c>
      <c r="F82" s="584">
        <v>0.7</v>
      </c>
      <c r="G82" s="584">
        <v>5.3</v>
      </c>
      <c r="H82" s="584">
        <v>-3.5</v>
      </c>
      <c r="I82" s="584">
        <v>1.8</v>
      </c>
      <c r="J82" s="584">
        <v>0.1</v>
      </c>
      <c r="K82" s="584">
        <v>4.1</v>
      </c>
      <c r="L82" s="584">
        <v>-2.5</v>
      </c>
      <c r="M82" s="584">
        <v>1.8</v>
      </c>
      <c r="N82" s="584">
        <v>-0.5</v>
      </c>
      <c r="O82" s="584">
        <v>-8.2</v>
      </c>
      <c r="P82" s="584">
        <v>-1.4</v>
      </c>
      <c r="Q82" s="584">
        <v>16.9</v>
      </c>
      <c r="R82" s="584">
        <v>-4.3</v>
      </c>
      <c r="S82" s="584">
        <v>-1.1</v>
      </c>
    </row>
    <row r="83" spans="1:19" ht="13.5" customHeight="1">
      <c r="A83" s="541"/>
      <c r="B83" s="541" t="s">
        <v>627</v>
      </c>
      <c r="C83" s="542"/>
      <c r="D83" s="583">
        <v>0.9</v>
      </c>
      <c r="E83" s="584">
        <v>-2.1</v>
      </c>
      <c r="F83" s="584">
        <v>-2</v>
      </c>
      <c r="G83" s="584">
        <v>5.6</v>
      </c>
      <c r="H83" s="584">
        <v>-1.3</v>
      </c>
      <c r="I83" s="584">
        <v>1</v>
      </c>
      <c r="J83" s="584">
        <v>0.4</v>
      </c>
      <c r="K83" s="584">
        <v>6</v>
      </c>
      <c r="L83" s="584">
        <v>-3</v>
      </c>
      <c r="M83" s="584">
        <v>2.2</v>
      </c>
      <c r="N83" s="584">
        <v>1.6</v>
      </c>
      <c r="O83" s="584">
        <v>-10.4</v>
      </c>
      <c r="P83" s="584">
        <v>-2.8</v>
      </c>
      <c r="Q83" s="584">
        <v>18.8</v>
      </c>
      <c r="R83" s="584">
        <v>-3.3</v>
      </c>
      <c r="S83" s="584">
        <v>-1.6</v>
      </c>
    </row>
    <row r="84" spans="1:19" ht="13.5" customHeight="1">
      <c r="A84" s="541"/>
      <c r="B84" s="541" t="s">
        <v>628</v>
      </c>
      <c r="C84" s="542"/>
      <c r="D84" s="583">
        <v>1.1</v>
      </c>
      <c r="E84" s="584">
        <v>-2.6</v>
      </c>
      <c r="F84" s="584">
        <v>-1.7</v>
      </c>
      <c r="G84" s="584">
        <v>1.8</v>
      </c>
      <c r="H84" s="584">
        <v>-2.6</v>
      </c>
      <c r="I84" s="584">
        <v>0</v>
      </c>
      <c r="J84" s="584">
        <v>1.2</v>
      </c>
      <c r="K84" s="584">
        <v>6</v>
      </c>
      <c r="L84" s="584">
        <v>-3.3</v>
      </c>
      <c r="M84" s="584">
        <v>2.4</v>
      </c>
      <c r="N84" s="584">
        <v>0.1</v>
      </c>
      <c r="O84" s="584">
        <v>-7.8</v>
      </c>
      <c r="P84" s="584">
        <v>-1.2</v>
      </c>
      <c r="Q84" s="584">
        <v>18.8</v>
      </c>
      <c r="R84" s="584">
        <v>-3.8</v>
      </c>
      <c r="S84" s="584">
        <v>-2</v>
      </c>
    </row>
    <row r="85" spans="1:19" ht="13.5" customHeight="1">
      <c r="A85" s="541"/>
      <c r="B85" s="541" t="s">
        <v>579</v>
      </c>
      <c r="C85" s="542"/>
      <c r="D85" s="583">
        <v>1.7</v>
      </c>
      <c r="E85" s="584">
        <v>-2</v>
      </c>
      <c r="F85" s="584">
        <v>-0.6</v>
      </c>
      <c r="G85" s="584">
        <v>1.5</v>
      </c>
      <c r="H85" s="584">
        <v>-1.7</v>
      </c>
      <c r="I85" s="584">
        <v>0.5</v>
      </c>
      <c r="J85" s="584">
        <v>5.4</v>
      </c>
      <c r="K85" s="584">
        <v>6.5</v>
      </c>
      <c r="L85" s="584">
        <v>-3.7</v>
      </c>
      <c r="M85" s="584">
        <v>1.7</v>
      </c>
      <c r="N85" s="584">
        <v>-0.9</v>
      </c>
      <c r="O85" s="584">
        <v>-9.2</v>
      </c>
      <c r="P85" s="584">
        <v>-0.5</v>
      </c>
      <c r="Q85" s="584">
        <v>16.5</v>
      </c>
      <c r="R85" s="584">
        <v>-3.5</v>
      </c>
      <c r="S85" s="584">
        <v>-2.2</v>
      </c>
    </row>
    <row r="86" spans="1:19" ht="13.5" customHeight="1">
      <c r="A86" s="541"/>
      <c r="B86" s="541" t="s">
        <v>629</v>
      </c>
      <c r="C86" s="542"/>
      <c r="D86" s="583">
        <v>1.5</v>
      </c>
      <c r="E86" s="584">
        <v>-2.7</v>
      </c>
      <c r="F86" s="584">
        <v>-1</v>
      </c>
      <c r="G86" s="584">
        <v>1</v>
      </c>
      <c r="H86" s="584">
        <v>4.3</v>
      </c>
      <c r="I86" s="584">
        <v>0.3</v>
      </c>
      <c r="J86" s="584">
        <v>3.1</v>
      </c>
      <c r="K86" s="584">
        <v>6.2</v>
      </c>
      <c r="L86" s="584">
        <v>-3.9</v>
      </c>
      <c r="M86" s="584">
        <v>0.1</v>
      </c>
      <c r="N86" s="584">
        <v>0.2</v>
      </c>
      <c r="O86" s="584">
        <v>-6.7</v>
      </c>
      <c r="P86" s="584">
        <v>-0.6</v>
      </c>
      <c r="Q86" s="584">
        <v>16.5</v>
      </c>
      <c r="R86" s="584">
        <v>-0.2</v>
      </c>
      <c r="S86" s="584">
        <v>-1.2</v>
      </c>
    </row>
    <row r="87" spans="1:19" ht="13.5" customHeight="1">
      <c r="A87" s="541"/>
      <c r="B87" s="541" t="s">
        <v>704</v>
      </c>
      <c r="C87" s="542"/>
      <c r="D87" s="583">
        <v>1.3</v>
      </c>
      <c r="E87" s="584">
        <v>-2.2</v>
      </c>
      <c r="F87" s="584">
        <v>-0.6</v>
      </c>
      <c r="G87" s="584">
        <v>1.7</v>
      </c>
      <c r="H87" s="584">
        <v>4.9</v>
      </c>
      <c r="I87" s="584">
        <v>-0.5</v>
      </c>
      <c r="J87" s="584">
        <v>1.5</v>
      </c>
      <c r="K87" s="584">
        <v>6.5</v>
      </c>
      <c r="L87" s="584">
        <v>-4.1</v>
      </c>
      <c r="M87" s="584">
        <v>0.1</v>
      </c>
      <c r="N87" s="584">
        <v>-0.8</v>
      </c>
      <c r="O87" s="584">
        <v>-8.9</v>
      </c>
      <c r="P87" s="584">
        <v>-0.7</v>
      </c>
      <c r="Q87" s="584">
        <v>16.7</v>
      </c>
      <c r="R87" s="584">
        <v>-0.2</v>
      </c>
      <c r="S87" s="584">
        <v>-1.4</v>
      </c>
    </row>
    <row r="88" spans="1:19" ht="13.5" customHeight="1">
      <c r="A88" s="541" t="s">
        <v>612</v>
      </c>
      <c r="B88" s="541" t="s">
        <v>633</v>
      </c>
      <c r="C88" s="542" t="s">
        <v>613</v>
      </c>
      <c r="D88" s="583">
        <v>1.8</v>
      </c>
      <c r="E88" s="584">
        <v>-1.6</v>
      </c>
      <c r="F88" s="584">
        <v>1</v>
      </c>
      <c r="G88" s="584">
        <v>0.3</v>
      </c>
      <c r="H88" s="584">
        <v>-4.9</v>
      </c>
      <c r="I88" s="584">
        <v>0</v>
      </c>
      <c r="J88" s="584">
        <v>0.2</v>
      </c>
      <c r="K88" s="584">
        <v>6.5</v>
      </c>
      <c r="L88" s="584">
        <v>-2.6</v>
      </c>
      <c r="M88" s="584">
        <v>1.2</v>
      </c>
      <c r="N88" s="584">
        <v>-2.7</v>
      </c>
      <c r="O88" s="584">
        <v>-12.6</v>
      </c>
      <c r="P88" s="584">
        <v>-0.1</v>
      </c>
      <c r="Q88" s="584">
        <v>17.5</v>
      </c>
      <c r="R88" s="584">
        <v>4.8</v>
      </c>
      <c r="S88" s="584">
        <v>-3.3</v>
      </c>
    </row>
    <row r="89" spans="1:19" ht="13.5" customHeight="1">
      <c r="A89" s="541" t="s">
        <v>785</v>
      </c>
      <c r="B89" s="541" t="s">
        <v>621</v>
      </c>
      <c r="C89" s="542"/>
      <c r="D89" s="583">
        <v>2.3</v>
      </c>
      <c r="E89" s="584">
        <v>-1.5</v>
      </c>
      <c r="F89" s="584">
        <v>0.8</v>
      </c>
      <c r="G89" s="584">
        <v>-0.4</v>
      </c>
      <c r="H89" s="584">
        <v>-4.1</v>
      </c>
      <c r="I89" s="584">
        <v>0.3</v>
      </c>
      <c r="J89" s="584">
        <v>5.9</v>
      </c>
      <c r="K89" s="584">
        <v>5.6</v>
      </c>
      <c r="L89" s="584">
        <v>-1.7</v>
      </c>
      <c r="M89" s="584">
        <v>0.8</v>
      </c>
      <c r="N89" s="584">
        <v>-3.7</v>
      </c>
      <c r="O89" s="584">
        <v>-6.7</v>
      </c>
      <c r="P89" s="584">
        <v>4.2</v>
      </c>
      <c r="Q89" s="584">
        <v>15.5</v>
      </c>
      <c r="R89" s="584">
        <v>4.6</v>
      </c>
      <c r="S89" s="584">
        <v>-3.2</v>
      </c>
    </row>
    <row r="90" spans="1:19" ht="13.5" customHeight="1">
      <c r="A90" s="541"/>
      <c r="B90" s="541" t="s">
        <v>622</v>
      </c>
      <c r="C90" s="542"/>
      <c r="D90" s="583">
        <v>1.8</v>
      </c>
      <c r="E90" s="584">
        <v>-1.8</v>
      </c>
      <c r="F90" s="584">
        <v>0.7</v>
      </c>
      <c r="G90" s="584">
        <v>-1.3</v>
      </c>
      <c r="H90" s="584">
        <v>-4.8</v>
      </c>
      <c r="I90" s="584">
        <v>-0.5</v>
      </c>
      <c r="J90" s="584">
        <v>7.2</v>
      </c>
      <c r="K90" s="584">
        <v>7.3</v>
      </c>
      <c r="L90" s="584">
        <v>1.5</v>
      </c>
      <c r="M90" s="584">
        <v>-3.4</v>
      </c>
      <c r="N90" s="584">
        <v>-3.3</v>
      </c>
      <c r="O90" s="584">
        <v>-6</v>
      </c>
      <c r="P90" s="584">
        <v>-1.8</v>
      </c>
      <c r="Q90" s="584">
        <v>13</v>
      </c>
      <c r="R90" s="584">
        <v>6.7</v>
      </c>
      <c r="S90" s="584">
        <v>-3.5</v>
      </c>
    </row>
    <row r="91" spans="1:19" ht="13.5" customHeight="1">
      <c r="A91" s="546"/>
      <c r="B91" s="546" t="s">
        <v>788</v>
      </c>
      <c r="C91" s="547"/>
      <c r="D91" s="585">
        <v>0.9</v>
      </c>
      <c r="E91" s="586">
        <v>-2.3</v>
      </c>
      <c r="F91" s="586">
        <v>1.1</v>
      </c>
      <c r="G91" s="586">
        <v>-2.8</v>
      </c>
      <c r="H91" s="586">
        <v>-3.6</v>
      </c>
      <c r="I91" s="586">
        <v>-1.4</v>
      </c>
      <c r="J91" s="586">
        <v>2.4</v>
      </c>
      <c r="K91" s="586">
        <v>4.7</v>
      </c>
      <c r="L91" s="586">
        <v>2.9</v>
      </c>
      <c r="M91" s="586">
        <v>-2.4</v>
      </c>
      <c r="N91" s="586">
        <v>-2.1</v>
      </c>
      <c r="O91" s="586">
        <v>-5.2</v>
      </c>
      <c r="P91" s="586">
        <v>1.6</v>
      </c>
      <c r="Q91" s="586">
        <v>6.3</v>
      </c>
      <c r="R91" s="586">
        <v>7.2</v>
      </c>
      <c r="S91" s="586">
        <v>-4.3</v>
      </c>
    </row>
    <row r="92" spans="1:35" ht="27" customHeight="1">
      <c r="A92" s="745" t="s">
        <v>344</v>
      </c>
      <c r="B92" s="745"/>
      <c r="C92" s="746"/>
      <c r="D92" s="590">
        <v>1.2</v>
      </c>
      <c r="E92" s="587">
        <v>-0.2</v>
      </c>
      <c r="F92" s="587">
        <v>1.6</v>
      </c>
      <c r="G92" s="587">
        <v>1.5</v>
      </c>
      <c r="H92" s="587">
        <v>2.8</v>
      </c>
      <c r="I92" s="587">
        <v>0.7</v>
      </c>
      <c r="J92" s="587">
        <v>-1.2</v>
      </c>
      <c r="K92" s="587">
        <v>0.8</v>
      </c>
      <c r="L92" s="587">
        <v>1.9</v>
      </c>
      <c r="M92" s="587">
        <v>1.9</v>
      </c>
      <c r="N92" s="587">
        <v>1.5</v>
      </c>
      <c r="O92" s="587">
        <v>-0.1</v>
      </c>
      <c r="P92" s="587">
        <v>5.1</v>
      </c>
      <c r="Q92" s="587">
        <v>1.9</v>
      </c>
      <c r="R92" s="587">
        <v>1.8</v>
      </c>
      <c r="S92" s="587">
        <v>-1.1</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87" customWidth="1"/>
    <col min="2" max="2" width="5.19921875" style="187" customWidth="1"/>
    <col min="3" max="3" width="3.09765625" style="187" customWidth="1"/>
    <col min="4" max="4" width="2.69921875" style="187" customWidth="1"/>
    <col min="5" max="18" width="9.69921875" style="187" customWidth="1"/>
    <col min="19" max="19" width="7.5" style="187" customWidth="1"/>
    <col min="20" max="16384" width="9" style="187" customWidth="1"/>
  </cols>
  <sheetData>
    <row r="1" spans="8:14" ht="9" customHeight="1">
      <c r="H1" s="188"/>
      <c r="I1" s="188"/>
      <c r="J1" s="188"/>
      <c r="K1" s="188"/>
      <c r="L1" s="188"/>
      <c r="M1" s="188"/>
      <c r="N1" s="189"/>
    </row>
    <row r="2" spans="2:17" ht="22.5" customHeight="1">
      <c r="B2" s="190"/>
      <c r="C2" s="190"/>
      <c r="D2" s="190"/>
      <c r="G2" s="191"/>
      <c r="H2" s="188"/>
      <c r="I2" s="192" t="s">
        <v>356</v>
      </c>
      <c r="J2" s="192"/>
      <c r="K2" s="192"/>
      <c r="L2" s="192"/>
      <c r="M2" s="188"/>
      <c r="N2" s="188"/>
      <c r="Q2" s="193"/>
    </row>
    <row r="3" spans="2:18" ht="13.5">
      <c r="B3" s="194" t="s">
        <v>146</v>
      </c>
      <c r="C3" s="194"/>
      <c r="D3" s="194"/>
      <c r="E3" s="195"/>
      <c r="F3" s="195"/>
      <c r="Q3" s="581" t="s">
        <v>630</v>
      </c>
      <c r="R3" s="196"/>
    </row>
    <row r="4" spans="2:18" ht="13.5">
      <c r="B4" s="757" t="s">
        <v>357</v>
      </c>
      <c r="C4" s="758"/>
      <c r="D4" s="759"/>
      <c r="E4" s="459" t="s">
        <v>345</v>
      </c>
      <c r="F4" s="460"/>
      <c r="G4" s="459" t="s">
        <v>551</v>
      </c>
      <c r="H4" s="461"/>
      <c r="I4" s="459" t="s">
        <v>346</v>
      </c>
      <c r="J4" s="460"/>
      <c r="K4" s="462" t="s">
        <v>347</v>
      </c>
      <c r="L4" s="461"/>
      <c r="M4" s="753" t="s">
        <v>348</v>
      </c>
      <c r="N4" s="754"/>
      <c r="O4" s="463" t="s">
        <v>349</v>
      </c>
      <c r="P4" s="460"/>
      <c r="Q4" s="459" t="s">
        <v>350</v>
      </c>
      <c r="R4" s="461"/>
    </row>
    <row r="5" spans="2:18" ht="13.5">
      <c r="B5" s="760"/>
      <c r="C5" s="761"/>
      <c r="D5" s="762"/>
      <c r="E5" s="464" t="s">
        <v>351</v>
      </c>
      <c r="F5" s="465" t="s">
        <v>358</v>
      </c>
      <c r="G5" s="464" t="s">
        <v>351</v>
      </c>
      <c r="H5" s="465" t="s">
        <v>358</v>
      </c>
      <c r="I5" s="464" t="s">
        <v>351</v>
      </c>
      <c r="J5" s="465" t="s">
        <v>358</v>
      </c>
      <c r="K5" s="464" t="s">
        <v>351</v>
      </c>
      <c r="L5" s="465" t="s">
        <v>358</v>
      </c>
      <c r="M5" s="464" t="s">
        <v>351</v>
      </c>
      <c r="N5" s="465" t="s">
        <v>358</v>
      </c>
      <c r="O5" s="466" t="s">
        <v>359</v>
      </c>
      <c r="P5" s="465" t="s">
        <v>352</v>
      </c>
      <c r="Q5" s="466" t="s">
        <v>359</v>
      </c>
      <c r="R5" s="465" t="s">
        <v>352</v>
      </c>
    </row>
    <row r="6" spans="2:18" s="202" customFormat="1" ht="9.75">
      <c r="B6" s="556"/>
      <c r="C6" s="562"/>
      <c r="D6" s="565"/>
      <c r="E6" s="197"/>
      <c r="F6" s="198" t="s">
        <v>360</v>
      </c>
      <c r="G6" s="199"/>
      <c r="H6" s="198" t="s">
        <v>360</v>
      </c>
      <c r="I6" s="197"/>
      <c r="J6" s="198" t="s">
        <v>360</v>
      </c>
      <c r="K6" s="199"/>
      <c r="L6" s="198" t="s">
        <v>360</v>
      </c>
      <c r="M6" s="197"/>
      <c r="N6" s="198" t="s">
        <v>360</v>
      </c>
      <c r="O6" s="200" t="s">
        <v>360</v>
      </c>
      <c r="P6" s="198" t="s">
        <v>361</v>
      </c>
      <c r="Q6" s="201" t="s">
        <v>360</v>
      </c>
      <c r="R6" s="198" t="s">
        <v>361</v>
      </c>
    </row>
    <row r="7" spans="2:19" s="189" customFormat="1" ht="13.5">
      <c r="B7" s="557" t="s">
        <v>611</v>
      </c>
      <c r="C7" s="564" t="s">
        <v>624</v>
      </c>
      <c r="D7" s="566"/>
      <c r="E7" s="203">
        <v>98.9</v>
      </c>
      <c r="F7" s="204">
        <v>-0.3024193548387068</v>
      </c>
      <c r="G7" s="188">
        <v>98.4</v>
      </c>
      <c r="H7" s="204">
        <v>-0.40485829959513314</v>
      </c>
      <c r="I7" s="203">
        <v>97.9</v>
      </c>
      <c r="J7" s="204">
        <v>1.4507772020725447</v>
      </c>
      <c r="K7" s="188">
        <v>96.9</v>
      </c>
      <c r="L7" s="204">
        <v>0.8324661810614062</v>
      </c>
      <c r="M7" s="205">
        <v>101.4</v>
      </c>
      <c r="N7" s="204">
        <v>0.09871668311945561</v>
      </c>
      <c r="O7" s="495">
        <v>1.67</v>
      </c>
      <c r="P7" s="496">
        <v>-0.19</v>
      </c>
      <c r="Q7" s="503">
        <v>1.66</v>
      </c>
      <c r="R7" s="496">
        <v>0.02</v>
      </c>
      <c r="S7" s="188"/>
    </row>
    <row r="8" spans="2:19" s="189" customFormat="1" ht="13.5">
      <c r="B8" s="558"/>
      <c r="C8" s="564" t="s">
        <v>625</v>
      </c>
      <c r="D8" s="567"/>
      <c r="E8" s="203">
        <v>95.4</v>
      </c>
      <c r="F8" s="204">
        <v>-3.5389282103134474</v>
      </c>
      <c r="G8" s="188">
        <v>98.6</v>
      </c>
      <c r="H8" s="204">
        <v>0.20325203252031365</v>
      </c>
      <c r="I8" s="203">
        <v>98.5</v>
      </c>
      <c r="J8" s="204">
        <v>0.6128702757916182</v>
      </c>
      <c r="K8" s="188">
        <v>93.7</v>
      </c>
      <c r="L8" s="204">
        <v>-3.3023735810113544</v>
      </c>
      <c r="M8" s="205">
        <v>101.2</v>
      </c>
      <c r="N8" s="204">
        <v>-0.1972386587771231</v>
      </c>
      <c r="O8" s="495">
        <v>1.46</v>
      </c>
      <c r="P8" s="496">
        <v>-0.21</v>
      </c>
      <c r="Q8" s="503">
        <v>1.64</v>
      </c>
      <c r="R8" s="496">
        <v>-0.02</v>
      </c>
      <c r="S8" s="188"/>
    </row>
    <row r="9" spans="2:19" s="189" customFormat="1" ht="13.5">
      <c r="B9" s="558"/>
      <c r="C9" s="564" t="s">
        <v>626</v>
      </c>
      <c r="D9" s="568"/>
      <c r="E9" s="203">
        <v>98.8</v>
      </c>
      <c r="F9" s="204">
        <v>3.563941299790347</v>
      </c>
      <c r="G9" s="188">
        <v>98.6</v>
      </c>
      <c r="H9" s="204">
        <v>0</v>
      </c>
      <c r="I9" s="203">
        <v>98.1</v>
      </c>
      <c r="J9" s="204">
        <v>-0.4060913705583814</v>
      </c>
      <c r="K9" s="188">
        <v>94</v>
      </c>
      <c r="L9" s="204">
        <v>0.32017075773745696</v>
      </c>
      <c r="M9" s="205">
        <v>101.5</v>
      </c>
      <c r="N9" s="204">
        <v>0.29644268774703275</v>
      </c>
      <c r="O9" s="495">
        <v>1.82</v>
      </c>
      <c r="P9" s="496">
        <v>0.36</v>
      </c>
      <c r="Q9" s="503">
        <v>1.57</v>
      </c>
      <c r="R9" s="496">
        <v>-0.06999999999999984</v>
      </c>
      <c r="S9" s="188"/>
    </row>
    <row r="10" spans="2:19" s="189" customFormat="1" ht="13.5">
      <c r="B10" s="558"/>
      <c r="C10" s="564" t="s">
        <v>627</v>
      </c>
      <c r="D10" s="567"/>
      <c r="E10" s="203">
        <v>98.2</v>
      </c>
      <c r="F10" s="204">
        <v>-0.6072874493927068</v>
      </c>
      <c r="G10" s="188">
        <v>98</v>
      </c>
      <c r="H10" s="204">
        <v>-0.6085192697768705</v>
      </c>
      <c r="I10" s="203">
        <v>98.8</v>
      </c>
      <c r="J10" s="204">
        <v>0.7135575942915422</v>
      </c>
      <c r="K10" s="188">
        <v>92.6</v>
      </c>
      <c r="L10" s="204">
        <v>-1.4893617021276655</v>
      </c>
      <c r="M10" s="205">
        <v>101</v>
      </c>
      <c r="N10" s="204">
        <v>-0.49261083743842365</v>
      </c>
      <c r="O10" s="495">
        <v>1.78</v>
      </c>
      <c r="P10" s="496">
        <v>-0.04</v>
      </c>
      <c r="Q10" s="503">
        <v>1.87</v>
      </c>
      <c r="R10" s="496">
        <v>0.3</v>
      </c>
      <c r="S10" s="188"/>
    </row>
    <row r="11" spans="2:19" s="189" customFormat="1" ht="13.5">
      <c r="B11" s="559"/>
      <c r="C11" s="564" t="s">
        <v>628</v>
      </c>
      <c r="D11" s="568"/>
      <c r="E11" s="203">
        <v>99.1</v>
      </c>
      <c r="F11" s="204">
        <v>0.9164969450101746</v>
      </c>
      <c r="G11" s="188">
        <v>98.4</v>
      </c>
      <c r="H11" s="204">
        <v>0.40816326530612823</v>
      </c>
      <c r="I11" s="203">
        <v>97.8</v>
      </c>
      <c r="J11" s="204">
        <v>-1.0121457489878543</v>
      </c>
      <c r="K11" s="188">
        <v>98.6</v>
      </c>
      <c r="L11" s="204">
        <v>6.479481641468683</v>
      </c>
      <c r="M11" s="205">
        <v>101.6</v>
      </c>
      <c r="N11" s="204">
        <v>0.5940594059405885</v>
      </c>
      <c r="O11" s="495">
        <v>1.87</v>
      </c>
      <c r="P11" s="496">
        <v>0.09000000000000008</v>
      </c>
      <c r="Q11" s="503">
        <v>1.63</v>
      </c>
      <c r="R11" s="496">
        <v>-0.24</v>
      </c>
      <c r="S11" s="188"/>
    </row>
    <row r="12" spans="2:19" s="189" customFormat="1" ht="13.5">
      <c r="B12" s="560"/>
      <c r="C12" s="564" t="s">
        <v>579</v>
      </c>
      <c r="D12" s="569"/>
      <c r="E12" s="203">
        <v>98.8</v>
      </c>
      <c r="F12" s="204">
        <v>-0.3027245206861727</v>
      </c>
      <c r="G12" s="188">
        <v>98.1</v>
      </c>
      <c r="H12" s="204">
        <v>-0.30487804878049934</v>
      </c>
      <c r="I12" s="203">
        <v>98.1</v>
      </c>
      <c r="J12" s="204">
        <v>0.30674846625766583</v>
      </c>
      <c r="K12" s="203">
        <v>97.9</v>
      </c>
      <c r="L12" s="204">
        <v>-0.7099391480730108</v>
      </c>
      <c r="M12" s="205">
        <v>101.8</v>
      </c>
      <c r="N12" s="204">
        <v>0.19685039370079022</v>
      </c>
      <c r="O12" s="495">
        <v>1.77</v>
      </c>
      <c r="P12" s="496">
        <v>-0.1</v>
      </c>
      <c r="Q12" s="503">
        <v>1.64</v>
      </c>
      <c r="R12" s="496">
        <v>0.01</v>
      </c>
      <c r="S12" s="188"/>
    </row>
    <row r="13" spans="2:19" s="189" customFormat="1" ht="13.5">
      <c r="B13" s="560"/>
      <c r="C13" s="564" t="s">
        <v>629</v>
      </c>
      <c r="D13" s="569"/>
      <c r="E13" s="203">
        <v>98.5</v>
      </c>
      <c r="F13" s="204">
        <v>-0.3036437246963534</v>
      </c>
      <c r="G13" s="188">
        <v>98.1</v>
      </c>
      <c r="H13" s="204">
        <v>0</v>
      </c>
      <c r="I13" s="203">
        <v>97.7</v>
      </c>
      <c r="J13" s="204">
        <v>-0.4077471967380138</v>
      </c>
      <c r="K13" s="188">
        <v>95.5</v>
      </c>
      <c r="L13" s="204">
        <v>-2.4514811031665023</v>
      </c>
      <c r="M13" s="205">
        <v>101.6</v>
      </c>
      <c r="N13" s="204">
        <v>-0.19646365422397138</v>
      </c>
      <c r="O13" s="495">
        <v>1.74</v>
      </c>
      <c r="P13" s="496">
        <v>-0.03</v>
      </c>
      <c r="Q13" s="503">
        <v>1.66</v>
      </c>
      <c r="R13" s="496">
        <v>0.02</v>
      </c>
      <c r="S13" s="188"/>
    </row>
    <row r="14" spans="2:19" s="189" customFormat="1" ht="13.5">
      <c r="B14" s="560"/>
      <c r="C14" s="564" t="s">
        <v>704</v>
      </c>
      <c r="D14" s="569"/>
      <c r="E14" s="203">
        <v>98.8</v>
      </c>
      <c r="F14" s="204">
        <v>0.30456852791877886</v>
      </c>
      <c r="G14" s="188">
        <v>97.8</v>
      </c>
      <c r="H14" s="204">
        <v>-0.30581039755351397</v>
      </c>
      <c r="I14" s="203">
        <v>97.9</v>
      </c>
      <c r="J14" s="204">
        <v>0.20470829068577567</v>
      </c>
      <c r="K14" s="188">
        <v>96.6</v>
      </c>
      <c r="L14" s="204">
        <v>1.1518324607329784</v>
      </c>
      <c r="M14" s="205">
        <v>101.6</v>
      </c>
      <c r="N14" s="204">
        <v>0</v>
      </c>
      <c r="O14" s="495">
        <v>1.71</v>
      </c>
      <c r="P14" s="496">
        <v>-0.03</v>
      </c>
      <c r="Q14" s="503">
        <v>1.53</v>
      </c>
      <c r="R14" s="496">
        <v>-0.13</v>
      </c>
      <c r="S14" s="188"/>
    </row>
    <row r="15" spans="2:19" s="189" customFormat="1" ht="13.5">
      <c r="B15" s="560"/>
      <c r="C15" s="564" t="s">
        <v>633</v>
      </c>
      <c r="D15" s="569"/>
      <c r="E15" s="203">
        <v>99.4</v>
      </c>
      <c r="F15" s="204">
        <v>0.6072874493927213</v>
      </c>
      <c r="G15" s="188">
        <v>99.2</v>
      </c>
      <c r="H15" s="204">
        <v>1.4314928425357931</v>
      </c>
      <c r="I15" s="203">
        <v>99.5</v>
      </c>
      <c r="J15" s="204">
        <v>1.6343207354443252</v>
      </c>
      <c r="K15" s="188">
        <v>98.1</v>
      </c>
      <c r="L15" s="204">
        <v>1.5527950310559007</v>
      </c>
      <c r="M15" s="205">
        <v>102.6</v>
      </c>
      <c r="N15" s="204">
        <v>0.984251968503937</v>
      </c>
      <c r="O15" s="495">
        <v>1.2</v>
      </c>
      <c r="P15" s="496">
        <v>-0.51</v>
      </c>
      <c r="Q15" s="503">
        <v>1.08</v>
      </c>
      <c r="R15" s="496">
        <v>-0.45</v>
      </c>
      <c r="S15" s="188"/>
    </row>
    <row r="16" spans="2:18" ht="13.5" customHeight="1">
      <c r="B16" s="560"/>
      <c r="C16" s="564" t="s">
        <v>621</v>
      </c>
      <c r="D16" s="569" t="s">
        <v>563</v>
      </c>
      <c r="E16" s="205">
        <v>98.8</v>
      </c>
      <c r="F16" s="206">
        <v>-0.6036217303823023</v>
      </c>
      <c r="G16" s="207">
        <v>99.1</v>
      </c>
      <c r="H16" s="206">
        <v>-0.10080645161291181</v>
      </c>
      <c r="I16" s="205">
        <v>100.9</v>
      </c>
      <c r="J16" s="206">
        <v>1.4070351758794029</v>
      </c>
      <c r="K16" s="207">
        <v>95.6</v>
      </c>
      <c r="L16" s="206">
        <v>-2.5484199796126403</v>
      </c>
      <c r="M16" s="205">
        <v>103.4</v>
      </c>
      <c r="N16" s="206">
        <v>0.7797270955165804</v>
      </c>
      <c r="O16" s="497">
        <v>1.66</v>
      </c>
      <c r="P16" s="498">
        <v>0.46</v>
      </c>
      <c r="Q16" s="504">
        <v>1.23</v>
      </c>
      <c r="R16" s="498">
        <v>0.15</v>
      </c>
    </row>
    <row r="17" spans="1:67" ht="13.5" customHeight="1">
      <c r="A17" s="208"/>
      <c r="B17" s="609" t="s">
        <v>785</v>
      </c>
      <c r="C17" s="564" t="s">
        <v>622</v>
      </c>
      <c r="D17" s="610" t="s">
        <v>785</v>
      </c>
      <c r="E17" s="209">
        <v>100</v>
      </c>
      <c r="F17" s="210">
        <v>1.2145748987854281</v>
      </c>
      <c r="G17" s="211">
        <v>100.4</v>
      </c>
      <c r="H17" s="210">
        <v>1.3118062563067725</v>
      </c>
      <c r="I17" s="209">
        <v>99.8</v>
      </c>
      <c r="J17" s="210">
        <v>-1.0901883052527337</v>
      </c>
      <c r="K17" s="211">
        <v>95.5</v>
      </c>
      <c r="L17" s="210">
        <v>-0.1046025104602451</v>
      </c>
      <c r="M17" s="209">
        <v>102.7</v>
      </c>
      <c r="N17" s="210">
        <v>-0.6769825918762116</v>
      </c>
      <c r="O17" s="499">
        <v>1.62</v>
      </c>
      <c r="P17" s="500">
        <v>-0.039999999999999813</v>
      </c>
      <c r="Q17" s="505">
        <v>1.93</v>
      </c>
      <c r="R17" s="500">
        <v>0.7</v>
      </c>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row>
    <row r="18" spans="1:18" s="216" customFormat="1" ht="13.5" customHeight="1">
      <c r="A18" s="212"/>
      <c r="B18" s="561" t="s">
        <v>612</v>
      </c>
      <c r="C18" s="563" t="s">
        <v>788</v>
      </c>
      <c r="D18" s="570" t="s">
        <v>613</v>
      </c>
      <c r="E18" s="213">
        <v>101.3</v>
      </c>
      <c r="F18" s="214">
        <v>1.3</v>
      </c>
      <c r="G18" s="215">
        <v>99.8</v>
      </c>
      <c r="H18" s="214">
        <v>-0.5976095617529965</v>
      </c>
      <c r="I18" s="213">
        <v>98.6</v>
      </c>
      <c r="J18" s="214">
        <v>-1.2024048096192415</v>
      </c>
      <c r="K18" s="215">
        <v>96.9</v>
      </c>
      <c r="L18" s="214">
        <v>1.4659685863874405</v>
      </c>
      <c r="M18" s="213">
        <v>102.3</v>
      </c>
      <c r="N18" s="214">
        <v>-0.38948393378773677</v>
      </c>
      <c r="O18" s="506">
        <v>1.49</v>
      </c>
      <c r="P18" s="507">
        <v>-0.13</v>
      </c>
      <c r="Q18" s="508">
        <v>1.44</v>
      </c>
      <c r="R18" s="507">
        <v>-0.49</v>
      </c>
    </row>
    <row r="19" spans="1:18" ht="13.5" customHeight="1">
      <c r="A19" s="208" t="s">
        <v>552</v>
      </c>
      <c r="B19" s="189"/>
      <c r="C19" s="189"/>
      <c r="D19" s="189"/>
      <c r="E19" s="188"/>
      <c r="F19" s="188"/>
      <c r="G19" s="188"/>
      <c r="H19" s="188"/>
      <c r="I19" s="188"/>
      <c r="J19" s="188"/>
      <c r="K19" s="188"/>
      <c r="L19" s="188"/>
      <c r="M19" s="188"/>
      <c r="N19" s="188"/>
      <c r="O19" s="188"/>
      <c r="P19" s="188"/>
      <c r="Q19" s="188"/>
      <c r="R19" s="188"/>
    </row>
    <row r="20" spans="1:18" ht="13.5" customHeight="1">
      <c r="A20" s="217"/>
      <c r="B20" s="218" t="s">
        <v>156</v>
      </c>
      <c r="C20" s="218"/>
      <c r="D20" s="218"/>
      <c r="E20" s="219"/>
      <c r="F20" s="220"/>
      <c r="G20" s="221"/>
      <c r="H20" s="219"/>
      <c r="I20" s="219"/>
      <c r="K20" s="219"/>
      <c r="M20" s="219"/>
      <c r="N20" s="220"/>
      <c r="O20" s="222"/>
      <c r="P20" s="222"/>
      <c r="Q20" s="581" t="s">
        <v>630</v>
      </c>
      <c r="R20" s="223"/>
    </row>
    <row r="21" spans="1:18" ht="13.5" customHeight="1">
      <c r="A21" s="208"/>
      <c r="B21" s="757" t="s">
        <v>357</v>
      </c>
      <c r="C21" s="758"/>
      <c r="D21" s="759"/>
      <c r="E21" s="755" t="s">
        <v>345</v>
      </c>
      <c r="F21" s="756"/>
      <c r="G21" s="467" t="s">
        <v>353</v>
      </c>
      <c r="H21" s="468"/>
      <c r="I21" s="467" t="s">
        <v>346</v>
      </c>
      <c r="J21" s="469"/>
      <c r="K21" s="470" t="s">
        <v>347</v>
      </c>
      <c r="L21" s="468"/>
      <c r="M21" s="753" t="s">
        <v>348</v>
      </c>
      <c r="N21" s="754"/>
      <c r="O21" s="463" t="s">
        <v>349</v>
      </c>
      <c r="P21" s="460"/>
      <c r="Q21" s="459" t="s">
        <v>350</v>
      </c>
      <c r="R21" s="461"/>
    </row>
    <row r="22" spans="1:18" ht="13.5">
      <c r="A22" s="208" t="s">
        <v>552</v>
      </c>
      <c r="B22" s="760"/>
      <c r="C22" s="761"/>
      <c r="D22" s="762"/>
      <c r="E22" s="464" t="s">
        <v>351</v>
      </c>
      <c r="F22" s="465" t="s">
        <v>358</v>
      </c>
      <c r="G22" s="464" t="s">
        <v>351</v>
      </c>
      <c r="H22" s="465" t="s">
        <v>358</v>
      </c>
      <c r="I22" s="464" t="s">
        <v>351</v>
      </c>
      <c r="J22" s="465" t="s">
        <v>358</v>
      </c>
      <c r="K22" s="464" t="s">
        <v>351</v>
      </c>
      <c r="L22" s="465" t="s">
        <v>358</v>
      </c>
      <c r="M22" s="464" t="s">
        <v>351</v>
      </c>
      <c r="N22" s="465" t="s">
        <v>358</v>
      </c>
      <c r="O22" s="466" t="s">
        <v>359</v>
      </c>
      <c r="P22" s="465" t="s">
        <v>352</v>
      </c>
      <c r="Q22" s="466" t="s">
        <v>359</v>
      </c>
      <c r="R22" s="465" t="s">
        <v>352</v>
      </c>
    </row>
    <row r="23" spans="2:18" s="202" customFormat="1" ht="9.75">
      <c r="B23" s="556"/>
      <c r="C23" s="562"/>
      <c r="D23" s="565"/>
      <c r="E23" s="197"/>
      <c r="F23" s="198" t="s">
        <v>360</v>
      </c>
      <c r="G23" s="199"/>
      <c r="H23" s="198" t="s">
        <v>360</v>
      </c>
      <c r="I23" s="197"/>
      <c r="J23" s="198" t="s">
        <v>360</v>
      </c>
      <c r="K23" s="199"/>
      <c r="L23" s="198" t="s">
        <v>360</v>
      </c>
      <c r="M23" s="197"/>
      <c r="N23" s="198" t="s">
        <v>360</v>
      </c>
      <c r="O23" s="200" t="s">
        <v>360</v>
      </c>
      <c r="P23" s="198" t="s">
        <v>361</v>
      </c>
      <c r="Q23" s="201" t="s">
        <v>360</v>
      </c>
      <c r="R23" s="198" t="s">
        <v>361</v>
      </c>
    </row>
    <row r="24" spans="1:19" ht="13.5">
      <c r="A24" s="224"/>
      <c r="B24" s="557" t="s">
        <v>611</v>
      </c>
      <c r="C24" s="564" t="s">
        <v>624</v>
      </c>
      <c r="D24" s="566"/>
      <c r="E24" s="203">
        <v>101.3</v>
      </c>
      <c r="F24" s="204">
        <v>0.29702970297029424</v>
      </c>
      <c r="G24" s="203">
        <v>99.6</v>
      </c>
      <c r="H24" s="204">
        <v>-0.10030090270813291</v>
      </c>
      <c r="I24" s="203">
        <v>96.8</v>
      </c>
      <c r="J24" s="204">
        <v>0.5192107995846313</v>
      </c>
      <c r="K24" s="203">
        <v>99.3</v>
      </c>
      <c r="L24" s="204">
        <v>1.9507186858316132</v>
      </c>
      <c r="M24" s="203">
        <v>100.5</v>
      </c>
      <c r="N24" s="204">
        <v>-0.49504950495049505</v>
      </c>
      <c r="O24" s="495">
        <v>0.98</v>
      </c>
      <c r="P24" s="496">
        <v>-0.16</v>
      </c>
      <c r="Q24" s="495">
        <v>1.34</v>
      </c>
      <c r="R24" s="496">
        <v>0.12</v>
      </c>
      <c r="S24" s="189"/>
    </row>
    <row r="25" spans="2:18" ht="13.5">
      <c r="B25" s="558"/>
      <c r="C25" s="564" t="s">
        <v>625</v>
      </c>
      <c r="D25" s="567"/>
      <c r="E25" s="203">
        <v>91.4</v>
      </c>
      <c r="F25" s="204">
        <v>-9.772951628825263</v>
      </c>
      <c r="G25" s="203">
        <v>99.8</v>
      </c>
      <c r="H25" s="204">
        <v>0.20080321285140845</v>
      </c>
      <c r="I25" s="203">
        <v>98.1</v>
      </c>
      <c r="J25" s="204">
        <v>1.3429752066115674</v>
      </c>
      <c r="K25" s="203">
        <v>97.4</v>
      </c>
      <c r="L25" s="204">
        <v>-1.91339375629405</v>
      </c>
      <c r="M25" s="203">
        <v>99.9</v>
      </c>
      <c r="N25" s="204">
        <v>-0.5970149253731287</v>
      </c>
      <c r="O25" s="495">
        <v>0.99</v>
      </c>
      <c r="P25" s="496">
        <v>0.01</v>
      </c>
      <c r="Q25" s="495">
        <v>1.24</v>
      </c>
      <c r="R25" s="496">
        <v>-0.1</v>
      </c>
    </row>
    <row r="26" spans="1:18" ht="13.5">
      <c r="A26" s="189"/>
      <c r="B26" s="558"/>
      <c r="C26" s="564" t="s">
        <v>626</v>
      </c>
      <c r="D26" s="568"/>
      <c r="E26" s="203">
        <v>110.6</v>
      </c>
      <c r="F26" s="204">
        <v>21.006564551422304</v>
      </c>
      <c r="G26" s="203">
        <v>100.2</v>
      </c>
      <c r="H26" s="204">
        <v>0.4008016032064185</v>
      </c>
      <c r="I26" s="203">
        <v>97.8</v>
      </c>
      <c r="J26" s="204">
        <v>-0.30581039755351397</v>
      </c>
      <c r="K26" s="203">
        <v>95.5</v>
      </c>
      <c r="L26" s="204">
        <v>-1.9507186858316279</v>
      </c>
      <c r="M26" s="203">
        <v>99.9</v>
      </c>
      <c r="N26" s="204">
        <v>0</v>
      </c>
      <c r="O26" s="495">
        <v>1.31</v>
      </c>
      <c r="P26" s="496">
        <v>0.32</v>
      </c>
      <c r="Q26" s="495">
        <v>1.13</v>
      </c>
      <c r="R26" s="496">
        <v>-0.11</v>
      </c>
    </row>
    <row r="27" spans="1:18" ht="13.5">
      <c r="A27" s="189"/>
      <c r="B27" s="558"/>
      <c r="C27" s="564" t="s">
        <v>627</v>
      </c>
      <c r="D27" s="567"/>
      <c r="E27" s="203">
        <v>99.9</v>
      </c>
      <c r="F27" s="204">
        <v>-9.674502712477388</v>
      </c>
      <c r="G27" s="203">
        <v>99.4</v>
      </c>
      <c r="H27" s="204">
        <v>-0.7984031936127716</v>
      </c>
      <c r="I27" s="203">
        <v>97.9</v>
      </c>
      <c r="J27" s="204">
        <v>0.10224948875256497</v>
      </c>
      <c r="K27" s="203">
        <v>97.4</v>
      </c>
      <c r="L27" s="204">
        <v>1.9895287958115244</v>
      </c>
      <c r="M27" s="203">
        <v>98.3</v>
      </c>
      <c r="N27" s="204">
        <v>-1.60160160160161</v>
      </c>
      <c r="O27" s="495">
        <v>1.21</v>
      </c>
      <c r="P27" s="496">
        <v>-0.1</v>
      </c>
      <c r="Q27" s="495">
        <v>1.83</v>
      </c>
      <c r="R27" s="496">
        <v>0.7</v>
      </c>
    </row>
    <row r="28" spans="2:18" ht="13.5">
      <c r="B28" s="559"/>
      <c r="C28" s="564" t="s">
        <v>628</v>
      </c>
      <c r="D28" s="568"/>
      <c r="E28" s="203">
        <v>101.9</v>
      </c>
      <c r="F28" s="204">
        <v>2.002002002002002</v>
      </c>
      <c r="G28" s="203">
        <v>100.8</v>
      </c>
      <c r="H28" s="204">
        <v>1.4084507042253436</v>
      </c>
      <c r="I28" s="203">
        <v>97.6</v>
      </c>
      <c r="J28" s="204">
        <v>-0.30643513789582366</v>
      </c>
      <c r="K28" s="203">
        <v>103.8</v>
      </c>
      <c r="L28" s="204">
        <v>6.570841889117034</v>
      </c>
      <c r="M28" s="203">
        <v>99.4</v>
      </c>
      <c r="N28" s="204">
        <v>1.119023397761962</v>
      </c>
      <c r="O28" s="495">
        <v>1.27</v>
      </c>
      <c r="P28" s="496">
        <v>0.06000000000000005</v>
      </c>
      <c r="Q28" s="495">
        <v>1.19</v>
      </c>
      <c r="R28" s="496">
        <v>-0.64</v>
      </c>
    </row>
    <row r="29" spans="2:18" ht="13.5">
      <c r="B29" s="560"/>
      <c r="C29" s="564" t="s">
        <v>579</v>
      </c>
      <c r="D29" s="569"/>
      <c r="E29" s="203">
        <v>101.2</v>
      </c>
      <c r="F29" s="204">
        <v>-0.6869479882237515</v>
      </c>
      <c r="G29" s="203">
        <v>100.8</v>
      </c>
      <c r="H29" s="204">
        <v>0</v>
      </c>
      <c r="I29" s="203">
        <v>97.9</v>
      </c>
      <c r="J29" s="204">
        <v>0.30737704918033953</v>
      </c>
      <c r="K29" s="203">
        <v>104.5</v>
      </c>
      <c r="L29" s="204">
        <v>0.6743737957610818</v>
      </c>
      <c r="M29" s="203">
        <v>99.4</v>
      </c>
      <c r="N29" s="204">
        <v>0</v>
      </c>
      <c r="O29" s="495">
        <v>1.27</v>
      </c>
      <c r="P29" s="496">
        <v>0</v>
      </c>
      <c r="Q29" s="495">
        <v>1.27</v>
      </c>
      <c r="R29" s="496">
        <v>0.08000000000000007</v>
      </c>
    </row>
    <row r="30" spans="2:18" ht="13.5">
      <c r="B30" s="560"/>
      <c r="C30" s="564" t="s">
        <v>629</v>
      </c>
      <c r="D30" s="569"/>
      <c r="E30" s="203">
        <v>100.9</v>
      </c>
      <c r="F30" s="204">
        <v>-0.29644268774703275</v>
      </c>
      <c r="G30" s="203">
        <v>101.4</v>
      </c>
      <c r="H30" s="204">
        <v>0.5952380952381037</v>
      </c>
      <c r="I30" s="203">
        <v>98.2</v>
      </c>
      <c r="J30" s="204">
        <v>0.3064351378958091</v>
      </c>
      <c r="K30" s="203">
        <v>103</v>
      </c>
      <c r="L30" s="204">
        <v>-1.4354066985645932</v>
      </c>
      <c r="M30" s="203">
        <v>98.9</v>
      </c>
      <c r="N30" s="204">
        <v>-0.5030181086519114</v>
      </c>
      <c r="O30" s="495">
        <v>1.41</v>
      </c>
      <c r="P30" s="496">
        <v>0.14</v>
      </c>
      <c r="Q30" s="495">
        <v>1.23</v>
      </c>
      <c r="R30" s="496">
        <v>-0.04</v>
      </c>
    </row>
    <row r="31" spans="2:18" ht="13.5">
      <c r="B31" s="560"/>
      <c r="C31" s="564" t="s">
        <v>704</v>
      </c>
      <c r="D31" s="569"/>
      <c r="E31" s="203">
        <v>99.9</v>
      </c>
      <c r="F31" s="204">
        <v>-0.9910802775024776</v>
      </c>
      <c r="G31" s="203">
        <v>101.1</v>
      </c>
      <c r="H31" s="204">
        <v>-0.29585798816569164</v>
      </c>
      <c r="I31" s="203">
        <v>98.1</v>
      </c>
      <c r="J31" s="204">
        <v>-0.10183299389002905</v>
      </c>
      <c r="K31" s="203">
        <v>102.8</v>
      </c>
      <c r="L31" s="204">
        <v>-0.19417475728155617</v>
      </c>
      <c r="M31" s="203">
        <v>99.4</v>
      </c>
      <c r="N31" s="204">
        <v>0.5055611729019212</v>
      </c>
      <c r="O31" s="495">
        <v>1.61</v>
      </c>
      <c r="P31" s="496">
        <v>0.2</v>
      </c>
      <c r="Q31" s="495">
        <v>1.12</v>
      </c>
      <c r="R31" s="496">
        <v>-0.11</v>
      </c>
    </row>
    <row r="32" spans="2:18" ht="13.5">
      <c r="B32" s="560"/>
      <c r="C32" s="564" t="s">
        <v>633</v>
      </c>
      <c r="D32" s="569"/>
      <c r="E32" s="203">
        <v>105.6</v>
      </c>
      <c r="F32" s="204">
        <v>5.705705705705694</v>
      </c>
      <c r="G32" s="203">
        <v>102.1</v>
      </c>
      <c r="H32" s="204">
        <v>0.9891196834817014</v>
      </c>
      <c r="I32" s="203">
        <v>100.8</v>
      </c>
      <c r="J32" s="204">
        <v>2.7522935779816544</v>
      </c>
      <c r="K32" s="203">
        <v>104.5</v>
      </c>
      <c r="L32" s="204">
        <v>1.6536964980544775</v>
      </c>
      <c r="M32" s="203">
        <v>101.3</v>
      </c>
      <c r="N32" s="204">
        <v>1.911468812877255</v>
      </c>
      <c r="O32" s="495">
        <v>1.04</v>
      </c>
      <c r="P32" s="496">
        <v>-0.57</v>
      </c>
      <c r="Q32" s="495">
        <v>0.92</v>
      </c>
      <c r="R32" s="496">
        <v>-0.2</v>
      </c>
    </row>
    <row r="33" spans="2:18" ht="13.5">
      <c r="B33" s="560"/>
      <c r="C33" s="564" t="s">
        <v>621</v>
      </c>
      <c r="D33" s="569" t="s">
        <v>563</v>
      </c>
      <c r="E33" s="205">
        <v>101.7</v>
      </c>
      <c r="F33" s="206">
        <v>-3.69318181818181</v>
      </c>
      <c r="G33" s="205">
        <v>101.1</v>
      </c>
      <c r="H33" s="206">
        <v>-0.9794319294809012</v>
      </c>
      <c r="I33" s="205">
        <v>102.3</v>
      </c>
      <c r="J33" s="206">
        <v>1.4880952380952381</v>
      </c>
      <c r="K33" s="205">
        <v>103.4</v>
      </c>
      <c r="L33" s="206">
        <v>-1.052631578947363</v>
      </c>
      <c r="M33" s="205">
        <v>101.7</v>
      </c>
      <c r="N33" s="206">
        <v>0.39486673247779436</v>
      </c>
      <c r="O33" s="497">
        <v>0.87</v>
      </c>
      <c r="P33" s="498">
        <v>-0.17</v>
      </c>
      <c r="Q33" s="497">
        <v>1.09</v>
      </c>
      <c r="R33" s="498">
        <v>0.17</v>
      </c>
    </row>
    <row r="34" spans="2:19" ht="13.5">
      <c r="B34" s="609" t="s">
        <v>786</v>
      </c>
      <c r="C34" s="564" t="s">
        <v>622</v>
      </c>
      <c r="D34" s="610" t="s">
        <v>785</v>
      </c>
      <c r="E34" s="209">
        <v>103.2</v>
      </c>
      <c r="F34" s="210">
        <v>1.4749262536873156</v>
      </c>
      <c r="G34" s="209">
        <v>103.8</v>
      </c>
      <c r="H34" s="210">
        <v>2.6706231454005964</v>
      </c>
      <c r="I34" s="209">
        <v>102.5</v>
      </c>
      <c r="J34" s="210">
        <v>0.1955034213098757</v>
      </c>
      <c r="K34" s="209">
        <v>105.8</v>
      </c>
      <c r="L34" s="210">
        <v>2.321083172146994</v>
      </c>
      <c r="M34" s="209">
        <v>101.6</v>
      </c>
      <c r="N34" s="210">
        <v>-0.09832841691249608</v>
      </c>
      <c r="O34" s="499">
        <v>0.83</v>
      </c>
      <c r="P34" s="500">
        <v>-0.04</v>
      </c>
      <c r="Q34" s="499">
        <v>1.05</v>
      </c>
      <c r="R34" s="500">
        <v>-0.04</v>
      </c>
      <c r="S34" s="189"/>
    </row>
    <row r="35" spans="2:18" s="216" customFormat="1" ht="13.5">
      <c r="B35" s="561" t="s">
        <v>612</v>
      </c>
      <c r="C35" s="563" t="s">
        <v>788</v>
      </c>
      <c r="D35" s="570" t="s">
        <v>613</v>
      </c>
      <c r="E35" s="225">
        <v>106.4</v>
      </c>
      <c r="F35" s="226">
        <v>3.1007751937984525</v>
      </c>
      <c r="G35" s="225">
        <v>103.3</v>
      </c>
      <c r="H35" s="226">
        <v>-0.48169556840077077</v>
      </c>
      <c r="I35" s="225">
        <v>101.7</v>
      </c>
      <c r="J35" s="226">
        <v>-0.780487804878046</v>
      </c>
      <c r="K35" s="225">
        <v>109.5</v>
      </c>
      <c r="L35" s="226">
        <v>3.49716446124764</v>
      </c>
      <c r="M35" s="225">
        <v>102.1</v>
      </c>
      <c r="N35" s="226">
        <v>0.4921259842519685</v>
      </c>
      <c r="O35" s="501">
        <v>1.26</v>
      </c>
      <c r="P35" s="502">
        <v>0.43</v>
      </c>
      <c r="Q35" s="501">
        <v>1.15</v>
      </c>
      <c r="R35" s="502">
        <v>0.09999999999999987</v>
      </c>
    </row>
    <row r="36" spans="2:18" ht="13.5">
      <c r="B36" s="189"/>
      <c r="C36" s="189"/>
      <c r="D36" s="189"/>
      <c r="E36" s="188"/>
      <c r="F36" s="188"/>
      <c r="G36" s="188"/>
      <c r="H36" s="188"/>
      <c r="I36" s="188"/>
      <c r="J36" s="188"/>
      <c r="K36" s="188"/>
      <c r="L36" s="188"/>
      <c r="M36" s="188"/>
      <c r="N36" s="188"/>
      <c r="O36" s="188"/>
      <c r="P36" s="188"/>
      <c r="Q36" s="188"/>
      <c r="R36" s="188"/>
    </row>
    <row r="37" spans="2:6" ht="13.5">
      <c r="B37" s="227" t="s">
        <v>351</v>
      </c>
      <c r="C37" s="227"/>
      <c r="D37" s="227"/>
      <c r="F37" s="228" t="s">
        <v>354</v>
      </c>
    </row>
    <row r="38" ht="13.5">
      <c r="F38" s="228" t="s">
        <v>355</v>
      </c>
    </row>
    <row r="39" ht="13.5">
      <c r="F39" s="228" t="s">
        <v>553</v>
      </c>
    </row>
    <row r="40" ht="13.5">
      <c r="F40" s="229"/>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85" workbookViewId="0" topLeftCell="A1">
      <selection activeCell="A1" sqref="A1"/>
    </sheetView>
  </sheetViews>
  <sheetFormatPr defaultColWidth="8.796875" defaultRowHeight="14.25"/>
  <cols>
    <col min="1" max="1" width="10.69921875" style="235" customWidth="1"/>
    <col min="2" max="2" width="3.59765625" style="235" customWidth="1"/>
    <col min="3" max="3" width="0.8984375" style="235" customWidth="1"/>
    <col min="4" max="4" width="38.59765625" style="239" customWidth="1"/>
    <col min="5" max="5" width="0.8984375" style="235" customWidth="1"/>
    <col min="6" max="16" width="14.59765625" style="235" customWidth="1"/>
    <col min="17" max="16384" width="9" style="235" customWidth="1"/>
  </cols>
  <sheetData>
    <row r="1" spans="1:16" ht="18.75">
      <c r="A1" s="512"/>
      <c r="B1" s="511" t="s">
        <v>796</v>
      </c>
      <c r="C1" s="233"/>
      <c r="D1" s="234"/>
      <c r="E1" s="233"/>
      <c r="F1" s="233"/>
      <c r="G1" s="233"/>
      <c r="H1" s="233"/>
      <c r="I1" s="233" t="s">
        <v>437</v>
      </c>
      <c r="J1" s="233"/>
      <c r="K1" s="233"/>
      <c r="L1" s="233"/>
      <c r="M1" s="233"/>
      <c r="N1" s="233"/>
      <c r="O1" s="233"/>
      <c r="P1" s="233"/>
    </row>
    <row r="2" spans="2:16" ht="14.25" customHeight="1">
      <c r="B2" s="236" t="s">
        <v>438</v>
      </c>
      <c r="C2" s="237"/>
      <c r="D2" s="237"/>
      <c r="E2" s="237"/>
      <c r="F2" s="237"/>
      <c r="G2" s="238"/>
      <c r="H2" s="238"/>
      <c r="I2" s="238"/>
      <c r="J2" s="238"/>
      <c r="K2" s="238"/>
      <c r="L2" s="238"/>
      <c r="M2" s="238"/>
      <c r="N2" s="238"/>
      <c r="O2" s="238"/>
      <c r="P2" s="238"/>
    </row>
    <row r="3" spans="2:15" ht="6" customHeight="1">
      <c r="B3" s="238"/>
      <c r="C3" s="238"/>
      <c r="E3" s="238"/>
      <c r="F3" s="238"/>
      <c r="G3" s="238"/>
      <c r="H3" s="238"/>
      <c r="I3" s="238"/>
      <c r="J3" s="238"/>
      <c r="K3" s="238"/>
      <c r="L3" s="238"/>
      <c r="M3" s="238"/>
      <c r="N3" s="238"/>
      <c r="O3" s="238"/>
    </row>
    <row r="4" spans="2:16" ht="18" customHeight="1">
      <c r="B4" s="238"/>
      <c r="C4" s="238"/>
      <c r="D4" s="240" t="s">
        <v>562</v>
      </c>
      <c r="E4" s="238"/>
      <c r="F4" s="240"/>
      <c r="G4" s="238"/>
      <c r="H4" s="238"/>
      <c r="I4" s="238"/>
      <c r="J4" s="238"/>
      <c r="K4" s="238"/>
      <c r="L4" s="238"/>
      <c r="M4" s="238"/>
      <c r="N4" s="238"/>
      <c r="O4" s="238"/>
      <c r="P4" s="241" t="s">
        <v>440</v>
      </c>
    </row>
    <row r="5" spans="2:16" s="246" customFormat="1" ht="18" customHeight="1">
      <c r="B5" s="242"/>
      <c r="C5" s="243"/>
      <c r="D5" s="244"/>
      <c r="E5" s="245"/>
      <c r="F5" s="765" t="s">
        <v>441</v>
      </c>
      <c r="G5" s="766"/>
      <c r="H5" s="767"/>
      <c r="I5" s="765" t="s">
        <v>442</v>
      </c>
      <c r="J5" s="766"/>
      <c r="K5" s="767"/>
      <c r="L5" s="768" t="s">
        <v>83</v>
      </c>
      <c r="M5" s="768" t="s">
        <v>443</v>
      </c>
      <c r="N5" s="765" t="s">
        <v>444</v>
      </c>
      <c r="O5" s="766"/>
      <c r="P5" s="767"/>
    </row>
    <row r="6" spans="2:16" s="246" customFormat="1" ht="18" customHeight="1" thickBot="1">
      <c r="B6" s="763" t="s">
        <v>445</v>
      </c>
      <c r="C6" s="764"/>
      <c r="D6" s="764"/>
      <c r="E6" s="248"/>
      <c r="F6" s="248" t="s">
        <v>446</v>
      </c>
      <c r="G6" s="247" t="s">
        <v>447</v>
      </c>
      <c r="H6" s="247" t="s">
        <v>448</v>
      </c>
      <c r="I6" s="249" t="s">
        <v>446</v>
      </c>
      <c r="J6" s="247" t="s">
        <v>447</v>
      </c>
      <c r="K6" s="247" t="s">
        <v>448</v>
      </c>
      <c r="L6" s="769"/>
      <c r="M6" s="769"/>
      <c r="N6" s="247" t="s">
        <v>446</v>
      </c>
      <c r="O6" s="249" t="s">
        <v>447</v>
      </c>
      <c r="P6" s="248" t="s">
        <v>448</v>
      </c>
    </row>
    <row r="7" spans="2:16" ht="16.5" customHeight="1" thickTop="1">
      <c r="B7" s="250"/>
      <c r="C7" s="251"/>
      <c r="D7" s="252" t="s">
        <v>146</v>
      </c>
      <c r="E7" s="253"/>
      <c r="F7" s="254">
        <v>262369</v>
      </c>
      <c r="G7" s="254">
        <v>332373</v>
      </c>
      <c r="H7" s="254">
        <v>170611</v>
      </c>
      <c r="I7" s="254">
        <v>255976</v>
      </c>
      <c r="J7" s="254">
        <v>323570</v>
      </c>
      <c r="K7" s="254">
        <v>167378</v>
      </c>
      <c r="L7" s="254">
        <v>234928</v>
      </c>
      <c r="M7" s="254">
        <v>21048</v>
      </c>
      <c r="N7" s="254">
        <v>6393</v>
      </c>
      <c r="O7" s="254">
        <v>8803</v>
      </c>
      <c r="P7" s="254">
        <v>3233</v>
      </c>
    </row>
    <row r="8" spans="2:16" ht="16.5" customHeight="1">
      <c r="B8" s="255"/>
      <c r="C8" s="256"/>
      <c r="D8" s="257" t="s">
        <v>393</v>
      </c>
      <c r="E8" s="258"/>
      <c r="F8" s="259" t="s">
        <v>799</v>
      </c>
      <c r="G8" s="259" t="s">
        <v>799</v>
      </c>
      <c r="H8" s="259" t="s">
        <v>799</v>
      </c>
      <c r="I8" s="259" t="s">
        <v>799</v>
      </c>
      <c r="J8" s="259" t="s">
        <v>799</v>
      </c>
      <c r="K8" s="259" t="s">
        <v>799</v>
      </c>
      <c r="L8" s="259" t="s">
        <v>799</v>
      </c>
      <c r="M8" s="259" t="s">
        <v>799</v>
      </c>
      <c r="N8" s="259" t="s">
        <v>799</v>
      </c>
      <c r="O8" s="259" t="s">
        <v>799</v>
      </c>
      <c r="P8" s="259" t="s">
        <v>799</v>
      </c>
    </row>
    <row r="9" spans="2:16" ht="16.5" customHeight="1">
      <c r="B9" s="260"/>
      <c r="C9" s="261"/>
      <c r="D9" s="262" t="s">
        <v>154</v>
      </c>
      <c r="E9" s="263"/>
      <c r="F9" s="264">
        <v>327681</v>
      </c>
      <c r="G9" s="264">
        <v>358102</v>
      </c>
      <c r="H9" s="264">
        <v>176752</v>
      </c>
      <c r="I9" s="264">
        <v>318858</v>
      </c>
      <c r="J9" s="264">
        <v>348376</v>
      </c>
      <c r="K9" s="264">
        <v>172406</v>
      </c>
      <c r="L9" s="264">
        <v>298564</v>
      </c>
      <c r="M9" s="264">
        <v>20294</v>
      </c>
      <c r="N9" s="264">
        <v>8823</v>
      </c>
      <c r="O9" s="264">
        <v>9726</v>
      </c>
      <c r="P9" s="264">
        <v>4346</v>
      </c>
    </row>
    <row r="10" spans="2:16" ht="16.5" customHeight="1">
      <c r="B10" s="260"/>
      <c r="C10" s="261"/>
      <c r="D10" s="262" t="s">
        <v>156</v>
      </c>
      <c r="E10" s="263"/>
      <c r="F10" s="264">
        <v>308236</v>
      </c>
      <c r="G10" s="264">
        <v>360985</v>
      </c>
      <c r="H10" s="264">
        <v>179267</v>
      </c>
      <c r="I10" s="264">
        <v>302218</v>
      </c>
      <c r="J10" s="264">
        <v>353450</v>
      </c>
      <c r="K10" s="264">
        <v>176960</v>
      </c>
      <c r="L10" s="264">
        <v>268304</v>
      </c>
      <c r="M10" s="264">
        <v>33914</v>
      </c>
      <c r="N10" s="264">
        <v>6018</v>
      </c>
      <c r="O10" s="264">
        <v>7535</v>
      </c>
      <c r="P10" s="264">
        <v>2307</v>
      </c>
    </row>
    <row r="11" spans="2:16" ht="16.5" customHeight="1">
      <c r="B11" s="260"/>
      <c r="C11" s="261"/>
      <c r="D11" s="262" t="s">
        <v>158</v>
      </c>
      <c r="E11" s="263"/>
      <c r="F11" s="264">
        <v>442449</v>
      </c>
      <c r="G11" s="264">
        <v>464075</v>
      </c>
      <c r="H11" s="264">
        <v>276439</v>
      </c>
      <c r="I11" s="264">
        <v>442449</v>
      </c>
      <c r="J11" s="264">
        <v>464075</v>
      </c>
      <c r="K11" s="264">
        <v>276439</v>
      </c>
      <c r="L11" s="264">
        <v>384699</v>
      </c>
      <c r="M11" s="264">
        <v>57750</v>
      </c>
      <c r="N11" s="264">
        <v>0</v>
      </c>
      <c r="O11" s="264">
        <v>0</v>
      </c>
      <c r="P11" s="264">
        <v>0</v>
      </c>
    </row>
    <row r="12" spans="2:16" ht="16.5" customHeight="1">
      <c r="B12" s="260"/>
      <c r="C12" s="261"/>
      <c r="D12" s="262" t="s">
        <v>161</v>
      </c>
      <c r="E12" s="263"/>
      <c r="F12" s="264">
        <v>301448</v>
      </c>
      <c r="G12" s="264">
        <v>367050</v>
      </c>
      <c r="H12" s="264">
        <v>231693</v>
      </c>
      <c r="I12" s="264">
        <v>291366</v>
      </c>
      <c r="J12" s="264">
        <v>352056</v>
      </c>
      <c r="K12" s="264">
        <v>226834</v>
      </c>
      <c r="L12" s="264">
        <v>267487</v>
      </c>
      <c r="M12" s="264">
        <v>23879</v>
      </c>
      <c r="N12" s="264">
        <v>10082</v>
      </c>
      <c r="O12" s="264">
        <v>14994</v>
      </c>
      <c r="P12" s="264">
        <v>4859</v>
      </c>
    </row>
    <row r="13" spans="2:16" ht="16.5" customHeight="1">
      <c r="B13" s="260"/>
      <c r="C13" s="261"/>
      <c r="D13" s="262" t="s">
        <v>394</v>
      </c>
      <c r="E13" s="263"/>
      <c r="F13" s="264">
        <v>275298</v>
      </c>
      <c r="G13" s="264">
        <v>297463</v>
      </c>
      <c r="H13" s="264">
        <v>172555</v>
      </c>
      <c r="I13" s="264">
        <v>272166</v>
      </c>
      <c r="J13" s="264">
        <v>294406</v>
      </c>
      <c r="K13" s="264">
        <v>169074</v>
      </c>
      <c r="L13" s="264">
        <v>237976</v>
      </c>
      <c r="M13" s="264">
        <v>34190</v>
      </c>
      <c r="N13" s="264">
        <v>3132</v>
      </c>
      <c r="O13" s="264">
        <v>3057</v>
      </c>
      <c r="P13" s="264">
        <v>3481</v>
      </c>
    </row>
    <row r="14" spans="2:16" ht="16.5" customHeight="1">
      <c r="B14" s="260"/>
      <c r="C14" s="261"/>
      <c r="D14" s="262" t="s">
        <v>395</v>
      </c>
      <c r="E14" s="263"/>
      <c r="F14" s="264">
        <v>215320</v>
      </c>
      <c r="G14" s="264">
        <v>309224</v>
      </c>
      <c r="H14" s="264">
        <v>133569</v>
      </c>
      <c r="I14" s="264">
        <v>207586</v>
      </c>
      <c r="J14" s="264">
        <v>296069</v>
      </c>
      <c r="K14" s="264">
        <v>130554</v>
      </c>
      <c r="L14" s="264">
        <v>196688</v>
      </c>
      <c r="M14" s="264">
        <v>10898</v>
      </c>
      <c r="N14" s="264">
        <v>7734</v>
      </c>
      <c r="O14" s="264">
        <v>13155</v>
      </c>
      <c r="P14" s="264">
        <v>3015</v>
      </c>
    </row>
    <row r="15" spans="2:16" ht="16.5" customHeight="1">
      <c r="B15" s="260"/>
      <c r="C15" s="261"/>
      <c r="D15" s="262" t="s">
        <v>396</v>
      </c>
      <c r="E15" s="263"/>
      <c r="F15" s="264">
        <v>370669</v>
      </c>
      <c r="G15" s="264">
        <v>476452</v>
      </c>
      <c r="H15" s="264">
        <v>255915</v>
      </c>
      <c r="I15" s="264">
        <v>369823</v>
      </c>
      <c r="J15" s="264">
        <v>475615</v>
      </c>
      <c r="K15" s="264">
        <v>255058</v>
      </c>
      <c r="L15" s="264">
        <v>341224</v>
      </c>
      <c r="M15" s="264">
        <v>28599</v>
      </c>
      <c r="N15" s="264">
        <v>846</v>
      </c>
      <c r="O15" s="264">
        <v>837</v>
      </c>
      <c r="P15" s="264">
        <v>857</v>
      </c>
    </row>
    <row r="16" spans="2:16" ht="16.5" customHeight="1">
      <c r="B16" s="260"/>
      <c r="C16" s="261"/>
      <c r="D16" s="262" t="s">
        <v>397</v>
      </c>
      <c r="E16" s="263"/>
      <c r="F16" s="264">
        <v>249507</v>
      </c>
      <c r="G16" s="264">
        <v>293544</v>
      </c>
      <c r="H16" s="264">
        <v>166708</v>
      </c>
      <c r="I16" s="264">
        <v>240976</v>
      </c>
      <c r="J16" s="264">
        <v>283440</v>
      </c>
      <c r="K16" s="264">
        <v>161136</v>
      </c>
      <c r="L16" s="264">
        <v>226671</v>
      </c>
      <c r="M16" s="264">
        <v>14305</v>
      </c>
      <c r="N16" s="264">
        <v>8531</v>
      </c>
      <c r="O16" s="264">
        <v>10104</v>
      </c>
      <c r="P16" s="264">
        <v>5572</v>
      </c>
    </row>
    <row r="17" spans="2:16" ht="16.5" customHeight="1">
      <c r="B17" s="260"/>
      <c r="C17" s="261"/>
      <c r="D17" s="262" t="s">
        <v>398</v>
      </c>
      <c r="E17" s="263"/>
      <c r="F17" s="264">
        <v>361187</v>
      </c>
      <c r="G17" s="264">
        <v>424062</v>
      </c>
      <c r="H17" s="264">
        <v>187260</v>
      </c>
      <c r="I17" s="264">
        <v>350628</v>
      </c>
      <c r="J17" s="264">
        <v>410718</v>
      </c>
      <c r="K17" s="264">
        <v>184406</v>
      </c>
      <c r="L17" s="264">
        <v>317813</v>
      </c>
      <c r="M17" s="264">
        <v>32815</v>
      </c>
      <c r="N17" s="264">
        <v>10559</v>
      </c>
      <c r="O17" s="264">
        <v>13344</v>
      </c>
      <c r="P17" s="264">
        <v>2854</v>
      </c>
    </row>
    <row r="18" spans="2:16" ht="16.5" customHeight="1">
      <c r="B18" s="260"/>
      <c r="C18" s="261"/>
      <c r="D18" s="262" t="s">
        <v>399</v>
      </c>
      <c r="E18" s="263"/>
      <c r="F18" s="264">
        <v>103118</v>
      </c>
      <c r="G18" s="264">
        <v>144055</v>
      </c>
      <c r="H18" s="264">
        <v>77505</v>
      </c>
      <c r="I18" s="264">
        <v>103118</v>
      </c>
      <c r="J18" s="264">
        <v>144055</v>
      </c>
      <c r="K18" s="264">
        <v>77505</v>
      </c>
      <c r="L18" s="264">
        <v>98825</v>
      </c>
      <c r="M18" s="264">
        <v>4293</v>
      </c>
      <c r="N18" s="264">
        <v>0</v>
      </c>
      <c r="O18" s="264">
        <v>0</v>
      </c>
      <c r="P18" s="264">
        <v>0</v>
      </c>
    </row>
    <row r="19" spans="2:16" ht="16.5" customHeight="1">
      <c r="B19" s="260"/>
      <c r="C19" s="261"/>
      <c r="D19" s="262" t="s">
        <v>400</v>
      </c>
      <c r="E19" s="263"/>
      <c r="F19" s="264">
        <v>247328</v>
      </c>
      <c r="G19" s="264">
        <v>344224</v>
      </c>
      <c r="H19" s="264">
        <v>173160</v>
      </c>
      <c r="I19" s="264">
        <v>212189</v>
      </c>
      <c r="J19" s="264">
        <v>274254</v>
      </c>
      <c r="K19" s="264">
        <v>164682</v>
      </c>
      <c r="L19" s="264">
        <v>201626</v>
      </c>
      <c r="M19" s="264">
        <v>10563</v>
      </c>
      <c r="N19" s="264">
        <v>35139</v>
      </c>
      <c r="O19" s="264">
        <v>69970</v>
      </c>
      <c r="P19" s="264">
        <v>8478</v>
      </c>
    </row>
    <row r="20" spans="2:16" ht="16.5" customHeight="1">
      <c r="B20" s="260"/>
      <c r="C20" s="261"/>
      <c r="D20" s="262" t="s">
        <v>401</v>
      </c>
      <c r="E20" s="263"/>
      <c r="F20" s="264">
        <v>279111</v>
      </c>
      <c r="G20" s="264">
        <v>312554</v>
      </c>
      <c r="H20" s="264">
        <v>243367</v>
      </c>
      <c r="I20" s="264">
        <v>271274</v>
      </c>
      <c r="J20" s="264">
        <v>304786</v>
      </c>
      <c r="K20" s="264">
        <v>235456</v>
      </c>
      <c r="L20" s="264">
        <v>265274</v>
      </c>
      <c r="M20" s="264">
        <v>6000</v>
      </c>
      <c r="N20" s="264">
        <v>7837</v>
      </c>
      <c r="O20" s="264">
        <v>7768</v>
      </c>
      <c r="P20" s="264">
        <v>7911</v>
      </c>
    </row>
    <row r="21" spans="2:16" ht="16.5" customHeight="1">
      <c r="B21" s="260"/>
      <c r="C21" s="261"/>
      <c r="D21" s="262" t="s">
        <v>402</v>
      </c>
      <c r="E21" s="263"/>
      <c r="F21" s="264">
        <v>257368</v>
      </c>
      <c r="G21" s="264">
        <v>373244</v>
      </c>
      <c r="H21" s="264">
        <v>222875</v>
      </c>
      <c r="I21" s="264">
        <v>252079</v>
      </c>
      <c r="J21" s="264">
        <v>366337</v>
      </c>
      <c r="K21" s="264">
        <v>218067</v>
      </c>
      <c r="L21" s="264">
        <v>237307</v>
      </c>
      <c r="M21" s="264">
        <v>14772</v>
      </c>
      <c r="N21" s="264">
        <v>5289</v>
      </c>
      <c r="O21" s="264">
        <v>6907</v>
      </c>
      <c r="P21" s="264">
        <v>4808</v>
      </c>
    </row>
    <row r="22" spans="2:16" ht="16.5" customHeight="1">
      <c r="B22" s="260"/>
      <c r="C22" s="261"/>
      <c r="D22" s="262" t="s">
        <v>188</v>
      </c>
      <c r="E22" s="263"/>
      <c r="F22" s="264">
        <v>293273</v>
      </c>
      <c r="G22" s="264">
        <v>359117</v>
      </c>
      <c r="H22" s="264">
        <v>205136</v>
      </c>
      <c r="I22" s="264">
        <v>288829</v>
      </c>
      <c r="J22" s="264">
        <v>352863</v>
      </c>
      <c r="K22" s="264">
        <v>203114</v>
      </c>
      <c r="L22" s="264">
        <v>280103</v>
      </c>
      <c r="M22" s="264">
        <v>8726</v>
      </c>
      <c r="N22" s="264">
        <v>4444</v>
      </c>
      <c r="O22" s="264">
        <v>6254</v>
      </c>
      <c r="P22" s="264">
        <v>2022</v>
      </c>
    </row>
    <row r="23" spans="2:16" ht="16.5" customHeight="1">
      <c r="B23" s="260"/>
      <c r="C23" s="261"/>
      <c r="D23" s="262" t="s">
        <v>403</v>
      </c>
      <c r="E23" s="263"/>
      <c r="F23" s="264">
        <v>205063</v>
      </c>
      <c r="G23" s="264">
        <v>261323</v>
      </c>
      <c r="H23" s="264">
        <v>131993</v>
      </c>
      <c r="I23" s="264">
        <v>202460</v>
      </c>
      <c r="J23" s="264">
        <v>257285</v>
      </c>
      <c r="K23" s="264">
        <v>131253</v>
      </c>
      <c r="L23" s="264">
        <v>188491</v>
      </c>
      <c r="M23" s="264">
        <v>13969</v>
      </c>
      <c r="N23" s="264">
        <v>2603</v>
      </c>
      <c r="O23" s="264">
        <v>4038</v>
      </c>
      <c r="P23" s="264">
        <v>740</v>
      </c>
    </row>
    <row r="24" spans="2:16" ht="16.5" customHeight="1">
      <c r="B24" s="255"/>
      <c r="C24" s="256"/>
      <c r="D24" s="257" t="s">
        <v>404</v>
      </c>
      <c r="E24" s="258"/>
      <c r="F24" s="265">
        <v>225787</v>
      </c>
      <c r="G24" s="265">
        <v>304614</v>
      </c>
      <c r="H24" s="265">
        <v>148481</v>
      </c>
      <c r="I24" s="265">
        <v>216925</v>
      </c>
      <c r="J24" s="265">
        <v>289368</v>
      </c>
      <c r="K24" s="265">
        <v>145879</v>
      </c>
      <c r="L24" s="265">
        <v>196843</v>
      </c>
      <c r="M24" s="265">
        <v>20082</v>
      </c>
      <c r="N24" s="265">
        <v>8862</v>
      </c>
      <c r="O24" s="265">
        <v>15246</v>
      </c>
      <c r="P24" s="265">
        <v>2602</v>
      </c>
    </row>
    <row r="25" spans="2:16" ht="16.5" customHeight="1">
      <c r="B25" s="266"/>
      <c r="C25" s="267"/>
      <c r="D25" s="268" t="s">
        <v>196</v>
      </c>
      <c r="E25" s="269"/>
      <c r="F25" s="270">
        <v>199090</v>
      </c>
      <c r="G25" s="270">
        <v>309874</v>
      </c>
      <c r="H25" s="270">
        <v>130273</v>
      </c>
      <c r="I25" s="270">
        <v>197715</v>
      </c>
      <c r="J25" s="270">
        <v>306285</v>
      </c>
      <c r="K25" s="270">
        <v>130273</v>
      </c>
      <c r="L25" s="270">
        <v>181090</v>
      </c>
      <c r="M25" s="270">
        <v>16625</v>
      </c>
      <c r="N25" s="270">
        <v>1375</v>
      </c>
      <c r="O25" s="270">
        <v>3589</v>
      </c>
      <c r="P25" s="270">
        <v>0</v>
      </c>
    </row>
    <row r="26" spans="2:16" ht="16.5" customHeight="1">
      <c r="B26" s="271"/>
      <c r="C26" s="272"/>
      <c r="D26" s="273" t="s">
        <v>405</v>
      </c>
      <c r="E26" s="274"/>
      <c r="F26" s="275">
        <v>250585</v>
      </c>
      <c r="G26" s="275">
        <v>277268</v>
      </c>
      <c r="H26" s="275">
        <v>157290</v>
      </c>
      <c r="I26" s="275">
        <v>250585</v>
      </c>
      <c r="J26" s="275">
        <v>277268</v>
      </c>
      <c r="K26" s="275">
        <v>157290</v>
      </c>
      <c r="L26" s="275">
        <v>228457</v>
      </c>
      <c r="M26" s="275">
        <v>22128</v>
      </c>
      <c r="N26" s="275">
        <v>0</v>
      </c>
      <c r="O26" s="275">
        <v>0</v>
      </c>
      <c r="P26" s="275">
        <v>0</v>
      </c>
    </row>
    <row r="27" spans="2:16" ht="16.5" customHeight="1">
      <c r="B27" s="260"/>
      <c r="C27" s="261"/>
      <c r="D27" s="262" t="s">
        <v>406</v>
      </c>
      <c r="E27" s="263"/>
      <c r="F27" s="264">
        <v>236329</v>
      </c>
      <c r="G27" s="264">
        <v>259939</v>
      </c>
      <c r="H27" s="264">
        <v>158574</v>
      </c>
      <c r="I27" s="264">
        <v>236071</v>
      </c>
      <c r="J27" s="264">
        <v>259603</v>
      </c>
      <c r="K27" s="264">
        <v>158574</v>
      </c>
      <c r="L27" s="264">
        <v>219665</v>
      </c>
      <c r="M27" s="264">
        <v>16406</v>
      </c>
      <c r="N27" s="264">
        <v>258</v>
      </c>
      <c r="O27" s="264">
        <v>336</v>
      </c>
      <c r="P27" s="264">
        <v>0</v>
      </c>
    </row>
    <row r="28" spans="2:16" ht="16.5" customHeight="1">
      <c r="B28" s="260"/>
      <c r="C28" s="261"/>
      <c r="D28" s="262" t="s">
        <v>407</v>
      </c>
      <c r="E28" s="263"/>
      <c r="F28" s="264">
        <v>289074</v>
      </c>
      <c r="G28" s="264">
        <v>330079</v>
      </c>
      <c r="H28" s="264">
        <v>172303</v>
      </c>
      <c r="I28" s="264">
        <v>289074</v>
      </c>
      <c r="J28" s="264">
        <v>330079</v>
      </c>
      <c r="K28" s="264">
        <v>172303</v>
      </c>
      <c r="L28" s="264">
        <v>256549</v>
      </c>
      <c r="M28" s="264">
        <v>32525</v>
      </c>
      <c r="N28" s="264">
        <v>0</v>
      </c>
      <c r="O28" s="264">
        <v>0</v>
      </c>
      <c r="P28" s="264">
        <v>0</v>
      </c>
    </row>
    <row r="29" spans="2:16" ht="16.5" customHeight="1">
      <c r="B29" s="260"/>
      <c r="C29" s="261"/>
      <c r="D29" s="262" t="s">
        <v>208</v>
      </c>
      <c r="E29" s="263"/>
      <c r="F29" s="264">
        <v>266458</v>
      </c>
      <c r="G29" s="264">
        <v>303459</v>
      </c>
      <c r="H29" s="264">
        <v>181265</v>
      </c>
      <c r="I29" s="264">
        <v>264493</v>
      </c>
      <c r="J29" s="264">
        <v>300704</v>
      </c>
      <c r="K29" s="264">
        <v>181118</v>
      </c>
      <c r="L29" s="264">
        <v>216402</v>
      </c>
      <c r="M29" s="264">
        <v>48091</v>
      </c>
      <c r="N29" s="264">
        <v>1965</v>
      </c>
      <c r="O29" s="264">
        <v>2755</v>
      </c>
      <c r="P29" s="264">
        <v>147</v>
      </c>
    </row>
    <row r="30" spans="2:16" ht="16.5" customHeight="1">
      <c r="B30" s="260"/>
      <c r="C30" s="261"/>
      <c r="D30" s="262" t="s">
        <v>408</v>
      </c>
      <c r="E30" s="263"/>
      <c r="F30" s="264">
        <v>313132</v>
      </c>
      <c r="G30" s="264">
        <v>351378</v>
      </c>
      <c r="H30" s="264">
        <v>213964</v>
      </c>
      <c r="I30" s="264">
        <v>313097</v>
      </c>
      <c r="J30" s="264">
        <v>351330</v>
      </c>
      <c r="K30" s="264">
        <v>213964</v>
      </c>
      <c r="L30" s="264">
        <v>280409</v>
      </c>
      <c r="M30" s="264">
        <v>32688</v>
      </c>
      <c r="N30" s="264">
        <v>35</v>
      </c>
      <c r="O30" s="264">
        <v>48</v>
      </c>
      <c r="P30" s="264">
        <v>0</v>
      </c>
    </row>
    <row r="31" spans="2:16" ht="16.5" customHeight="1">
      <c r="B31" s="260"/>
      <c r="C31" s="261"/>
      <c r="D31" s="262" t="s">
        <v>409</v>
      </c>
      <c r="E31" s="263"/>
      <c r="F31" s="264">
        <v>235315</v>
      </c>
      <c r="G31" s="264">
        <v>331538</v>
      </c>
      <c r="H31" s="264">
        <v>140769</v>
      </c>
      <c r="I31" s="264">
        <v>234327</v>
      </c>
      <c r="J31" s="264">
        <v>329719</v>
      </c>
      <c r="K31" s="264">
        <v>140597</v>
      </c>
      <c r="L31" s="264">
        <v>209266</v>
      </c>
      <c r="M31" s="264">
        <v>25061</v>
      </c>
      <c r="N31" s="264">
        <v>988</v>
      </c>
      <c r="O31" s="264">
        <v>1819</v>
      </c>
      <c r="P31" s="264">
        <v>172</v>
      </c>
    </row>
    <row r="32" spans="2:16" ht="16.5" customHeight="1">
      <c r="B32" s="260"/>
      <c r="C32" s="261"/>
      <c r="D32" s="262" t="s">
        <v>410</v>
      </c>
      <c r="E32" s="263"/>
      <c r="F32" s="264">
        <v>339942</v>
      </c>
      <c r="G32" s="264">
        <v>363471</v>
      </c>
      <c r="H32" s="264">
        <v>203433</v>
      </c>
      <c r="I32" s="264">
        <v>337105</v>
      </c>
      <c r="J32" s="264">
        <v>360221</v>
      </c>
      <c r="K32" s="264">
        <v>202994</v>
      </c>
      <c r="L32" s="264">
        <v>288161</v>
      </c>
      <c r="M32" s="264">
        <v>48944</v>
      </c>
      <c r="N32" s="264">
        <v>2837</v>
      </c>
      <c r="O32" s="264">
        <v>3250</v>
      </c>
      <c r="P32" s="264">
        <v>439</v>
      </c>
    </row>
    <row r="33" spans="2:16" ht="16.5" customHeight="1">
      <c r="B33" s="260"/>
      <c r="C33" s="261"/>
      <c r="D33" s="262" t="s">
        <v>411</v>
      </c>
      <c r="E33" s="263"/>
      <c r="F33" s="264">
        <v>282139</v>
      </c>
      <c r="G33" s="264">
        <v>298598</v>
      </c>
      <c r="H33" s="264">
        <v>187382</v>
      </c>
      <c r="I33" s="264">
        <v>282139</v>
      </c>
      <c r="J33" s="264">
        <v>298598</v>
      </c>
      <c r="K33" s="264">
        <v>187382</v>
      </c>
      <c r="L33" s="264">
        <v>255152</v>
      </c>
      <c r="M33" s="264">
        <v>26987</v>
      </c>
      <c r="N33" s="264">
        <v>0</v>
      </c>
      <c r="O33" s="264">
        <v>0</v>
      </c>
      <c r="P33" s="264">
        <v>0</v>
      </c>
    </row>
    <row r="34" spans="2:16" ht="16.5" customHeight="1">
      <c r="B34" s="260"/>
      <c r="C34" s="261"/>
      <c r="D34" s="262" t="s">
        <v>222</v>
      </c>
      <c r="E34" s="263"/>
      <c r="F34" s="264">
        <v>332196</v>
      </c>
      <c r="G34" s="264">
        <v>356331</v>
      </c>
      <c r="H34" s="264">
        <v>176591</v>
      </c>
      <c r="I34" s="264">
        <v>332196</v>
      </c>
      <c r="J34" s="264">
        <v>356331</v>
      </c>
      <c r="K34" s="264">
        <v>176591</v>
      </c>
      <c r="L34" s="264">
        <v>285795</v>
      </c>
      <c r="M34" s="264">
        <v>46401</v>
      </c>
      <c r="N34" s="264">
        <v>0</v>
      </c>
      <c r="O34" s="264">
        <v>0</v>
      </c>
      <c r="P34" s="264">
        <v>0</v>
      </c>
    </row>
    <row r="35" spans="2:16" ht="16.5" customHeight="1">
      <c r="B35" s="260"/>
      <c r="C35" s="261"/>
      <c r="D35" s="262" t="s">
        <v>225</v>
      </c>
      <c r="E35" s="263"/>
      <c r="F35" s="264">
        <v>308631</v>
      </c>
      <c r="G35" s="264">
        <v>322468</v>
      </c>
      <c r="H35" s="264">
        <v>241095</v>
      </c>
      <c r="I35" s="264">
        <v>305593</v>
      </c>
      <c r="J35" s="264">
        <v>321329</v>
      </c>
      <c r="K35" s="264">
        <v>228785</v>
      </c>
      <c r="L35" s="264">
        <v>269802</v>
      </c>
      <c r="M35" s="264">
        <v>35791</v>
      </c>
      <c r="N35" s="264">
        <v>3038</v>
      </c>
      <c r="O35" s="264">
        <v>1139</v>
      </c>
      <c r="P35" s="264">
        <v>12310</v>
      </c>
    </row>
    <row r="36" spans="2:16" ht="16.5" customHeight="1">
      <c r="B36" s="260"/>
      <c r="C36" s="261"/>
      <c r="D36" s="262" t="s">
        <v>228</v>
      </c>
      <c r="E36" s="263"/>
      <c r="F36" s="264">
        <v>307591</v>
      </c>
      <c r="G36" s="264">
        <v>357644</v>
      </c>
      <c r="H36" s="264">
        <v>176643</v>
      </c>
      <c r="I36" s="264">
        <v>264557</v>
      </c>
      <c r="J36" s="264">
        <v>300737</v>
      </c>
      <c r="K36" s="264">
        <v>169904</v>
      </c>
      <c r="L36" s="264">
        <v>237232</v>
      </c>
      <c r="M36" s="264">
        <v>27325</v>
      </c>
      <c r="N36" s="264">
        <v>43034</v>
      </c>
      <c r="O36" s="264">
        <v>56907</v>
      </c>
      <c r="P36" s="264">
        <v>6739</v>
      </c>
    </row>
    <row r="37" spans="2:16" ht="16.5" customHeight="1">
      <c r="B37" s="260"/>
      <c r="C37" s="261"/>
      <c r="D37" s="262" t="s">
        <v>412</v>
      </c>
      <c r="E37" s="263"/>
      <c r="F37" s="264">
        <v>341215</v>
      </c>
      <c r="G37" s="264">
        <v>372015</v>
      </c>
      <c r="H37" s="264">
        <v>241860</v>
      </c>
      <c r="I37" s="264">
        <v>323509</v>
      </c>
      <c r="J37" s="264">
        <v>353156</v>
      </c>
      <c r="K37" s="264">
        <v>227875</v>
      </c>
      <c r="L37" s="264">
        <v>289547</v>
      </c>
      <c r="M37" s="264">
        <v>33962</v>
      </c>
      <c r="N37" s="264">
        <v>17706</v>
      </c>
      <c r="O37" s="264">
        <v>18859</v>
      </c>
      <c r="P37" s="264">
        <v>13985</v>
      </c>
    </row>
    <row r="38" spans="2:16" ht="16.5" customHeight="1">
      <c r="B38" s="260"/>
      <c r="C38" s="261"/>
      <c r="D38" s="262" t="s">
        <v>413</v>
      </c>
      <c r="E38" s="263"/>
      <c r="F38" s="264">
        <v>362884</v>
      </c>
      <c r="G38" s="264">
        <v>395076</v>
      </c>
      <c r="H38" s="264">
        <v>208886</v>
      </c>
      <c r="I38" s="264">
        <v>357806</v>
      </c>
      <c r="J38" s="264">
        <v>389659</v>
      </c>
      <c r="K38" s="264">
        <v>205432</v>
      </c>
      <c r="L38" s="264">
        <v>320868</v>
      </c>
      <c r="M38" s="264">
        <v>36938</v>
      </c>
      <c r="N38" s="264">
        <v>5078</v>
      </c>
      <c r="O38" s="264">
        <v>5417</v>
      </c>
      <c r="P38" s="264">
        <v>3454</v>
      </c>
    </row>
    <row r="39" spans="2:16" ht="16.5" customHeight="1">
      <c r="B39" s="260"/>
      <c r="C39" s="261"/>
      <c r="D39" s="262" t="s">
        <v>414</v>
      </c>
      <c r="E39" s="263"/>
      <c r="F39" s="264">
        <v>336914</v>
      </c>
      <c r="G39" s="264">
        <v>415418</v>
      </c>
      <c r="H39" s="264">
        <v>183010</v>
      </c>
      <c r="I39" s="264">
        <v>336230</v>
      </c>
      <c r="J39" s="264">
        <v>414386</v>
      </c>
      <c r="K39" s="264">
        <v>183010</v>
      </c>
      <c r="L39" s="264">
        <v>305737</v>
      </c>
      <c r="M39" s="264">
        <v>30493</v>
      </c>
      <c r="N39" s="264">
        <v>684</v>
      </c>
      <c r="O39" s="264">
        <v>1032</v>
      </c>
      <c r="P39" s="264">
        <v>0</v>
      </c>
    </row>
    <row r="40" spans="2:16" ht="16.5" customHeight="1">
      <c r="B40" s="260"/>
      <c r="C40" s="261"/>
      <c r="D40" s="262" t="s">
        <v>415</v>
      </c>
      <c r="E40" s="263"/>
      <c r="F40" s="264">
        <v>275397</v>
      </c>
      <c r="G40" s="264">
        <v>373308</v>
      </c>
      <c r="H40" s="264">
        <v>155548</v>
      </c>
      <c r="I40" s="264">
        <v>270296</v>
      </c>
      <c r="J40" s="264">
        <v>369338</v>
      </c>
      <c r="K40" s="264">
        <v>149063</v>
      </c>
      <c r="L40" s="264">
        <v>246988</v>
      </c>
      <c r="M40" s="264">
        <v>23308</v>
      </c>
      <c r="N40" s="264">
        <v>5101</v>
      </c>
      <c r="O40" s="264">
        <v>3970</v>
      </c>
      <c r="P40" s="264">
        <v>6485</v>
      </c>
    </row>
    <row r="41" spans="2:16" ht="16.5" customHeight="1">
      <c r="B41" s="260"/>
      <c r="C41" s="261"/>
      <c r="D41" s="262" t="s">
        <v>416</v>
      </c>
      <c r="E41" s="263"/>
      <c r="F41" s="264">
        <v>302868</v>
      </c>
      <c r="G41" s="264">
        <v>370483</v>
      </c>
      <c r="H41" s="264">
        <v>171244</v>
      </c>
      <c r="I41" s="264">
        <v>296033</v>
      </c>
      <c r="J41" s="264">
        <v>361112</v>
      </c>
      <c r="K41" s="264">
        <v>169347</v>
      </c>
      <c r="L41" s="264">
        <v>263917</v>
      </c>
      <c r="M41" s="264">
        <v>32116</v>
      </c>
      <c r="N41" s="264">
        <v>6835</v>
      </c>
      <c r="O41" s="264">
        <v>9371</v>
      </c>
      <c r="P41" s="264">
        <v>1897</v>
      </c>
    </row>
    <row r="42" spans="2:16" ht="16.5" customHeight="1">
      <c r="B42" s="260"/>
      <c r="C42" s="261"/>
      <c r="D42" s="262" t="s">
        <v>417</v>
      </c>
      <c r="E42" s="263"/>
      <c r="F42" s="264">
        <v>394387</v>
      </c>
      <c r="G42" s="264">
        <v>450481</v>
      </c>
      <c r="H42" s="264">
        <v>252131</v>
      </c>
      <c r="I42" s="264">
        <v>394387</v>
      </c>
      <c r="J42" s="264">
        <v>450481</v>
      </c>
      <c r="K42" s="264">
        <v>252131</v>
      </c>
      <c r="L42" s="264">
        <v>342653</v>
      </c>
      <c r="M42" s="264">
        <v>51734</v>
      </c>
      <c r="N42" s="264">
        <v>0</v>
      </c>
      <c r="O42" s="264">
        <v>0</v>
      </c>
      <c r="P42" s="264">
        <v>0</v>
      </c>
    </row>
    <row r="43" spans="2:16" ht="16.5" customHeight="1">
      <c r="B43" s="260"/>
      <c r="C43" s="261"/>
      <c r="D43" s="262" t="s">
        <v>418</v>
      </c>
      <c r="E43" s="263"/>
      <c r="F43" s="264">
        <v>357320</v>
      </c>
      <c r="G43" s="264">
        <v>381710</v>
      </c>
      <c r="H43" s="264">
        <v>224606</v>
      </c>
      <c r="I43" s="264">
        <v>355362</v>
      </c>
      <c r="J43" s="264">
        <v>379517</v>
      </c>
      <c r="K43" s="264">
        <v>223931</v>
      </c>
      <c r="L43" s="264">
        <v>310210</v>
      </c>
      <c r="M43" s="264">
        <v>45152</v>
      </c>
      <c r="N43" s="264">
        <v>1958</v>
      </c>
      <c r="O43" s="264">
        <v>2193</v>
      </c>
      <c r="P43" s="264">
        <v>675</v>
      </c>
    </row>
    <row r="44" spans="2:16" ht="16.5" customHeight="1">
      <c r="B44" s="260"/>
      <c r="C44" s="261"/>
      <c r="D44" s="262" t="s">
        <v>419</v>
      </c>
      <c r="E44" s="263"/>
      <c r="F44" s="264">
        <v>318949</v>
      </c>
      <c r="G44" s="264">
        <v>366486</v>
      </c>
      <c r="H44" s="264">
        <v>209416</v>
      </c>
      <c r="I44" s="264">
        <v>316923</v>
      </c>
      <c r="J44" s="264">
        <v>365050</v>
      </c>
      <c r="K44" s="264">
        <v>206032</v>
      </c>
      <c r="L44" s="264">
        <v>281915</v>
      </c>
      <c r="M44" s="264">
        <v>35008</v>
      </c>
      <c r="N44" s="264">
        <v>2026</v>
      </c>
      <c r="O44" s="264">
        <v>1436</v>
      </c>
      <c r="P44" s="264">
        <v>3384</v>
      </c>
    </row>
    <row r="45" spans="2:16" ht="16.5" customHeight="1">
      <c r="B45" s="260"/>
      <c r="C45" s="261"/>
      <c r="D45" s="262" t="s">
        <v>420</v>
      </c>
      <c r="E45" s="263"/>
      <c r="F45" s="276" t="s">
        <v>799</v>
      </c>
      <c r="G45" s="276" t="s">
        <v>799</v>
      </c>
      <c r="H45" s="276" t="s">
        <v>799</v>
      </c>
      <c r="I45" s="276" t="s">
        <v>799</v>
      </c>
      <c r="J45" s="276" t="s">
        <v>799</v>
      </c>
      <c r="K45" s="276" t="s">
        <v>799</v>
      </c>
      <c r="L45" s="276" t="s">
        <v>799</v>
      </c>
      <c r="M45" s="276" t="s">
        <v>799</v>
      </c>
      <c r="N45" s="276" t="s">
        <v>799</v>
      </c>
      <c r="O45" s="276" t="s">
        <v>799</v>
      </c>
      <c r="P45" s="276" t="s">
        <v>799</v>
      </c>
    </row>
    <row r="46" spans="2:16" ht="16.5" customHeight="1">
      <c r="B46" s="260"/>
      <c r="C46" s="261"/>
      <c r="D46" s="262" t="s">
        <v>421</v>
      </c>
      <c r="E46" s="263"/>
      <c r="F46" s="276" t="s">
        <v>799</v>
      </c>
      <c r="G46" s="276" t="s">
        <v>799</v>
      </c>
      <c r="H46" s="276" t="s">
        <v>799</v>
      </c>
      <c r="I46" s="276" t="s">
        <v>799</v>
      </c>
      <c r="J46" s="276" t="s">
        <v>799</v>
      </c>
      <c r="K46" s="276" t="s">
        <v>799</v>
      </c>
      <c r="L46" s="276" t="s">
        <v>799</v>
      </c>
      <c r="M46" s="276" t="s">
        <v>799</v>
      </c>
      <c r="N46" s="276" t="s">
        <v>799</v>
      </c>
      <c r="O46" s="276" t="s">
        <v>799</v>
      </c>
      <c r="P46" s="276" t="s">
        <v>799</v>
      </c>
    </row>
    <row r="47" spans="2:16" ht="16.5" customHeight="1">
      <c r="B47" s="260"/>
      <c r="C47" s="261"/>
      <c r="D47" s="262" t="s">
        <v>422</v>
      </c>
      <c r="E47" s="263"/>
      <c r="F47" s="276" t="s">
        <v>799</v>
      </c>
      <c r="G47" s="276" t="s">
        <v>799</v>
      </c>
      <c r="H47" s="276" t="s">
        <v>799</v>
      </c>
      <c r="I47" s="276" t="s">
        <v>799</v>
      </c>
      <c r="J47" s="276" t="s">
        <v>799</v>
      </c>
      <c r="K47" s="276" t="s">
        <v>799</v>
      </c>
      <c r="L47" s="276" t="s">
        <v>799</v>
      </c>
      <c r="M47" s="276" t="s">
        <v>799</v>
      </c>
      <c r="N47" s="276" t="s">
        <v>799</v>
      </c>
      <c r="O47" s="276" t="s">
        <v>799</v>
      </c>
      <c r="P47" s="276" t="s">
        <v>799</v>
      </c>
    </row>
    <row r="48" spans="2:16" ht="16.5" customHeight="1">
      <c r="B48" s="255"/>
      <c r="C48" s="256"/>
      <c r="D48" s="257" t="s">
        <v>423</v>
      </c>
      <c r="E48" s="258"/>
      <c r="F48" s="265">
        <v>316413</v>
      </c>
      <c r="G48" s="265">
        <v>389060</v>
      </c>
      <c r="H48" s="265">
        <v>179045</v>
      </c>
      <c r="I48" s="265">
        <v>302913</v>
      </c>
      <c r="J48" s="265">
        <v>373401</v>
      </c>
      <c r="K48" s="265">
        <v>169627</v>
      </c>
      <c r="L48" s="265">
        <v>287089</v>
      </c>
      <c r="M48" s="265">
        <v>15824</v>
      </c>
      <c r="N48" s="265">
        <v>13500</v>
      </c>
      <c r="O48" s="265">
        <v>15659</v>
      </c>
      <c r="P48" s="265">
        <v>9418</v>
      </c>
    </row>
    <row r="49" spans="2:16" ht="16.5" customHeight="1">
      <c r="B49" s="277"/>
      <c r="C49" s="278"/>
      <c r="D49" s="279" t="s">
        <v>424</v>
      </c>
      <c r="E49" s="280"/>
      <c r="F49" s="281">
        <v>172750</v>
      </c>
      <c r="G49" s="281">
        <v>252250</v>
      </c>
      <c r="H49" s="281">
        <v>122781</v>
      </c>
      <c r="I49" s="281">
        <v>167444</v>
      </c>
      <c r="J49" s="281">
        <v>240882</v>
      </c>
      <c r="K49" s="281">
        <v>121285</v>
      </c>
      <c r="L49" s="281">
        <v>158620</v>
      </c>
      <c r="M49" s="281">
        <v>8824</v>
      </c>
      <c r="N49" s="281">
        <v>5306</v>
      </c>
      <c r="O49" s="281">
        <v>11368</v>
      </c>
      <c r="P49" s="281">
        <v>1496</v>
      </c>
    </row>
    <row r="50" spans="2:16" ht="16.5" customHeight="1">
      <c r="B50" s="271"/>
      <c r="C50" s="272"/>
      <c r="D50" s="273" t="s">
        <v>256</v>
      </c>
      <c r="E50" s="274"/>
      <c r="F50" s="275">
        <v>173226</v>
      </c>
      <c r="G50" s="275">
        <v>234096</v>
      </c>
      <c r="H50" s="275">
        <v>115846</v>
      </c>
      <c r="I50" s="275">
        <v>173226</v>
      </c>
      <c r="J50" s="275">
        <v>234096</v>
      </c>
      <c r="K50" s="275">
        <v>115846</v>
      </c>
      <c r="L50" s="275">
        <v>162777</v>
      </c>
      <c r="M50" s="275">
        <v>10449</v>
      </c>
      <c r="N50" s="275">
        <v>0</v>
      </c>
      <c r="O50" s="275">
        <v>0</v>
      </c>
      <c r="P50" s="275">
        <v>0</v>
      </c>
    </row>
    <row r="51" spans="2:16" ht="16.5" customHeight="1">
      <c r="B51" s="260"/>
      <c r="C51" s="261"/>
      <c r="D51" s="262" t="s">
        <v>425</v>
      </c>
      <c r="E51" s="263"/>
      <c r="F51" s="264">
        <v>81866</v>
      </c>
      <c r="G51" s="264">
        <v>106687</v>
      </c>
      <c r="H51" s="264">
        <v>68238</v>
      </c>
      <c r="I51" s="264">
        <v>81866</v>
      </c>
      <c r="J51" s="264">
        <v>106687</v>
      </c>
      <c r="K51" s="264">
        <v>68238</v>
      </c>
      <c r="L51" s="264">
        <v>79439</v>
      </c>
      <c r="M51" s="264">
        <v>2427</v>
      </c>
      <c r="N51" s="264">
        <v>0</v>
      </c>
      <c r="O51" s="264">
        <v>0</v>
      </c>
      <c r="P51" s="264">
        <v>0</v>
      </c>
    </row>
    <row r="52" spans="2:16" ht="16.5" customHeight="1">
      <c r="B52" s="255"/>
      <c r="C52" s="256"/>
      <c r="D52" s="257" t="s">
        <v>258</v>
      </c>
      <c r="E52" s="258"/>
      <c r="F52" s="265">
        <v>318010</v>
      </c>
      <c r="G52" s="265">
        <v>502171</v>
      </c>
      <c r="H52" s="265">
        <v>263094</v>
      </c>
      <c r="I52" s="265">
        <v>310396</v>
      </c>
      <c r="J52" s="265">
        <v>490793</v>
      </c>
      <c r="K52" s="265">
        <v>256602</v>
      </c>
      <c r="L52" s="265">
        <v>287202</v>
      </c>
      <c r="M52" s="265">
        <v>23194</v>
      </c>
      <c r="N52" s="265">
        <v>7614</v>
      </c>
      <c r="O52" s="265">
        <v>11378</v>
      </c>
      <c r="P52" s="265">
        <v>6492</v>
      </c>
    </row>
    <row r="53" spans="2:16" ht="16.5" customHeight="1">
      <c r="B53" s="277"/>
      <c r="C53" s="278"/>
      <c r="D53" s="279" t="s">
        <v>426</v>
      </c>
      <c r="E53" s="280"/>
      <c r="F53" s="281">
        <v>210213</v>
      </c>
      <c r="G53" s="281">
        <v>272753</v>
      </c>
      <c r="H53" s="281">
        <v>191623</v>
      </c>
      <c r="I53" s="281">
        <v>206732</v>
      </c>
      <c r="J53" s="281">
        <v>269330</v>
      </c>
      <c r="K53" s="281">
        <v>188124</v>
      </c>
      <c r="L53" s="281">
        <v>198510</v>
      </c>
      <c r="M53" s="281">
        <v>8222</v>
      </c>
      <c r="N53" s="281">
        <v>3481</v>
      </c>
      <c r="O53" s="281">
        <v>3423</v>
      </c>
      <c r="P53" s="281">
        <v>3499</v>
      </c>
    </row>
    <row r="54" spans="2:16" ht="16.5" customHeight="1">
      <c r="B54" s="271"/>
      <c r="C54" s="272"/>
      <c r="D54" s="273" t="s">
        <v>427</v>
      </c>
      <c r="E54" s="274"/>
      <c r="F54" s="275">
        <v>214759</v>
      </c>
      <c r="G54" s="275">
        <v>249965</v>
      </c>
      <c r="H54" s="275">
        <v>164594</v>
      </c>
      <c r="I54" s="275">
        <v>208727</v>
      </c>
      <c r="J54" s="275">
        <v>241502</v>
      </c>
      <c r="K54" s="275">
        <v>162025</v>
      </c>
      <c r="L54" s="275">
        <v>186559</v>
      </c>
      <c r="M54" s="275">
        <v>22168</v>
      </c>
      <c r="N54" s="275">
        <v>6032</v>
      </c>
      <c r="O54" s="275">
        <v>8463</v>
      </c>
      <c r="P54" s="275">
        <v>2569</v>
      </c>
    </row>
    <row r="55" spans="2:16" ht="16.5" customHeight="1">
      <c r="B55" s="260"/>
      <c r="C55" s="261"/>
      <c r="D55" s="262" t="s">
        <v>428</v>
      </c>
      <c r="E55" s="263"/>
      <c r="F55" s="264">
        <v>162863</v>
      </c>
      <c r="G55" s="264">
        <v>230386</v>
      </c>
      <c r="H55" s="264">
        <v>111044</v>
      </c>
      <c r="I55" s="264">
        <v>162826</v>
      </c>
      <c r="J55" s="264">
        <v>230347</v>
      </c>
      <c r="K55" s="264">
        <v>111008</v>
      </c>
      <c r="L55" s="264">
        <v>152676</v>
      </c>
      <c r="M55" s="264">
        <v>10150</v>
      </c>
      <c r="N55" s="264">
        <v>37</v>
      </c>
      <c r="O55" s="264">
        <v>39</v>
      </c>
      <c r="P55" s="264">
        <v>36</v>
      </c>
    </row>
    <row r="56" spans="2:16" ht="16.5" customHeight="1">
      <c r="B56" s="260"/>
      <c r="C56" s="261"/>
      <c r="D56" s="262" t="s">
        <v>429</v>
      </c>
      <c r="E56" s="263"/>
      <c r="F56" s="264">
        <v>291106</v>
      </c>
      <c r="G56" s="264">
        <v>306347</v>
      </c>
      <c r="H56" s="264">
        <v>211354</v>
      </c>
      <c r="I56" s="264">
        <v>286299</v>
      </c>
      <c r="J56" s="264">
        <v>300887</v>
      </c>
      <c r="K56" s="264">
        <v>209960</v>
      </c>
      <c r="L56" s="264">
        <v>272353</v>
      </c>
      <c r="M56" s="264">
        <v>13946</v>
      </c>
      <c r="N56" s="264">
        <v>4807</v>
      </c>
      <c r="O56" s="264">
        <v>5460</v>
      </c>
      <c r="P56" s="264">
        <v>1394</v>
      </c>
    </row>
    <row r="57" spans="2:16" ht="10.5" customHeight="1">
      <c r="B57" s="255"/>
      <c r="C57" s="282"/>
      <c r="D57" s="283" t="s">
        <v>430</v>
      </c>
      <c r="E57" s="258"/>
      <c r="F57" s="284" t="s">
        <v>799</v>
      </c>
      <c r="G57" s="284" t="s">
        <v>799</v>
      </c>
      <c r="H57" s="284" t="s">
        <v>799</v>
      </c>
      <c r="I57" s="284" t="s">
        <v>799</v>
      </c>
      <c r="J57" s="284" t="s">
        <v>799</v>
      </c>
      <c r="K57" s="284" t="s">
        <v>799</v>
      </c>
      <c r="L57" s="284" t="s">
        <v>799</v>
      </c>
      <c r="M57" s="284" t="s">
        <v>799</v>
      </c>
      <c r="N57" s="284" t="s">
        <v>799</v>
      </c>
      <c r="O57" s="284" t="s">
        <v>799</v>
      </c>
      <c r="P57" s="284" t="s">
        <v>799</v>
      </c>
    </row>
    <row r="58" spans="2:16" ht="10.5" customHeight="1">
      <c r="B58" s="260"/>
      <c r="C58" s="285"/>
      <c r="D58" s="286" t="s">
        <v>431</v>
      </c>
      <c r="E58" s="263"/>
      <c r="F58" s="276" t="s">
        <v>799</v>
      </c>
      <c r="G58" s="276" t="s">
        <v>799</v>
      </c>
      <c r="H58" s="276" t="s">
        <v>799</v>
      </c>
      <c r="I58" s="276" t="s">
        <v>799</v>
      </c>
      <c r="J58" s="276" t="s">
        <v>799</v>
      </c>
      <c r="K58" s="276" t="s">
        <v>799</v>
      </c>
      <c r="L58" s="276" t="s">
        <v>799</v>
      </c>
      <c r="M58" s="276" t="s">
        <v>799</v>
      </c>
      <c r="N58" s="276" t="s">
        <v>799</v>
      </c>
      <c r="O58" s="276" t="s">
        <v>799</v>
      </c>
      <c r="P58" s="276" t="s">
        <v>799</v>
      </c>
    </row>
    <row r="59" spans="2:16" ht="10.5" customHeight="1">
      <c r="B59" s="260"/>
      <c r="C59" s="285"/>
      <c r="D59" s="286" t="s">
        <v>432</v>
      </c>
      <c r="E59" s="263"/>
      <c r="F59" s="276" t="s">
        <v>799</v>
      </c>
      <c r="G59" s="276" t="s">
        <v>799</v>
      </c>
      <c r="H59" s="276" t="s">
        <v>799</v>
      </c>
      <c r="I59" s="276" t="s">
        <v>799</v>
      </c>
      <c r="J59" s="276" t="s">
        <v>799</v>
      </c>
      <c r="K59" s="276" t="s">
        <v>799</v>
      </c>
      <c r="L59" s="276" t="s">
        <v>799</v>
      </c>
      <c r="M59" s="276" t="s">
        <v>799</v>
      </c>
      <c r="N59" s="276" t="s">
        <v>799</v>
      </c>
      <c r="O59" s="276" t="s">
        <v>799</v>
      </c>
      <c r="P59" s="276" t="s">
        <v>799</v>
      </c>
    </row>
    <row r="60" spans="2:16" ht="10.5" customHeight="1">
      <c r="B60" s="260"/>
      <c r="C60" s="285"/>
      <c r="D60" s="286" t="s">
        <v>433</v>
      </c>
      <c r="E60" s="263"/>
      <c r="F60" s="276" t="s">
        <v>799</v>
      </c>
      <c r="G60" s="276" t="s">
        <v>799</v>
      </c>
      <c r="H60" s="276" t="s">
        <v>799</v>
      </c>
      <c r="I60" s="276" t="s">
        <v>799</v>
      </c>
      <c r="J60" s="276" t="s">
        <v>799</v>
      </c>
      <c r="K60" s="276" t="s">
        <v>799</v>
      </c>
      <c r="L60" s="276" t="s">
        <v>799</v>
      </c>
      <c r="M60" s="276" t="s">
        <v>799</v>
      </c>
      <c r="N60" s="276" t="s">
        <v>799</v>
      </c>
      <c r="O60" s="276" t="s">
        <v>799</v>
      </c>
      <c r="P60" s="276" t="s">
        <v>799</v>
      </c>
    </row>
    <row r="61" spans="2:16" ht="10.5" customHeight="1">
      <c r="B61" s="277"/>
      <c r="C61" s="287"/>
      <c r="D61" s="288" t="s">
        <v>434</v>
      </c>
      <c r="E61" s="280"/>
      <c r="F61" s="276" t="s">
        <v>799</v>
      </c>
      <c r="G61" s="276" t="s">
        <v>799</v>
      </c>
      <c r="H61" s="276" t="s">
        <v>799</v>
      </c>
      <c r="I61" s="276" t="s">
        <v>799</v>
      </c>
      <c r="J61" s="276" t="s">
        <v>799</v>
      </c>
      <c r="K61" s="276" t="s">
        <v>799</v>
      </c>
      <c r="L61" s="276" t="s">
        <v>799</v>
      </c>
      <c r="M61" s="276" t="s">
        <v>799</v>
      </c>
      <c r="N61" s="276" t="s">
        <v>799</v>
      </c>
      <c r="O61" s="276" t="s">
        <v>799</v>
      </c>
      <c r="P61" s="276" t="s">
        <v>799</v>
      </c>
    </row>
    <row r="62" spans="2:16" ht="10.5" customHeight="1">
      <c r="B62" s="255"/>
      <c r="C62" s="282"/>
      <c r="D62" s="283" t="s">
        <v>435</v>
      </c>
      <c r="E62" s="258"/>
      <c r="F62" s="284" t="s">
        <v>799</v>
      </c>
      <c r="G62" s="284" t="s">
        <v>799</v>
      </c>
      <c r="H62" s="284" t="s">
        <v>799</v>
      </c>
      <c r="I62" s="284" t="s">
        <v>799</v>
      </c>
      <c r="J62" s="284" t="s">
        <v>799</v>
      </c>
      <c r="K62" s="284" t="s">
        <v>799</v>
      </c>
      <c r="L62" s="284" t="s">
        <v>799</v>
      </c>
      <c r="M62" s="284" t="s">
        <v>799</v>
      </c>
      <c r="N62" s="284" t="s">
        <v>799</v>
      </c>
      <c r="O62" s="284" t="s">
        <v>799</v>
      </c>
      <c r="P62" s="284" t="s">
        <v>799</v>
      </c>
    </row>
    <row r="63" spans="2:16" ht="10.5" customHeight="1">
      <c r="B63" s="277"/>
      <c r="C63" s="287"/>
      <c r="D63" s="288" t="s">
        <v>436</v>
      </c>
      <c r="E63" s="280"/>
      <c r="F63" s="289" t="s">
        <v>799</v>
      </c>
      <c r="G63" s="289" t="s">
        <v>799</v>
      </c>
      <c r="H63" s="289" t="s">
        <v>799</v>
      </c>
      <c r="I63" s="289" t="s">
        <v>799</v>
      </c>
      <c r="J63" s="289" t="s">
        <v>799</v>
      </c>
      <c r="K63" s="289" t="s">
        <v>799</v>
      </c>
      <c r="L63" s="289" t="s">
        <v>799</v>
      </c>
      <c r="M63" s="289" t="s">
        <v>799</v>
      </c>
      <c r="N63" s="289" t="s">
        <v>799</v>
      </c>
      <c r="O63" s="289" t="s">
        <v>799</v>
      </c>
      <c r="P63" s="289" t="s">
        <v>799</v>
      </c>
    </row>
    <row r="64" spans="2:16" ht="18.75">
      <c r="B64" s="232" t="s">
        <v>798</v>
      </c>
      <c r="C64" s="233"/>
      <c r="D64" s="234"/>
      <c r="E64" s="233"/>
      <c r="F64" s="233"/>
      <c r="G64" s="233"/>
      <c r="H64" s="233"/>
      <c r="I64" s="233" t="s">
        <v>641</v>
      </c>
      <c r="J64" s="233"/>
      <c r="K64" s="233"/>
      <c r="L64" s="233"/>
      <c r="M64" s="233"/>
      <c r="N64" s="233"/>
      <c r="O64" s="233"/>
      <c r="P64" s="233"/>
    </row>
    <row r="65" spans="2:16" ht="14.25" customHeight="1">
      <c r="B65" s="236" t="s">
        <v>438</v>
      </c>
      <c r="C65" s="237"/>
      <c r="D65" s="237"/>
      <c r="E65" s="237"/>
      <c r="F65" s="237"/>
      <c r="G65" s="238"/>
      <c r="H65" s="238"/>
      <c r="I65" s="238"/>
      <c r="J65" s="238"/>
      <c r="K65" s="238"/>
      <c r="L65" s="238"/>
      <c r="M65" s="238"/>
      <c r="N65" s="238"/>
      <c r="O65" s="238"/>
      <c r="P65" s="238"/>
    </row>
    <row r="66" spans="2:15" ht="6" customHeight="1">
      <c r="B66" s="238"/>
      <c r="C66" s="238"/>
      <c r="E66" s="238"/>
      <c r="F66" s="238"/>
      <c r="G66" s="238"/>
      <c r="H66" s="238"/>
      <c r="I66" s="238"/>
      <c r="J66" s="238"/>
      <c r="K66" s="238"/>
      <c r="L66" s="238"/>
      <c r="M66" s="238"/>
      <c r="N66" s="238"/>
      <c r="O66" s="238"/>
    </row>
    <row r="67" spans="2:16" ht="18" customHeight="1">
      <c r="B67" s="238"/>
      <c r="C67" s="238"/>
      <c r="D67" s="240" t="s">
        <v>449</v>
      </c>
      <c r="E67" s="238"/>
      <c r="F67" s="240"/>
      <c r="G67" s="238"/>
      <c r="H67" s="238"/>
      <c r="I67" s="238"/>
      <c r="J67" s="238"/>
      <c r="K67" s="238"/>
      <c r="L67" s="238"/>
      <c r="M67" s="238"/>
      <c r="N67" s="238"/>
      <c r="O67" s="238"/>
      <c r="P67" s="241" t="s">
        <v>642</v>
      </c>
    </row>
    <row r="68" spans="2:16" s="246" customFormat="1" ht="18" customHeight="1">
      <c r="B68" s="242"/>
      <c r="C68" s="243"/>
      <c r="D68" s="244"/>
      <c r="E68" s="245"/>
      <c r="F68" s="765" t="s">
        <v>345</v>
      </c>
      <c r="G68" s="766"/>
      <c r="H68" s="767"/>
      <c r="I68" s="765" t="s">
        <v>643</v>
      </c>
      <c r="J68" s="766"/>
      <c r="K68" s="767"/>
      <c r="L68" s="768" t="s">
        <v>644</v>
      </c>
      <c r="M68" s="768" t="s">
        <v>645</v>
      </c>
      <c r="N68" s="765" t="s">
        <v>646</v>
      </c>
      <c r="O68" s="766"/>
      <c r="P68" s="767"/>
    </row>
    <row r="69" spans="2:16" s="246" customFormat="1" ht="18" customHeight="1" thickBot="1">
      <c r="B69" s="763" t="s">
        <v>445</v>
      </c>
      <c r="C69" s="764"/>
      <c r="D69" s="764"/>
      <c r="E69" s="248"/>
      <c r="F69" s="248" t="s">
        <v>647</v>
      </c>
      <c r="G69" s="247" t="s">
        <v>648</v>
      </c>
      <c r="H69" s="247" t="s">
        <v>649</v>
      </c>
      <c r="I69" s="249" t="s">
        <v>647</v>
      </c>
      <c r="J69" s="247" t="s">
        <v>648</v>
      </c>
      <c r="K69" s="247" t="s">
        <v>649</v>
      </c>
      <c r="L69" s="769"/>
      <c r="M69" s="769"/>
      <c r="N69" s="247" t="s">
        <v>647</v>
      </c>
      <c r="O69" s="249" t="s">
        <v>648</v>
      </c>
      <c r="P69" s="248" t="s">
        <v>649</v>
      </c>
    </row>
    <row r="70" spans="2:16" ht="16.5" customHeight="1" thickTop="1">
      <c r="B70" s="250"/>
      <c r="C70" s="251"/>
      <c r="D70" s="252" t="s">
        <v>146</v>
      </c>
      <c r="E70" s="253"/>
      <c r="F70" s="254">
        <v>286384</v>
      </c>
      <c r="G70" s="254">
        <v>354242</v>
      </c>
      <c r="H70" s="254">
        <v>187207</v>
      </c>
      <c r="I70" s="254">
        <v>279752</v>
      </c>
      <c r="J70" s="254">
        <v>345396</v>
      </c>
      <c r="K70" s="254">
        <v>183811</v>
      </c>
      <c r="L70" s="254">
        <v>253185</v>
      </c>
      <c r="M70" s="254">
        <v>26567</v>
      </c>
      <c r="N70" s="254">
        <v>6632</v>
      </c>
      <c r="O70" s="254">
        <v>8846</v>
      </c>
      <c r="P70" s="254">
        <v>3396</v>
      </c>
    </row>
    <row r="71" spans="2:16" ht="16.5" customHeight="1">
      <c r="B71" s="255"/>
      <c r="C71" s="256"/>
      <c r="D71" s="257" t="s">
        <v>393</v>
      </c>
      <c r="E71" s="258"/>
      <c r="F71" s="259" t="s">
        <v>799</v>
      </c>
      <c r="G71" s="259" t="s">
        <v>799</v>
      </c>
      <c r="H71" s="259" t="s">
        <v>799</v>
      </c>
      <c r="I71" s="259" t="s">
        <v>799</v>
      </c>
      <c r="J71" s="259" t="s">
        <v>799</v>
      </c>
      <c r="K71" s="259" t="s">
        <v>799</v>
      </c>
      <c r="L71" s="259" t="s">
        <v>799</v>
      </c>
      <c r="M71" s="259" t="s">
        <v>799</v>
      </c>
      <c r="N71" s="259" t="s">
        <v>799</v>
      </c>
      <c r="O71" s="259" t="s">
        <v>799</v>
      </c>
      <c r="P71" s="259" t="s">
        <v>799</v>
      </c>
    </row>
    <row r="72" spans="2:16" ht="16.5" customHeight="1">
      <c r="B72" s="260"/>
      <c r="C72" s="261"/>
      <c r="D72" s="262" t="s">
        <v>154</v>
      </c>
      <c r="E72" s="263"/>
      <c r="F72" s="264">
        <v>408272</v>
      </c>
      <c r="G72" s="264">
        <v>423579</v>
      </c>
      <c r="H72" s="264">
        <v>272700</v>
      </c>
      <c r="I72" s="264">
        <v>408272</v>
      </c>
      <c r="J72" s="264">
        <v>423579</v>
      </c>
      <c r="K72" s="264">
        <v>272700</v>
      </c>
      <c r="L72" s="264">
        <v>385295</v>
      </c>
      <c r="M72" s="264">
        <v>22977</v>
      </c>
      <c r="N72" s="264">
        <v>0</v>
      </c>
      <c r="O72" s="264">
        <v>0</v>
      </c>
      <c r="P72" s="264">
        <v>0</v>
      </c>
    </row>
    <row r="73" spans="2:16" ht="16.5" customHeight="1">
      <c r="B73" s="260"/>
      <c r="C73" s="261"/>
      <c r="D73" s="262" t="s">
        <v>156</v>
      </c>
      <c r="E73" s="263"/>
      <c r="F73" s="264">
        <v>333336</v>
      </c>
      <c r="G73" s="264">
        <v>375406</v>
      </c>
      <c r="H73" s="264">
        <v>202595</v>
      </c>
      <c r="I73" s="264">
        <v>326230</v>
      </c>
      <c r="J73" s="264">
        <v>366932</v>
      </c>
      <c r="K73" s="264">
        <v>199739</v>
      </c>
      <c r="L73" s="264">
        <v>287230</v>
      </c>
      <c r="M73" s="264">
        <v>39000</v>
      </c>
      <c r="N73" s="264">
        <v>7106</v>
      </c>
      <c r="O73" s="264">
        <v>8474</v>
      </c>
      <c r="P73" s="264">
        <v>2856</v>
      </c>
    </row>
    <row r="74" spans="2:16" ht="16.5" customHeight="1">
      <c r="B74" s="260"/>
      <c r="C74" s="261"/>
      <c r="D74" s="262" t="s">
        <v>158</v>
      </c>
      <c r="E74" s="263"/>
      <c r="F74" s="264">
        <v>426376</v>
      </c>
      <c r="G74" s="264">
        <v>451689</v>
      </c>
      <c r="H74" s="264">
        <v>285753</v>
      </c>
      <c r="I74" s="264">
        <v>426376</v>
      </c>
      <c r="J74" s="264">
        <v>451689</v>
      </c>
      <c r="K74" s="264">
        <v>285753</v>
      </c>
      <c r="L74" s="264">
        <v>370389</v>
      </c>
      <c r="M74" s="264">
        <v>55987</v>
      </c>
      <c r="N74" s="264">
        <v>0</v>
      </c>
      <c r="O74" s="264">
        <v>0</v>
      </c>
      <c r="P74" s="264">
        <v>0</v>
      </c>
    </row>
    <row r="75" spans="2:16" ht="16.5" customHeight="1">
      <c r="B75" s="260"/>
      <c r="C75" s="261"/>
      <c r="D75" s="262" t="s">
        <v>161</v>
      </c>
      <c r="E75" s="263"/>
      <c r="F75" s="264">
        <v>316994</v>
      </c>
      <c r="G75" s="264">
        <v>381594</v>
      </c>
      <c r="H75" s="264">
        <v>212366</v>
      </c>
      <c r="I75" s="264">
        <v>301700</v>
      </c>
      <c r="J75" s="264">
        <v>362635</v>
      </c>
      <c r="K75" s="264">
        <v>203008</v>
      </c>
      <c r="L75" s="264">
        <v>271179</v>
      </c>
      <c r="M75" s="264">
        <v>30521</v>
      </c>
      <c r="N75" s="264">
        <v>15294</v>
      </c>
      <c r="O75" s="264">
        <v>18959</v>
      </c>
      <c r="P75" s="264">
        <v>9358</v>
      </c>
    </row>
    <row r="76" spans="2:16" ht="16.5" customHeight="1">
      <c r="B76" s="260"/>
      <c r="C76" s="261"/>
      <c r="D76" s="262" t="s">
        <v>394</v>
      </c>
      <c r="E76" s="263"/>
      <c r="F76" s="264">
        <v>277557</v>
      </c>
      <c r="G76" s="264">
        <v>302087</v>
      </c>
      <c r="H76" s="264">
        <v>175169</v>
      </c>
      <c r="I76" s="264">
        <v>273209</v>
      </c>
      <c r="J76" s="264">
        <v>297760</v>
      </c>
      <c r="K76" s="264">
        <v>170732</v>
      </c>
      <c r="L76" s="264">
        <v>236422</v>
      </c>
      <c r="M76" s="264">
        <v>36787</v>
      </c>
      <c r="N76" s="264">
        <v>4348</v>
      </c>
      <c r="O76" s="264">
        <v>4327</v>
      </c>
      <c r="P76" s="264">
        <v>4437</v>
      </c>
    </row>
    <row r="77" spans="2:16" ht="16.5" customHeight="1">
      <c r="B77" s="260"/>
      <c r="C77" s="261"/>
      <c r="D77" s="262" t="s">
        <v>395</v>
      </c>
      <c r="E77" s="263"/>
      <c r="F77" s="264">
        <v>221528</v>
      </c>
      <c r="G77" s="264">
        <v>356763</v>
      </c>
      <c r="H77" s="264">
        <v>139027</v>
      </c>
      <c r="I77" s="264">
        <v>207111</v>
      </c>
      <c r="J77" s="264">
        <v>327883</v>
      </c>
      <c r="K77" s="264">
        <v>133433</v>
      </c>
      <c r="L77" s="264">
        <v>197319</v>
      </c>
      <c r="M77" s="264">
        <v>9792</v>
      </c>
      <c r="N77" s="264">
        <v>14417</v>
      </c>
      <c r="O77" s="264">
        <v>28880</v>
      </c>
      <c r="P77" s="264">
        <v>5594</v>
      </c>
    </row>
    <row r="78" spans="2:16" ht="16.5" customHeight="1">
      <c r="B78" s="260"/>
      <c r="C78" s="261"/>
      <c r="D78" s="262" t="s">
        <v>396</v>
      </c>
      <c r="E78" s="263"/>
      <c r="F78" s="264">
        <v>398176</v>
      </c>
      <c r="G78" s="264">
        <v>559243</v>
      </c>
      <c r="H78" s="264">
        <v>255686</v>
      </c>
      <c r="I78" s="264">
        <v>396695</v>
      </c>
      <c r="J78" s="264">
        <v>557392</v>
      </c>
      <c r="K78" s="264">
        <v>254532</v>
      </c>
      <c r="L78" s="264">
        <v>363756</v>
      </c>
      <c r="M78" s="264">
        <v>32939</v>
      </c>
      <c r="N78" s="264">
        <v>1481</v>
      </c>
      <c r="O78" s="264">
        <v>1851</v>
      </c>
      <c r="P78" s="264">
        <v>1154</v>
      </c>
    </row>
    <row r="79" spans="2:16" ht="16.5" customHeight="1">
      <c r="B79" s="260"/>
      <c r="C79" s="261"/>
      <c r="D79" s="262" t="s">
        <v>397</v>
      </c>
      <c r="E79" s="263"/>
      <c r="F79" s="264">
        <v>211747</v>
      </c>
      <c r="G79" s="264">
        <v>279034</v>
      </c>
      <c r="H79" s="264">
        <v>140723</v>
      </c>
      <c r="I79" s="264">
        <v>195846</v>
      </c>
      <c r="J79" s="264">
        <v>255265</v>
      </c>
      <c r="K79" s="264">
        <v>133127</v>
      </c>
      <c r="L79" s="264">
        <v>182381</v>
      </c>
      <c r="M79" s="264">
        <v>13465</v>
      </c>
      <c r="N79" s="264">
        <v>15901</v>
      </c>
      <c r="O79" s="264">
        <v>23769</v>
      </c>
      <c r="P79" s="264">
        <v>7596</v>
      </c>
    </row>
    <row r="80" spans="2:16" ht="16.5" customHeight="1">
      <c r="B80" s="260"/>
      <c r="C80" s="261"/>
      <c r="D80" s="262" t="s">
        <v>398</v>
      </c>
      <c r="E80" s="263"/>
      <c r="F80" s="264">
        <v>397513</v>
      </c>
      <c r="G80" s="264">
        <v>433902</v>
      </c>
      <c r="H80" s="264">
        <v>226586</v>
      </c>
      <c r="I80" s="264">
        <v>379582</v>
      </c>
      <c r="J80" s="264">
        <v>413714</v>
      </c>
      <c r="K80" s="264">
        <v>219255</v>
      </c>
      <c r="L80" s="264">
        <v>327651</v>
      </c>
      <c r="M80" s="264">
        <v>51931</v>
      </c>
      <c r="N80" s="264">
        <v>17931</v>
      </c>
      <c r="O80" s="264">
        <v>20188</v>
      </c>
      <c r="P80" s="264">
        <v>7331</v>
      </c>
    </row>
    <row r="81" spans="2:16" ht="16.5" customHeight="1">
      <c r="B81" s="260"/>
      <c r="C81" s="261"/>
      <c r="D81" s="262" t="s">
        <v>399</v>
      </c>
      <c r="E81" s="263"/>
      <c r="F81" s="264">
        <v>131938</v>
      </c>
      <c r="G81" s="264">
        <v>190114</v>
      </c>
      <c r="H81" s="264">
        <v>93500</v>
      </c>
      <c r="I81" s="264">
        <v>131938</v>
      </c>
      <c r="J81" s="264">
        <v>190114</v>
      </c>
      <c r="K81" s="264">
        <v>93500</v>
      </c>
      <c r="L81" s="264">
        <v>124916</v>
      </c>
      <c r="M81" s="264">
        <v>7022</v>
      </c>
      <c r="N81" s="264">
        <v>0</v>
      </c>
      <c r="O81" s="264">
        <v>0</v>
      </c>
      <c r="P81" s="264">
        <v>0</v>
      </c>
    </row>
    <row r="82" spans="2:16" ht="16.5" customHeight="1">
      <c r="B82" s="260"/>
      <c r="C82" s="261"/>
      <c r="D82" s="262" t="s">
        <v>400</v>
      </c>
      <c r="E82" s="263"/>
      <c r="F82" s="264">
        <v>202203</v>
      </c>
      <c r="G82" s="264">
        <v>257948</v>
      </c>
      <c r="H82" s="264">
        <v>160572</v>
      </c>
      <c r="I82" s="264">
        <v>202203</v>
      </c>
      <c r="J82" s="264">
        <v>257948</v>
      </c>
      <c r="K82" s="264">
        <v>160572</v>
      </c>
      <c r="L82" s="264">
        <v>192963</v>
      </c>
      <c r="M82" s="264">
        <v>9240</v>
      </c>
      <c r="N82" s="264">
        <v>0</v>
      </c>
      <c r="O82" s="264">
        <v>0</v>
      </c>
      <c r="P82" s="264">
        <v>0</v>
      </c>
    </row>
    <row r="83" spans="2:16" ht="16.5" customHeight="1">
      <c r="B83" s="260"/>
      <c r="C83" s="261"/>
      <c r="D83" s="262" t="s">
        <v>401</v>
      </c>
      <c r="E83" s="263"/>
      <c r="F83" s="264">
        <v>319402</v>
      </c>
      <c r="G83" s="264">
        <v>345935</v>
      </c>
      <c r="H83" s="264">
        <v>277536</v>
      </c>
      <c r="I83" s="264">
        <v>312101</v>
      </c>
      <c r="J83" s="264">
        <v>337080</v>
      </c>
      <c r="K83" s="264">
        <v>272688</v>
      </c>
      <c r="L83" s="264">
        <v>305052</v>
      </c>
      <c r="M83" s="264">
        <v>7049</v>
      </c>
      <c r="N83" s="264">
        <v>7301</v>
      </c>
      <c r="O83" s="264">
        <v>8855</v>
      </c>
      <c r="P83" s="264">
        <v>4848</v>
      </c>
    </row>
    <row r="84" spans="2:16" ht="16.5" customHeight="1">
      <c r="B84" s="260"/>
      <c r="C84" s="261"/>
      <c r="D84" s="262" t="s">
        <v>402</v>
      </c>
      <c r="E84" s="263"/>
      <c r="F84" s="264">
        <v>277888</v>
      </c>
      <c r="G84" s="264">
        <v>381787</v>
      </c>
      <c r="H84" s="264">
        <v>239836</v>
      </c>
      <c r="I84" s="264">
        <v>272856</v>
      </c>
      <c r="J84" s="264">
        <v>374592</v>
      </c>
      <c r="K84" s="264">
        <v>235596</v>
      </c>
      <c r="L84" s="264">
        <v>254781</v>
      </c>
      <c r="M84" s="264">
        <v>18075</v>
      </c>
      <c r="N84" s="264">
        <v>5032</v>
      </c>
      <c r="O84" s="264">
        <v>7195</v>
      </c>
      <c r="P84" s="264">
        <v>4240</v>
      </c>
    </row>
    <row r="85" spans="2:16" ht="16.5" customHeight="1">
      <c r="B85" s="260"/>
      <c r="C85" s="261"/>
      <c r="D85" s="262" t="s">
        <v>188</v>
      </c>
      <c r="E85" s="263"/>
      <c r="F85" s="264">
        <v>295476</v>
      </c>
      <c r="G85" s="264">
        <v>346480</v>
      </c>
      <c r="H85" s="264">
        <v>193251</v>
      </c>
      <c r="I85" s="264">
        <v>287874</v>
      </c>
      <c r="J85" s="264">
        <v>337303</v>
      </c>
      <c r="K85" s="264">
        <v>188806</v>
      </c>
      <c r="L85" s="264">
        <v>278487</v>
      </c>
      <c r="M85" s="264">
        <v>9387</v>
      </c>
      <c r="N85" s="264">
        <v>7602</v>
      </c>
      <c r="O85" s="264">
        <v>9177</v>
      </c>
      <c r="P85" s="264">
        <v>4445</v>
      </c>
    </row>
    <row r="86" spans="2:16" ht="16.5" customHeight="1">
      <c r="B86" s="277"/>
      <c r="C86" s="278"/>
      <c r="D86" s="279" t="s">
        <v>403</v>
      </c>
      <c r="E86" s="280"/>
      <c r="F86" s="281">
        <v>166038</v>
      </c>
      <c r="G86" s="281">
        <v>218166</v>
      </c>
      <c r="H86" s="281">
        <v>118555</v>
      </c>
      <c r="I86" s="281">
        <v>164989</v>
      </c>
      <c r="J86" s="281">
        <v>216351</v>
      </c>
      <c r="K86" s="281">
        <v>118204</v>
      </c>
      <c r="L86" s="281">
        <v>148848</v>
      </c>
      <c r="M86" s="281">
        <v>16141</v>
      </c>
      <c r="N86" s="281">
        <v>1049</v>
      </c>
      <c r="O86" s="281">
        <v>1815</v>
      </c>
      <c r="P86" s="281">
        <v>351</v>
      </c>
    </row>
    <row r="87" spans="2:16" ht="16.5" customHeight="1">
      <c r="B87" s="271"/>
      <c r="C87" s="272"/>
      <c r="D87" s="273" t="s">
        <v>404</v>
      </c>
      <c r="E87" s="274"/>
      <c r="F87" s="275">
        <v>260315</v>
      </c>
      <c r="G87" s="275">
        <v>337550</v>
      </c>
      <c r="H87" s="275">
        <v>163875</v>
      </c>
      <c r="I87" s="275">
        <v>247528</v>
      </c>
      <c r="J87" s="275">
        <v>317935</v>
      </c>
      <c r="K87" s="275">
        <v>159614</v>
      </c>
      <c r="L87" s="275">
        <v>219616</v>
      </c>
      <c r="M87" s="275">
        <v>27912</v>
      </c>
      <c r="N87" s="275">
        <v>12787</v>
      </c>
      <c r="O87" s="275">
        <v>19615</v>
      </c>
      <c r="P87" s="275">
        <v>4261</v>
      </c>
    </row>
    <row r="88" spans="2:16" ht="16.5" customHeight="1">
      <c r="B88" s="266"/>
      <c r="C88" s="267"/>
      <c r="D88" s="268" t="s">
        <v>196</v>
      </c>
      <c r="E88" s="269"/>
      <c r="F88" s="475">
        <v>277978</v>
      </c>
      <c r="G88" s="270">
        <v>311922</v>
      </c>
      <c r="H88" s="270">
        <v>186980</v>
      </c>
      <c r="I88" s="270">
        <v>274642</v>
      </c>
      <c r="J88" s="270">
        <v>307342</v>
      </c>
      <c r="K88" s="270">
        <v>186980</v>
      </c>
      <c r="L88" s="270">
        <v>248717</v>
      </c>
      <c r="M88" s="270">
        <v>25925</v>
      </c>
      <c r="N88" s="270">
        <v>3336</v>
      </c>
      <c r="O88" s="270">
        <v>4580</v>
      </c>
      <c r="P88" s="270">
        <v>0</v>
      </c>
    </row>
    <row r="89" spans="2:16" ht="16.5" customHeight="1">
      <c r="B89" s="271"/>
      <c r="C89" s="272"/>
      <c r="D89" s="273" t="s">
        <v>405</v>
      </c>
      <c r="E89" s="274"/>
      <c r="F89" s="476">
        <v>270129</v>
      </c>
      <c r="G89" s="476">
        <v>305223</v>
      </c>
      <c r="H89" s="476">
        <v>179401</v>
      </c>
      <c r="I89" s="476">
        <v>270129</v>
      </c>
      <c r="J89" s="476">
        <v>305223</v>
      </c>
      <c r="K89" s="476">
        <v>179401</v>
      </c>
      <c r="L89" s="476">
        <v>261342</v>
      </c>
      <c r="M89" s="476">
        <v>8787</v>
      </c>
      <c r="N89" s="476">
        <v>0</v>
      </c>
      <c r="O89" s="476">
        <v>0</v>
      </c>
      <c r="P89" s="476">
        <v>0</v>
      </c>
    </row>
    <row r="90" spans="2:16" ht="16.5" customHeight="1">
      <c r="B90" s="260"/>
      <c r="C90" s="261"/>
      <c r="D90" s="262" t="s">
        <v>406</v>
      </c>
      <c r="E90" s="263"/>
      <c r="F90" s="264">
        <v>245723</v>
      </c>
      <c r="G90" s="264">
        <v>274915</v>
      </c>
      <c r="H90" s="264">
        <v>160752</v>
      </c>
      <c r="I90" s="264">
        <v>245723</v>
      </c>
      <c r="J90" s="264">
        <v>274915</v>
      </c>
      <c r="K90" s="264">
        <v>160752</v>
      </c>
      <c r="L90" s="264">
        <v>225671</v>
      </c>
      <c r="M90" s="264">
        <v>20052</v>
      </c>
      <c r="N90" s="264">
        <v>0</v>
      </c>
      <c r="O90" s="264">
        <v>0</v>
      </c>
      <c r="P90" s="264">
        <v>0</v>
      </c>
    </row>
    <row r="91" spans="2:16" ht="16.5" customHeight="1">
      <c r="B91" s="260"/>
      <c r="C91" s="261"/>
      <c r="D91" s="262" t="s">
        <v>407</v>
      </c>
      <c r="E91" s="263"/>
      <c r="F91" s="264">
        <v>302444</v>
      </c>
      <c r="G91" s="264">
        <v>343013</v>
      </c>
      <c r="H91" s="264">
        <v>176428</v>
      </c>
      <c r="I91" s="264">
        <v>302444</v>
      </c>
      <c r="J91" s="264">
        <v>343013</v>
      </c>
      <c r="K91" s="264">
        <v>176428</v>
      </c>
      <c r="L91" s="264">
        <v>266360</v>
      </c>
      <c r="M91" s="264">
        <v>36084</v>
      </c>
      <c r="N91" s="264">
        <v>0</v>
      </c>
      <c r="O91" s="264">
        <v>0</v>
      </c>
      <c r="P91" s="264">
        <v>0</v>
      </c>
    </row>
    <row r="92" spans="2:16" ht="16.5" customHeight="1">
      <c r="B92" s="260"/>
      <c r="C92" s="261"/>
      <c r="D92" s="262" t="s">
        <v>208</v>
      </c>
      <c r="E92" s="263"/>
      <c r="F92" s="264">
        <v>280181</v>
      </c>
      <c r="G92" s="264">
        <v>304531</v>
      </c>
      <c r="H92" s="264">
        <v>189569</v>
      </c>
      <c r="I92" s="264">
        <v>277201</v>
      </c>
      <c r="J92" s="264">
        <v>300835</v>
      </c>
      <c r="K92" s="264">
        <v>189251</v>
      </c>
      <c r="L92" s="264">
        <v>214795</v>
      </c>
      <c r="M92" s="264">
        <v>62406</v>
      </c>
      <c r="N92" s="264">
        <v>2980</v>
      </c>
      <c r="O92" s="264">
        <v>3696</v>
      </c>
      <c r="P92" s="264">
        <v>318</v>
      </c>
    </row>
    <row r="93" spans="2:16" ht="16.5" customHeight="1">
      <c r="B93" s="260"/>
      <c r="C93" s="261"/>
      <c r="D93" s="262" t="s">
        <v>408</v>
      </c>
      <c r="E93" s="263"/>
      <c r="F93" s="264">
        <v>313087</v>
      </c>
      <c r="G93" s="264">
        <v>351307</v>
      </c>
      <c r="H93" s="264">
        <v>215857</v>
      </c>
      <c r="I93" s="264">
        <v>313048</v>
      </c>
      <c r="J93" s="264">
        <v>351253</v>
      </c>
      <c r="K93" s="264">
        <v>215857</v>
      </c>
      <c r="L93" s="264">
        <v>278878</v>
      </c>
      <c r="M93" s="264">
        <v>34170</v>
      </c>
      <c r="N93" s="264">
        <v>39</v>
      </c>
      <c r="O93" s="264">
        <v>54</v>
      </c>
      <c r="P93" s="264">
        <v>0</v>
      </c>
    </row>
    <row r="94" spans="2:16" ht="16.5" customHeight="1">
      <c r="B94" s="260"/>
      <c r="C94" s="261"/>
      <c r="D94" s="262" t="s">
        <v>409</v>
      </c>
      <c r="E94" s="263"/>
      <c r="F94" s="264">
        <v>278005</v>
      </c>
      <c r="G94" s="264">
        <v>339533</v>
      </c>
      <c r="H94" s="264">
        <v>177014</v>
      </c>
      <c r="I94" s="264">
        <v>276534</v>
      </c>
      <c r="J94" s="264">
        <v>337374</v>
      </c>
      <c r="K94" s="264">
        <v>176673</v>
      </c>
      <c r="L94" s="264">
        <v>243947</v>
      </c>
      <c r="M94" s="264">
        <v>32587</v>
      </c>
      <c r="N94" s="264">
        <v>1471</v>
      </c>
      <c r="O94" s="264">
        <v>2159</v>
      </c>
      <c r="P94" s="264">
        <v>341</v>
      </c>
    </row>
    <row r="95" spans="2:16" ht="16.5" customHeight="1">
      <c r="B95" s="260"/>
      <c r="C95" s="261"/>
      <c r="D95" s="262" t="s">
        <v>410</v>
      </c>
      <c r="E95" s="263"/>
      <c r="F95" s="264">
        <v>339942</v>
      </c>
      <c r="G95" s="264">
        <v>363471</v>
      </c>
      <c r="H95" s="264">
        <v>203433</v>
      </c>
      <c r="I95" s="264">
        <v>337105</v>
      </c>
      <c r="J95" s="264">
        <v>360221</v>
      </c>
      <c r="K95" s="264">
        <v>202994</v>
      </c>
      <c r="L95" s="264">
        <v>288161</v>
      </c>
      <c r="M95" s="264">
        <v>48944</v>
      </c>
      <c r="N95" s="264">
        <v>2837</v>
      </c>
      <c r="O95" s="264">
        <v>3250</v>
      </c>
      <c r="P95" s="264">
        <v>439</v>
      </c>
    </row>
    <row r="96" spans="2:16" ht="16.5" customHeight="1">
      <c r="B96" s="260"/>
      <c r="C96" s="261"/>
      <c r="D96" s="262" t="s">
        <v>411</v>
      </c>
      <c r="E96" s="263"/>
      <c r="F96" s="264">
        <v>264280</v>
      </c>
      <c r="G96" s="264">
        <v>278939</v>
      </c>
      <c r="H96" s="264">
        <v>171664</v>
      </c>
      <c r="I96" s="264">
        <v>264280</v>
      </c>
      <c r="J96" s="264">
        <v>278939</v>
      </c>
      <c r="K96" s="264">
        <v>171664</v>
      </c>
      <c r="L96" s="264">
        <v>228715</v>
      </c>
      <c r="M96" s="264">
        <v>35565</v>
      </c>
      <c r="N96" s="264">
        <v>0</v>
      </c>
      <c r="O96" s="264">
        <v>0</v>
      </c>
      <c r="P96" s="264">
        <v>0</v>
      </c>
    </row>
    <row r="97" spans="2:16" ht="16.5" customHeight="1">
      <c r="B97" s="260"/>
      <c r="C97" s="261"/>
      <c r="D97" s="262" t="s">
        <v>222</v>
      </c>
      <c r="E97" s="263"/>
      <c r="F97" s="264">
        <v>351505</v>
      </c>
      <c r="G97" s="264">
        <v>366878</v>
      </c>
      <c r="H97" s="264">
        <v>198553</v>
      </c>
      <c r="I97" s="264">
        <v>351505</v>
      </c>
      <c r="J97" s="264">
        <v>366878</v>
      </c>
      <c r="K97" s="264">
        <v>198553</v>
      </c>
      <c r="L97" s="264">
        <v>300565</v>
      </c>
      <c r="M97" s="264">
        <v>50940</v>
      </c>
      <c r="N97" s="264">
        <v>0</v>
      </c>
      <c r="O97" s="264">
        <v>0</v>
      </c>
      <c r="P97" s="264">
        <v>0</v>
      </c>
    </row>
    <row r="98" spans="2:16" ht="16.5" customHeight="1">
      <c r="B98" s="260"/>
      <c r="C98" s="261"/>
      <c r="D98" s="262" t="s">
        <v>225</v>
      </c>
      <c r="E98" s="263"/>
      <c r="F98" s="264">
        <v>321149</v>
      </c>
      <c r="G98" s="264">
        <v>335134</v>
      </c>
      <c r="H98" s="264">
        <v>254097</v>
      </c>
      <c r="I98" s="264">
        <v>317573</v>
      </c>
      <c r="J98" s="264">
        <v>333790</v>
      </c>
      <c r="K98" s="264">
        <v>239824</v>
      </c>
      <c r="L98" s="264">
        <v>280219</v>
      </c>
      <c r="M98" s="264">
        <v>37354</v>
      </c>
      <c r="N98" s="264">
        <v>3576</v>
      </c>
      <c r="O98" s="264">
        <v>1344</v>
      </c>
      <c r="P98" s="264">
        <v>14273</v>
      </c>
    </row>
    <row r="99" spans="2:16" ht="16.5" customHeight="1">
      <c r="B99" s="260"/>
      <c r="C99" s="261"/>
      <c r="D99" s="262" t="s">
        <v>228</v>
      </c>
      <c r="E99" s="263"/>
      <c r="F99" s="264">
        <v>389863</v>
      </c>
      <c r="G99" s="264">
        <v>422134</v>
      </c>
      <c r="H99" s="264">
        <v>219857</v>
      </c>
      <c r="I99" s="264">
        <v>302714</v>
      </c>
      <c r="J99" s="264">
        <v>322933</v>
      </c>
      <c r="K99" s="264">
        <v>196196</v>
      </c>
      <c r="L99" s="264">
        <v>263104</v>
      </c>
      <c r="M99" s="264">
        <v>39610</v>
      </c>
      <c r="N99" s="264">
        <v>87149</v>
      </c>
      <c r="O99" s="264">
        <v>99201</v>
      </c>
      <c r="P99" s="264">
        <v>23661</v>
      </c>
    </row>
    <row r="100" spans="2:16" ht="16.5" customHeight="1">
      <c r="B100" s="260"/>
      <c r="C100" s="261"/>
      <c r="D100" s="262" t="s">
        <v>412</v>
      </c>
      <c r="E100" s="263"/>
      <c r="F100" s="264">
        <v>361038</v>
      </c>
      <c r="G100" s="264">
        <v>394570</v>
      </c>
      <c r="H100" s="264">
        <v>258915</v>
      </c>
      <c r="I100" s="264">
        <v>338337</v>
      </c>
      <c r="J100" s="264">
        <v>370068</v>
      </c>
      <c r="K100" s="264">
        <v>241698</v>
      </c>
      <c r="L100" s="264">
        <v>302831</v>
      </c>
      <c r="M100" s="264">
        <v>35506</v>
      </c>
      <c r="N100" s="264">
        <v>22701</v>
      </c>
      <c r="O100" s="264">
        <v>24502</v>
      </c>
      <c r="P100" s="264">
        <v>17217</v>
      </c>
    </row>
    <row r="101" spans="2:16" ht="16.5" customHeight="1">
      <c r="B101" s="260"/>
      <c r="C101" s="261"/>
      <c r="D101" s="262" t="s">
        <v>413</v>
      </c>
      <c r="E101" s="263"/>
      <c r="F101" s="264">
        <v>366363</v>
      </c>
      <c r="G101" s="264">
        <v>399588</v>
      </c>
      <c r="H101" s="264">
        <v>206578</v>
      </c>
      <c r="I101" s="264">
        <v>365518</v>
      </c>
      <c r="J101" s="264">
        <v>398725</v>
      </c>
      <c r="K101" s="264">
        <v>205821</v>
      </c>
      <c r="L101" s="264">
        <v>324142</v>
      </c>
      <c r="M101" s="264">
        <v>41376</v>
      </c>
      <c r="N101" s="264">
        <v>845</v>
      </c>
      <c r="O101" s="264">
        <v>863</v>
      </c>
      <c r="P101" s="264">
        <v>757</v>
      </c>
    </row>
    <row r="102" spans="2:16" ht="16.5" customHeight="1">
      <c r="B102" s="260"/>
      <c r="C102" s="261"/>
      <c r="D102" s="262" t="s">
        <v>414</v>
      </c>
      <c r="E102" s="263"/>
      <c r="F102" s="264">
        <v>353539</v>
      </c>
      <c r="G102" s="264">
        <v>424212</v>
      </c>
      <c r="H102" s="264">
        <v>185108</v>
      </c>
      <c r="I102" s="264">
        <v>352732</v>
      </c>
      <c r="J102" s="264">
        <v>423066</v>
      </c>
      <c r="K102" s="264">
        <v>185108</v>
      </c>
      <c r="L102" s="264">
        <v>316726</v>
      </c>
      <c r="M102" s="264">
        <v>36006</v>
      </c>
      <c r="N102" s="264">
        <v>807</v>
      </c>
      <c r="O102" s="264">
        <v>1146</v>
      </c>
      <c r="P102" s="264">
        <v>0</v>
      </c>
    </row>
    <row r="103" spans="2:16" ht="16.5" customHeight="1">
      <c r="B103" s="260"/>
      <c r="C103" s="261"/>
      <c r="D103" s="262" t="s">
        <v>415</v>
      </c>
      <c r="E103" s="263"/>
      <c r="F103" s="264">
        <v>305958</v>
      </c>
      <c r="G103" s="264">
        <v>392946</v>
      </c>
      <c r="H103" s="264">
        <v>165652</v>
      </c>
      <c r="I103" s="264">
        <v>305814</v>
      </c>
      <c r="J103" s="264">
        <v>392789</v>
      </c>
      <c r="K103" s="264">
        <v>165528</v>
      </c>
      <c r="L103" s="264">
        <v>276873</v>
      </c>
      <c r="M103" s="264">
        <v>28941</v>
      </c>
      <c r="N103" s="264">
        <v>144</v>
      </c>
      <c r="O103" s="264">
        <v>157</v>
      </c>
      <c r="P103" s="264">
        <v>124</v>
      </c>
    </row>
    <row r="104" spans="2:16" ht="16.5" customHeight="1">
      <c r="B104" s="260"/>
      <c r="C104" s="261"/>
      <c r="D104" s="262" t="s">
        <v>416</v>
      </c>
      <c r="E104" s="263"/>
      <c r="F104" s="264">
        <v>340710</v>
      </c>
      <c r="G104" s="264">
        <v>378430</v>
      </c>
      <c r="H104" s="264">
        <v>223704</v>
      </c>
      <c r="I104" s="264">
        <v>332472</v>
      </c>
      <c r="J104" s="264">
        <v>368562</v>
      </c>
      <c r="K104" s="264">
        <v>220522</v>
      </c>
      <c r="L104" s="264">
        <v>294996</v>
      </c>
      <c r="M104" s="264">
        <v>37476</v>
      </c>
      <c r="N104" s="264">
        <v>8238</v>
      </c>
      <c r="O104" s="264">
        <v>9868</v>
      </c>
      <c r="P104" s="264">
        <v>3182</v>
      </c>
    </row>
    <row r="105" spans="2:16" ht="16.5" customHeight="1">
      <c r="B105" s="260"/>
      <c r="C105" s="261"/>
      <c r="D105" s="262" t="s">
        <v>417</v>
      </c>
      <c r="E105" s="263"/>
      <c r="F105" s="264">
        <v>404964</v>
      </c>
      <c r="G105" s="264">
        <v>450481</v>
      </c>
      <c r="H105" s="264">
        <v>273841</v>
      </c>
      <c r="I105" s="264">
        <v>404964</v>
      </c>
      <c r="J105" s="264">
        <v>450481</v>
      </c>
      <c r="K105" s="264">
        <v>273841</v>
      </c>
      <c r="L105" s="264">
        <v>351418</v>
      </c>
      <c r="M105" s="264">
        <v>53546</v>
      </c>
      <c r="N105" s="264">
        <v>0</v>
      </c>
      <c r="O105" s="264">
        <v>0</v>
      </c>
      <c r="P105" s="264">
        <v>0</v>
      </c>
    </row>
    <row r="106" spans="2:16" ht="16.5" customHeight="1">
      <c r="B106" s="260"/>
      <c r="C106" s="261"/>
      <c r="D106" s="262" t="s">
        <v>418</v>
      </c>
      <c r="E106" s="263"/>
      <c r="F106" s="264">
        <v>364422</v>
      </c>
      <c r="G106" s="264">
        <v>388518</v>
      </c>
      <c r="H106" s="264">
        <v>229377</v>
      </c>
      <c r="I106" s="264">
        <v>362279</v>
      </c>
      <c r="J106" s="264">
        <v>386128</v>
      </c>
      <c r="K106" s="264">
        <v>228619</v>
      </c>
      <c r="L106" s="264">
        <v>315799</v>
      </c>
      <c r="M106" s="264">
        <v>46480</v>
      </c>
      <c r="N106" s="264">
        <v>2143</v>
      </c>
      <c r="O106" s="264">
        <v>2390</v>
      </c>
      <c r="P106" s="264">
        <v>758</v>
      </c>
    </row>
    <row r="107" spans="2:16" ht="16.5" customHeight="1">
      <c r="B107" s="260"/>
      <c r="C107" s="261"/>
      <c r="D107" s="262" t="s">
        <v>419</v>
      </c>
      <c r="E107" s="263"/>
      <c r="F107" s="264">
        <v>327756</v>
      </c>
      <c r="G107" s="264">
        <v>380404</v>
      </c>
      <c r="H107" s="264">
        <v>215150</v>
      </c>
      <c r="I107" s="264">
        <v>325464</v>
      </c>
      <c r="J107" s="264">
        <v>378562</v>
      </c>
      <c r="K107" s="264">
        <v>211893</v>
      </c>
      <c r="L107" s="264">
        <v>291386</v>
      </c>
      <c r="M107" s="264">
        <v>34078</v>
      </c>
      <c r="N107" s="264">
        <v>2292</v>
      </c>
      <c r="O107" s="264">
        <v>1842</v>
      </c>
      <c r="P107" s="264">
        <v>3257</v>
      </c>
    </row>
    <row r="108" spans="2:16" ht="16.5" customHeight="1">
      <c r="B108" s="260"/>
      <c r="C108" s="261"/>
      <c r="D108" s="262" t="s">
        <v>420</v>
      </c>
      <c r="E108" s="263"/>
      <c r="F108" s="276" t="s">
        <v>799</v>
      </c>
      <c r="G108" s="276" t="s">
        <v>799</v>
      </c>
      <c r="H108" s="276" t="s">
        <v>799</v>
      </c>
      <c r="I108" s="276" t="s">
        <v>799</v>
      </c>
      <c r="J108" s="276" t="s">
        <v>799</v>
      </c>
      <c r="K108" s="276" t="s">
        <v>799</v>
      </c>
      <c r="L108" s="276" t="s">
        <v>799</v>
      </c>
      <c r="M108" s="276" t="s">
        <v>799</v>
      </c>
      <c r="N108" s="276" t="s">
        <v>799</v>
      </c>
      <c r="O108" s="276" t="s">
        <v>799</v>
      </c>
      <c r="P108" s="276" t="s">
        <v>799</v>
      </c>
    </row>
    <row r="109" spans="2:16" ht="16.5" customHeight="1">
      <c r="B109" s="260"/>
      <c r="C109" s="261"/>
      <c r="D109" s="262" t="s">
        <v>421</v>
      </c>
      <c r="E109" s="263"/>
      <c r="F109" s="276" t="s">
        <v>799</v>
      </c>
      <c r="G109" s="276" t="s">
        <v>799</v>
      </c>
      <c r="H109" s="276" t="s">
        <v>799</v>
      </c>
      <c r="I109" s="276" t="s">
        <v>799</v>
      </c>
      <c r="J109" s="276" t="s">
        <v>799</v>
      </c>
      <c r="K109" s="276" t="s">
        <v>799</v>
      </c>
      <c r="L109" s="276" t="s">
        <v>799</v>
      </c>
      <c r="M109" s="276" t="s">
        <v>799</v>
      </c>
      <c r="N109" s="276" t="s">
        <v>799</v>
      </c>
      <c r="O109" s="276" t="s">
        <v>799</v>
      </c>
      <c r="P109" s="276" t="s">
        <v>799</v>
      </c>
    </row>
    <row r="110" spans="2:16" ht="16.5" customHeight="1">
      <c r="B110" s="260"/>
      <c r="C110" s="261"/>
      <c r="D110" s="262" t="s">
        <v>422</v>
      </c>
      <c r="E110" s="263"/>
      <c r="F110" s="276" t="s">
        <v>799</v>
      </c>
      <c r="G110" s="276" t="s">
        <v>799</v>
      </c>
      <c r="H110" s="276" t="s">
        <v>799</v>
      </c>
      <c r="I110" s="276" t="s">
        <v>799</v>
      </c>
      <c r="J110" s="276" t="s">
        <v>799</v>
      </c>
      <c r="K110" s="276" t="s">
        <v>799</v>
      </c>
      <c r="L110" s="276" t="s">
        <v>799</v>
      </c>
      <c r="M110" s="276" t="s">
        <v>799</v>
      </c>
      <c r="N110" s="276" t="s">
        <v>799</v>
      </c>
      <c r="O110" s="276" t="s">
        <v>799</v>
      </c>
      <c r="P110" s="276" t="s">
        <v>799</v>
      </c>
    </row>
    <row r="111" spans="2:16" ht="16.5" customHeight="1">
      <c r="B111" s="255"/>
      <c r="C111" s="256"/>
      <c r="D111" s="257" t="s">
        <v>423</v>
      </c>
      <c r="E111" s="258"/>
      <c r="F111" s="265">
        <v>368413</v>
      </c>
      <c r="G111" s="265">
        <v>451800</v>
      </c>
      <c r="H111" s="265">
        <v>205116</v>
      </c>
      <c r="I111" s="265">
        <v>333632</v>
      </c>
      <c r="J111" s="265">
        <v>411938</v>
      </c>
      <c r="K111" s="265">
        <v>180285</v>
      </c>
      <c r="L111" s="265">
        <v>314117</v>
      </c>
      <c r="M111" s="265">
        <v>19515</v>
      </c>
      <c r="N111" s="265">
        <v>34781</v>
      </c>
      <c r="O111" s="265">
        <v>39862</v>
      </c>
      <c r="P111" s="265">
        <v>24831</v>
      </c>
    </row>
    <row r="112" spans="2:16" ht="16.5" customHeight="1">
      <c r="B112" s="277"/>
      <c r="C112" s="278"/>
      <c r="D112" s="279" t="s">
        <v>424</v>
      </c>
      <c r="E112" s="280"/>
      <c r="F112" s="281">
        <v>169313</v>
      </c>
      <c r="G112" s="281">
        <v>276398</v>
      </c>
      <c r="H112" s="281">
        <v>128023</v>
      </c>
      <c r="I112" s="281">
        <v>162135</v>
      </c>
      <c r="J112" s="281">
        <v>256804</v>
      </c>
      <c r="K112" s="281">
        <v>125632</v>
      </c>
      <c r="L112" s="281">
        <v>155799</v>
      </c>
      <c r="M112" s="281">
        <v>6336</v>
      </c>
      <c r="N112" s="281">
        <v>7178</v>
      </c>
      <c r="O112" s="281">
        <v>19594</v>
      </c>
      <c r="P112" s="281">
        <v>2391</v>
      </c>
    </row>
    <row r="113" spans="2:16" ht="16.5" customHeight="1">
      <c r="B113" s="271"/>
      <c r="C113" s="272"/>
      <c r="D113" s="273" t="s">
        <v>256</v>
      </c>
      <c r="E113" s="274"/>
      <c r="F113" s="275">
        <v>205798</v>
      </c>
      <c r="G113" s="275">
        <v>249712</v>
      </c>
      <c r="H113" s="275">
        <v>147428</v>
      </c>
      <c r="I113" s="275">
        <v>205798</v>
      </c>
      <c r="J113" s="275">
        <v>249712</v>
      </c>
      <c r="K113" s="275">
        <v>147428</v>
      </c>
      <c r="L113" s="275">
        <v>192699</v>
      </c>
      <c r="M113" s="275">
        <v>13099</v>
      </c>
      <c r="N113" s="275">
        <v>0</v>
      </c>
      <c r="O113" s="275">
        <v>0</v>
      </c>
      <c r="P113" s="275">
        <v>0</v>
      </c>
    </row>
    <row r="114" spans="2:16" ht="16.5" customHeight="1">
      <c r="B114" s="260"/>
      <c r="C114" s="261"/>
      <c r="D114" s="262" t="s">
        <v>425</v>
      </c>
      <c r="E114" s="263"/>
      <c r="F114" s="264">
        <v>92903</v>
      </c>
      <c r="G114" s="264">
        <v>131474</v>
      </c>
      <c r="H114" s="264">
        <v>75855</v>
      </c>
      <c r="I114" s="264">
        <v>92903</v>
      </c>
      <c r="J114" s="264">
        <v>131474</v>
      </c>
      <c r="K114" s="264">
        <v>75855</v>
      </c>
      <c r="L114" s="264">
        <v>89093</v>
      </c>
      <c r="M114" s="264">
        <v>3810</v>
      </c>
      <c r="N114" s="264">
        <v>0</v>
      </c>
      <c r="O114" s="264">
        <v>0</v>
      </c>
      <c r="P114" s="264">
        <v>0</v>
      </c>
    </row>
    <row r="115" spans="2:16" ht="16.5" customHeight="1">
      <c r="B115" s="255"/>
      <c r="C115" s="256"/>
      <c r="D115" s="257" t="s">
        <v>258</v>
      </c>
      <c r="E115" s="258"/>
      <c r="F115" s="265">
        <v>356600</v>
      </c>
      <c r="G115" s="265">
        <v>501394</v>
      </c>
      <c r="H115" s="265">
        <v>301381</v>
      </c>
      <c r="I115" s="265">
        <v>346099</v>
      </c>
      <c r="J115" s="265">
        <v>488290</v>
      </c>
      <c r="K115" s="265">
        <v>291872</v>
      </c>
      <c r="L115" s="265">
        <v>317314</v>
      </c>
      <c r="M115" s="265">
        <v>28785</v>
      </c>
      <c r="N115" s="265">
        <v>10501</v>
      </c>
      <c r="O115" s="265">
        <v>13104</v>
      </c>
      <c r="P115" s="265">
        <v>9509</v>
      </c>
    </row>
    <row r="116" spans="2:16" ht="16.5" customHeight="1">
      <c r="B116" s="277"/>
      <c r="C116" s="278"/>
      <c r="D116" s="279" t="s">
        <v>426</v>
      </c>
      <c r="E116" s="280"/>
      <c r="F116" s="281">
        <v>214401</v>
      </c>
      <c r="G116" s="281">
        <v>279976</v>
      </c>
      <c r="H116" s="281">
        <v>191169</v>
      </c>
      <c r="I116" s="281">
        <v>213780</v>
      </c>
      <c r="J116" s="281">
        <v>277810</v>
      </c>
      <c r="K116" s="281">
        <v>191095</v>
      </c>
      <c r="L116" s="281">
        <v>204343</v>
      </c>
      <c r="M116" s="281">
        <v>9437</v>
      </c>
      <c r="N116" s="281">
        <v>621</v>
      </c>
      <c r="O116" s="281">
        <v>2166</v>
      </c>
      <c r="P116" s="281">
        <v>74</v>
      </c>
    </row>
    <row r="117" spans="2:16" ht="16.5" customHeight="1">
      <c r="B117" s="271"/>
      <c r="C117" s="272"/>
      <c r="D117" s="273" t="s">
        <v>427</v>
      </c>
      <c r="E117" s="274"/>
      <c r="F117" s="275">
        <v>175529</v>
      </c>
      <c r="G117" s="275">
        <v>199773</v>
      </c>
      <c r="H117" s="275">
        <v>143115</v>
      </c>
      <c r="I117" s="275">
        <v>174719</v>
      </c>
      <c r="J117" s="275">
        <v>199157</v>
      </c>
      <c r="K117" s="275">
        <v>142044</v>
      </c>
      <c r="L117" s="275">
        <v>148582</v>
      </c>
      <c r="M117" s="275">
        <v>26137</v>
      </c>
      <c r="N117" s="275">
        <v>810</v>
      </c>
      <c r="O117" s="275">
        <v>616</v>
      </c>
      <c r="P117" s="275">
        <v>1071</v>
      </c>
    </row>
    <row r="118" spans="2:16" ht="16.5" customHeight="1">
      <c r="B118" s="260"/>
      <c r="C118" s="261"/>
      <c r="D118" s="262" t="s">
        <v>428</v>
      </c>
      <c r="E118" s="263"/>
      <c r="F118" s="264">
        <v>136474</v>
      </c>
      <c r="G118" s="264">
        <v>188837</v>
      </c>
      <c r="H118" s="264">
        <v>107129</v>
      </c>
      <c r="I118" s="264">
        <v>136425</v>
      </c>
      <c r="J118" s="264">
        <v>188775</v>
      </c>
      <c r="K118" s="264">
        <v>107087</v>
      </c>
      <c r="L118" s="264">
        <v>126714</v>
      </c>
      <c r="M118" s="264">
        <v>9711</v>
      </c>
      <c r="N118" s="264">
        <v>49</v>
      </c>
      <c r="O118" s="264">
        <v>62</v>
      </c>
      <c r="P118" s="264">
        <v>42</v>
      </c>
    </row>
    <row r="119" spans="2:16" ht="16.5" customHeight="1">
      <c r="B119" s="260"/>
      <c r="C119" s="261"/>
      <c r="D119" s="262" t="s">
        <v>429</v>
      </c>
      <c r="E119" s="263"/>
      <c r="F119" s="264">
        <v>299680</v>
      </c>
      <c r="G119" s="264">
        <v>314345</v>
      </c>
      <c r="H119" s="264">
        <v>208303</v>
      </c>
      <c r="I119" s="264">
        <v>292693</v>
      </c>
      <c r="J119" s="264">
        <v>306611</v>
      </c>
      <c r="K119" s="264">
        <v>205966</v>
      </c>
      <c r="L119" s="264">
        <v>267591</v>
      </c>
      <c r="M119" s="264">
        <v>25102</v>
      </c>
      <c r="N119" s="264">
        <v>6987</v>
      </c>
      <c r="O119" s="264">
        <v>7734</v>
      </c>
      <c r="P119" s="264">
        <v>2337</v>
      </c>
    </row>
    <row r="120" spans="2:16" ht="10.5" customHeight="1">
      <c r="B120" s="255"/>
      <c r="C120" s="256"/>
      <c r="D120" s="283" t="s">
        <v>430</v>
      </c>
      <c r="E120" s="258"/>
      <c r="F120" s="284" t="s">
        <v>799</v>
      </c>
      <c r="G120" s="284" t="s">
        <v>799</v>
      </c>
      <c r="H120" s="284" t="s">
        <v>799</v>
      </c>
      <c r="I120" s="284" t="s">
        <v>799</v>
      </c>
      <c r="J120" s="284" t="s">
        <v>799</v>
      </c>
      <c r="K120" s="284" t="s">
        <v>799</v>
      </c>
      <c r="L120" s="284" t="s">
        <v>799</v>
      </c>
      <c r="M120" s="284" t="s">
        <v>799</v>
      </c>
      <c r="N120" s="284" t="s">
        <v>799</v>
      </c>
      <c r="O120" s="284" t="s">
        <v>799</v>
      </c>
      <c r="P120" s="284" t="s">
        <v>799</v>
      </c>
    </row>
    <row r="121" spans="2:16" ht="10.5" customHeight="1">
      <c r="B121" s="260"/>
      <c r="C121" s="261"/>
      <c r="D121" s="286" t="s">
        <v>431</v>
      </c>
      <c r="E121" s="263"/>
      <c r="F121" s="276" t="s">
        <v>799</v>
      </c>
      <c r="G121" s="276" t="s">
        <v>799</v>
      </c>
      <c r="H121" s="276" t="s">
        <v>799</v>
      </c>
      <c r="I121" s="276" t="s">
        <v>799</v>
      </c>
      <c r="J121" s="276" t="s">
        <v>799</v>
      </c>
      <c r="K121" s="276" t="s">
        <v>799</v>
      </c>
      <c r="L121" s="276" t="s">
        <v>799</v>
      </c>
      <c r="M121" s="276" t="s">
        <v>799</v>
      </c>
      <c r="N121" s="276" t="s">
        <v>799</v>
      </c>
      <c r="O121" s="276" t="s">
        <v>799</v>
      </c>
      <c r="P121" s="276" t="s">
        <v>799</v>
      </c>
    </row>
    <row r="122" spans="2:16" ht="10.5" customHeight="1">
      <c r="B122" s="260"/>
      <c r="C122" s="261"/>
      <c r="D122" s="286" t="s">
        <v>432</v>
      </c>
      <c r="E122" s="263"/>
      <c r="F122" s="276" t="s">
        <v>799</v>
      </c>
      <c r="G122" s="276" t="s">
        <v>799</v>
      </c>
      <c r="H122" s="276" t="s">
        <v>799</v>
      </c>
      <c r="I122" s="276" t="s">
        <v>799</v>
      </c>
      <c r="J122" s="276" t="s">
        <v>799</v>
      </c>
      <c r="K122" s="276" t="s">
        <v>799</v>
      </c>
      <c r="L122" s="276" t="s">
        <v>799</v>
      </c>
      <c r="M122" s="276" t="s">
        <v>799</v>
      </c>
      <c r="N122" s="276" t="s">
        <v>799</v>
      </c>
      <c r="O122" s="276" t="s">
        <v>799</v>
      </c>
      <c r="P122" s="276" t="s">
        <v>799</v>
      </c>
    </row>
    <row r="123" spans="2:16" ht="10.5" customHeight="1">
      <c r="B123" s="260"/>
      <c r="C123" s="261"/>
      <c r="D123" s="286" t="s">
        <v>433</v>
      </c>
      <c r="E123" s="263"/>
      <c r="F123" s="276" t="s">
        <v>799</v>
      </c>
      <c r="G123" s="276" t="s">
        <v>799</v>
      </c>
      <c r="H123" s="276" t="s">
        <v>799</v>
      </c>
      <c r="I123" s="276" t="s">
        <v>799</v>
      </c>
      <c r="J123" s="276" t="s">
        <v>799</v>
      </c>
      <c r="K123" s="276" t="s">
        <v>799</v>
      </c>
      <c r="L123" s="276" t="s">
        <v>799</v>
      </c>
      <c r="M123" s="276" t="s">
        <v>799</v>
      </c>
      <c r="N123" s="276" t="s">
        <v>799</v>
      </c>
      <c r="O123" s="276" t="s">
        <v>799</v>
      </c>
      <c r="P123" s="276" t="s">
        <v>799</v>
      </c>
    </row>
    <row r="124" spans="2:16" ht="10.5" customHeight="1">
      <c r="B124" s="277"/>
      <c r="C124" s="278"/>
      <c r="D124" s="288" t="s">
        <v>434</v>
      </c>
      <c r="E124" s="280"/>
      <c r="F124" s="276" t="s">
        <v>799</v>
      </c>
      <c r="G124" s="276" t="s">
        <v>799</v>
      </c>
      <c r="H124" s="276" t="s">
        <v>799</v>
      </c>
      <c r="I124" s="276" t="s">
        <v>799</v>
      </c>
      <c r="J124" s="276" t="s">
        <v>799</v>
      </c>
      <c r="K124" s="276" t="s">
        <v>799</v>
      </c>
      <c r="L124" s="276" t="s">
        <v>799</v>
      </c>
      <c r="M124" s="276" t="s">
        <v>799</v>
      </c>
      <c r="N124" s="276" t="s">
        <v>799</v>
      </c>
      <c r="O124" s="276" t="s">
        <v>799</v>
      </c>
      <c r="P124" s="276" t="s">
        <v>799</v>
      </c>
    </row>
    <row r="125" spans="2:16" ht="10.5" customHeight="1">
      <c r="B125" s="255"/>
      <c r="C125" s="256"/>
      <c r="D125" s="283" t="s">
        <v>435</v>
      </c>
      <c r="E125" s="258"/>
      <c r="F125" s="284" t="s">
        <v>799</v>
      </c>
      <c r="G125" s="284" t="s">
        <v>799</v>
      </c>
      <c r="H125" s="284" t="s">
        <v>799</v>
      </c>
      <c r="I125" s="284" t="s">
        <v>799</v>
      </c>
      <c r="J125" s="284" t="s">
        <v>799</v>
      </c>
      <c r="K125" s="284" t="s">
        <v>799</v>
      </c>
      <c r="L125" s="284" t="s">
        <v>799</v>
      </c>
      <c r="M125" s="284" t="s">
        <v>799</v>
      </c>
      <c r="N125" s="284" t="s">
        <v>799</v>
      </c>
      <c r="O125" s="284" t="s">
        <v>799</v>
      </c>
      <c r="P125" s="284" t="s">
        <v>799</v>
      </c>
    </row>
    <row r="126" spans="2:16" ht="10.5" customHeight="1">
      <c r="B126" s="277"/>
      <c r="C126" s="278"/>
      <c r="D126" s="288" t="s">
        <v>436</v>
      </c>
      <c r="E126" s="280"/>
      <c r="F126" s="289" t="s">
        <v>799</v>
      </c>
      <c r="G126" s="289" t="s">
        <v>799</v>
      </c>
      <c r="H126" s="289" t="s">
        <v>799</v>
      </c>
      <c r="I126" s="289" t="s">
        <v>799</v>
      </c>
      <c r="J126" s="289" t="s">
        <v>799</v>
      </c>
      <c r="K126" s="289" t="s">
        <v>799</v>
      </c>
      <c r="L126" s="289" t="s">
        <v>799</v>
      </c>
      <c r="M126" s="289" t="s">
        <v>799</v>
      </c>
      <c r="N126" s="289" t="s">
        <v>799</v>
      </c>
      <c r="O126" s="289" t="s">
        <v>799</v>
      </c>
      <c r="P126" s="289" t="s">
        <v>799</v>
      </c>
    </row>
  </sheetData>
  <sheetProtection/>
  <mergeCells count="12">
    <mergeCell ref="N68:P68"/>
    <mergeCell ref="B69:D69"/>
    <mergeCell ref="B6:D6"/>
    <mergeCell ref="N5:P5"/>
    <mergeCell ref="F68:H68"/>
    <mergeCell ref="I68:K68"/>
    <mergeCell ref="F5:H5"/>
    <mergeCell ref="I5:K5"/>
    <mergeCell ref="L5:L6"/>
    <mergeCell ref="M5:M6"/>
    <mergeCell ref="L68:L69"/>
    <mergeCell ref="M68:M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zoomScale="88" zoomScaleNormal="88" workbookViewId="0" topLeftCell="A1">
      <selection activeCell="A1" sqref="A1"/>
    </sheetView>
  </sheetViews>
  <sheetFormatPr defaultColWidth="8.796875" defaultRowHeight="14.25"/>
  <cols>
    <col min="1" max="1" width="2.59765625" style="102" customWidth="1"/>
    <col min="2" max="2" width="2.8984375" style="102" customWidth="1"/>
    <col min="3" max="3" width="2.59765625" style="102" customWidth="1"/>
    <col min="4" max="4" width="3.19921875" style="102" customWidth="1"/>
    <col min="5" max="5" width="4.3984375" style="102" customWidth="1"/>
    <col min="6" max="6" width="31.8984375" style="102" customWidth="1"/>
    <col min="7" max="11" width="7.59765625" style="102" customWidth="1"/>
    <col min="12" max="12" width="8.59765625" style="102" customWidth="1"/>
    <col min="13" max="13" width="2.59765625" style="102" customWidth="1"/>
    <col min="14" max="14" width="1.203125" style="102" customWidth="1"/>
    <col min="15" max="15" width="2.59765625" style="446" customWidth="1"/>
    <col min="16" max="17" width="2.59765625" style="102" customWidth="1"/>
    <col min="18" max="20" width="0" style="102" hidden="1" customWidth="1"/>
    <col min="21" max="16384" width="9" style="102" customWidth="1"/>
  </cols>
  <sheetData>
    <row r="2" spans="2:15" s="100" customFormat="1" ht="24.75" customHeight="1">
      <c r="B2" s="637" t="s">
        <v>541</v>
      </c>
      <c r="C2" s="637"/>
      <c r="D2" s="637"/>
      <c r="E2" s="637"/>
      <c r="F2" s="637"/>
      <c r="G2" s="637"/>
      <c r="H2" s="637"/>
      <c r="I2" s="637"/>
      <c r="J2" s="637"/>
      <c r="K2" s="637"/>
      <c r="L2" s="637"/>
      <c r="M2" s="637"/>
      <c r="N2" s="637"/>
      <c r="O2" s="637"/>
    </row>
    <row r="3" spans="2:15" s="100" customFormat="1" ht="15" customHeight="1">
      <c r="B3" s="98"/>
      <c r="C3" s="98"/>
      <c r="D3" s="98"/>
      <c r="E3" s="98"/>
      <c r="F3" s="99"/>
      <c r="G3" s="99"/>
      <c r="H3" s="99"/>
      <c r="I3" s="99"/>
      <c r="J3" s="99"/>
      <c r="K3" s="99"/>
      <c r="L3" s="99"/>
      <c r="M3" s="98"/>
      <c r="N3" s="98"/>
      <c r="O3" s="105"/>
    </row>
    <row r="4" spans="2:15" ht="14.25" customHeight="1">
      <c r="B4" s="98"/>
      <c r="C4" s="101"/>
      <c r="D4" s="101"/>
      <c r="E4" s="101"/>
      <c r="F4" s="101"/>
      <c r="G4" s="101"/>
      <c r="H4" s="101"/>
      <c r="I4" s="101"/>
      <c r="J4" s="101"/>
      <c r="K4" s="101"/>
      <c r="L4" s="101"/>
      <c r="M4" s="101"/>
      <c r="N4" s="101"/>
      <c r="O4" s="105"/>
    </row>
    <row r="5" spans="2:20" ht="18.75" customHeight="1">
      <c r="B5" s="101" t="s">
        <v>372</v>
      </c>
      <c r="C5" s="101"/>
      <c r="D5" s="101"/>
      <c r="E5" s="101"/>
      <c r="F5" s="101"/>
      <c r="G5" s="103"/>
      <c r="H5" s="101"/>
      <c r="I5" s="101"/>
      <c r="J5" s="101"/>
      <c r="K5" s="101"/>
      <c r="L5" s="101"/>
      <c r="M5" s="104" t="str">
        <f>REPT("-",R5-LEN(E5))</f>
        <v>--------------------------------------------------------------------</v>
      </c>
      <c r="N5" s="104"/>
      <c r="O5" s="456" t="str">
        <f>HYPERLINK("#"&amp;T5&amp;"!A1","1")</f>
        <v>1</v>
      </c>
      <c r="R5" s="102">
        <v>68</v>
      </c>
      <c r="T5" s="109" t="s">
        <v>338</v>
      </c>
    </row>
    <row r="6" spans="2:20" ht="18.75" customHeight="1">
      <c r="B6" s="101" t="s">
        <v>103</v>
      </c>
      <c r="C6" s="101"/>
      <c r="D6" s="101"/>
      <c r="E6" s="101"/>
      <c r="F6" s="101"/>
      <c r="G6" s="103"/>
      <c r="H6" s="101"/>
      <c r="I6" s="101"/>
      <c r="J6" s="101"/>
      <c r="K6" s="101"/>
      <c r="L6" s="101"/>
      <c r="M6" s="104" t="str">
        <f>REPT("-",R6-LEN(E6))</f>
        <v>--------------------------------------------------</v>
      </c>
      <c r="N6" s="104"/>
      <c r="O6" s="456" t="str">
        <f>HYPERLINK("#"&amp;T6&amp;"!A1","3")</f>
        <v>3</v>
      </c>
      <c r="R6" s="102">
        <v>50</v>
      </c>
      <c r="T6" s="109" t="s">
        <v>339</v>
      </c>
    </row>
    <row r="7" spans="2:15" ht="18.75" customHeight="1">
      <c r="B7" s="101"/>
      <c r="C7" s="101"/>
      <c r="D7" s="101"/>
      <c r="E7" s="101"/>
      <c r="F7" s="101"/>
      <c r="G7" s="105"/>
      <c r="H7" s="101"/>
      <c r="I7" s="101"/>
      <c r="J7" s="101"/>
      <c r="K7" s="101"/>
      <c r="L7" s="101"/>
      <c r="M7" s="101"/>
      <c r="N7" s="101"/>
      <c r="O7" s="457"/>
    </row>
    <row r="8" spans="2:15" ht="18.75" customHeight="1">
      <c r="B8" s="109" t="s">
        <v>542</v>
      </c>
      <c r="C8" s="101"/>
      <c r="D8" s="101"/>
      <c r="E8" s="101"/>
      <c r="F8" s="101"/>
      <c r="G8" s="105"/>
      <c r="H8" s="101"/>
      <c r="I8" s="101"/>
      <c r="J8" s="101"/>
      <c r="K8" s="101"/>
      <c r="L8" s="101"/>
      <c r="M8" s="101"/>
      <c r="N8" s="101"/>
      <c r="O8" s="457"/>
    </row>
    <row r="9" spans="2:15" ht="18.75" customHeight="1">
      <c r="B9" s="101"/>
      <c r="C9" s="101" t="s">
        <v>373</v>
      </c>
      <c r="D9" s="101"/>
      <c r="E9" s="101"/>
      <c r="F9" s="101"/>
      <c r="G9" s="105"/>
      <c r="H9" s="101"/>
      <c r="I9" s="101"/>
      <c r="J9" s="101"/>
      <c r="K9" s="101"/>
      <c r="L9" s="101"/>
      <c r="M9" s="101"/>
      <c r="N9" s="101"/>
      <c r="O9" s="457"/>
    </row>
    <row r="10" spans="2:20" ht="18.75" customHeight="1">
      <c r="B10" s="101"/>
      <c r="C10" s="101"/>
      <c r="D10" s="101">
        <v>1</v>
      </c>
      <c r="E10" s="101" t="s">
        <v>104</v>
      </c>
      <c r="F10" s="101"/>
      <c r="G10" s="103"/>
      <c r="H10" s="101"/>
      <c r="I10" s="101"/>
      <c r="J10" s="101"/>
      <c r="K10" s="101"/>
      <c r="L10" s="101"/>
      <c r="M10" s="104" t="str">
        <f>REPT("-",R10-LEN(E10))</f>
        <v>---------------------------------------------------------------------</v>
      </c>
      <c r="N10" s="104"/>
      <c r="O10" s="456" t="str">
        <f>HYPERLINK("#"&amp;T10&amp;"!A1","4")</f>
        <v>4</v>
      </c>
      <c r="R10" s="102">
        <v>74</v>
      </c>
      <c r="T10" s="109" t="s">
        <v>119</v>
      </c>
    </row>
    <row r="11" spans="2:20" ht="18.75" customHeight="1">
      <c r="B11" s="101"/>
      <c r="C11" s="101"/>
      <c r="D11" s="101">
        <v>2</v>
      </c>
      <c r="E11" s="101" t="s">
        <v>105</v>
      </c>
      <c r="F11" s="101"/>
      <c r="G11" s="103"/>
      <c r="H11" s="101"/>
      <c r="I11" s="101"/>
      <c r="J11" s="101"/>
      <c r="K11" s="101"/>
      <c r="L11" s="101"/>
      <c r="M11" s="104" t="str">
        <f>REPT("-",R11-LEN(E11))</f>
        <v>-------------------------------------------------------------------</v>
      </c>
      <c r="N11" s="104"/>
      <c r="O11" s="456" t="str">
        <f>HYPERLINK("#"&amp;T11&amp;"!A1","5")</f>
        <v>5</v>
      </c>
      <c r="R11" s="102">
        <v>74</v>
      </c>
      <c r="T11" s="109" t="s">
        <v>120</v>
      </c>
    </row>
    <row r="12" spans="2:20" ht="18.75" customHeight="1">
      <c r="B12" s="101"/>
      <c r="C12" s="101"/>
      <c r="D12" s="101">
        <v>3</v>
      </c>
      <c r="E12" s="101" t="s">
        <v>106</v>
      </c>
      <c r="F12" s="101"/>
      <c r="G12" s="103"/>
      <c r="H12" s="101"/>
      <c r="I12" s="101"/>
      <c r="J12" s="101"/>
      <c r="K12" s="101"/>
      <c r="L12" s="101"/>
      <c r="M12" s="104" t="str">
        <f>REPT("-",R12-LEN(E12))</f>
        <v>---------------------------------------------------------------------</v>
      </c>
      <c r="N12" s="104"/>
      <c r="O12" s="456" t="str">
        <f>HYPERLINK("#"&amp;T12&amp;"!A1","5")</f>
        <v>5</v>
      </c>
      <c r="R12" s="102">
        <v>74</v>
      </c>
      <c r="T12" s="109" t="s">
        <v>120</v>
      </c>
    </row>
    <row r="13" spans="2:15" ht="18.75" customHeight="1">
      <c r="B13" s="101"/>
      <c r="C13" s="101" t="s">
        <v>107</v>
      </c>
      <c r="D13" s="101"/>
      <c r="E13" s="101"/>
      <c r="F13" s="101"/>
      <c r="G13" s="105"/>
      <c r="H13" s="101"/>
      <c r="I13" s="101"/>
      <c r="J13" s="101"/>
      <c r="K13" s="101"/>
      <c r="L13" s="101"/>
      <c r="M13" s="101"/>
      <c r="N13" s="101"/>
      <c r="O13" s="457"/>
    </row>
    <row r="14" spans="2:20" ht="18.75" customHeight="1">
      <c r="B14" s="101"/>
      <c r="C14" s="101"/>
      <c r="D14" s="101">
        <v>1</v>
      </c>
      <c r="E14" s="101" t="s">
        <v>104</v>
      </c>
      <c r="F14" s="101"/>
      <c r="G14" s="103"/>
      <c r="H14" s="101"/>
      <c r="I14" s="101"/>
      <c r="J14" s="101"/>
      <c r="K14" s="101"/>
      <c r="L14" s="101"/>
      <c r="M14" s="104" t="str">
        <f>REPT("-",R14-LEN(E14))</f>
        <v>---------------------------------------------------------------------</v>
      </c>
      <c r="N14" s="104"/>
      <c r="O14" s="456" t="str">
        <f>HYPERLINK("#"&amp;T14&amp;"!A1","6")</f>
        <v>6</v>
      </c>
      <c r="R14" s="102">
        <v>74</v>
      </c>
      <c r="T14" s="109" t="s">
        <v>340</v>
      </c>
    </row>
    <row r="15" spans="2:20" ht="18.75" customHeight="1">
      <c r="B15" s="101"/>
      <c r="C15" s="101"/>
      <c r="D15" s="101">
        <v>2</v>
      </c>
      <c r="E15" s="101" t="s">
        <v>105</v>
      </c>
      <c r="F15" s="101"/>
      <c r="G15" s="103"/>
      <c r="H15" s="101"/>
      <c r="I15" s="101"/>
      <c r="J15" s="101"/>
      <c r="K15" s="101"/>
      <c r="L15" s="101"/>
      <c r="M15" s="104" t="str">
        <f>REPT("-",R15-LEN(E15))</f>
        <v>-------------------------------------------------------------------</v>
      </c>
      <c r="N15" s="104"/>
      <c r="O15" s="456" t="str">
        <f>HYPERLINK("#"&amp;T15&amp;"!A1","7")</f>
        <v>7</v>
      </c>
      <c r="R15" s="102">
        <v>74</v>
      </c>
      <c r="T15" s="109" t="s">
        <v>341</v>
      </c>
    </row>
    <row r="16" spans="2:20" ht="18.75" customHeight="1">
      <c r="B16" s="101"/>
      <c r="C16" s="101"/>
      <c r="D16" s="101">
        <v>3</v>
      </c>
      <c r="E16" s="101" t="s">
        <v>106</v>
      </c>
      <c r="F16" s="101"/>
      <c r="G16" s="103"/>
      <c r="H16" s="101"/>
      <c r="I16" s="101"/>
      <c r="J16" s="101"/>
      <c r="K16" s="101"/>
      <c r="L16" s="101"/>
      <c r="M16" s="104" t="str">
        <f>REPT("-",R16-LEN(E16))</f>
        <v>---------------------------------------------------------------------</v>
      </c>
      <c r="N16" s="104"/>
      <c r="O16" s="456" t="str">
        <f>HYPERLINK("#"&amp;T16&amp;"!A1","7")</f>
        <v>7</v>
      </c>
      <c r="R16" s="102">
        <v>74</v>
      </c>
      <c r="T16" s="109" t="s">
        <v>341</v>
      </c>
    </row>
    <row r="17" spans="2:15" ht="18.75" customHeight="1">
      <c r="B17" s="101"/>
      <c r="C17" s="101"/>
      <c r="D17" s="101"/>
      <c r="E17" s="101"/>
      <c r="F17" s="101"/>
      <c r="G17" s="101"/>
      <c r="H17" s="101"/>
      <c r="I17" s="101"/>
      <c r="J17" s="101"/>
      <c r="K17" s="101"/>
      <c r="L17" s="101"/>
      <c r="M17" s="101"/>
      <c r="N17" s="101"/>
      <c r="O17" s="457"/>
    </row>
    <row r="18" spans="2:15" ht="18.75" customHeight="1">
      <c r="B18" s="109" t="s">
        <v>543</v>
      </c>
      <c r="C18" s="101"/>
      <c r="D18" s="101"/>
      <c r="E18" s="101"/>
      <c r="F18" s="101"/>
      <c r="G18" s="101"/>
      <c r="H18" s="101"/>
      <c r="I18" s="101"/>
      <c r="J18" s="101"/>
      <c r="K18" s="101"/>
      <c r="L18" s="101"/>
      <c r="M18" s="101"/>
      <c r="N18" s="101"/>
      <c r="O18" s="457"/>
    </row>
    <row r="19" spans="2:15" ht="18.75" customHeight="1">
      <c r="B19" s="101"/>
      <c r="C19" s="101" t="s">
        <v>108</v>
      </c>
      <c r="D19" s="101"/>
      <c r="E19" s="101"/>
      <c r="F19" s="231"/>
      <c r="G19" s="101"/>
      <c r="H19" s="101"/>
      <c r="I19" s="101"/>
      <c r="J19" s="101"/>
      <c r="K19" s="101"/>
      <c r="L19" s="101"/>
      <c r="M19" s="101"/>
      <c r="N19" s="101"/>
      <c r="O19" s="457"/>
    </row>
    <row r="20" spans="2:20" ht="18.75" customHeight="1">
      <c r="B20" s="101"/>
      <c r="C20" s="101"/>
      <c r="D20" s="106" t="s">
        <v>374</v>
      </c>
      <c r="E20" s="230" t="s">
        <v>382</v>
      </c>
      <c r="F20" s="101"/>
      <c r="G20" s="230"/>
      <c r="H20" s="101"/>
      <c r="I20" s="101"/>
      <c r="J20" s="101"/>
      <c r="K20" s="101"/>
      <c r="L20" s="101"/>
      <c r="M20" s="104" t="str">
        <f aca="true" t="shared" si="0" ref="M20:M29">REPT("-",R20-LEN(E20))</f>
        <v>---------------------------</v>
      </c>
      <c r="N20" s="104"/>
      <c r="O20" s="456" t="str">
        <f>HYPERLINK("#"&amp;T20&amp;"!A1","8")</f>
        <v>8</v>
      </c>
      <c r="R20" s="102">
        <v>58</v>
      </c>
      <c r="T20" s="109" t="s">
        <v>362</v>
      </c>
    </row>
    <row r="21" spans="2:20" ht="18.75" customHeight="1">
      <c r="B21" s="101"/>
      <c r="C21" s="101"/>
      <c r="D21" s="106" t="s">
        <v>374</v>
      </c>
      <c r="E21" s="101" t="s">
        <v>371</v>
      </c>
      <c r="F21" s="101"/>
      <c r="G21" s="101"/>
      <c r="H21" s="101"/>
      <c r="I21" s="101"/>
      <c r="J21" s="101"/>
      <c r="K21" s="101"/>
      <c r="L21" s="101"/>
      <c r="M21" s="104" t="str">
        <f t="shared" si="0"/>
        <v>---------------------------</v>
      </c>
      <c r="N21" s="104"/>
      <c r="O21" s="456" t="str">
        <f>HYPERLINK("#"&amp;T21&amp;"!A1","9")</f>
        <v>9</v>
      </c>
      <c r="R21" s="102">
        <v>58</v>
      </c>
      <c r="T21" s="109" t="s">
        <v>365</v>
      </c>
    </row>
    <row r="22" spans="2:20" ht="18.75" customHeight="1">
      <c r="B22" s="101"/>
      <c r="C22" s="101"/>
      <c r="D22" s="106" t="s">
        <v>374</v>
      </c>
      <c r="E22" s="101" t="s">
        <v>381</v>
      </c>
      <c r="F22" s="101"/>
      <c r="G22" s="101"/>
      <c r="H22" s="101"/>
      <c r="I22" s="101"/>
      <c r="J22" s="101"/>
      <c r="K22" s="101"/>
      <c r="L22" s="101"/>
      <c r="M22" s="104" t="str">
        <f t="shared" si="0"/>
        <v>-------------------------------</v>
      </c>
      <c r="N22" s="104"/>
      <c r="O22" s="456" t="str">
        <f>HYPERLINK("#"&amp;T22&amp;"!A1","10")</f>
        <v>10</v>
      </c>
      <c r="R22" s="102">
        <v>60</v>
      </c>
      <c r="T22" s="109" t="s">
        <v>363</v>
      </c>
    </row>
    <row r="23" spans="2:20" ht="18.75" customHeight="1">
      <c r="B23" s="101"/>
      <c r="C23" s="101"/>
      <c r="D23" s="106" t="s">
        <v>374</v>
      </c>
      <c r="E23" s="101" t="s">
        <v>555</v>
      </c>
      <c r="F23" s="101"/>
      <c r="G23" s="101"/>
      <c r="H23" s="101"/>
      <c r="I23" s="101"/>
      <c r="J23" s="101"/>
      <c r="K23" s="101"/>
      <c r="L23" s="101"/>
      <c r="M23" s="104" t="str">
        <f>REPT("-",R23-LEN(E23))</f>
        <v>-------------------------------</v>
      </c>
      <c r="N23" s="104"/>
      <c r="O23" s="480" t="str">
        <f>HYPERLINK("#"&amp;T23&amp;"!A1","11")</f>
        <v>11</v>
      </c>
      <c r="R23" s="102">
        <v>60</v>
      </c>
      <c r="T23" s="109" t="s">
        <v>557</v>
      </c>
    </row>
    <row r="24" spans="2:20" ht="18.75" customHeight="1">
      <c r="B24" s="101"/>
      <c r="C24" s="101"/>
      <c r="D24" s="106" t="s">
        <v>374</v>
      </c>
      <c r="E24" s="101" t="s">
        <v>91</v>
      </c>
      <c r="F24" s="101"/>
      <c r="G24" s="101"/>
      <c r="H24" s="101"/>
      <c r="I24" s="101"/>
      <c r="J24" s="101"/>
      <c r="K24" s="101"/>
      <c r="L24" s="101"/>
      <c r="M24" s="104" t="str">
        <f t="shared" si="0"/>
        <v>----------------------------</v>
      </c>
      <c r="N24" s="104"/>
      <c r="O24" s="480" t="str">
        <f>HYPERLINK("#"&amp;T24&amp;"!A1","12")</f>
        <v>12</v>
      </c>
      <c r="R24" s="102">
        <v>58</v>
      </c>
      <c r="T24" s="109" t="s">
        <v>364</v>
      </c>
    </row>
    <row r="25" spans="2:20" ht="18.75" customHeight="1">
      <c r="B25" s="101"/>
      <c r="C25" s="101"/>
      <c r="D25" s="106" t="s">
        <v>374</v>
      </c>
      <c r="E25" s="101" t="s">
        <v>92</v>
      </c>
      <c r="F25" s="101"/>
      <c r="G25" s="101"/>
      <c r="H25" s="101"/>
      <c r="I25" s="101"/>
      <c r="J25" s="101"/>
      <c r="K25" s="101"/>
      <c r="L25" s="101"/>
      <c r="M25" s="104" t="str">
        <f t="shared" si="0"/>
        <v>--------------------------</v>
      </c>
      <c r="N25" s="104"/>
      <c r="O25" s="480" t="str">
        <f>HYPERLINK("#"&amp;T25&amp;"!A1","13")</f>
        <v>13</v>
      </c>
      <c r="R25" s="102">
        <v>57</v>
      </c>
      <c r="T25" s="109" t="s">
        <v>366</v>
      </c>
    </row>
    <row r="26" spans="2:20" ht="18.75" customHeight="1">
      <c r="B26" s="101"/>
      <c r="C26" s="101"/>
      <c r="D26" s="106" t="s">
        <v>374</v>
      </c>
      <c r="E26" s="101" t="s">
        <v>556</v>
      </c>
      <c r="F26" s="101"/>
      <c r="G26" s="101"/>
      <c r="H26" s="101"/>
      <c r="I26" s="101"/>
      <c r="J26" s="101"/>
      <c r="K26" s="101"/>
      <c r="L26" s="101"/>
      <c r="M26" s="104" t="str">
        <f>REPT("-",R26-LEN(E26))</f>
        <v>-------------------------</v>
      </c>
      <c r="N26" s="104"/>
      <c r="O26" s="480" t="str">
        <f>HYPERLINK("#"&amp;T26&amp;"!A1","14")</f>
        <v>14</v>
      </c>
      <c r="R26" s="102">
        <v>57</v>
      </c>
      <c r="T26" s="109" t="s">
        <v>453</v>
      </c>
    </row>
    <row r="27" spans="2:20" ht="18.75" customHeight="1">
      <c r="B27" s="101"/>
      <c r="C27" s="101"/>
      <c r="D27" s="106" t="s">
        <v>374</v>
      </c>
      <c r="E27" s="101" t="s">
        <v>93</v>
      </c>
      <c r="F27" s="101"/>
      <c r="G27" s="101"/>
      <c r="H27" s="101"/>
      <c r="I27" s="101"/>
      <c r="J27" s="101"/>
      <c r="K27" s="101"/>
      <c r="L27" s="101"/>
      <c r="M27" s="104" t="str">
        <f t="shared" si="0"/>
        <v>-------------------------</v>
      </c>
      <c r="N27" s="104"/>
      <c r="O27" s="480" t="str">
        <f>HYPERLINK("#"&amp;T27&amp;"!A1","15")</f>
        <v>15</v>
      </c>
      <c r="R27" s="102">
        <v>57</v>
      </c>
      <c r="T27" s="109" t="s">
        <v>367</v>
      </c>
    </row>
    <row r="28" spans="2:20" ht="18.75" customHeight="1">
      <c r="B28" s="101"/>
      <c r="C28" s="101"/>
      <c r="D28" s="106" t="s">
        <v>374</v>
      </c>
      <c r="E28" s="101" t="s">
        <v>370</v>
      </c>
      <c r="F28" s="101"/>
      <c r="G28" s="101"/>
      <c r="H28" s="101"/>
      <c r="I28" s="101"/>
      <c r="J28" s="101"/>
      <c r="K28" s="101"/>
      <c r="L28" s="101"/>
      <c r="M28" s="104" t="str">
        <f t="shared" si="0"/>
        <v>---------------------------------------</v>
      </c>
      <c r="N28" s="104"/>
      <c r="O28" s="480" t="str">
        <f>HYPERLINK("#"&amp;T28&amp;"!A1","16")</f>
        <v>16</v>
      </c>
      <c r="R28" s="102">
        <v>62</v>
      </c>
      <c r="T28" s="109" t="s">
        <v>368</v>
      </c>
    </row>
    <row r="29" spans="2:20" ht="18.75" customHeight="1">
      <c r="B29" s="101"/>
      <c r="C29" s="101"/>
      <c r="D29" s="106" t="s">
        <v>374</v>
      </c>
      <c r="E29" s="101" t="s">
        <v>94</v>
      </c>
      <c r="F29" s="101"/>
      <c r="G29" s="101"/>
      <c r="H29" s="101"/>
      <c r="I29" s="101"/>
      <c r="J29" s="101"/>
      <c r="K29" s="101"/>
      <c r="L29" s="101"/>
      <c r="M29" s="104" t="str">
        <f t="shared" si="0"/>
        <v>-----------------------------------------------</v>
      </c>
      <c r="N29" s="104"/>
      <c r="O29" s="480" t="str">
        <f>HYPERLINK("#"&amp;T29&amp;"!A1","17")</f>
        <v>17</v>
      </c>
      <c r="R29" s="102">
        <v>66</v>
      </c>
      <c r="T29" s="109" t="s">
        <v>369</v>
      </c>
    </row>
    <row r="30" spans="2:15" ht="18.75" customHeight="1">
      <c r="B30" s="101"/>
      <c r="C30" s="101"/>
      <c r="D30" s="104"/>
      <c r="E30" s="104"/>
      <c r="F30" s="101"/>
      <c r="G30" s="101"/>
      <c r="H30" s="101"/>
      <c r="I30" s="101"/>
      <c r="J30" s="101"/>
      <c r="K30" s="101"/>
      <c r="L30" s="101"/>
      <c r="M30" s="101"/>
      <c r="N30" s="101"/>
      <c r="O30" s="457"/>
    </row>
    <row r="31" spans="2:15" ht="18.75" customHeight="1">
      <c r="B31" s="101"/>
      <c r="C31" s="101" t="s">
        <v>109</v>
      </c>
      <c r="D31" s="101"/>
      <c r="E31" s="101"/>
      <c r="F31" s="101"/>
      <c r="G31" s="101"/>
      <c r="H31" s="101"/>
      <c r="I31" s="101"/>
      <c r="J31" s="101"/>
      <c r="K31" s="101"/>
      <c r="L31" s="101"/>
      <c r="M31" s="101"/>
      <c r="N31" s="101"/>
      <c r="O31" s="457"/>
    </row>
    <row r="32" spans="2:20" ht="18.75" customHeight="1">
      <c r="B32" s="101"/>
      <c r="C32" s="101"/>
      <c r="D32" s="101" t="s">
        <v>110</v>
      </c>
      <c r="E32" s="101"/>
      <c r="F32" s="101" t="s">
        <v>383</v>
      </c>
      <c r="G32" s="101"/>
      <c r="H32" s="101"/>
      <c r="I32" s="101"/>
      <c r="J32" s="101"/>
      <c r="K32" s="101"/>
      <c r="L32" s="101"/>
      <c r="M32" s="104" t="str">
        <f>REPT("-",R32-LEN(F32))</f>
        <v>------------------</v>
      </c>
      <c r="N32" s="107"/>
      <c r="O32" s="480" t="str">
        <f>HYPERLINK("#"&amp;T32&amp;"!A1","18")</f>
        <v>18</v>
      </c>
      <c r="R32" s="102">
        <v>50</v>
      </c>
      <c r="T32" s="109" t="s">
        <v>531</v>
      </c>
    </row>
    <row r="33" spans="2:20" ht="18.75" customHeight="1">
      <c r="B33" s="101"/>
      <c r="C33" s="101"/>
      <c r="D33" s="101" t="s">
        <v>111</v>
      </c>
      <c r="E33" s="101"/>
      <c r="F33" s="101" t="s">
        <v>387</v>
      </c>
      <c r="G33" s="101"/>
      <c r="H33" s="101"/>
      <c r="I33" s="101"/>
      <c r="J33" s="101"/>
      <c r="K33" s="101"/>
      <c r="L33" s="101"/>
      <c r="M33" s="104" t="str">
        <f aca="true" t="shared" si="1" ref="M33:M45">REPT("-",R33-LEN(F33))</f>
        <v>-----------------</v>
      </c>
      <c r="N33" s="108"/>
      <c r="O33" s="480" t="str">
        <f>HYPERLINK("#"&amp;T33&amp;"!A1","19")</f>
        <v>19</v>
      </c>
      <c r="R33" s="102">
        <v>50</v>
      </c>
      <c r="T33" s="109" t="s">
        <v>531</v>
      </c>
    </row>
    <row r="34" spans="2:20" ht="18.75" customHeight="1">
      <c r="B34" s="101"/>
      <c r="C34" s="101" t="s">
        <v>95</v>
      </c>
      <c r="D34" s="101" t="s">
        <v>112</v>
      </c>
      <c r="E34" s="101"/>
      <c r="F34" s="101" t="s">
        <v>384</v>
      </c>
      <c r="G34" s="101"/>
      <c r="H34" s="101"/>
      <c r="I34" s="101"/>
      <c r="J34" s="101"/>
      <c r="K34" s="101"/>
      <c r="L34" s="101"/>
      <c r="M34" s="104" t="str">
        <f t="shared" si="1"/>
        <v>-------</v>
      </c>
      <c r="N34" s="108"/>
      <c r="O34" s="480" t="str">
        <f>HYPERLINK("#"&amp;T34&amp;"!A1","20")</f>
        <v>20</v>
      </c>
      <c r="R34" s="102">
        <v>45</v>
      </c>
      <c r="T34" s="109" t="s">
        <v>532</v>
      </c>
    </row>
    <row r="35" spans="2:20" ht="18.75" customHeight="1">
      <c r="B35" s="101"/>
      <c r="C35" s="101" t="s">
        <v>96</v>
      </c>
      <c r="D35" s="101" t="s">
        <v>111</v>
      </c>
      <c r="E35" s="101"/>
      <c r="F35" s="101" t="s">
        <v>388</v>
      </c>
      <c r="G35" s="101"/>
      <c r="H35" s="101"/>
      <c r="I35" s="101"/>
      <c r="J35" s="101"/>
      <c r="K35" s="101"/>
      <c r="L35" s="101"/>
      <c r="M35" s="104" t="str">
        <f t="shared" si="1"/>
        <v>------</v>
      </c>
      <c r="N35" s="108"/>
      <c r="O35" s="480" t="str">
        <f>HYPERLINK("#"&amp;T35&amp;"!A1","21")</f>
        <v>21</v>
      </c>
      <c r="R35" s="102">
        <v>45</v>
      </c>
      <c r="T35" s="109" t="s">
        <v>532</v>
      </c>
    </row>
    <row r="36" spans="2:20" ht="18.75" customHeight="1">
      <c r="B36" s="101"/>
      <c r="C36" s="101" t="s">
        <v>97</v>
      </c>
      <c r="D36" s="101" t="s">
        <v>375</v>
      </c>
      <c r="E36" s="101"/>
      <c r="F36" s="101" t="s">
        <v>385</v>
      </c>
      <c r="G36" s="101"/>
      <c r="H36" s="101"/>
      <c r="I36" s="101"/>
      <c r="J36" s="101"/>
      <c r="K36" s="101"/>
      <c r="L36" s="101"/>
      <c r="M36" s="104" t="str">
        <f t="shared" si="1"/>
        <v>---------------</v>
      </c>
      <c r="N36" s="108"/>
      <c r="O36" s="480" t="str">
        <f>HYPERLINK("#"&amp;T36&amp;"!A1","22")</f>
        <v>22</v>
      </c>
      <c r="R36" s="102">
        <v>50</v>
      </c>
      <c r="T36" s="109" t="s">
        <v>533</v>
      </c>
    </row>
    <row r="37" spans="2:20" ht="18.75" customHeight="1">
      <c r="B37" s="101"/>
      <c r="C37" s="101" t="s">
        <v>98</v>
      </c>
      <c r="D37" s="101" t="s">
        <v>111</v>
      </c>
      <c r="E37" s="101"/>
      <c r="F37" s="101" t="s">
        <v>389</v>
      </c>
      <c r="G37" s="101"/>
      <c r="H37" s="101"/>
      <c r="I37" s="101"/>
      <c r="J37" s="101"/>
      <c r="K37" s="101"/>
      <c r="L37" s="101"/>
      <c r="M37" s="104" t="str">
        <f t="shared" si="1"/>
        <v>--------------</v>
      </c>
      <c r="N37" s="108"/>
      <c r="O37" s="480" t="str">
        <f>HYPERLINK("#"&amp;T37&amp;"!A1","23")</f>
        <v>23</v>
      </c>
      <c r="R37" s="102">
        <v>50</v>
      </c>
      <c r="T37" s="109" t="s">
        <v>533</v>
      </c>
    </row>
    <row r="38" spans="2:20" ht="18.75" customHeight="1">
      <c r="B38" s="101"/>
      <c r="C38" s="101" t="s">
        <v>99</v>
      </c>
      <c r="D38" s="101" t="s">
        <v>376</v>
      </c>
      <c r="E38" s="101"/>
      <c r="F38" s="101" t="s">
        <v>113</v>
      </c>
      <c r="G38" s="101"/>
      <c r="H38" s="101"/>
      <c r="I38" s="101"/>
      <c r="J38" s="101"/>
      <c r="K38" s="101"/>
      <c r="L38" s="101"/>
      <c r="M38" s="104" t="str">
        <f t="shared" si="1"/>
        <v>---------------------------</v>
      </c>
      <c r="N38" s="108"/>
      <c r="O38" s="480" t="str">
        <f>HYPERLINK("#"&amp;T38&amp;"!A1","24")</f>
        <v>24</v>
      </c>
      <c r="R38" s="102">
        <v>52</v>
      </c>
      <c r="T38" s="109" t="s">
        <v>534</v>
      </c>
    </row>
    <row r="39" spans="2:20" ht="18.75" customHeight="1">
      <c r="B39" s="101"/>
      <c r="C39" s="101" t="s">
        <v>100</v>
      </c>
      <c r="D39" s="101" t="s">
        <v>101</v>
      </c>
      <c r="E39" s="101"/>
      <c r="F39" s="101" t="s">
        <v>114</v>
      </c>
      <c r="G39" s="101"/>
      <c r="H39" s="101"/>
      <c r="I39" s="101"/>
      <c r="J39" s="101"/>
      <c r="K39" s="101"/>
      <c r="L39" s="101"/>
      <c r="M39" s="104" t="str">
        <f t="shared" si="1"/>
        <v>-------------------</v>
      </c>
      <c r="N39" s="108"/>
      <c r="O39" s="480" t="str">
        <f>HYPERLINK("#"&amp;T39&amp;"!A1","25")</f>
        <v>25</v>
      </c>
      <c r="R39" s="102">
        <v>50</v>
      </c>
      <c r="T39" s="109" t="s">
        <v>535</v>
      </c>
    </row>
    <row r="40" spans="2:20" ht="18.75" customHeight="1">
      <c r="B40" s="101"/>
      <c r="C40" s="101"/>
      <c r="D40" s="101" t="s">
        <v>377</v>
      </c>
      <c r="E40" s="101"/>
      <c r="F40" s="101" t="s">
        <v>386</v>
      </c>
      <c r="G40" s="101"/>
      <c r="H40" s="101"/>
      <c r="I40" s="101"/>
      <c r="J40" s="101"/>
      <c r="K40" s="101"/>
      <c r="L40" s="101"/>
      <c r="M40" s="104" t="str">
        <f t="shared" si="1"/>
        <v>-------------</v>
      </c>
      <c r="N40" s="108"/>
      <c r="O40" s="480" t="str">
        <f>HYPERLINK("#"&amp;T40&amp;"!A1","26")</f>
        <v>26</v>
      </c>
      <c r="R40" s="102">
        <v>48</v>
      </c>
      <c r="T40" s="109" t="s">
        <v>536</v>
      </c>
    </row>
    <row r="41" spans="2:20" ht="18.75" customHeight="1">
      <c r="B41" s="101"/>
      <c r="C41" s="101"/>
      <c r="D41" s="101" t="s">
        <v>378</v>
      </c>
      <c r="E41" s="101"/>
      <c r="F41" s="101" t="s">
        <v>390</v>
      </c>
      <c r="G41" s="101"/>
      <c r="H41" s="101"/>
      <c r="I41" s="101"/>
      <c r="J41" s="101"/>
      <c r="K41" s="101"/>
      <c r="L41" s="101"/>
      <c r="M41" s="104" t="str">
        <f t="shared" si="1"/>
        <v>------------</v>
      </c>
      <c r="N41" s="108"/>
      <c r="O41" s="480" t="str">
        <f>HYPERLINK("#"&amp;T41&amp;"!A1","27")</f>
        <v>27</v>
      </c>
      <c r="R41" s="102">
        <v>48</v>
      </c>
      <c r="T41" s="109" t="s">
        <v>536</v>
      </c>
    </row>
    <row r="42" spans="2:20" ht="18.75" customHeight="1">
      <c r="B42" s="101"/>
      <c r="C42" s="101"/>
      <c r="D42" s="101" t="s">
        <v>379</v>
      </c>
      <c r="E42" s="101"/>
      <c r="F42" s="101" t="s">
        <v>392</v>
      </c>
      <c r="G42" s="101"/>
      <c r="H42" s="101"/>
      <c r="I42" s="101"/>
      <c r="J42" s="101"/>
      <c r="K42" s="101"/>
      <c r="L42" s="101"/>
      <c r="M42" s="104" t="str">
        <f t="shared" si="1"/>
        <v>---</v>
      </c>
      <c r="N42" s="108"/>
      <c r="O42" s="480" t="str">
        <f>HYPERLINK("#"&amp;T42&amp;"!A1","28")</f>
        <v>28</v>
      </c>
      <c r="R42" s="102">
        <v>45</v>
      </c>
      <c r="T42" s="109" t="s">
        <v>537</v>
      </c>
    </row>
    <row r="43" spans="2:20" ht="18.75" customHeight="1">
      <c r="B43" s="101"/>
      <c r="C43" s="101"/>
      <c r="D43" s="101" t="s">
        <v>378</v>
      </c>
      <c r="E43" s="101"/>
      <c r="F43" s="101" t="s">
        <v>391</v>
      </c>
      <c r="G43" s="101"/>
      <c r="H43" s="101"/>
      <c r="I43" s="101"/>
      <c r="J43" s="101"/>
      <c r="K43" s="101"/>
      <c r="L43" s="101"/>
      <c r="M43" s="104" t="str">
        <f t="shared" si="1"/>
        <v>--</v>
      </c>
      <c r="N43" s="108"/>
      <c r="O43" s="480" t="str">
        <f>HYPERLINK("#"&amp;T43&amp;"!A1","29")</f>
        <v>29</v>
      </c>
      <c r="R43" s="102">
        <v>44</v>
      </c>
      <c r="T43" s="109" t="s">
        <v>537</v>
      </c>
    </row>
    <row r="44" spans="2:20" ht="18.75" customHeight="1">
      <c r="B44" s="101" t="s">
        <v>102</v>
      </c>
      <c r="C44" s="101"/>
      <c r="D44" s="101" t="s">
        <v>380</v>
      </c>
      <c r="E44" s="101"/>
      <c r="F44" s="101" t="s">
        <v>544</v>
      </c>
      <c r="G44" s="101"/>
      <c r="H44" s="101"/>
      <c r="I44" s="101"/>
      <c r="J44" s="101"/>
      <c r="K44" s="101"/>
      <c r="L44" s="101"/>
      <c r="M44" s="104" t="str">
        <f t="shared" si="1"/>
        <v>-------------------------------</v>
      </c>
      <c r="N44" s="108"/>
      <c r="O44" s="480" t="str">
        <f>HYPERLINK("#"&amp;T44&amp;"!A1","30")</f>
        <v>30</v>
      </c>
      <c r="R44" s="102">
        <v>56</v>
      </c>
      <c r="T44" s="109" t="s">
        <v>538</v>
      </c>
    </row>
    <row r="45" spans="2:20" ht="18.75" customHeight="1">
      <c r="B45" s="101"/>
      <c r="C45" s="101"/>
      <c r="D45" s="101" t="s">
        <v>378</v>
      </c>
      <c r="E45" s="101"/>
      <c r="F45" s="101" t="s">
        <v>545</v>
      </c>
      <c r="G45" s="101"/>
      <c r="H45" s="101"/>
      <c r="I45" s="101"/>
      <c r="J45" s="101"/>
      <c r="K45" s="101"/>
      <c r="L45" s="101"/>
      <c r="M45" s="104" t="str">
        <f t="shared" si="1"/>
        <v>-------------------------------</v>
      </c>
      <c r="N45" s="108"/>
      <c r="O45" s="480" t="str">
        <f>HYPERLINK("#"&amp;T45&amp;"!A1","31")</f>
        <v>31</v>
      </c>
      <c r="R45" s="102">
        <v>57</v>
      </c>
      <c r="T45" s="109" t="s">
        <v>538</v>
      </c>
    </row>
    <row r="46" spans="2:15" ht="18.75" customHeight="1">
      <c r="B46" s="109" t="s">
        <v>115</v>
      </c>
      <c r="C46" s="101"/>
      <c r="D46" s="101"/>
      <c r="E46" s="101"/>
      <c r="F46" s="101"/>
      <c r="G46" s="101"/>
      <c r="H46" s="101"/>
      <c r="I46" s="101"/>
      <c r="J46" s="101"/>
      <c r="K46" s="101"/>
      <c r="L46" s="101"/>
      <c r="M46" s="101"/>
      <c r="N46" s="101"/>
      <c r="O46" s="457"/>
    </row>
    <row r="47" spans="2:15" ht="18.75" customHeight="1">
      <c r="B47" s="101"/>
      <c r="C47" s="101" t="s">
        <v>116</v>
      </c>
      <c r="D47" s="101"/>
      <c r="E47" s="101"/>
      <c r="F47" s="101"/>
      <c r="G47" s="101"/>
      <c r="H47" s="101"/>
      <c r="I47" s="101"/>
      <c r="J47" s="101"/>
      <c r="K47" s="101"/>
      <c r="L47" s="101"/>
      <c r="M47" s="101"/>
      <c r="N47" s="101"/>
      <c r="O47" s="457"/>
    </row>
    <row r="48" spans="2:20" ht="18.75" customHeight="1">
      <c r="B48" s="101"/>
      <c r="C48" s="101"/>
      <c r="D48" s="101">
        <v>1</v>
      </c>
      <c r="E48" s="101" t="s">
        <v>117</v>
      </c>
      <c r="F48" s="101"/>
      <c r="G48" s="103"/>
      <c r="H48" s="101"/>
      <c r="I48" s="101"/>
      <c r="J48" s="101"/>
      <c r="K48" s="101"/>
      <c r="L48" s="101"/>
      <c r="M48" s="104" t="str">
        <f>REPT("-",R48-LEN(E48))</f>
        <v>----------------------------------------------------------------</v>
      </c>
      <c r="N48" s="101"/>
      <c r="O48" s="480" t="str">
        <f>HYPERLINK("#"&amp;T48&amp;"!A1","32")</f>
        <v>32</v>
      </c>
      <c r="R48" s="102">
        <v>73</v>
      </c>
      <c r="T48" s="109" t="s">
        <v>539</v>
      </c>
    </row>
    <row r="49" spans="2:20" ht="18.75" customHeight="1">
      <c r="B49" s="101"/>
      <c r="C49" s="101"/>
      <c r="D49" s="101">
        <v>2</v>
      </c>
      <c r="E49" s="101" t="s">
        <v>118</v>
      </c>
      <c r="F49" s="101"/>
      <c r="G49" s="103"/>
      <c r="H49" s="101"/>
      <c r="I49" s="101"/>
      <c r="J49" s="101"/>
      <c r="K49" s="101"/>
      <c r="L49" s="101"/>
      <c r="M49" s="104" t="str">
        <f>REPT("-",R49-LEN(E49))</f>
        <v>---------------------------------------------------------------</v>
      </c>
      <c r="N49" s="101"/>
      <c r="O49" s="480" t="str">
        <f>HYPERLINK("#"&amp;T49&amp;"!A1","34")</f>
        <v>34</v>
      </c>
      <c r="R49" s="102">
        <v>73</v>
      </c>
      <c r="T49" s="109" t="s">
        <v>540</v>
      </c>
    </row>
    <row r="50" spans="2:15" ht="18.75" customHeight="1">
      <c r="B50" s="101"/>
      <c r="C50" s="101"/>
      <c r="D50" s="101"/>
      <c r="E50" s="101"/>
      <c r="F50" s="101"/>
      <c r="G50" s="101"/>
      <c r="H50" s="101"/>
      <c r="I50" s="101"/>
      <c r="J50" s="101"/>
      <c r="K50" s="101"/>
      <c r="L50" s="101"/>
      <c r="M50" s="101"/>
      <c r="N50" s="101"/>
      <c r="O50" s="105"/>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85" workbookViewId="0" topLeftCell="A1">
      <selection activeCell="A1" sqref="A1"/>
    </sheetView>
  </sheetViews>
  <sheetFormatPr defaultColWidth="8.796875" defaultRowHeight="14.25"/>
  <cols>
    <col min="1" max="1" width="9" style="235" customWidth="1"/>
    <col min="2" max="2" width="2.3984375" style="235" customWidth="1"/>
    <col min="3" max="3" width="0.59375" style="235" customWidth="1"/>
    <col min="4" max="4" width="38.59765625" style="239" customWidth="1"/>
    <col min="5" max="5" width="0.8984375" style="235" customWidth="1"/>
    <col min="6" max="6" width="14.59765625" style="235" customWidth="1"/>
    <col min="7" max="7" width="15" style="235" customWidth="1"/>
    <col min="8" max="17" width="14.59765625" style="235" customWidth="1"/>
    <col min="18" max="16384" width="9" style="235" customWidth="1"/>
  </cols>
  <sheetData>
    <row r="1" spans="2:17" ht="18.75">
      <c r="B1" s="232" t="s">
        <v>798</v>
      </c>
      <c r="C1" s="233"/>
      <c r="D1" s="234"/>
      <c r="E1" s="233"/>
      <c r="F1" s="233"/>
      <c r="G1" s="233"/>
      <c r="H1" s="233"/>
      <c r="I1" s="233" t="s">
        <v>450</v>
      </c>
      <c r="J1" s="233"/>
      <c r="K1" s="233"/>
      <c r="L1" s="233"/>
      <c r="M1" s="233"/>
      <c r="N1" s="233"/>
      <c r="O1" s="233"/>
      <c r="P1" s="233"/>
      <c r="Q1" s="233"/>
    </row>
    <row r="2" spans="2:17" ht="14.25" customHeight="1">
      <c r="B2" s="236" t="s">
        <v>438</v>
      </c>
      <c r="C2" s="237"/>
      <c r="D2" s="237"/>
      <c r="E2" s="237"/>
      <c r="F2" s="237"/>
      <c r="G2" s="238"/>
      <c r="H2" s="238"/>
      <c r="I2" s="238"/>
      <c r="J2" s="238"/>
      <c r="K2" s="238"/>
      <c r="L2" s="238"/>
      <c r="M2" s="238"/>
      <c r="N2" s="238"/>
      <c r="O2" s="238"/>
      <c r="P2" s="238"/>
      <c r="Q2" s="238"/>
    </row>
    <row r="3" spans="2:17" ht="6" customHeight="1">
      <c r="B3" s="238"/>
      <c r="C3" s="238"/>
      <c r="E3" s="238"/>
      <c r="F3" s="238"/>
      <c r="G3" s="238"/>
      <c r="H3" s="238"/>
      <c r="I3" s="238"/>
      <c r="J3" s="238"/>
      <c r="K3" s="238"/>
      <c r="L3" s="238"/>
      <c r="M3" s="238"/>
      <c r="N3" s="238"/>
      <c r="O3" s="238"/>
      <c r="P3" s="238"/>
      <c r="Q3" s="238"/>
    </row>
    <row r="4" spans="2:17" ht="18" customHeight="1">
      <c r="B4" s="238"/>
      <c r="C4" s="238"/>
      <c r="D4" s="240" t="s">
        <v>439</v>
      </c>
      <c r="E4" s="238"/>
      <c r="G4" s="238"/>
      <c r="H4" s="238"/>
      <c r="I4" s="238"/>
      <c r="J4" s="238"/>
      <c r="K4" s="238"/>
      <c r="L4" s="238"/>
      <c r="M4" s="238"/>
      <c r="N4" s="238"/>
      <c r="O4" s="238"/>
      <c r="P4" s="238"/>
      <c r="Q4" s="238"/>
    </row>
    <row r="5" spans="2:17" s="246" customFormat="1" ht="18" customHeight="1">
      <c r="B5" s="242"/>
      <c r="C5" s="243"/>
      <c r="D5" s="244"/>
      <c r="E5" s="245"/>
      <c r="F5" s="770" t="s">
        <v>451</v>
      </c>
      <c r="G5" s="775"/>
      <c r="H5" s="775"/>
      <c r="I5" s="770" t="s">
        <v>452</v>
      </c>
      <c r="J5" s="771"/>
      <c r="K5" s="771"/>
      <c r="L5" s="770" t="s">
        <v>453</v>
      </c>
      <c r="M5" s="771"/>
      <c r="N5" s="771"/>
      <c r="O5" s="765" t="s">
        <v>367</v>
      </c>
      <c r="P5" s="772"/>
      <c r="Q5" s="773"/>
    </row>
    <row r="6" spans="2:17" s="246" customFormat="1" ht="18" customHeight="1" thickBot="1">
      <c r="B6" s="763" t="s">
        <v>445</v>
      </c>
      <c r="C6" s="774"/>
      <c r="D6" s="774"/>
      <c r="E6" s="248"/>
      <c r="F6" s="248" t="s">
        <v>446</v>
      </c>
      <c r="G6" s="247" t="s">
        <v>447</v>
      </c>
      <c r="H6" s="247" t="s">
        <v>448</v>
      </c>
      <c r="I6" s="249" t="s">
        <v>446</v>
      </c>
      <c r="J6" s="247" t="s">
        <v>447</v>
      </c>
      <c r="K6" s="247" t="s">
        <v>448</v>
      </c>
      <c r="L6" s="249" t="s">
        <v>446</v>
      </c>
      <c r="M6" s="247" t="s">
        <v>447</v>
      </c>
      <c r="N6" s="247" t="s">
        <v>448</v>
      </c>
      <c r="O6" s="247" t="s">
        <v>446</v>
      </c>
      <c r="P6" s="249" t="s">
        <v>447</v>
      </c>
      <c r="Q6" s="247" t="s">
        <v>448</v>
      </c>
    </row>
    <row r="7" spans="2:17" s="246" customFormat="1" ht="9.75" customHeight="1" thickTop="1">
      <c r="B7" s="291"/>
      <c r="C7" s="292"/>
      <c r="D7" s="293"/>
      <c r="E7" s="294"/>
      <c r="F7" s="295" t="s">
        <v>454</v>
      </c>
      <c r="G7" s="296" t="s">
        <v>454</v>
      </c>
      <c r="H7" s="296" t="s">
        <v>454</v>
      </c>
      <c r="I7" s="297" t="s">
        <v>455</v>
      </c>
      <c r="J7" s="297" t="s">
        <v>455</v>
      </c>
      <c r="K7" s="297" t="s">
        <v>455</v>
      </c>
      <c r="L7" s="297" t="s">
        <v>455</v>
      </c>
      <c r="M7" s="297" t="s">
        <v>455</v>
      </c>
      <c r="N7" s="297" t="s">
        <v>455</v>
      </c>
      <c r="O7" s="297" t="s">
        <v>455</v>
      </c>
      <c r="P7" s="297" t="s">
        <v>455</v>
      </c>
      <c r="Q7" s="297" t="s">
        <v>455</v>
      </c>
    </row>
    <row r="8" spans="2:17" ht="16.5" customHeight="1">
      <c r="B8" s="298"/>
      <c r="C8" s="299"/>
      <c r="D8" s="300" t="s">
        <v>146</v>
      </c>
      <c r="E8" s="274"/>
      <c r="F8" s="301">
        <v>19.5</v>
      </c>
      <c r="G8" s="301">
        <v>20.4</v>
      </c>
      <c r="H8" s="301">
        <v>18.5</v>
      </c>
      <c r="I8" s="301">
        <v>151.8</v>
      </c>
      <c r="J8" s="301">
        <v>168.9</v>
      </c>
      <c r="K8" s="301">
        <v>129.5</v>
      </c>
      <c r="L8" s="301">
        <v>140.6</v>
      </c>
      <c r="M8" s="301">
        <v>153.5</v>
      </c>
      <c r="N8" s="301">
        <v>123.7</v>
      </c>
      <c r="O8" s="301">
        <v>11.2</v>
      </c>
      <c r="P8" s="301">
        <v>15.4</v>
      </c>
      <c r="Q8" s="301">
        <v>5.8</v>
      </c>
    </row>
    <row r="9" spans="2:17" ht="16.5" customHeight="1">
      <c r="B9" s="255"/>
      <c r="C9" s="256"/>
      <c r="D9" s="257" t="s">
        <v>393</v>
      </c>
      <c r="E9" s="258"/>
      <c r="F9" s="302" t="s">
        <v>799</v>
      </c>
      <c r="G9" s="302" t="s">
        <v>799</v>
      </c>
      <c r="H9" s="302" t="s">
        <v>799</v>
      </c>
      <c r="I9" s="302" t="s">
        <v>799</v>
      </c>
      <c r="J9" s="302" t="s">
        <v>799</v>
      </c>
      <c r="K9" s="302" t="s">
        <v>799</v>
      </c>
      <c r="L9" s="302" t="s">
        <v>799</v>
      </c>
      <c r="M9" s="302" t="s">
        <v>799</v>
      </c>
      <c r="N9" s="302" t="s">
        <v>799</v>
      </c>
      <c r="O9" s="302" t="s">
        <v>799</v>
      </c>
      <c r="P9" s="302" t="s">
        <v>799</v>
      </c>
      <c r="Q9" s="302" t="s">
        <v>799</v>
      </c>
    </row>
    <row r="10" spans="2:17" ht="16.5" customHeight="1">
      <c r="B10" s="260"/>
      <c r="C10" s="261"/>
      <c r="D10" s="262" t="s">
        <v>154</v>
      </c>
      <c r="E10" s="263"/>
      <c r="F10" s="303">
        <v>21.1</v>
      </c>
      <c r="G10" s="303">
        <v>21.6</v>
      </c>
      <c r="H10" s="303">
        <v>18.4</v>
      </c>
      <c r="I10" s="303">
        <v>171.5</v>
      </c>
      <c r="J10" s="303">
        <v>178</v>
      </c>
      <c r="K10" s="303">
        <v>139.1</v>
      </c>
      <c r="L10" s="303">
        <v>159.6</v>
      </c>
      <c r="M10" s="303">
        <v>164.6</v>
      </c>
      <c r="N10" s="303">
        <v>134.7</v>
      </c>
      <c r="O10" s="303">
        <v>11.9</v>
      </c>
      <c r="P10" s="303">
        <v>13.4</v>
      </c>
      <c r="Q10" s="303">
        <v>4.4</v>
      </c>
    </row>
    <row r="11" spans="2:17" ht="16.5" customHeight="1">
      <c r="B11" s="260"/>
      <c r="C11" s="261"/>
      <c r="D11" s="262" t="s">
        <v>156</v>
      </c>
      <c r="E11" s="263"/>
      <c r="F11" s="303">
        <v>20.5</v>
      </c>
      <c r="G11" s="303">
        <v>20.8</v>
      </c>
      <c r="H11" s="303">
        <v>20</v>
      </c>
      <c r="I11" s="303">
        <v>169.3</v>
      </c>
      <c r="J11" s="303">
        <v>178.5</v>
      </c>
      <c r="K11" s="303">
        <v>146.9</v>
      </c>
      <c r="L11" s="303">
        <v>154.1</v>
      </c>
      <c r="M11" s="303">
        <v>159.9</v>
      </c>
      <c r="N11" s="303">
        <v>139.9</v>
      </c>
      <c r="O11" s="303">
        <v>15.2</v>
      </c>
      <c r="P11" s="303">
        <v>18.6</v>
      </c>
      <c r="Q11" s="303">
        <v>7</v>
      </c>
    </row>
    <row r="12" spans="2:17" ht="16.5" customHeight="1">
      <c r="B12" s="260"/>
      <c r="C12" s="261"/>
      <c r="D12" s="262" t="s">
        <v>158</v>
      </c>
      <c r="E12" s="263"/>
      <c r="F12" s="303">
        <v>18.6</v>
      </c>
      <c r="G12" s="303">
        <v>18.6</v>
      </c>
      <c r="H12" s="303">
        <v>18.8</v>
      </c>
      <c r="I12" s="303">
        <v>157.3</v>
      </c>
      <c r="J12" s="303">
        <v>159.1</v>
      </c>
      <c r="K12" s="303">
        <v>143.5</v>
      </c>
      <c r="L12" s="303">
        <v>145</v>
      </c>
      <c r="M12" s="303">
        <v>146</v>
      </c>
      <c r="N12" s="303">
        <v>137.5</v>
      </c>
      <c r="O12" s="303">
        <v>12.3</v>
      </c>
      <c r="P12" s="303">
        <v>13.1</v>
      </c>
      <c r="Q12" s="303">
        <v>6</v>
      </c>
    </row>
    <row r="13" spans="2:17" ht="16.5" customHeight="1">
      <c r="B13" s="260"/>
      <c r="C13" s="261"/>
      <c r="D13" s="262" t="s">
        <v>161</v>
      </c>
      <c r="E13" s="263"/>
      <c r="F13" s="303">
        <v>21.3</v>
      </c>
      <c r="G13" s="303">
        <v>22.1</v>
      </c>
      <c r="H13" s="303">
        <v>20.5</v>
      </c>
      <c r="I13" s="303">
        <v>177.9</v>
      </c>
      <c r="J13" s="303">
        <v>189.6</v>
      </c>
      <c r="K13" s="303">
        <v>165.4</v>
      </c>
      <c r="L13" s="303">
        <v>162.4</v>
      </c>
      <c r="M13" s="303">
        <v>171.5</v>
      </c>
      <c r="N13" s="303">
        <v>152.8</v>
      </c>
      <c r="O13" s="303">
        <v>15.5</v>
      </c>
      <c r="P13" s="303">
        <v>18.1</v>
      </c>
      <c r="Q13" s="303">
        <v>12.6</v>
      </c>
    </row>
    <row r="14" spans="2:17" ht="16.5" customHeight="1">
      <c r="B14" s="260"/>
      <c r="C14" s="261"/>
      <c r="D14" s="262" t="s">
        <v>394</v>
      </c>
      <c r="E14" s="263"/>
      <c r="F14" s="303">
        <v>20.8</v>
      </c>
      <c r="G14" s="303">
        <v>21.1</v>
      </c>
      <c r="H14" s="303">
        <v>19.5</v>
      </c>
      <c r="I14" s="303">
        <v>176.1</v>
      </c>
      <c r="J14" s="303">
        <v>182.5</v>
      </c>
      <c r="K14" s="303">
        <v>146.8</v>
      </c>
      <c r="L14" s="303">
        <v>153.5</v>
      </c>
      <c r="M14" s="303">
        <v>157.9</v>
      </c>
      <c r="N14" s="303">
        <v>133.4</v>
      </c>
      <c r="O14" s="303">
        <v>22.6</v>
      </c>
      <c r="P14" s="303">
        <v>24.6</v>
      </c>
      <c r="Q14" s="303">
        <v>13.4</v>
      </c>
    </row>
    <row r="15" spans="2:17" ht="16.5" customHeight="1">
      <c r="B15" s="260"/>
      <c r="C15" s="261"/>
      <c r="D15" s="262" t="s">
        <v>395</v>
      </c>
      <c r="E15" s="263"/>
      <c r="F15" s="303">
        <v>19.8</v>
      </c>
      <c r="G15" s="303">
        <v>20.8</v>
      </c>
      <c r="H15" s="303">
        <v>18.9</v>
      </c>
      <c r="I15" s="303">
        <v>142.6</v>
      </c>
      <c r="J15" s="303">
        <v>167.2</v>
      </c>
      <c r="K15" s="303">
        <v>121.2</v>
      </c>
      <c r="L15" s="303">
        <v>134.9</v>
      </c>
      <c r="M15" s="303">
        <v>155.4</v>
      </c>
      <c r="N15" s="303">
        <v>117</v>
      </c>
      <c r="O15" s="303">
        <v>7.7</v>
      </c>
      <c r="P15" s="303">
        <v>11.8</v>
      </c>
      <c r="Q15" s="303">
        <v>4.2</v>
      </c>
    </row>
    <row r="16" spans="2:17" ht="16.5" customHeight="1">
      <c r="B16" s="260"/>
      <c r="C16" s="261"/>
      <c r="D16" s="262" t="s">
        <v>396</v>
      </c>
      <c r="E16" s="263"/>
      <c r="F16" s="303">
        <v>19.7</v>
      </c>
      <c r="G16" s="303">
        <v>19.8</v>
      </c>
      <c r="H16" s="303">
        <v>19.5</v>
      </c>
      <c r="I16" s="303">
        <v>166.8</v>
      </c>
      <c r="J16" s="303">
        <v>177.8</v>
      </c>
      <c r="K16" s="303">
        <v>154.8</v>
      </c>
      <c r="L16" s="303">
        <v>154.1</v>
      </c>
      <c r="M16" s="303">
        <v>161.7</v>
      </c>
      <c r="N16" s="303">
        <v>145.8</v>
      </c>
      <c r="O16" s="303">
        <v>12.7</v>
      </c>
      <c r="P16" s="303">
        <v>16.1</v>
      </c>
      <c r="Q16" s="303">
        <v>9</v>
      </c>
    </row>
    <row r="17" spans="2:17" ht="16.5" customHeight="1">
      <c r="B17" s="260"/>
      <c r="C17" s="261"/>
      <c r="D17" s="262" t="s">
        <v>397</v>
      </c>
      <c r="E17" s="263"/>
      <c r="F17" s="303">
        <v>20.2</v>
      </c>
      <c r="G17" s="303">
        <v>20.9</v>
      </c>
      <c r="H17" s="303">
        <v>18.7</v>
      </c>
      <c r="I17" s="303">
        <v>158.3</v>
      </c>
      <c r="J17" s="303">
        <v>168.8</v>
      </c>
      <c r="K17" s="303">
        <v>138.5</v>
      </c>
      <c r="L17" s="303">
        <v>148.2</v>
      </c>
      <c r="M17" s="303">
        <v>157.8</v>
      </c>
      <c r="N17" s="303">
        <v>130</v>
      </c>
      <c r="O17" s="303">
        <v>10.1</v>
      </c>
      <c r="P17" s="303">
        <v>11</v>
      </c>
      <c r="Q17" s="303">
        <v>8.5</v>
      </c>
    </row>
    <row r="18" spans="2:17" ht="16.5" customHeight="1">
      <c r="B18" s="260"/>
      <c r="C18" s="261"/>
      <c r="D18" s="262" t="s">
        <v>398</v>
      </c>
      <c r="E18" s="263"/>
      <c r="F18" s="303">
        <v>20.8</v>
      </c>
      <c r="G18" s="303">
        <v>20.9</v>
      </c>
      <c r="H18" s="303">
        <v>20.5</v>
      </c>
      <c r="I18" s="303">
        <v>174.9</v>
      </c>
      <c r="J18" s="303">
        <v>184.5</v>
      </c>
      <c r="K18" s="303">
        <v>148.3</v>
      </c>
      <c r="L18" s="303">
        <v>157.9</v>
      </c>
      <c r="M18" s="303">
        <v>164</v>
      </c>
      <c r="N18" s="303">
        <v>140.9</v>
      </c>
      <c r="O18" s="303">
        <v>17</v>
      </c>
      <c r="P18" s="303">
        <v>20.5</v>
      </c>
      <c r="Q18" s="303">
        <v>7.4</v>
      </c>
    </row>
    <row r="19" spans="2:17" ht="16.5" customHeight="1">
      <c r="B19" s="260"/>
      <c r="C19" s="261"/>
      <c r="D19" s="262" t="s">
        <v>399</v>
      </c>
      <c r="E19" s="263"/>
      <c r="F19" s="303">
        <v>15.5</v>
      </c>
      <c r="G19" s="303">
        <v>16.7</v>
      </c>
      <c r="H19" s="303">
        <v>14.7</v>
      </c>
      <c r="I19" s="303">
        <v>97.4</v>
      </c>
      <c r="J19" s="303">
        <v>118.2</v>
      </c>
      <c r="K19" s="303">
        <v>84.5</v>
      </c>
      <c r="L19" s="303">
        <v>93.7</v>
      </c>
      <c r="M19" s="303">
        <v>112.1</v>
      </c>
      <c r="N19" s="303">
        <v>82.3</v>
      </c>
      <c r="O19" s="303">
        <v>3.7</v>
      </c>
      <c r="P19" s="303">
        <v>6.1</v>
      </c>
      <c r="Q19" s="303">
        <v>2.2</v>
      </c>
    </row>
    <row r="20" spans="2:17" ht="16.5" customHeight="1">
      <c r="B20" s="260"/>
      <c r="C20" s="261"/>
      <c r="D20" s="262" t="s">
        <v>400</v>
      </c>
      <c r="E20" s="263"/>
      <c r="F20" s="303">
        <v>19.9</v>
      </c>
      <c r="G20" s="303">
        <v>20.4</v>
      </c>
      <c r="H20" s="303">
        <v>19.5</v>
      </c>
      <c r="I20" s="303">
        <v>149.4</v>
      </c>
      <c r="J20" s="303">
        <v>158.6</v>
      </c>
      <c r="K20" s="303">
        <v>142.4</v>
      </c>
      <c r="L20" s="303">
        <v>142.8</v>
      </c>
      <c r="M20" s="303">
        <v>150.9</v>
      </c>
      <c r="N20" s="303">
        <v>136.7</v>
      </c>
      <c r="O20" s="303">
        <v>6.6</v>
      </c>
      <c r="P20" s="303">
        <v>7.7</v>
      </c>
      <c r="Q20" s="303">
        <v>5.7</v>
      </c>
    </row>
    <row r="21" spans="2:17" ht="16.5" customHeight="1">
      <c r="B21" s="260"/>
      <c r="C21" s="261"/>
      <c r="D21" s="262" t="s">
        <v>401</v>
      </c>
      <c r="E21" s="263"/>
      <c r="F21" s="303">
        <v>16.5</v>
      </c>
      <c r="G21" s="303">
        <v>16.5</v>
      </c>
      <c r="H21" s="303">
        <v>16.5</v>
      </c>
      <c r="I21" s="303">
        <v>121.9</v>
      </c>
      <c r="J21" s="303">
        <v>124.6</v>
      </c>
      <c r="K21" s="303">
        <v>119</v>
      </c>
      <c r="L21" s="303">
        <v>111.5</v>
      </c>
      <c r="M21" s="303">
        <v>114.7</v>
      </c>
      <c r="N21" s="303">
        <v>108.1</v>
      </c>
      <c r="O21" s="303">
        <v>10.4</v>
      </c>
      <c r="P21" s="303">
        <v>9.9</v>
      </c>
      <c r="Q21" s="303">
        <v>10.9</v>
      </c>
    </row>
    <row r="22" spans="2:17" ht="16.5" customHeight="1">
      <c r="B22" s="260"/>
      <c r="C22" s="261"/>
      <c r="D22" s="262" t="s">
        <v>402</v>
      </c>
      <c r="E22" s="263"/>
      <c r="F22" s="303">
        <v>18.8</v>
      </c>
      <c r="G22" s="303">
        <v>19.8</v>
      </c>
      <c r="H22" s="303">
        <v>18.5</v>
      </c>
      <c r="I22" s="303">
        <v>142.2</v>
      </c>
      <c r="J22" s="303">
        <v>156.5</v>
      </c>
      <c r="K22" s="303">
        <v>137.9</v>
      </c>
      <c r="L22" s="303">
        <v>136.8</v>
      </c>
      <c r="M22" s="303">
        <v>149.1</v>
      </c>
      <c r="N22" s="303">
        <v>133.1</v>
      </c>
      <c r="O22" s="303">
        <v>5.4</v>
      </c>
      <c r="P22" s="303">
        <v>7.4</v>
      </c>
      <c r="Q22" s="303">
        <v>4.8</v>
      </c>
    </row>
    <row r="23" spans="2:17" ht="16.5" customHeight="1">
      <c r="B23" s="260"/>
      <c r="C23" s="261"/>
      <c r="D23" s="262" t="s">
        <v>188</v>
      </c>
      <c r="E23" s="263"/>
      <c r="F23" s="303">
        <v>19.7</v>
      </c>
      <c r="G23" s="303">
        <v>20.2</v>
      </c>
      <c r="H23" s="303">
        <v>18.9</v>
      </c>
      <c r="I23" s="303">
        <v>155.5</v>
      </c>
      <c r="J23" s="303">
        <v>162.7</v>
      </c>
      <c r="K23" s="303">
        <v>145.9</v>
      </c>
      <c r="L23" s="303">
        <v>150.2</v>
      </c>
      <c r="M23" s="303">
        <v>156.3</v>
      </c>
      <c r="N23" s="303">
        <v>142.1</v>
      </c>
      <c r="O23" s="303">
        <v>5.3</v>
      </c>
      <c r="P23" s="303">
        <v>6.4</v>
      </c>
      <c r="Q23" s="303">
        <v>3.8</v>
      </c>
    </row>
    <row r="24" spans="2:17" ht="16.5" customHeight="1">
      <c r="B24" s="260"/>
      <c r="C24" s="261"/>
      <c r="D24" s="262" t="s">
        <v>403</v>
      </c>
      <c r="E24" s="263"/>
      <c r="F24" s="303">
        <v>19.6</v>
      </c>
      <c r="G24" s="303">
        <v>20.7</v>
      </c>
      <c r="H24" s="303">
        <v>18.1</v>
      </c>
      <c r="I24" s="303">
        <v>143.5</v>
      </c>
      <c r="J24" s="303">
        <v>161.5</v>
      </c>
      <c r="K24" s="303">
        <v>120.1</v>
      </c>
      <c r="L24" s="303">
        <v>134.1</v>
      </c>
      <c r="M24" s="303">
        <v>149.7</v>
      </c>
      <c r="N24" s="303">
        <v>113.9</v>
      </c>
      <c r="O24" s="303">
        <v>9.4</v>
      </c>
      <c r="P24" s="303">
        <v>11.8</v>
      </c>
      <c r="Q24" s="303">
        <v>6.2</v>
      </c>
    </row>
    <row r="25" spans="2:17" ht="16.5" customHeight="1">
      <c r="B25" s="255"/>
      <c r="C25" s="256"/>
      <c r="D25" s="257" t="s">
        <v>404</v>
      </c>
      <c r="E25" s="258"/>
      <c r="F25" s="304">
        <v>20.1</v>
      </c>
      <c r="G25" s="304">
        <v>20.9</v>
      </c>
      <c r="H25" s="304">
        <v>19.3</v>
      </c>
      <c r="I25" s="304">
        <v>154.6</v>
      </c>
      <c r="J25" s="304">
        <v>174.3</v>
      </c>
      <c r="K25" s="304">
        <v>135.4</v>
      </c>
      <c r="L25" s="304">
        <v>143.2</v>
      </c>
      <c r="M25" s="304">
        <v>157.4</v>
      </c>
      <c r="N25" s="304">
        <v>129.4</v>
      </c>
      <c r="O25" s="304">
        <v>11.4</v>
      </c>
      <c r="P25" s="304">
        <v>16.9</v>
      </c>
      <c r="Q25" s="304">
        <v>6</v>
      </c>
    </row>
    <row r="26" spans="2:17" ht="16.5" customHeight="1">
      <c r="B26" s="266"/>
      <c r="C26" s="267"/>
      <c r="D26" s="268" t="s">
        <v>196</v>
      </c>
      <c r="E26" s="269"/>
      <c r="F26" s="305">
        <v>21.4</v>
      </c>
      <c r="G26" s="305">
        <v>21.3</v>
      </c>
      <c r="H26" s="305">
        <v>21.4</v>
      </c>
      <c r="I26" s="305">
        <v>151.6</v>
      </c>
      <c r="J26" s="305">
        <v>153.8</v>
      </c>
      <c r="K26" s="305">
        <v>150.1</v>
      </c>
      <c r="L26" s="305">
        <v>140.9</v>
      </c>
      <c r="M26" s="305">
        <v>143.5</v>
      </c>
      <c r="N26" s="305">
        <v>139.2</v>
      </c>
      <c r="O26" s="305">
        <v>10.7</v>
      </c>
      <c r="P26" s="305">
        <v>10.3</v>
      </c>
      <c r="Q26" s="305">
        <v>10.9</v>
      </c>
    </row>
    <row r="27" spans="2:17" ht="16.5" customHeight="1">
      <c r="B27" s="271"/>
      <c r="C27" s="272"/>
      <c r="D27" s="273" t="s">
        <v>405</v>
      </c>
      <c r="E27" s="274"/>
      <c r="F27" s="301">
        <v>22.7</v>
      </c>
      <c r="G27" s="301">
        <v>23.1</v>
      </c>
      <c r="H27" s="301">
        <v>21.3</v>
      </c>
      <c r="I27" s="301">
        <v>193.8</v>
      </c>
      <c r="J27" s="301">
        <v>204.1</v>
      </c>
      <c r="K27" s="301">
        <v>157.8</v>
      </c>
      <c r="L27" s="301">
        <v>172.6</v>
      </c>
      <c r="M27" s="301">
        <v>177.2</v>
      </c>
      <c r="N27" s="301">
        <v>156.2</v>
      </c>
      <c r="O27" s="301">
        <v>21.2</v>
      </c>
      <c r="P27" s="301">
        <v>26.9</v>
      </c>
      <c r="Q27" s="301">
        <v>1.6</v>
      </c>
    </row>
    <row r="28" spans="2:17" ht="16.5" customHeight="1">
      <c r="B28" s="260"/>
      <c r="C28" s="261"/>
      <c r="D28" s="262" t="s">
        <v>406</v>
      </c>
      <c r="E28" s="263"/>
      <c r="F28" s="303">
        <v>20</v>
      </c>
      <c r="G28" s="303">
        <v>20.3</v>
      </c>
      <c r="H28" s="303">
        <v>19.1</v>
      </c>
      <c r="I28" s="303">
        <v>163.8</v>
      </c>
      <c r="J28" s="303">
        <v>168</v>
      </c>
      <c r="K28" s="303">
        <v>149.8</v>
      </c>
      <c r="L28" s="303">
        <v>154.3</v>
      </c>
      <c r="M28" s="303">
        <v>157.6</v>
      </c>
      <c r="N28" s="303">
        <v>143.5</v>
      </c>
      <c r="O28" s="303">
        <v>9.5</v>
      </c>
      <c r="P28" s="303">
        <v>10.4</v>
      </c>
      <c r="Q28" s="303">
        <v>6.3</v>
      </c>
    </row>
    <row r="29" spans="2:17" ht="16.5" customHeight="1">
      <c r="B29" s="260"/>
      <c r="C29" s="261"/>
      <c r="D29" s="262" t="s">
        <v>407</v>
      </c>
      <c r="E29" s="263"/>
      <c r="F29" s="303">
        <v>21.4</v>
      </c>
      <c r="G29" s="303">
        <v>21.9</v>
      </c>
      <c r="H29" s="303">
        <v>20.1</v>
      </c>
      <c r="I29" s="303">
        <v>167.9</v>
      </c>
      <c r="J29" s="303">
        <v>175.5</v>
      </c>
      <c r="K29" s="303">
        <v>146.4</v>
      </c>
      <c r="L29" s="303">
        <v>156.7</v>
      </c>
      <c r="M29" s="303">
        <v>161.5</v>
      </c>
      <c r="N29" s="303">
        <v>143.1</v>
      </c>
      <c r="O29" s="303">
        <v>11.2</v>
      </c>
      <c r="P29" s="303">
        <v>14</v>
      </c>
      <c r="Q29" s="303">
        <v>3.3</v>
      </c>
    </row>
    <row r="30" spans="2:17" ht="16.5" customHeight="1">
      <c r="B30" s="260"/>
      <c r="C30" s="261"/>
      <c r="D30" s="262" t="s">
        <v>208</v>
      </c>
      <c r="E30" s="263"/>
      <c r="F30" s="303">
        <v>21.8</v>
      </c>
      <c r="G30" s="303">
        <v>21.8</v>
      </c>
      <c r="H30" s="303">
        <v>21.7</v>
      </c>
      <c r="I30" s="303">
        <v>185.8</v>
      </c>
      <c r="J30" s="303">
        <v>195.1</v>
      </c>
      <c r="K30" s="303">
        <v>164.5</v>
      </c>
      <c r="L30" s="303">
        <v>163.8</v>
      </c>
      <c r="M30" s="303">
        <v>167.1</v>
      </c>
      <c r="N30" s="303">
        <v>156.2</v>
      </c>
      <c r="O30" s="303">
        <v>22</v>
      </c>
      <c r="P30" s="303">
        <v>28</v>
      </c>
      <c r="Q30" s="303">
        <v>8.3</v>
      </c>
    </row>
    <row r="31" spans="2:17" ht="16.5" customHeight="1">
      <c r="B31" s="260"/>
      <c r="C31" s="261"/>
      <c r="D31" s="262" t="s">
        <v>408</v>
      </c>
      <c r="E31" s="263"/>
      <c r="F31" s="303">
        <v>20.4</v>
      </c>
      <c r="G31" s="303">
        <v>20.7</v>
      </c>
      <c r="H31" s="303">
        <v>19.4</v>
      </c>
      <c r="I31" s="303">
        <v>166.1</v>
      </c>
      <c r="J31" s="303">
        <v>171.7</v>
      </c>
      <c r="K31" s="303">
        <v>151.5</v>
      </c>
      <c r="L31" s="303">
        <v>153</v>
      </c>
      <c r="M31" s="303">
        <v>156.8</v>
      </c>
      <c r="N31" s="303">
        <v>143.2</v>
      </c>
      <c r="O31" s="303">
        <v>13.1</v>
      </c>
      <c r="P31" s="303">
        <v>14.9</v>
      </c>
      <c r="Q31" s="303">
        <v>8.3</v>
      </c>
    </row>
    <row r="32" spans="2:17" ht="16.5" customHeight="1">
      <c r="B32" s="260"/>
      <c r="C32" s="261"/>
      <c r="D32" s="262" t="s">
        <v>409</v>
      </c>
      <c r="E32" s="263"/>
      <c r="F32" s="303">
        <v>21.2</v>
      </c>
      <c r="G32" s="303">
        <v>21.4</v>
      </c>
      <c r="H32" s="303">
        <v>21</v>
      </c>
      <c r="I32" s="303">
        <v>161.8</v>
      </c>
      <c r="J32" s="303">
        <v>190.8</v>
      </c>
      <c r="K32" s="303">
        <v>133.4</v>
      </c>
      <c r="L32" s="303">
        <v>146.5</v>
      </c>
      <c r="M32" s="303">
        <v>167.7</v>
      </c>
      <c r="N32" s="303">
        <v>125.7</v>
      </c>
      <c r="O32" s="303">
        <v>15.3</v>
      </c>
      <c r="P32" s="303">
        <v>23.1</v>
      </c>
      <c r="Q32" s="303">
        <v>7.7</v>
      </c>
    </row>
    <row r="33" spans="2:17" ht="16.5" customHeight="1">
      <c r="B33" s="260"/>
      <c r="C33" s="261"/>
      <c r="D33" s="262" t="s">
        <v>410</v>
      </c>
      <c r="E33" s="263"/>
      <c r="F33" s="303">
        <v>20.7</v>
      </c>
      <c r="G33" s="303">
        <v>20.8</v>
      </c>
      <c r="H33" s="303">
        <v>20.3</v>
      </c>
      <c r="I33" s="303">
        <v>178.9</v>
      </c>
      <c r="J33" s="303">
        <v>183.1</v>
      </c>
      <c r="K33" s="303">
        <v>154</v>
      </c>
      <c r="L33" s="303">
        <v>159.2</v>
      </c>
      <c r="M33" s="303">
        <v>161</v>
      </c>
      <c r="N33" s="303">
        <v>148.5</v>
      </c>
      <c r="O33" s="303">
        <v>19.7</v>
      </c>
      <c r="P33" s="303">
        <v>22.1</v>
      </c>
      <c r="Q33" s="303">
        <v>5.5</v>
      </c>
    </row>
    <row r="34" spans="2:17" ht="16.5" customHeight="1">
      <c r="B34" s="260"/>
      <c r="C34" s="261"/>
      <c r="D34" s="262" t="s">
        <v>411</v>
      </c>
      <c r="E34" s="263"/>
      <c r="F34" s="303">
        <v>21.2</v>
      </c>
      <c r="G34" s="303">
        <v>21.1</v>
      </c>
      <c r="H34" s="303">
        <v>22</v>
      </c>
      <c r="I34" s="303">
        <v>176.2</v>
      </c>
      <c r="J34" s="303">
        <v>177.4</v>
      </c>
      <c r="K34" s="303">
        <v>169.1</v>
      </c>
      <c r="L34" s="303">
        <v>163.4</v>
      </c>
      <c r="M34" s="303">
        <v>163.1</v>
      </c>
      <c r="N34" s="303">
        <v>164.6</v>
      </c>
      <c r="O34" s="303">
        <v>12.8</v>
      </c>
      <c r="P34" s="303">
        <v>14.3</v>
      </c>
      <c r="Q34" s="303">
        <v>4.5</v>
      </c>
    </row>
    <row r="35" spans="2:17" ht="16.5" customHeight="1">
      <c r="B35" s="260"/>
      <c r="C35" s="261"/>
      <c r="D35" s="262" t="s">
        <v>222</v>
      </c>
      <c r="E35" s="263"/>
      <c r="F35" s="303">
        <v>20.4</v>
      </c>
      <c r="G35" s="303">
        <v>20.5</v>
      </c>
      <c r="H35" s="303">
        <v>19.9</v>
      </c>
      <c r="I35" s="303">
        <v>184.7</v>
      </c>
      <c r="J35" s="303">
        <v>190.5</v>
      </c>
      <c r="K35" s="303">
        <v>147.5</v>
      </c>
      <c r="L35" s="303">
        <v>159.8</v>
      </c>
      <c r="M35" s="303">
        <v>162.6</v>
      </c>
      <c r="N35" s="303">
        <v>141.9</v>
      </c>
      <c r="O35" s="303">
        <v>24.9</v>
      </c>
      <c r="P35" s="303">
        <v>27.9</v>
      </c>
      <c r="Q35" s="303">
        <v>5.6</v>
      </c>
    </row>
    <row r="36" spans="2:17" ht="16.5" customHeight="1">
      <c r="B36" s="260"/>
      <c r="C36" s="261"/>
      <c r="D36" s="262" t="s">
        <v>225</v>
      </c>
      <c r="E36" s="263"/>
      <c r="F36" s="303">
        <v>19.9</v>
      </c>
      <c r="G36" s="303">
        <v>20.1</v>
      </c>
      <c r="H36" s="303">
        <v>19.3</v>
      </c>
      <c r="I36" s="303">
        <v>168.8</v>
      </c>
      <c r="J36" s="303">
        <v>170.7</v>
      </c>
      <c r="K36" s="303">
        <v>159.7</v>
      </c>
      <c r="L36" s="303">
        <v>156.6</v>
      </c>
      <c r="M36" s="303">
        <v>157.4</v>
      </c>
      <c r="N36" s="303">
        <v>152.7</v>
      </c>
      <c r="O36" s="303">
        <v>12.2</v>
      </c>
      <c r="P36" s="303">
        <v>13.3</v>
      </c>
      <c r="Q36" s="303">
        <v>7</v>
      </c>
    </row>
    <row r="37" spans="2:17" ht="16.5" customHeight="1">
      <c r="B37" s="260"/>
      <c r="C37" s="261"/>
      <c r="D37" s="262" t="s">
        <v>228</v>
      </c>
      <c r="E37" s="263"/>
      <c r="F37" s="303">
        <v>20.9</v>
      </c>
      <c r="G37" s="303">
        <v>21</v>
      </c>
      <c r="H37" s="303">
        <v>20.7</v>
      </c>
      <c r="I37" s="303">
        <v>169.2</v>
      </c>
      <c r="J37" s="303">
        <v>176.2</v>
      </c>
      <c r="K37" s="303">
        <v>150.8</v>
      </c>
      <c r="L37" s="303">
        <v>154.4</v>
      </c>
      <c r="M37" s="303">
        <v>158.1</v>
      </c>
      <c r="N37" s="303">
        <v>144.7</v>
      </c>
      <c r="O37" s="303">
        <v>14.8</v>
      </c>
      <c r="P37" s="303">
        <v>18.1</v>
      </c>
      <c r="Q37" s="303">
        <v>6.1</v>
      </c>
    </row>
    <row r="38" spans="2:17" ht="16.5" customHeight="1">
      <c r="B38" s="260"/>
      <c r="C38" s="261"/>
      <c r="D38" s="262" t="s">
        <v>412</v>
      </c>
      <c r="E38" s="263"/>
      <c r="F38" s="303">
        <v>20.9</v>
      </c>
      <c r="G38" s="303">
        <v>21.2</v>
      </c>
      <c r="H38" s="303">
        <v>19.9</v>
      </c>
      <c r="I38" s="303">
        <v>179.5</v>
      </c>
      <c r="J38" s="303">
        <v>182.2</v>
      </c>
      <c r="K38" s="303">
        <v>170.8</v>
      </c>
      <c r="L38" s="303">
        <v>162.9</v>
      </c>
      <c r="M38" s="303">
        <v>165.1</v>
      </c>
      <c r="N38" s="303">
        <v>156</v>
      </c>
      <c r="O38" s="303">
        <v>16.6</v>
      </c>
      <c r="P38" s="303">
        <v>17.1</v>
      </c>
      <c r="Q38" s="303">
        <v>14.8</v>
      </c>
    </row>
    <row r="39" spans="2:17" ht="16.5" customHeight="1">
      <c r="B39" s="260"/>
      <c r="C39" s="261"/>
      <c r="D39" s="262" t="s">
        <v>413</v>
      </c>
      <c r="E39" s="263"/>
      <c r="F39" s="303">
        <v>21.5</v>
      </c>
      <c r="G39" s="303">
        <v>21.6</v>
      </c>
      <c r="H39" s="303">
        <v>20.7</v>
      </c>
      <c r="I39" s="303">
        <v>184.1</v>
      </c>
      <c r="J39" s="303">
        <v>190.6</v>
      </c>
      <c r="K39" s="303">
        <v>152.5</v>
      </c>
      <c r="L39" s="303">
        <v>166.4</v>
      </c>
      <c r="M39" s="303">
        <v>170</v>
      </c>
      <c r="N39" s="303">
        <v>148.8</v>
      </c>
      <c r="O39" s="303">
        <v>17.7</v>
      </c>
      <c r="P39" s="303">
        <v>20.6</v>
      </c>
      <c r="Q39" s="303">
        <v>3.7</v>
      </c>
    </row>
    <row r="40" spans="2:17" ht="16.5" customHeight="1">
      <c r="B40" s="260"/>
      <c r="C40" s="261"/>
      <c r="D40" s="262" t="s">
        <v>414</v>
      </c>
      <c r="E40" s="263"/>
      <c r="F40" s="303">
        <v>19.9</v>
      </c>
      <c r="G40" s="303">
        <v>20</v>
      </c>
      <c r="H40" s="303">
        <v>19.6</v>
      </c>
      <c r="I40" s="303">
        <v>159.4</v>
      </c>
      <c r="J40" s="303">
        <v>169.1</v>
      </c>
      <c r="K40" s="303">
        <v>140.7</v>
      </c>
      <c r="L40" s="303">
        <v>146.4</v>
      </c>
      <c r="M40" s="303">
        <v>151</v>
      </c>
      <c r="N40" s="303">
        <v>137.5</v>
      </c>
      <c r="O40" s="303">
        <v>13</v>
      </c>
      <c r="P40" s="303">
        <v>18.1</v>
      </c>
      <c r="Q40" s="303">
        <v>3.2</v>
      </c>
    </row>
    <row r="41" spans="2:17" ht="16.5" customHeight="1">
      <c r="B41" s="260"/>
      <c r="C41" s="261"/>
      <c r="D41" s="262" t="s">
        <v>415</v>
      </c>
      <c r="E41" s="263"/>
      <c r="F41" s="303">
        <v>20.1</v>
      </c>
      <c r="G41" s="303">
        <v>20.5</v>
      </c>
      <c r="H41" s="303">
        <v>19.6</v>
      </c>
      <c r="I41" s="303">
        <v>161.9</v>
      </c>
      <c r="J41" s="303">
        <v>174.9</v>
      </c>
      <c r="K41" s="303">
        <v>145.9</v>
      </c>
      <c r="L41" s="303">
        <v>150.6</v>
      </c>
      <c r="M41" s="303">
        <v>157.9</v>
      </c>
      <c r="N41" s="303">
        <v>141.6</v>
      </c>
      <c r="O41" s="303">
        <v>11.3</v>
      </c>
      <c r="P41" s="303">
        <v>17</v>
      </c>
      <c r="Q41" s="303">
        <v>4.3</v>
      </c>
    </row>
    <row r="42" spans="2:17" ht="16.5" customHeight="1">
      <c r="B42" s="260"/>
      <c r="C42" s="261"/>
      <c r="D42" s="262" t="s">
        <v>416</v>
      </c>
      <c r="E42" s="263"/>
      <c r="F42" s="303">
        <v>20.2</v>
      </c>
      <c r="G42" s="303">
        <v>20.4</v>
      </c>
      <c r="H42" s="303">
        <v>19.8</v>
      </c>
      <c r="I42" s="303">
        <v>164.3</v>
      </c>
      <c r="J42" s="303">
        <v>176.7</v>
      </c>
      <c r="K42" s="303">
        <v>139.9</v>
      </c>
      <c r="L42" s="303">
        <v>149.2</v>
      </c>
      <c r="M42" s="303">
        <v>157.9</v>
      </c>
      <c r="N42" s="303">
        <v>132.2</v>
      </c>
      <c r="O42" s="303">
        <v>15.1</v>
      </c>
      <c r="P42" s="303">
        <v>18.8</v>
      </c>
      <c r="Q42" s="303">
        <v>7.7</v>
      </c>
    </row>
    <row r="43" spans="2:17" ht="16.5" customHeight="1">
      <c r="B43" s="260"/>
      <c r="C43" s="261"/>
      <c r="D43" s="262" t="s">
        <v>417</v>
      </c>
      <c r="E43" s="263"/>
      <c r="F43" s="303">
        <v>20.6</v>
      </c>
      <c r="G43" s="303">
        <v>20.9</v>
      </c>
      <c r="H43" s="303">
        <v>19.9</v>
      </c>
      <c r="I43" s="303">
        <v>179.6</v>
      </c>
      <c r="J43" s="303">
        <v>185.2</v>
      </c>
      <c r="K43" s="303">
        <v>165.4</v>
      </c>
      <c r="L43" s="303">
        <v>158.9</v>
      </c>
      <c r="M43" s="303">
        <v>161.8</v>
      </c>
      <c r="N43" s="303">
        <v>151.6</v>
      </c>
      <c r="O43" s="303">
        <v>20.7</v>
      </c>
      <c r="P43" s="303">
        <v>23.4</v>
      </c>
      <c r="Q43" s="303">
        <v>13.8</v>
      </c>
    </row>
    <row r="44" spans="2:17" ht="16.5" customHeight="1">
      <c r="B44" s="260"/>
      <c r="C44" s="261"/>
      <c r="D44" s="262" t="s">
        <v>418</v>
      </c>
      <c r="E44" s="263"/>
      <c r="F44" s="303">
        <v>20.1</v>
      </c>
      <c r="G44" s="303">
        <v>20.2</v>
      </c>
      <c r="H44" s="303">
        <v>19.6</v>
      </c>
      <c r="I44" s="303">
        <v>173.8</v>
      </c>
      <c r="J44" s="303">
        <v>177</v>
      </c>
      <c r="K44" s="303">
        <v>156.3</v>
      </c>
      <c r="L44" s="303">
        <v>156.5</v>
      </c>
      <c r="M44" s="303">
        <v>157.7</v>
      </c>
      <c r="N44" s="303">
        <v>149.7</v>
      </c>
      <c r="O44" s="303">
        <v>17.3</v>
      </c>
      <c r="P44" s="303">
        <v>19.3</v>
      </c>
      <c r="Q44" s="303">
        <v>6.6</v>
      </c>
    </row>
    <row r="45" spans="2:17" ht="16.5" customHeight="1">
      <c r="B45" s="260"/>
      <c r="C45" s="261"/>
      <c r="D45" s="262" t="s">
        <v>419</v>
      </c>
      <c r="E45" s="263"/>
      <c r="F45" s="303">
        <v>20.4</v>
      </c>
      <c r="G45" s="303">
        <v>20.7</v>
      </c>
      <c r="H45" s="303">
        <v>19.9</v>
      </c>
      <c r="I45" s="303">
        <v>174.3</v>
      </c>
      <c r="J45" s="303">
        <v>181.1</v>
      </c>
      <c r="K45" s="303">
        <v>158.9</v>
      </c>
      <c r="L45" s="303">
        <v>157.7</v>
      </c>
      <c r="M45" s="303">
        <v>161.6</v>
      </c>
      <c r="N45" s="303">
        <v>148.9</v>
      </c>
      <c r="O45" s="303">
        <v>16.6</v>
      </c>
      <c r="P45" s="303">
        <v>19.5</v>
      </c>
      <c r="Q45" s="303">
        <v>10</v>
      </c>
    </row>
    <row r="46" spans="2:17" ht="16.5" customHeight="1">
      <c r="B46" s="260"/>
      <c r="C46" s="261"/>
      <c r="D46" s="262" t="s">
        <v>420</v>
      </c>
      <c r="E46" s="263"/>
      <c r="F46" s="276" t="s">
        <v>799</v>
      </c>
      <c r="G46" s="276" t="s">
        <v>799</v>
      </c>
      <c r="H46" s="276" t="s">
        <v>799</v>
      </c>
      <c r="I46" s="276" t="s">
        <v>799</v>
      </c>
      <c r="J46" s="276" t="s">
        <v>799</v>
      </c>
      <c r="K46" s="276" t="s">
        <v>799</v>
      </c>
      <c r="L46" s="276" t="s">
        <v>799</v>
      </c>
      <c r="M46" s="276" t="s">
        <v>799</v>
      </c>
      <c r="N46" s="276" t="s">
        <v>799</v>
      </c>
      <c r="O46" s="276" t="s">
        <v>799</v>
      </c>
      <c r="P46" s="276" t="s">
        <v>799</v>
      </c>
      <c r="Q46" s="276" t="s">
        <v>799</v>
      </c>
    </row>
    <row r="47" spans="2:17" ht="16.5" customHeight="1">
      <c r="B47" s="260"/>
      <c r="C47" s="261"/>
      <c r="D47" s="262" t="s">
        <v>421</v>
      </c>
      <c r="E47" s="263"/>
      <c r="F47" s="276" t="s">
        <v>799</v>
      </c>
      <c r="G47" s="276" t="s">
        <v>799</v>
      </c>
      <c r="H47" s="276" t="s">
        <v>799</v>
      </c>
      <c r="I47" s="276" t="s">
        <v>799</v>
      </c>
      <c r="J47" s="276" t="s">
        <v>799</v>
      </c>
      <c r="K47" s="276" t="s">
        <v>799</v>
      </c>
      <c r="L47" s="276" t="s">
        <v>799</v>
      </c>
      <c r="M47" s="276" t="s">
        <v>799</v>
      </c>
      <c r="N47" s="276" t="s">
        <v>799</v>
      </c>
      <c r="O47" s="276" t="s">
        <v>799</v>
      </c>
      <c r="P47" s="276" t="s">
        <v>799</v>
      </c>
      <c r="Q47" s="276" t="s">
        <v>799</v>
      </c>
    </row>
    <row r="48" spans="2:17" ht="16.5" customHeight="1">
      <c r="B48" s="260"/>
      <c r="C48" s="261"/>
      <c r="D48" s="262" t="s">
        <v>422</v>
      </c>
      <c r="E48" s="263"/>
      <c r="F48" s="276" t="s">
        <v>799</v>
      </c>
      <c r="G48" s="276" t="s">
        <v>799</v>
      </c>
      <c r="H48" s="276" t="s">
        <v>799</v>
      </c>
      <c r="I48" s="276" t="s">
        <v>799</v>
      </c>
      <c r="J48" s="276" t="s">
        <v>799</v>
      </c>
      <c r="K48" s="276" t="s">
        <v>799</v>
      </c>
      <c r="L48" s="276" t="s">
        <v>799</v>
      </c>
      <c r="M48" s="276" t="s">
        <v>799</v>
      </c>
      <c r="N48" s="276" t="s">
        <v>799</v>
      </c>
      <c r="O48" s="276" t="s">
        <v>799</v>
      </c>
      <c r="P48" s="276" t="s">
        <v>799</v>
      </c>
      <c r="Q48" s="276" t="s">
        <v>799</v>
      </c>
    </row>
    <row r="49" spans="2:17" ht="16.5" customHeight="1">
      <c r="B49" s="255"/>
      <c r="C49" s="256"/>
      <c r="D49" s="257" t="s">
        <v>423</v>
      </c>
      <c r="E49" s="258"/>
      <c r="F49" s="304">
        <v>21.4</v>
      </c>
      <c r="G49" s="304">
        <v>21.9</v>
      </c>
      <c r="H49" s="304">
        <v>20.5</v>
      </c>
      <c r="I49" s="304">
        <v>168.6</v>
      </c>
      <c r="J49" s="304">
        <v>180.4</v>
      </c>
      <c r="K49" s="304">
        <v>146.3</v>
      </c>
      <c r="L49" s="304">
        <v>160.5</v>
      </c>
      <c r="M49" s="304">
        <v>170.4</v>
      </c>
      <c r="N49" s="304">
        <v>141.9</v>
      </c>
      <c r="O49" s="304">
        <v>8.1</v>
      </c>
      <c r="P49" s="304">
        <v>10</v>
      </c>
      <c r="Q49" s="304">
        <v>4.4</v>
      </c>
    </row>
    <row r="50" spans="2:17" ht="16.5" customHeight="1">
      <c r="B50" s="277"/>
      <c r="C50" s="278"/>
      <c r="D50" s="279" t="s">
        <v>424</v>
      </c>
      <c r="E50" s="280"/>
      <c r="F50" s="306">
        <v>19.1</v>
      </c>
      <c r="G50" s="306">
        <v>20.1</v>
      </c>
      <c r="H50" s="306">
        <v>18.5</v>
      </c>
      <c r="I50" s="306">
        <v>131.7</v>
      </c>
      <c r="J50" s="306">
        <v>157.9</v>
      </c>
      <c r="K50" s="306">
        <v>115.3</v>
      </c>
      <c r="L50" s="306">
        <v>124.1</v>
      </c>
      <c r="M50" s="306">
        <v>144.8</v>
      </c>
      <c r="N50" s="306">
        <v>111.1</v>
      </c>
      <c r="O50" s="306">
        <v>7.6</v>
      </c>
      <c r="P50" s="306">
        <v>13.1</v>
      </c>
      <c r="Q50" s="306">
        <v>4.2</v>
      </c>
    </row>
    <row r="51" spans="2:17" ht="16.5" customHeight="1">
      <c r="B51" s="271"/>
      <c r="C51" s="272"/>
      <c r="D51" s="273" t="s">
        <v>256</v>
      </c>
      <c r="E51" s="274"/>
      <c r="F51" s="301">
        <v>19.3</v>
      </c>
      <c r="G51" s="301">
        <v>21.4</v>
      </c>
      <c r="H51" s="301">
        <v>17.3</v>
      </c>
      <c r="I51" s="301">
        <v>151</v>
      </c>
      <c r="J51" s="301">
        <v>174.8</v>
      </c>
      <c r="K51" s="301">
        <v>128.7</v>
      </c>
      <c r="L51" s="301">
        <v>142.8</v>
      </c>
      <c r="M51" s="301">
        <v>163.7</v>
      </c>
      <c r="N51" s="301">
        <v>123.2</v>
      </c>
      <c r="O51" s="301">
        <v>8.2</v>
      </c>
      <c r="P51" s="301">
        <v>11.1</v>
      </c>
      <c r="Q51" s="301">
        <v>5.5</v>
      </c>
    </row>
    <row r="52" spans="2:17" ht="16.5" customHeight="1">
      <c r="B52" s="260"/>
      <c r="C52" s="261"/>
      <c r="D52" s="262" t="s">
        <v>425</v>
      </c>
      <c r="E52" s="263"/>
      <c r="F52" s="303">
        <v>14.3</v>
      </c>
      <c r="G52" s="303">
        <v>14.7</v>
      </c>
      <c r="H52" s="303">
        <v>14.1</v>
      </c>
      <c r="I52" s="303">
        <v>81.2</v>
      </c>
      <c r="J52" s="303">
        <v>94.7</v>
      </c>
      <c r="K52" s="303">
        <v>73.8</v>
      </c>
      <c r="L52" s="303">
        <v>78.8</v>
      </c>
      <c r="M52" s="303">
        <v>90.6</v>
      </c>
      <c r="N52" s="303">
        <v>72.4</v>
      </c>
      <c r="O52" s="303">
        <v>2.4</v>
      </c>
      <c r="P52" s="303">
        <v>4.1</v>
      </c>
      <c r="Q52" s="303">
        <v>1.4</v>
      </c>
    </row>
    <row r="53" spans="2:17" ht="16.5" customHeight="1">
      <c r="B53" s="255"/>
      <c r="C53" s="256"/>
      <c r="D53" s="257" t="s">
        <v>258</v>
      </c>
      <c r="E53" s="258"/>
      <c r="F53" s="304">
        <v>19.4</v>
      </c>
      <c r="G53" s="304">
        <v>19.4</v>
      </c>
      <c r="H53" s="304">
        <v>19.5</v>
      </c>
      <c r="I53" s="304">
        <v>148.8</v>
      </c>
      <c r="J53" s="304">
        <v>156.2</v>
      </c>
      <c r="K53" s="304">
        <v>146.6</v>
      </c>
      <c r="L53" s="304">
        <v>141.7</v>
      </c>
      <c r="M53" s="304">
        <v>146.3</v>
      </c>
      <c r="N53" s="304">
        <v>140.4</v>
      </c>
      <c r="O53" s="304">
        <v>7.1</v>
      </c>
      <c r="P53" s="304">
        <v>9.9</v>
      </c>
      <c r="Q53" s="304">
        <v>6.2</v>
      </c>
    </row>
    <row r="54" spans="2:17" ht="16.5" customHeight="1">
      <c r="B54" s="277"/>
      <c r="C54" s="278"/>
      <c r="D54" s="279" t="s">
        <v>426</v>
      </c>
      <c r="E54" s="280"/>
      <c r="F54" s="306">
        <v>18.3</v>
      </c>
      <c r="G54" s="306">
        <v>20.1</v>
      </c>
      <c r="H54" s="306">
        <v>17.8</v>
      </c>
      <c r="I54" s="306">
        <v>137.1</v>
      </c>
      <c r="J54" s="306">
        <v>156.7</v>
      </c>
      <c r="K54" s="306">
        <v>131.2</v>
      </c>
      <c r="L54" s="306">
        <v>133</v>
      </c>
      <c r="M54" s="306">
        <v>151.3</v>
      </c>
      <c r="N54" s="306">
        <v>127.5</v>
      </c>
      <c r="O54" s="306">
        <v>4.1</v>
      </c>
      <c r="P54" s="306">
        <v>5.4</v>
      </c>
      <c r="Q54" s="306">
        <v>3.7</v>
      </c>
    </row>
    <row r="55" spans="2:17" ht="16.5" customHeight="1">
      <c r="B55" s="271"/>
      <c r="C55" s="272"/>
      <c r="D55" s="273" t="s">
        <v>427</v>
      </c>
      <c r="E55" s="274"/>
      <c r="F55" s="301">
        <v>19.1</v>
      </c>
      <c r="G55" s="301">
        <v>19.5</v>
      </c>
      <c r="H55" s="301">
        <v>18.4</v>
      </c>
      <c r="I55" s="301">
        <v>141.6</v>
      </c>
      <c r="J55" s="301">
        <v>148.2</v>
      </c>
      <c r="K55" s="301">
        <v>132.3</v>
      </c>
      <c r="L55" s="301">
        <v>126.1</v>
      </c>
      <c r="M55" s="301">
        <v>129.3</v>
      </c>
      <c r="N55" s="301">
        <v>121.6</v>
      </c>
      <c r="O55" s="301">
        <v>15.5</v>
      </c>
      <c r="P55" s="301">
        <v>18.9</v>
      </c>
      <c r="Q55" s="301">
        <v>10.7</v>
      </c>
    </row>
    <row r="56" spans="2:17" ht="16.5" customHeight="1">
      <c r="B56" s="260"/>
      <c r="C56" s="261"/>
      <c r="D56" s="262" t="s">
        <v>428</v>
      </c>
      <c r="E56" s="263"/>
      <c r="F56" s="303">
        <v>18.6</v>
      </c>
      <c r="G56" s="303">
        <v>20</v>
      </c>
      <c r="H56" s="303">
        <v>17.6</v>
      </c>
      <c r="I56" s="303">
        <v>128.8</v>
      </c>
      <c r="J56" s="303">
        <v>153.2</v>
      </c>
      <c r="K56" s="303">
        <v>110.1</v>
      </c>
      <c r="L56" s="303">
        <v>122.2</v>
      </c>
      <c r="M56" s="303">
        <v>144.2</v>
      </c>
      <c r="N56" s="303">
        <v>105.3</v>
      </c>
      <c r="O56" s="303">
        <v>6.6</v>
      </c>
      <c r="P56" s="303">
        <v>9</v>
      </c>
      <c r="Q56" s="303">
        <v>4.8</v>
      </c>
    </row>
    <row r="57" spans="2:17" ht="16.5" customHeight="1">
      <c r="B57" s="260"/>
      <c r="C57" s="261"/>
      <c r="D57" s="262" t="s">
        <v>429</v>
      </c>
      <c r="E57" s="263"/>
      <c r="F57" s="303">
        <v>22.5</v>
      </c>
      <c r="G57" s="303">
        <v>22.5</v>
      </c>
      <c r="H57" s="303">
        <v>22</v>
      </c>
      <c r="I57" s="303">
        <v>179</v>
      </c>
      <c r="J57" s="303">
        <v>181.2</v>
      </c>
      <c r="K57" s="303">
        <v>167.5</v>
      </c>
      <c r="L57" s="303">
        <v>169.8</v>
      </c>
      <c r="M57" s="303">
        <v>171.3</v>
      </c>
      <c r="N57" s="303">
        <v>162</v>
      </c>
      <c r="O57" s="303">
        <v>9.2</v>
      </c>
      <c r="P57" s="303">
        <v>9.9</v>
      </c>
      <c r="Q57" s="303">
        <v>5.5</v>
      </c>
    </row>
    <row r="58" spans="2:17" ht="10.5" customHeight="1">
      <c r="B58" s="255"/>
      <c r="C58" s="256"/>
      <c r="D58" s="283" t="s">
        <v>430</v>
      </c>
      <c r="E58" s="258"/>
      <c r="F58" s="284" t="s">
        <v>799</v>
      </c>
      <c r="G58" s="284" t="s">
        <v>799</v>
      </c>
      <c r="H58" s="284" t="s">
        <v>799</v>
      </c>
      <c r="I58" s="284" t="s">
        <v>799</v>
      </c>
      <c r="J58" s="284" t="s">
        <v>799</v>
      </c>
      <c r="K58" s="284" t="s">
        <v>799</v>
      </c>
      <c r="L58" s="284" t="s">
        <v>799</v>
      </c>
      <c r="M58" s="284" t="s">
        <v>799</v>
      </c>
      <c r="N58" s="284" t="s">
        <v>799</v>
      </c>
      <c r="O58" s="284" t="s">
        <v>799</v>
      </c>
      <c r="P58" s="284" t="s">
        <v>799</v>
      </c>
      <c r="Q58" s="284" t="s">
        <v>799</v>
      </c>
    </row>
    <row r="59" spans="2:17" ht="10.5" customHeight="1">
      <c r="B59" s="260"/>
      <c r="C59" s="261"/>
      <c r="D59" s="286" t="s">
        <v>431</v>
      </c>
      <c r="E59" s="269"/>
      <c r="F59" s="276" t="s">
        <v>799</v>
      </c>
      <c r="G59" s="276" t="s">
        <v>799</v>
      </c>
      <c r="H59" s="276" t="s">
        <v>799</v>
      </c>
      <c r="I59" s="276" t="s">
        <v>799</v>
      </c>
      <c r="J59" s="276" t="s">
        <v>799</v>
      </c>
      <c r="K59" s="276" t="s">
        <v>799</v>
      </c>
      <c r="L59" s="276" t="s">
        <v>799</v>
      </c>
      <c r="M59" s="276" t="s">
        <v>799</v>
      </c>
      <c r="N59" s="276" t="s">
        <v>799</v>
      </c>
      <c r="O59" s="276" t="s">
        <v>799</v>
      </c>
      <c r="P59" s="276" t="s">
        <v>799</v>
      </c>
      <c r="Q59" s="276" t="s">
        <v>799</v>
      </c>
    </row>
    <row r="60" spans="2:17" ht="10.5" customHeight="1">
      <c r="B60" s="260"/>
      <c r="C60" s="261"/>
      <c r="D60" s="286" t="s">
        <v>432</v>
      </c>
      <c r="E60" s="269"/>
      <c r="F60" s="276" t="s">
        <v>799</v>
      </c>
      <c r="G60" s="276" t="s">
        <v>799</v>
      </c>
      <c r="H60" s="276" t="s">
        <v>799</v>
      </c>
      <c r="I60" s="276" t="s">
        <v>799</v>
      </c>
      <c r="J60" s="276" t="s">
        <v>799</v>
      </c>
      <c r="K60" s="276" t="s">
        <v>799</v>
      </c>
      <c r="L60" s="276" t="s">
        <v>799</v>
      </c>
      <c r="M60" s="276" t="s">
        <v>799</v>
      </c>
      <c r="N60" s="276" t="s">
        <v>799</v>
      </c>
      <c r="O60" s="276" t="s">
        <v>799</v>
      </c>
      <c r="P60" s="276" t="s">
        <v>799</v>
      </c>
      <c r="Q60" s="276" t="s">
        <v>799</v>
      </c>
    </row>
    <row r="61" spans="2:17" ht="10.5" customHeight="1">
      <c r="B61" s="260"/>
      <c r="C61" s="261"/>
      <c r="D61" s="286" t="s">
        <v>433</v>
      </c>
      <c r="E61" s="269"/>
      <c r="F61" s="276" t="s">
        <v>799</v>
      </c>
      <c r="G61" s="276" t="s">
        <v>799</v>
      </c>
      <c r="H61" s="276" t="s">
        <v>799</v>
      </c>
      <c r="I61" s="276" t="s">
        <v>799</v>
      </c>
      <c r="J61" s="276" t="s">
        <v>799</v>
      </c>
      <c r="K61" s="276" t="s">
        <v>799</v>
      </c>
      <c r="L61" s="276" t="s">
        <v>799</v>
      </c>
      <c r="M61" s="276" t="s">
        <v>799</v>
      </c>
      <c r="N61" s="276" t="s">
        <v>799</v>
      </c>
      <c r="O61" s="276" t="s">
        <v>799</v>
      </c>
      <c r="P61" s="276" t="s">
        <v>799</v>
      </c>
      <c r="Q61" s="276" t="s">
        <v>799</v>
      </c>
    </row>
    <row r="62" spans="2:17" ht="10.5" customHeight="1">
      <c r="B62" s="277"/>
      <c r="C62" s="278"/>
      <c r="D62" s="288" t="s">
        <v>434</v>
      </c>
      <c r="E62" s="280"/>
      <c r="F62" s="276" t="s">
        <v>799</v>
      </c>
      <c r="G62" s="276" t="s">
        <v>799</v>
      </c>
      <c r="H62" s="276" t="s">
        <v>799</v>
      </c>
      <c r="I62" s="276" t="s">
        <v>799</v>
      </c>
      <c r="J62" s="276" t="s">
        <v>799</v>
      </c>
      <c r="K62" s="276" t="s">
        <v>799</v>
      </c>
      <c r="L62" s="276" t="s">
        <v>799</v>
      </c>
      <c r="M62" s="276" t="s">
        <v>799</v>
      </c>
      <c r="N62" s="276" t="s">
        <v>799</v>
      </c>
      <c r="O62" s="276" t="s">
        <v>799</v>
      </c>
      <c r="P62" s="276" t="s">
        <v>799</v>
      </c>
      <c r="Q62" s="276" t="s">
        <v>799</v>
      </c>
    </row>
    <row r="63" spans="2:17" ht="10.5" customHeight="1">
      <c r="B63" s="255"/>
      <c r="C63" s="256"/>
      <c r="D63" s="283" t="s">
        <v>435</v>
      </c>
      <c r="E63" s="258"/>
      <c r="F63" s="284" t="s">
        <v>799</v>
      </c>
      <c r="G63" s="284" t="s">
        <v>799</v>
      </c>
      <c r="H63" s="284" t="s">
        <v>799</v>
      </c>
      <c r="I63" s="284" t="s">
        <v>799</v>
      </c>
      <c r="J63" s="284" t="s">
        <v>799</v>
      </c>
      <c r="K63" s="284" t="s">
        <v>799</v>
      </c>
      <c r="L63" s="284" t="s">
        <v>799</v>
      </c>
      <c r="M63" s="284" t="s">
        <v>799</v>
      </c>
      <c r="N63" s="284" t="s">
        <v>799</v>
      </c>
      <c r="O63" s="284" t="s">
        <v>799</v>
      </c>
      <c r="P63" s="284" t="s">
        <v>799</v>
      </c>
      <c r="Q63" s="284" t="s">
        <v>799</v>
      </c>
    </row>
    <row r="64" spans="2:17" ht="10.5" customHeight="1">
      <c r="B64" s="277"/>
      <c r="C64" s="278"/>
      <c r="D64" s="288" t="s">
        <v>436</v>
      </c>
      <c r="E64" s="280"/>
      <c r="F64" s="289" t="s">
        <v>799</v>
      </c>
      <c r="G64" s="289" t="s">
        <v>799</v>
      </c>
      <c r="H64" s="289" t="s">
        <v>799</v>
      </c>
      <c r="I64" s="289" t="s">
        <v>799</v>
      </c>
      <c r="J64" s="289" t="s">
        <v>799</v>
      </c>
      <c r="K64" s="289" t="s">
        <v>799</v>
      </c>
      <c r="L64" s="289" t="s">
        <v>799</v>
      </c>
      <c r="M64" s="289" t="s">
        <v>799</v>
      </c>
      <c r="N64" s="289" t="s">
        <v>799</v>
      </c>
      <c r="O64" s="289" t="s">
        <v>799</v>
      </c>
      <c r="P64" s="289" t="s">
        <v>799</v>
      </c>
      <c r="Q64" s="289" t="s">
        <v>799</v>
      </c>
    </row>
    <row r="65" spans="2:17" ht="18.75">
      <c r="B65" s="232" t="s">
        <v>798</v>
      </c>
      <c r="C65" s="233"/>
      <c r="D65" s="234"/>
      <c r="E65" s="233"/>
      <c r="F65" s="233"/>
      <c r="G65" s="233"/>
      <c r="H65" s="233"/>
      <c r="I65" s="233" t="s">
        <v>650</v>
      </c>
      <c r="J65" s="233"/>
      <c r="K65" s="233"/>
      <c r="L65" s="233"/>
      <c r="M65" s="233"/>
      <c r="N65" s="233"/>
      <c r="O65" s="233"/>
      <c r="P65" s="233"/>
      <c r="Q65" s="233"/>
    </row>
    <row r="66" spans="2:17" ht="14.25" customHeight="1">
      <c r="B66" s="236" t="s">
        <v>438</v>
      </c>
      <c r="C66" s="237"/>
      <c r="D66" s="237"/>
      <c r="E66" s="237"/>
      <c r="F66" s="237"/>
      <c r="G66" s="238"/>
      <c r="H66" s="238"/>
      <c r="I66" s="238"/>
      <c r="J66" s="238"/>
      <c r="K66" s="238"/>
      <c r="L66" s="238"/>
      <c r="M66" s="238"/>
      <c r="N66" s="238"/>
      <c r="O66" s="238"/>
      <c r="P66" s="238"/>
      <c r="Q66" s="238"/>
    </row>
    <row r="67" spans="2:17" ht="6" customHeight="1">
      <c r="B67" s="238"/>
      <c r="C67" s="238"/>
      <c r="E67" s="238"/>
      <c r="F67" s="238"/>
      <c r="G67" s="238"/>
      <c r="H67" s="238"/>
      <c r="I67" s="238"/>
      <c r="J67" s="238"/>
      <c r="K67" s="238"/>
      <c r="L67" s="238"/>
      <c r="M67" s="238"/>
      <c r="N67" s="238"/>
      <c r="O67" s="238"/>
      <c r="P67" s="238"/>
      <c r="Q67" s="238"/>
    </row>
    <row r="68" spans="2:17" ht="18" customHeight="1">
      <c r="B68" s="238"/>
      <c r="C68" s="238"/>
      <c r="D68" s="240" t="s">
        <v>449</v>
      </c>
      <c r="E68" s="238"/>
      <c r="G68" s="238"/>
      <c r="H68" s="238"/>
      <c r="I68" s="238"/>
      <c r="J68" s="238"/>
      <c r="K68" s="238"/>
      <c r="L68" s="238"/>
      <c r="M68" s="238"/>
      <c r="N68" s="238"/>
      <c r="O68" s="238"/>
      <c r="P68" s="238"/>
      <c r="Q68" s="238"/>
    </row>
    <row r="69" spans="2:17" s="246" customFormat="1" ht="18" customHeight="1">
      <c r="B69" s="242"/>
      <c r="C69" s="243"/>
      <c r="D69" s="244"/>
      <c r="E69" s="245"/>
      <c r="F69" s="770" t="s">
        <v>651</v>
      </c>
      <c r="G69" s="775"/>
      <c r="H69" s="775"/>
      <c r="I69" s="770" t="s">
        <v>346</v>
      </c>
      <c r="J69" s="771"/>
      <c r="K69" s="771"/>
      <c r="L69" s="770" t="s">
        <v>652</v>
      </c>
      <c r="M69" s="771"/>
      <c r="N69" s="771"/>
      <c r="O69" s="765" t="s">
        <v>347</v>
      </c>
      <c r="P69" s="772"/>
      <c r="Q69" s="773"/>
    </row>
    <row r="70" spans="2:17" s="246" customFormat="1" ht="18" customHeight="1" thickBot="1">
      <c r="B70" s="763" t="s">
        <v>445</v>
      </c>
      <c r="C70" s="774"/>
      <c r="D70" s="774"/>
      <c r="E70" s="248"/>
      <c r="F70" s="248" t="s">
        <v>647</v>
      </c>
      <c r="G70" s="247" t="s">
        <v>648</v>
      </c>
      <c r="H70" s="247" t="s">
        <v>649</v>
      </c>
      <c r="I70" s="249" t="s">
        <v>647</v>
      </c>
      <c r="J70" s="247" t="s">
        <v>648</v>
      </c>
      <c r="K70" s="247" t="s">
        <v>649</v>
      </c>
      <c r="L70" s="249" t="s">
        <v>647</v>
      </c>
      <c r="M70" s="247" t="s">
        <v>648</v>
      </c>
      <c r="N70" s="247" t="s">
        <v>649</v>
      </c>
      <c r="O70" s="247" t="s">
        <v>647</v>
      </c>
      <c r="P70" s="249" t="s">
        <v>648</v>
      </c>
      <c r="Q70" s="248" t="s">
        <v>649</v>
      </c>
    </row>
    <row r="71" spans="2:17" s="246" customFormat="1" ht="9.75" customHeight="1" thickTop="1">
      <c r="B71" s="291"/>
      <c r="C71" s="292"/>
      <c r="D71" s="293"/>
      <c r="E71" s="294"/>
      <c r="F71" s="295" t="s">
        <v>636</v>
      </c>
      <c r="G71" s="296" t="s">
        <v>636</v>
      </c>
      <c r="H71" s="296" t="s">
        <v>636</v>
      </c>
      <c r="I71" s="297" t="s">
        <v>637</v>
      </c>
      <c r="J71" s="297" t="s">
        <v>637</v>
      </c>
      <c r="K71" s="297" t="s">
        <v>637</v>
      </c>
      <c r="L71" s="297" t="s">
        <v>637</v>
      </c>
      <c r="M71" s="297" t="s">
        <v>637</v>
      </c>
      <c r="N71" s="297" t="s">
        <v>637</v>
      </c>
      <c r="O71" s="297" t="s">
        <v>637</v>
      </c>
      <c r="P71" s="297" t="s">
        <v>637</v>
      </c>
      <c r="Q71" s="297" t="s">
        <v>637</v>
      </c>
    </row>
    <row r="72" spans="2:17" ht="16.5" customHeight="1">
      <c r="B72" s="298"/>
      <c r="C72" s="299"/>
      <c r="D72" s="300" t="s">
        <v>146</v>
      </c>
      <c r="E72" s="274"/>
      <c r="F72" s="301">
        <v>19.6</v>
      </c>
      <c r="G72" s="301">
        <v>20.2</v>
      </c>
      <c r="H72" s="301">
        <v>18.7</v>
      </c>
      <c r="I72" s="301">
        <v>154.6</v>
      </c>
      <c r="J72" s="301">
        <v>168.9</v>
      </c>
      <c r="K72" s="301">
        <v>133.7</v>
      </c>
      <c r="L72" s="301">
        <v>142</v>
      </c>
      <c r="M72" s="301">
        <v>152.3</v>
      </c>
      <c r="N72" s="301">
        <v>126.9</v>
      </c>
      <c r="O72" s="301">
        <v>12.6</v>
      </c>
      <c r="P72" s="301">
        <v>16.6</v>
      </c>
      <c r="Q72" s="301">
        <v>6.8</v>
      </c>
    </row>
    <row r="73" spans="2:17" ht="16.5" customHeight="1">
      <c r="B73" s="255"/>
      <c r="C73" s="256"/>
      <c r="D73" s="257" t="s">
        <v>393</v>
      </c>
      <c r="E73" s="258"/>
      <c r="F73" s="302" t="s">
        <v>799</v>
      </c>
      <c r="G73" s="302" t="s">
        <v>799</v>
      </c>
      <c r="H73" s="302" t="s">
        <v>799</v>
      </c>
      <c r="I73" s="302" t="s">
        <v>799</v>
      </c>
      <c r="J73" s="302" t="s">
        <v>799</v>
      </c>
      <c r="K73" s="302" t="s">
        <v>799</v>
      </c>
      <c r="L73" s="302" t="s">
        <v>799</v>
      </c>
      <c r="M73" s="302" t="s">
        <v>799</v>
      </c>
      <c r="N73" s="302" t="s">
        <v>799</v>
      </c>
      <c r="O73" s="302" t="s">
        <v>799</v>
      </c>
      <c r="P73" s="302" t="s">
        <v>799</v>
      </c>
      <c r="Q73" s="302" t="s">
        <v>799</v>
      </c>
    </row>
    <row r="74" spans="2:17" ht="16.5" customHeight="1">
      <c r="B74" s="260"/>
      <c r="C74" s="261"/>
      <c r="D74" s="262" t="s">
        <v>154</v>
      </c>
      <c r="E74" s="263"/>
      <c r="F74" s="303">
        <v>21.8</v>
      </c>
      <c r="G74" s="303">
        <v>22</v>
      </c>
      <c r="H74" s="303">
        <v>20.2</v>
      </c>
      <c r="I74" s="303">
        <v>182.6</v>
      </c>
      <c r="J74" s="303">
        <v>184.7</v>
      </c>
      <c r="K74" s="303">
        <v>164</v>
      </c>
      <c r="L74" s="303">
        <v>170.3</v>
      </c>
      <c r="M74" s="303">
        <v>171.9</v>
      </c>
      <c r="N74" s="303">
        <v>155.9</v>
      </c>
      <c r="O74" s="303">
        <v>12.3</v>
      </c>
      <c r="P74" s="303">
        <v>12.8</v>
      </c>
      <c r="Q74" s="303">
        <v>8.1</v>
      </c>
    </row>
    <row r="75" spans="2:17" ht="16.5" customHeight="1">
      <c r="B75" s="260"/>
      <c r="C75" s="261"/>
      <c r="D75" s="262" t="s">
        <v>156</v>
      </c>
      <c r="E75" s="263"/>
      <c r="F75" s="303">
        <v>20.2</v>
      </c>
      <c r="G75" s="303">
        <v>20.4</v>
      </c>
      <c r="H75" s="303">
        <v>19.6</v>
      </c>
      <c r="I75" s="303">
        <v>171.7</v>
      </c>
      <c r="J75" s="303">
        <v>177.4</v>
      </c>
      <c r="K75" s="303">
        <v>154.2</v>
      </c>
      <c r="L75" s="303">
        <v>155.1</v>
      </c>
      <c r="M75" s="303">
        <v>158.2</v>
      </c>
      <c r="N75" s="303">
        <v>145.7</v>
      </c>
      <c r="O75" s="303">
        <v>16.6</v>
      </c>
      <c r="P75" s="303">
        <v>19.2</v>
      </c>
      <c r="Q75" s="303">
        <v>8.5</v>
      </c>
    </row>
    <row r="76" spans="2:17" ht="16.5" customHeight="1">
      <c r="B76" s="260"/>
      <c r="C76" s="261"/>
      <c r="D76" s="262" t="s">
        <v>158</v>
      </c>
      <c r="E76" s="263"/>
      <c r="F76" s="303">
        <v>19.4</v>
      </c>
      <c r="G76" s="303">
        <v>19.4</v>
      </c>
      <c r="H76" s="303">
        <v>18.9</v>
      </c>
      <c r="I76" s="303">
        <v>158.6</v>
      </c>
      <c r="J76" s="303">
        <v>161.3</v>
      </c>
      <c r="K76" s="303">
        <v>143.3</v>
      </c>
      <c r="L76" s="303">
        <v>144.3</v>
      </c>
      <c r="M76" s="303">
        <v>145.6</v>
      </c>
      <c r="N76" s="303">
        <v>137</v>
      </c>
      <c r="O76" s="303">
        <v>14.3</v>
      </c>
      <c r="P76" s="303">
        <v>15.7</v>
      </c>
      <c r="Q76" s="303">
        <v>6.3</v>
      </c>
    </row>
    <row r="77" spans="2:17" ht="16.5" customHeight="1">
      <c r="B77" s="260"/>
      <c r="C77" s="261"/>
      <c r="D77" s="262" t="s">
        <v>161</v>
      </c>
      <c r="E77" s="263"/>
      <c r="F77" s="303">
        <v>20.5</v>
      </c>
      <c r="G77" s="303">
        <v>21.2</v>
      </c>
      <c r="H77" s="303">
        <v>19.5</v>
      </c>
      <c r="I77" s="303">
        <v>170.8</v>
      </c>
      <c r="J77" s="303">
        <v>184.2</v>
      </c>
      <c r="K77" s="303">
        <v>149.1</v>
      </c>
      <c r="L77" s="303">
        <v>154.6</v>
      </c>
      <c r="M77" s="303">
        <v>164.4</v>
      </c>
      <c r="N77" s="303">
        <v>138.7</v>
      </c>
      <c r="O77" s="303">
        <v>16.2</v>
      </c>
      <c r="P77" s="303">
        <v>19.8</v>
      </c>
      <c r="Q77" s="303">
        <v>10.4</v>
      </c>
    </row>
    <row r="78" spans="2:17" ht="16.5" customHeight="1">
      <c r="B78" s="260"/>
      <c r="C78" s="261"/>
      <c r="D78" s="262" t="s">
        <v>394</v>
      </c>
      <c r="E78" s="263"/>
      <c r="F78" s="303">
        <v>20.4</v>
      </c>
      <c r="G78" s="303">
        <v>20.6</v>
      </c>
      <c r="H78" s="303">
        <v>19.3</v>
      </c>
      <c r="I78" s="303">
        <v>167.7</v>
      </c>
      <c r="J78" s="303">
        <v>173.5</v>
      </c>
      <c r="K78" s="303">
        <v>143.3</v>
      </c>
      <c r="L78" s="303">
        <v>148.7</v>
      </c>
      <c r="M78" s="303">
        <v>152.7</v>
      </c>
      <c r="N78" s="303">
        <v>132.1</v>
      </c>
      <c r="O78" s="303">
        <v>19</v>
      </c>
      <c r="P78" s="303">
        <v>20.8</v>
      </c>
      <c r="Q78" s="303">
        <v>11.2</v>
      </c>
    </row>
    <row r="79" spans="2:17" ht="16.5" customHeight="1">
      <c r="B79" s="260"/>
      <c r="C79" s="261"/>
      <c r="D79" s="262" t="s">
        <v>395</v>
      </c>
      <c r="E79" s="263"/>
      <c r="F79" s="303">
        <v>19.8</v>
      </c>
      <c r="G79" s="303">
        <v>21</v>
      </c>
      <c r="H79" s="303">
        <v>19.1</v>
      </c>
      <c r="I79" s="303">
        <v>135.3</v>
      </c>
      <c r="J79" s="303">
        <v>162.4</v>
      </c>
      <c r="K79" s="303">
        <v>118.8</v>
      </c>
      <c r="L79" s="303">
        <v>128.3</v>
      </c>
      <c r="M79" s="303">
        <v>151.1</v>
      </c>
      <c r="N79" s="303">
        <v>114.4</v>
      </c>
      <c r="O79" s="303">
        <v>7</v>
      </c>
      <c r="P79" s="303">
        <v>11.3</v>
      </c>
      <c r="Q79" s="303">
        <v>4.4</v>
      </c>
    </row>
    <row r="80" spans="2:17" ht="16.5" customHeight="1">
      <c r="B80" s="260"/>
      <c r="C80" s="261"/>
      <c r="D80" s="262" t="s">
        <v>396</v>
      </c>
      <c r="E80" s="263"/>
      <c r="F80" s="303">
        <v>19.8</v>
      </c>
      <c r="G80" s="303">
        <v>20.1</v>
      </c>
      <c r="H80" s="303">
        <v>19.5</v>
      </c>
      <c r="I80" s="303">
        <v>158.8</v>
      </c>
      <c r="J80" s="303">
        <v>168.4</v>
      </c>
      <c r="K80" s="303">
        <v>150.2</v>
      </c>
      <c r="L80" s="303">
        <v>145.3</v>
      </c>
      <c r="M80" s="303">
        <v>148.8</v>
      </c>
      <c r="N80" s="303">
        <v>142.2</v>
      </c>
      <c r="O80" s="303">
        <v>13.5</v>
      </c>
      <c r="P80" s="303">
        <v>19.6</v>
      </c>
      <c r="Q80" s="303">
        <v>8</v>
      </c>
    </row>
    <row r="81" spans="2:17" ht="16.5" customHeight="1">
      <c r="B81" s="260"/>
      <c r="C81" s="261"/>
      <c r="D81" s="262" t="s">
        <v>397</v>
      </c>
      <c r="E81" s="263"/>
      <c r="F81" s="303">
        <v>18.2</v>
      </c>
      <c r="G81" s="303">
        <v>19.3</v>
      </c>
      <c r="H81" s="303">
        <v>17.2</v>
      </c>
      <c r="I81" s="303">
        <v>138.6</v>
      </c>
      <c r="J81" s="303">
        <v>153.4</v>
      </c>
      <c r="K81" s="303">
        <v>123</v>
      </c>
      <c r="L81" s="303">
        <v>127.9</v>
      </c>
      <c r="M81" s="303">
        <v>141.9</v>
      </c>
      <c r="N81" s="303">
        <v>113</v>
      </c>
      <c r="O81" s="303">
        <v>10.7</v>
      </c>
      <c r="P81" s="303">
        <v>11.5</v>
      </c>
      <c r="Q81" s="303">
        <v>10</v>
      </c>
    </row>
    <row r="82" spans="2:17" ht="16.5" customHeight="1">
      <c r="B82" s="260"/>
      <c r="C82" s="261"/>
      <c r="D82" s="262" t="s">
        <v>398</v>
      </c>
      <c r="E82" s="263"/>
      <c r="F82" s="303">
        <v>20.1</v>
      </c>
      <c r="G82" s="303">
        <v>20</v>
      </c>
      <c r="H82" s="303">
        <v>20.8</v>
      </c>
      <c r="I82" s="303">
        <v>176.7</v>
      </c>
      <c r="J82" s="303">
        <v>179.6</v>
      </c>
      <c r="K82" s="303">
        <v>163</v>
      </c>
      <c r="L82" s="303">
        <v>157.5</v>
      </c>
      <c r="M82" s="303">
        <v>158.1</v>
      </c>
      <c r="N82" s="303">
        <v>154.7</v>
      </c>
      <c r="O82" s="303">
        <v>19.2</v>
      </c>
      <c r="P82" s="303">
        <v>21.5</v>
      </c>
      <c r="Q82" s="303">
        <v>8.3</v>
      </c>
    </row>
    <row r="83" spans="2:17" ht="16.5" customHeight="1">
      <c r="B83" s="260"/>
      <c r="C83" s="261"/>
      <c r="D83" s="262" t="s">
        <v>399</v>
      </c>
      <c r="E83" s="263"/>
      <c r="F83" s="303">
        <v>17.4</v>
      </c>
      <c r="G83" s="303">
        <v>19</v>
      </c>
      <c r="H83" s="303">
        <v>16.3</v>
      </c>
      <c r="I83" s="303">
        <v>116.3</v>
      </c>
      <c r="J83" s="303">
        <v>143.2</v>
      </c>
      <c r="K83" s="303">
        <v>98.4</v>
      </c>
      <c r="L83" s="303">
        <v>109.8</v>
      </c>
      <c r="M83" s="303">
        <v>133.4</v>
      </c>
      <c r="N83" s="303">
        <v>94.1</v>
      </c>
      <c r="O83" s="303">
        <v>6.5</v>
      </c>
      <c r="P83" s="303">
        <v>9.8</v>
      </c>
      <c r="Q83" s="303">
        <v>4.3</v>
      </c>
    </row>
    <row r="84" spans="2:17" ht="16.5" customHeight="1">
      <c r="B84" s="260"/>
      <c r="C84" s="261"/>
      <c r="D84" s="262" t="s">
        <v>400</v>
      </c>
      <c r="E84" s="263"/>
      <c r="F84" s="303">
        <v>20</v>
      </c>
      <c r="G84" s="303">
        <v>20.7</v>
      </c>
      <c r="H84" s="303">
        <v>19.5</v>
      </c>
      <c r="I84" s="303">
        <v>145.5</v>
      </c>
      <c r="J84" s="303">
        <v>158.5</v>
      </c>
      <c r="K84" s="303">
        <v>135.8</v>
      </c>
      <c r="L84" s="303">
        <v>139.9</v>
      </c>
      <c r="M84" s="303">
        <v>151.9</v>
      </c>
      <c r="N84" s="303">
        <v>130.9</v>
      </c>
      <c r="O84" s="303">
        <v>5.6</v>
      </c>
      <c r="P84" s="303">
        <v>6.6</v>
      </c>
      <c r="Q84" s="303">
        <v>4.9</v>
      </c>
    </row>
    <row r="85" spans="2:17" ht="16.5" customHeight="1">
      <c r="B85" s="260"/>
      <c r="C85" s="261"/>
      <c r="D85" s="262" t="s">
        <v>401</v>
      </c>
      <c r="E85" s="263"/>
      <c r="F85" s="303">
        <v>17</v>
      </c>
      <c r="G85" s="303">
        <v>17.1</v>
      </c>
      <c r="H85" s="303">
        <v>16.8</v>
      </c>
      <c r="I85" s="303">
        <v>128.9</v>
      </c>
      <c r="J85" s="303">
        <v>132.3</v>
      </c>
      <c r="K85" s="303">
        <v>123.6</v>
      </c>
      <c r="L85" s="303">
        <v>116.4</v>
      </c>
      <c r="M85" s="303">
        <v>122</v>
      </c>
      <c r="N85" s="303">
        <v>107.6</v>
      </c>
      <c r="O85" s="303">
        <v>12.5</v>
      </c>
      <c r="P85" s="303">
        <v>10.3</v>
      </c>
      <c r="Q85" s="303">
        <v>16</v>
      </c>
    </row>
    <row r="86" spans="2:17" ht="16.5" customHeight="1">
      <c r="B86" s="260"/>
      <c r="C86" s="261"/>
      <c r="D86" s="262" t="s">
        <v>402</v>
      </c>
      <c r="E86" s="263"/>
      <c r="F86" s="303">
        <v>18.9</v>
      </c>
      <c r="G86" s="303">
        <v>19.7</v>
      </c>
      <c r="H86" s="303">
        <v>18.6</v>
      </c>
      <c r="I86" s="303">
        <v>144.6</v>
      </c>
      <c r="J86" s="303">
        <v>156.5</v>
      </c>
      <c r="K86" s="303">
        <v>140.3</v>
      </c>
      <c r="L86" s="303">
        <v>138.8</v>
      </c>
      <c r="M86" s="303">
        <v>148.4</v>
      </c>
      <c r="N86" s="303">
        <v>135.3</v>
      </c>
      <c r="O86" s="303">
        <v>5.8</v>
      </c>
      <c r="P86" s="303">
        <v>8.1</v>
      </c>
      <c r="Q86" s="303">
        <v>5</v>
      </c>
    </row>
    <row r="87" spans="2:17" ht="16.5" customHeight="1">
      <c r="B87" s="260"/>
      <c r="C87" s="261"/>
      <c r="D87" s="262" t="s">
        <v>188</v>
      </c>
      <c r="E87" s="263"/>
      <c r="F87" s="303">
        <v>19.5</v>
      </c>
      <c r="G87" s="303">
        <v>19.7</v>
      </c>
      <c r="H87" s="303">
        <v>19</v>
      </c>
      <c r="I87" s="303">
        <v>153</v>
      </c>
      <c r="J87" s="303">
        <v>157.2</v>
      </c>
      <c r="K87" s="303">
        <v>144.7</v>
      </c>
      <c r="L87" s="303">
        <v>148.7</v>
      </c>
      <c r="M87" s="303">
        <v>152.5</v>
      </c>
      <c r="N87" s="303">
        <v>141.3</v>
      </c>
      <c r="O87" s="303">
        <v>4.3</v>
      </c>
      <c r="P87" s="303">
        <v>4.7</v>
      </c>
      <c r="Q87" s="303">
        <v>3.4</v>
      </c>
    </row>
    <row r="88" spans="2:17" ht="16.5" customHeight="1">
      <c r="B88" s="260"/>
      <c r="C88" s="261"/>
      <c r="D88" s="262" t="s">
        <v>403</v>
      </c>
      <c r="E88" s="263"/>
      <c r="F88" s="303">
        <v>18.7</v>
      </c>
      <c r="G88" s="303">
        <v>19.4</v>
      </c>
      <c r="H88" s="303">
        <v>18</v>
      </c>
      <c r="I88" s="303">
        <v>130.4</v>
      </c>
      <c r="J88" s="303">
        <v>148.2</v>
      </c>
      <c r="K88" s="303">
        <v>114.2</v>
      </c>
      <c r="L88" s="303">
        <v>119.7</v>
      </c>
      <c r="M88" s="303">
        <v>133.6</v>
      </c>
      <c r="N88" s="303">
        <v>107.1</v>
      </c>
      <c r="O88" s="303">
        <v>10.7</v>
      </c>
      <c r="P88" s="303">
        <v>14.6</v>
      </c>
      <c r="Q88" s="303">
        <v>7.1</v>
      </c>
    </row>
    <row r="89" spans="2:17" ht="16.5" customHeight="1">
      <c r="B89" s="255"/>
      <c r="C89" s="256"/>
      <c r="D89" s="257" t="s">
        <v>404</v>
      </c>
      <c r="E89" s="258"/>
      <c r="F89" s="304">
        <v>20.4</v>
      </c>
      <c r="G89" s="304">
        <v>21</v>
      </c>
      <c r="H89" s="304">
        <v>19.7</v>
      </c>
      <c r="I89" s="304">
        <v>164.3</v>
      </c>
      <c r="J89" s="304">
        <v>182.7</v>
      </c>
      <c r="K89" s="304">
        <v>141.6</v>
      </c>
      <c r="L89" s="304">
        <v>148.9</v>
      </c>
      <c r="M89" s="304">
        <v>161.5</v>
      </c>
      <c r="N89" s="304">
        <v>133.3</v>
      </c>
      <c r="O89" s="304">
        <v>15.4</v>
      </c>
      <c r="P89" s="304">
        <v>21.2</v>
      </c>
      <c r="Q89" s="304">
        <v>8.3</v>
      </c>
    </row>
    <row r="90" spans="2:17" ht="16.5" customHeight="1">
      <c r="B90" s="266"/>
      <c r="C90" s="267"/>
      <c r="D90" s="268" t="s">
        <v>196</v>
      </c>
      <c r="E90" s="269"/>
      <c r="F90" s="305">
        <v>20.7</v>
      </c>
      <c r="G90" s="305">
        <v>20.3</v>
      </c>
      <c r="H90" s="305">
        <v>21.6</v>
      </c>
      <c r="I90" s="305">
        <v>152.3</v>
      </c>
      <c r="J90" s="305">
        <v>143.9</v>
      </c>
      <c r="K90" s="305">
        <v>174.7</v>
      </c>
      <c r="L90" s="305">
        <v>139.3</v>
      </c>
      <c r="M90" s="305">
        <v>131.2</v>
      </c>
      <c r="N90" s="305">
        <v>161</v>
      </c>
      <c r="O90" s="305">
        <v>13</v>
      </c>
      <c r="P90" s="305">
        <v>12.7</v>
      </c>
      <c r="Q90" s="305">
        <v>13.7</v>
      </c>
    </row>
    <row r="91" spans="2:17" ht="16.5" customHeight="1">
      <c r="B91" s="271"/>
      <c r="C91" s="272"/>
      <c r="D91" s="273" t="s">
        <v>405</v>
      </c>
      <c r="E91" s="274"/>
      <c r="F91" s="477">
        <v>20.9</v>
      </c>
      <c r="G91" s="477">
        <v>21</v>
      </c>
      <c r="H91" s="477">
        <v>20.6</v>
      </c>
      <c r="I91" s="477">
        <v>173.4</v>
      </c>
      <c r="J91" s="477">
        <v>175.8</v>
      </c>
      <c r="K91" s="477">
        <v>167</v>
      </c>
      <c r="L91" s="477">
        <v>168.3</v>
      </c>
      <c r="M91" s="477">
        <v>169.7</v>
      </c>
      <c r="N91" s="477">
        <v>164.5</v>
      </c>
      <c r="O91" s="477">
        <v>5.1</v>
      </c>
      <c r="P91" s="477">
        <v>6.1</v>
      </c>
      <c r="Q91" s="477">
        <v>2.5</v>
      </c>
    </row>
    <row r="92" spans="2:17" ht="16.5" customHeight="1">
      <c r="B92" s="260"/>
      <c r="C92" s="261"/>
      <c r="D92" s="262" t="s">
        <v>406</v>
      </c>
      <c r="E92" s="263"/>
      <c r="F92" s="303">
        <v>20.3</v>
      </c>
      <c r="G92" s="303">
        <v>20.8</v>
      </c>
      <c r="H92" s="303">
        <v>19</v>
      </c>
      <c r="I92" s="303">
        <v>170.7</v>
      </c>
      <c r="J92" s="303">
        <v>175.5</v>
      </c>
      <c r="K92" s="303">
        <v>156.9</v>
      </c>
      <c r="L92" s="303">
        <v>159.5</v>
      </c>
      <c r="M92" s="303">
        <v>162.9</v>
      </c>
      <c r="N92" s="303">
        <v>149.7</v>
      </c>
      <c r="O92" s="303">
        <v>11.2</v>
      </c>
      <c r="P92" s="303">
        <v>12.6</v>
      </c>
      <c r="Q92" s="303">
        <v>7.2</v>
      </c>
    </row>
    <row r="93" spans="2:17" ht="16.5" customHeight="1">
      <c r="B93" s="260"/>
      <c r="C93" s="261"/>
      <c r="D93" s="262" t="s">
        <v>407</v>
      </c>
      <c r="E93" s="263"/>
      <c r="F93" s="303">
        <v>21.2</v>
      </c>
      <c r="G93" s="303">
        <v>21.8</v>
      </c>
      <c r="H93" s="303">
        <v>19.6</v>
      </c>
      <c r="I93" s="303">
        <v>166</v>
      </c>
      <c r="J93" s="303">
        <v>172.6</v>
      </c>
      <c r="K93" s="303">
        <v>145.6</v>
      </c>
      <c r="L93" s="303">
        <v>154.7</v>
      </c>
      <c r="M93" s="303">
        <v>158.9</v>
      </c>
      <c r="N93" s="303">
        <v>141.7</v>
      </c>
      <c r="O93" s="303">
        <v>11.3</v>
      </c>
      <c r="P93" s="303">
        <v>13.7</v>
      </c>
      <c r="Q93" s="303">
        <v>3.9</v>
      </c>
    </row>
    <row r="94" spans="2:17" ht="16.5" customHeight="1">
      <c r="B94" s="260"/>
      <c r="C94" s="261"/>
      <c r="D94" s="262" t="s">
        <v>208</v>
      </c>
      <c r="E94" s="263"/>
      <c r="F94" s="303">
        <v>21.3</v>
      </c>
      <c r="G94" s="303">
        <v>21.4</v>
      </c>
      <c r="H94" s="303">
        <v>20.9</v>
      </c>
      <c r="I94" s="303">
        <v>187.2</v>
      </c>
      <c r="J94" s="303">
        <v>193.8</v>
      </c>
      <c r="K94" s="303">
        <v>162.5</v>
      </c>
      <c r="L94" s="303">
        <v>160.6</v>
      </c>
      <c r="M94" s="303">
        <v>163.1</v>
      </c>
      <c r="N94" s="303">
        <v>151.2</v>
      </c>
      <c r="O94" s="303">
        <v>26.6</v>
      </c>
      <c r="P94" s="303">
        <v>30.7</v>
      </c>
      <c r="Q94" s="303">
        <v>11.3</v>
      </c>
    </row>
    <row r="95" spans="2:17" ht="16.5" customHeight="1">
      <c r="B95" s="260"/>
      <c r="C95" s="261"/>
      <c r="D95" s="262" t="s">
        <v>408</v>
      </c>
      <c r="E95" s="263"/>
      <c r="F95" s="303">
        <v>20.1</v>
      </c>
      <c r="G95" s="303">
        <v>20.5</v>
      </c>
      <c r="H95" s="303">
        <v>19.3</v>
      </c>
      <c r="I95" s="303">
        <v>164.4</v>
      </c>
      <c r="J95" s="303">
        <v>169.6</v>
      </c>
      <c r="K95" s="303">
        <v>150.7</v>
      </c>
      <c r="L95" s="303">
        <v>151.2</v>
      </c>
      <c r="M95" s="303">
        <v>154.6</v>
      </c>
      <c r="N95" s="303">
        <v>142.3</v>
      </c>
      <c r="O95" s="303">
        <v>13.2</v>
      </c>
      <c r="P95" s="303">
        <v>15</v>
      </c>
      <c r="Q95" s="303">
        <v>8.4</v>
      </c>
    </row>
    <row r="96" spans="2:17" ht="16.5" customHeight="1">
      <c r="B96" s="260"/>
      <c r="C96" s="261"/>
      <c r="D96" s="262" t="s">
        <v>409</v>
      </c>
      <c r="E96" s="263"/>
      <c r="F96" s="303">
        <v>20.7</v>
      </c>
      <c r="G96" s="303">
        <v>21.3</v>
      </c>
      <c r="H96" s="303">
        <v>19.8</v>
      </c>
      <c r="I96" s="303">
        <v>177.4</v>
      </c>
      <c r="J96" s="303">
        <v>189.4</v>
      </c>
      <c r="K96" s="303">
        <v>157.9</v>
      </c>
      <c r="L96" s="303">
        <v>159.2</v>
      </c>
      <c r="M96" s="303">
        <v>166.7</v>
      </c>
      <c r="N96" s="303">
        <v>147</v>
      </c>
      <c r="O96" s="303">
        <v>18.2</v>
      </c>
      <c r="P96" s="303">
        <v>22.7</v>
      </c>
      <c r="Q96" s="303">
        <v>10.9</v>
      </c>
    </row>
    <row r="97" spans="2:17" ht="16.5" customHeight="1">
      <c r="B97" s="260"/>
      <c r="C97" s="261"/>
      <c r="D97" s="262" t="s">
        <v>410</v>
      </c>
      <c r="E97" s="263"/>
      <c r="F97" s="303">
        <v>20.7</v>
      </c>
      <c r="G97" s="303">
        <v>20.8</v>
      </c>
      <c r="H97" s="303">
        <v>20.3</v>
      </c>
      <c r="I97" s="303">
        <v>178.9</v>
      </c>
      <c r="J97" s="303">
        <v>183.1</v>
      </c>
      <c r="K97" s="303">
        <v>154</v>
      </c>
      <c r="L97" s="303">
        <v>159.2</v>
      </c>
      <c r="M97" s="303">
        <v>161</v>
      </c>
      <c r="N97" s="303">
        <v>148.5</v>
      </c>
      <c r="O97" s="303">
        <v>19.7</v>
      </c>
      <c r="P97" s="303">
        <v>22.1</v>
      </c>
      <c r="Q97" s="303">
        <v>5.5</v>
      </c>
    </row>
    <row r="98" spans="2:17" ht="16.5" customHeight="1">
      <c r="B98" s="260"/>
      <c r="C98" s="261"/>
      <c r="D98" s="262" t="s">
        <v>411</v>
      </c>
      <c r="E98" s="263"/>
      <c r="F98" s="303">
        <v>21.2</v>
      </c>
      <c r="G98" s="303">
        <v>20.9</v>
      </c>
      <c r="H98" s="303">
        <v>22.7</v>
      </c>
      <c r="I98" s="303">
        <v>178.9</v>
      </c>
      <c r="J98" s="303">
        <v>180.2</v>
      </c>
      <c r="K98" s="303">
        <v>170.8</v>
      </c>
      <c r="L98" s="303">
        <v>162.2</v>
      </c>
      <c r="M98" s="303">
        <v>162.2</v>
      </c>
      <c r="N98" s="303">
        <v>162.5</v>
      </c>
      <c r="O98" s="303">
        <v>16.7</v>
      </c>
      <c r="P98" s="303">
        <v>18</v>
      </c>
      <c r="Q98" s="303">
        <v>8.3</v>
      </c>
    </row>
    <row r="99" spans="2:17" ht="16.5" customHeight="1">
      <c r="B99" s="260"/>
      <c r="C99" s="261"/>
      <c r="D99" s="262" t="s">
        <v>222</v>
      </c>
      <c r="E99" s="263"/>
      <c r="F99" s="303">
        <v>20.4</v>
      </c>
      <c r="G99" s="303">
        <v>20.4</v>
      </c>
      <c r="H99" s="303">
        <v>20.3</v>
      </c>
      <c r="I99" s="303">
        <v>189.2</v>
      </c>
      <c r="J99" s="303">
        <v>191.9</v>
      </c>
      <c r="K99" s="303">
        <v>162.8</v>
      </c>
      <c r="L99" s="303">
        <v>161.9</v>
      </c>
      <c r="M99" s="303">
        <v>162.7</v>
      </c>
      <c r="N99" s="303">
        <v>153.9</v>
      </c>
      <c r="O99" s="303">
        <v>27.3</v>
      </c>
      <c r="P99" s="303">
        <v>29.2</v>
      </c>
      <c r="Q99" s="303">
        <v>8.9</v>
      </c>
    </row>
    <row r="100" spans="2:17" ht="16.5" customHeight="1">
      <c r="B100" s="260"/>
      <c r="C100" s="261"/>
      <c r="D100" s="262" t="s">
        <v>225</v>
      </c>
      <c r="E100" s="263"/>
      <c r="F100" s="303">
        <v>19.7</v>
      </c>
      <c r="G100" s="303">
        <v>19.8</v>
      </c>
      <c r="H100" s="303">
        <v>19.1</v>
      </c>
      <c r="I100" s="303">
        <v>166.9</v>
      </c>
      <c r="J100" s="303">
        <v>168.5</v>
      </c>
      <c r="K100" s="303">
        <v>158.9</v>
      </c>
      <c r="L100" s="303">
        <v>154.8</v>
      </c>
      <c r="M100" s="303">
        <v>155.6</v>
      </c>
      <c r="N100" s="303">
        <v>150.9</v>
      </c>
      <c r="O100" s="303">
        <v>12.1</v>
      </c>
      <c r="P100" s="303">
        <v>12.9</v>
      </c>
      <c r="Q100" s="303">
        <v>8</v>
      </c>
    </row>
    <row r="101" spans="2:17" ht="16.5" customHeight="1">
      <c r="B101" s="260"/>
      <c r="C101" s="261"/>
      <c r="D101" s="262" t="s">
        <v>228</v>
      </c>
      <c r="E101" s="263"/>
      <c r="F101" s="303">
        <v>20.1</v>
      </c>
      <c r="G101" s="303">
        <v>20.2</v>
      </c>
      <c r="H101" s="303">
        <v>19.9</v>
      </c>
      <c r="I101" s="303">
        <v>173.3</v>
      </c>
      <c r="J101" s="303">
        <v>175.9</v>
      </c>
      <c r="K101" s="303">
        <v>159.3</v>
      </c>
      <c r="L101" s="303">
        <v>153.1</v>
      </c>
      <c r="M101" s="303">
        <v>153.5</v>
      </c>
      <c r="N101" s="303">
        <v>150.6</v>
      </c>
      <c r="O101" s="303">
        <v>20.2</v>
      </c>
      <c r="P101" s="303">
        <v>22.4</v>
      </c>
      <c r="Q101" s="303">
        <v>8.7</v>
      </c>
    </row>
    <row r="102" spans="2:17" ht="16.5" customHeight="1">
      <c r="B102" s="260"/>
      <c r="C102" s="261"/>
      <c r="D102" s="262" t="s">
        <v>412</v>
      </c>
      <c r="E102" s="263"/>
      <c r="F102" s="303">
        <v>20.5</v>
      </c>
      <c r="G102" s="303">
        <v>20.7</v>
      </c>
      <c r="H102" s="303">
        <v>19.6</v>
      </c>
      <c r="I102" s="303">
        <v>177.8</v>
      </c>
      <c r="J102" s="303">
        <v>179.9</v>
      </c>
      <c r="K102" s="303">
        <v>171.4</v>
      </c>
      <c r="L102" s="303">
        <v>161.4</v>
      </c>
      <c r="M102" s="303">
        <v>163.4</v>
      </c>
      <c r="N102" s="303">
        <v>155.3</v>
      </c>
      <c r="O102" s="303">
        <v>16.4</v>
      </c>
      <c r="P102" s="303">
        <v>16.5</v>
      </c>
      <c r="Q102" s="303">
        <v>16.1</v>
      </c>
    </row>
    <row r="103" spans="2:17" ht="16.5" customHeight="1">
      <c r="B103" s="260"/>
      <c r="C103" s="261"/>
      <c r="D103" s="262" t="s">
        <v>413</v>
      </c>
      <c r="E103" s="263"/>
      <c r="F103" s="303">
        <v>20.9</v>
      </c>
      <c r="G103" s="303">
        <v>21.1</v>
      </c>
      <c r="H103" s="303">
        <v>20</v>
      </c>
      <c r="I103" s="303">
        <v>183.1</v>
      </c>
      <c r="J103" s="303">
        <v>189.8</v>
      </c>
      <c r="K103" s="303">
        <v>150.9</v>
      </c>
      <c r="L103" s="303">
        <v>163.4</v>
      </c>
      <c r="M103" s="303">
        <v>167</v>
      </c>
      <c r="N103" s="303">
        <v>146</v>
      </c>
      <c r="O103" s="303">
        <v>19.7</v>
      </c>
      <c r="P103" s="303">
        <v>22.8</v>
      </c>
      <c r="Q103" s="303">
        <v>4.9</v>
      </c>
    </row>
    <row r="104" spans="2:17" ht="16.5" customHeight="1">
      <c r="B104" s="260"/>
      <c r="C104" s="261"/>
      <c r="D104" s="262" t="s">
        <v>414</v>
      </c>
      <c r="E104" s="263"/>
      <c r="F104" s="303">
        <v>19.7</v>
      </c>
      <c r="G104" s="303">
        <v>19.8</v>
      </c>
      <c r="H104" s="303">
        <v>19.4</v>
      </c>
      <c r="I104" s="303">
        <v>163.3</v>
      </c>
      <c r="J104" s="303">
        <v>170.5</v>
      </c>
      <c r="K104" s="303">
        <v>146.2</v>
      </c>
      <c r="L104" s="303">
        <v>147.9</v>
      </c>
      <c r="M104" s="303">
        <v>150.4</v>
      </c>
      <c r="N104" s="303">
        <v>141.9</v>
      </c>
      <c r="O104" s="303">
        <v>15.4</v>
      </c>
      <c r="P104" s="303">
        <v>20.1</v>
      </c>
      <c r="Q104" s="303">
        <v>4.3</v>
      </c>
    </row>
    <row r="105" spans="2:17" ht="16.5" customHeight="1">
      <c r="B105" s="260"/>
      <c r="C105" s="261"/>
      <c r="D105" s="262" t="s">
        <v>415</v>
      </c>
      <c r="E105" s="263"/>
      <c r="F105" s="303">
        <v>20</v>
      </c>
      <c r="G105" s="303">
        <v>20.6</v>
      </c>
      <c r="H105" s="303">
        <v>19</v>
      </c>
      <c r="I105" s="303">
        <v>168.1</v>
      </c>
      <c r="J105" s="303">
        <v>178.6</v>
      </c>
      <c r="K105" s="303">
        <v>151</v>
      </c>
      <c r="L105" s="303">
        <v>154.3</v>
      </c>
      <c r="M105" s="303">
        <v>159.8</v>
      </c>
      <c r="N105" s="303">
        <v>145.3</v>
      </c>
      <c r="O105" s="303">
        <v>13.8</v>
      </c>
      <c r="P105" s="303">
        <v>18.8</v>
      </c>
      <c r="Q105" s="303">
        <v>5.7</v>
      </c>
    </row>
    <row r="106" spans="2:17" ht="16.5" customHeight="1">
      <c r="B106" s="260"/>
      <c r="C106" s="261"/>
      <c r="D106" s="262" t="s">
        <v>416</v>
      </c>
      <c r="E106" s="263"/>
      <c r="F106" s="303">
        <v>20.2</v>
      </c>
      <c r="G106" s="303">
        <v>20.3</v>
      </c>
      <c r="H106" s="303">
        <v>19.7</v>
      </c>
      <c r="I106" s="303">
        <v>173.5</v>
      </c>
      <c r="J106" s="303">
        <v>176.7</v>
      </c>
      <c r="K106" s="303">
        <v>163.9</v>
      </c>
      <c r="L106" s="303">
        <v>156.9</v>
      </c>
      <c r="M106" s="303">
        <v>158.1</v>
      </c>
      <c r="N106" s="303">
        <v>153.4</v>
      </c>
      <c r="O106" s="303">
        <v>16.6</v>
      </c>
      <c r="P106" s="303">
        <v>18.6</v>
      </c>
      <c r="Q106" s="303">
        <v>10.5</v>
      </c>
    </row>
    <row r="107" spans="2:17" ht="16.5" customHeight="1">
      <c r="B107" s="260"/>
      <c r="C107" s="261"/>
      <c r="D107" s="262" t="s">
        <v>417</v>
      </c>
      <c r="E107" s="263"/>
      <c r="F107" s="303">
        <v>20.6</v>
      </c>
      <c r="G107" s="303">
        <v>20.9</v>
      </c>
      <c r="H107" s="303">
        <v>19.9</v>
      </c>
      <c r="I107" s="303">
        <v>182.1</v>
      </c>
      <c r="J107" s="303">
        <v>185.2</v>
      </c>
      <c r="K107" s="303">
        <v>173.1</v>
      </c>
      <c r="L107" s="303">
        <v>160.7</v>
      </c>
      <c r="M107" s="303">
        <v>161.8</v>
      </c>
      <c r="N107" s="303">
        <v>157.4</v>
      </c>
      <c r="O107" s="303">
        <v>21.4</v>
      </c>
      <c r="P107" s="303">
        <v>23.4</v>
      </c>
      <c r="Q107" s="303">
        <v>15.7</v>
      </c>
    </row>
    <row r="108" spans="2:17" ht="16.5" customHeight="1">
      <c r="B108" s="260"/>
      <c r="C108" s="261"/>
      <c r="D108" s="262" t="s">
        <v>418</v>
      </c>
      <c r="E108" s="263"/>
      <c r="F108" s="303">
        <v>19.8</v>
      </c>
      <c r="G108" s="303">
        <v>19.8</v>
      </c>
      <c r="H108" s="303">
        <v>19.2</v>
      </c>
      <c r="I108" s="303">
        <v>172</v>
      </c>
      <c r="J108" s="303">
        <v>174.7</v>
      </c>
      <c r="K108" s="303">
        <v>156.6</v>
      </c>
      <c r="L108" s="303">
        <v>154.7</v>
      </c>
      <c r="M108" s="303">
        <v>155.6</v>
      </c>
      <c r="N108" s="303">
        <v>149.3</v>
      </c>
      <c r="O108" s="303">
        <v>17.3</v>
      </c>
      <c r="P108" s="303">
        <v>19.1</v>
      </c>
      <c r="Q108" s="303">
        <v>7.3</v>
      </c>
    </row>
    <row r="109" spans="2:17" ht="16.5" customHeight="1">
      <c r="B109" s="260"/>
      <c r="C109" s="261"/>
      <c r="D109" s="262" t="s">
        <v>419</v>
      </c>
      <c r="E109" s="263"/>
      <c r="F109" s="303">
        <v>19.8</v>
      </c>
      <c r="G109" s="303">
        <v>20</v>
      </c>
      <c r="H109" s="303">
        <v>19.3</v>
      </c>
      <c r="I109" s="303">
        <v>168.2</v>
      </c>
      <c r="J109" s="303">
        <v>173.4</v>
      </c>
      <c r="K109" s="303">
        <v>157</v>
      </c>
      <c r="L109" s="303">
        <v>152.6</v>
      </c>
      <c r="M109" s="303">
        <v>155.1</v>
      </c>
      <c r="N109" s="303">
        <v>147.1</v>
      </c>
      <c r="O109" s="303">
        <v>15.6</v>
      </c>
      <c r="P109" s="303">
        <v>18.3</v>
      </c>
      <c r="Q109" s="303">
        <v>9.9</v>
      </c>
    </row>
    <row r="110" spans="2:17" ht="16.5" customHeight="1">
      <c r="B110" s="260"/>
      <c r="C110" s="261"/>
      <c r="D110" s="262" t="s">
        <v>420</v>
      </c>
      <c r="E110" s="263"/>
      <c r="F110" s="276" t="s">
        <v>799</v>
      </c>
      <c r="G110" s="276" t="s">
        <v>799</v>
      </c>
      <c r="H110" s="276" t="s">
        <v>799</v>
      </c>
      <c r="I110" s="276" t="s">
        <v>799</v>
      </c>
      <c r="J110" s="276" t="s">
        <v>799</v>
      </c>
      <c r="K110" s="276" t="s">
        <v>799</v>
      </c>
      <c r="L110" s="276" t="s">
        <v>799</v>
      </c>
      <c r="M110" s="276" t="s">
        <v>799</v>
      </c>
      <c r="N110" s="276" t="s">
        <v>799</v>
      </c>
      <c r="O110" s="276" t="s">
        <v>799</v>
      </c>
      <c r="P110" s="276" t="s">
        <v>799</v>
      </c>
      <c r="Q110" s="276" t="s">
        <v>799</v>
      </c>
    </row>
    <row r="111" spans="2:17" ht="16.5" customHeight="1">
      <c r="B111" s="260"/>
      <c r="C111" s="261"/>
      <c r="D111" s="262" t="s">
        <v>421</v>
      </c>
      <c r="E111" s="263"/>
      <c r="F111" s="276" t="s">
        <v>799</v>
      </c>
      <c r="G111" s="276" t="s">
        <v>799</v>
      </c>
      <c r="H111" s="276" t="s">
        <v>799</v>
      </c>
      <c r="I111" s="276" t="s">
        <v>799</v>
      </c>
      <c r="J111" s="276" t="s">
        <v>799</v>
      </c>
      <c r="K111" s="276" t="s">
        <v>799</v>
      </c>
      <c r="L111" s="276" t="s">
        <v>799</v>
      </c>
      <c r="M111" s="276" t="s">
        <v>799</v>
      </c>
      <c r="N111" s="276" t="s">
        <v>799</v>
      </c>
      <c r="O111" s="276" t="s">
        <v>799</v>
      </c>
      <c r="P111" s="276" t="s">
        <v>799</v>
      </c>
      <c r="Q111" s="276" t="s">
        <v>799</v>
      </c>
    </row>
    <row r="112" spans="2:17" ht="16.5" customHeight="1">
      <c r="B112" s="260"/>
      <c r="C112" s="261"/>
      <c r="D112" s="262" t="s">
        <v>422</v>
      </c>
      <c r="E112" s="263"/>
      <c r="F112" s="276" t="s">
        <v>799</v>
      </c>
      <c r="G112" s="276" t="s">
        <v>799</v>
      </c>
      <c r="H112" s="276" t="s">
        <v>799</v>
      </c>
      <c r="I112" s="276" t="s">
        <v>799</v>
      </c>
      <c r="J112" s="276" t="s">
        <v>799</v>
      </c>
      <c r="K112" s="276" t="s">
        <v>799</v>
      </c>
      <c r="L112" s="276" t="s">
        <v>799</v>
      </c>
      <c r="M112" s="276" t="s">
        <v>799</v>
      </c>
      <c r="N112" s="276" t="s">
        <v>799</v>
      </c>
      <c r="O112" s="276" t="s">
        <v>799</v>
      </c>
      <c r="P112" s="276" t="s">
        <v>799</v>
      </c>
      <c r="Q112" s="276" t="s">
        <v>799</v>
      </c>
    </row>
    <row r="113" spans="2:17" ht="16.5" customHeight="1">
      <c r="B113" s="255"/>
      <c r="C113" s="256"/>
      <c r="D113" s="257" t="s">
        <v>423</v>
      </c>
      <c r="E113" s="258"/>
      <c r="F113" s="304">
        <v>20.5</v>
      </c>
      <c r="G113" s="304">
        <v>21.5</v>
      </c>
      <c r="H113" s="304">
        <v>18.6</v>
      </c>
      <c r="I113" s="304">
        <v>159.5</v>
      </c>
      <c r="J113" s="304">
        <v>174.1</v>
      </c>
      <c r="K113" s="304">
        <v>130.9</v>
      </c>
      <c r="L113" s="304">
        <v>149.4</v>
      </c>
      <c r="M113" s="304">
        <v>161.5</v>
      </c>
      <c r="N113" s="304">
        <v>125.6</v>
      </c>
      <c r="O113" s="304">
        <v>10.1</v>
      </c>
      <c r="P113" s="304">
        <v>12.6</v>
      </c>
      <c r="Q113" s="304">
        <v>5.3</v>
      </c>
    </row>
    <row r="114" spans="2:17" ht="16.5" customHeight="1">
      <c r="B114" s="277"/>
      <c r="C114" s="278"/>
      <c r="D114" s="279" t="s">
        <v>424</v>
      </c>
      <c r="E114" s="280"/>
      <c r="F114" s="306">
        <v>19.5</v>
      </c>
      <c r="G114" s="306">
        <v>20.6</v>
      </c>
      <c r="H114" s="306">
        <v>19.1</v>
      </c>
      <c r="I114" s="306">
        <v>126.7</v>
      </c>
      <c r="J114" s="306">
        <v>152.4</v>
      </c>
      <c r="K114" s="306">
        <v>116.8</v>
      </c>
      <c r="L114" s="306">
        <v>120.8</v>
      </c>
      <c r="M114" s="306">
        <v>142.3</v>
      </c>
      <c r="N114" s="306">
        <v>112.5</v>
      </c>
      <c r="O114" s="306">
        <v>5.9</v>
      </c>
      <c r="P114" s="306">
        <v>10.1</v>
      </c>
      <c r="Q114" s="306">
        <v>4.3</v>
      </c>
    </row>
    <row r="115" spans="2:17" ht="16.5" customHeight="1">
      <c r="B115" s="271"/>
      <c r="C115" s="272"/>
      <c r="D115" s="273" t="s">
        <v>256</v>
      </c>
      <c r="E115" s="274"/>
      <c r="F115" s="301">
        <v>21.4</v>
      </c>
      <c r="G115" s="301">
        <v>21.9</v>
      </c>
      <c r="H115" s="301">
        <v>20.6</v>
      </c>
      <c r="I115" s="301">
        <v>168</v>
      </c>
      <c r="J115" s="301">
        <v>179.3</v>
      </c>
      <c r="K115" s="301">
        <v>153.1</v>
      </c>
      <c r="L115" s="301">
        <v>158</v>
      </c>
      <c r="M115" s="301">
        <v>168</v>
      </c>
      <c r="N115" s="301">
        <v>144.8</v>
      </c>
      <c r="O115" s="301">
        <v>10</v>
      </c>
      <c r="P115" s="301">
        <v>11.3</v>
      </c>
      <c r="Q115" s="301">
        <v>8.3</v>
      </c>
    </row>
    <row r="116" spans="2:17" ht="16.5" customHeight="1">
      <c r="B116" s="260"/>
      <c r="C116" s="261"/>
      <c r="D116" s="262" t="s">
        <v>425</v>
      </c>
      <c r="E116" s="263"/>
      <c r="F116" s="303">
        <v>15.3</v>
      </c>
      <c r="G116" s="303">
        <v>16.2</v>
      </c>
      <c r="H116" s="303">
        <v>14.9</v>
      </c>
      <c r="I116" s="303">
        <v>88.9</v>
      </c>
      <c r="J116" s="303">
        <v>107.8</v>
      </c>
      <c r="K116" s="303">
        <v>80.5</v>
      </c>
      <c r="L116" s="303">
        <v>84.3</v>
      </c>
      <c r="M116" s="303">
        <v>99.4</v>
      </c>
      <c r="N116" s="303">
        <v>77.5</v>
      </c>
      <c r="O116" s="303">
        <v>4.6</v>
      </c>
      <c r="P116" s="303">
        <v>8.4</v>
      </c>
      <c r="Q116" s="303">
        <v>3</v>
      </c>
    </row>
    <row r="117" spans="2:17" ht="16.5" customHeight="1">
      <c r="B117" s="255"/>
      <c r="C117" s="256"/>
      <c r="D117" s="257" t="s">
        <v>258</v>
      </c>
      <c r="E117" s="258"/>
      <c r="F117" s="304">
        <v>19.6</v>
      </c>
      <c r="G117" s="304">
        <v>19.3</v>
      </c>
      <c r="H117" s="304">
        <v>19.7</v>
      </c>
      <c r="I117" s="304">
        <v>154.1</v>
      </c>
      <c r="J117" s="304">
        <v>155.5</v>
      </c>
      <c r="K117" s="304">
        <v>153.5</v>
      </c>
      <c r="L117" s="304">
        <v>146.6</v>
      </c>
      <c r="M117" s="304">
        <v>145.1</v>
      </c>
      <c r="N117" s="304">
        <v>147.2</v>
      </c>
      <c r="O117" s="304">
        <v>7.5</v>
      </c>
      <c r="P117" s="304">
        <v>10.4</v>
      </c>
      <c r="Q117" s="304">
        <v>6.3</v>
      </c>
    </row>
    <row r="118" spans="2:17" ht="16.5" customHeight="1">
      <c r="B118" s="277"/>
      <c r="C118" s="278"/>
      <c r="D118" s="279" t="s">
        <v>426</v>
      </c>
      <c r="E118" s="280"/>
      <c r="F118" s="306">
        <v>18.4</v>
      </c>
      <c r="G118" s="306">
        <v>20.1</v>
      </c>
      <c r="H118" s="306">
        <v>17.8</v>
      </c>
      <c r="I118" s="306">
        <v>137</v>
      </c>
      <c r="J118" s="306">
        <v>157.3</v>
      </c>
      <c r="K118" s="306">
        <v>129.7</v>
      </c>
      <c r="L118" s="306">
        <v>132.5</v>
      </c>
      <c r="M118" s="306">
        <v>151.2</v>
      </c>
      <c r="N118" s="306">
        <v>125.8</v>
      </c>
      <c r="O118" s="306">
        <v>4.5</v>
      </c>
      <c r="P118" s="306">
        <v>6.1</v>
      </c>
      <c r="Q118" s="306">
        <v>3.9</v>
      </c>
    </row>
    <row r="119" spans="2:17" ht="16.5" customHeight="1">
      <c r="B119" s="271"/>
      <c r="C119" s="272"/>
      <c r="D119" s="273" t="s">
        <v>427</v>
      </c>
      <c r="E119" s="274"/>
      <c r="F119" s="301">
        <v>19.7</v>
      </c>
      <c r="G119" s="301">
        <v>20.2</v>
      </c>
      <c r="H119" s="301">
        <v>19.1</v>
      </c>
      <c r="I119" s="301">
        <v>142.5</v>
      </c>
      <c r="J119" s="301">
        <v>150.1</v>
      </c>
      <c r="K119" s="301">
        <v>132.4</v>
      </c>
      <c r="L119" s="301">
        <v>123.9</v>
      </c>
      <c r="M119" s="301">
        <v>126.4</v>
      </c>
      <c r="N119" s="301">
        <v>120.6</v>
      </c>
      <c r="O119" s="301">
        <v>18.6</v>
      </c>
      <c r="P119" s="301">
        <v>23.7</v>
      </c>
      <c r="Q119" s="301">
        <v>11.8</v>
      </c>
    </row>
    <row r="120" spans="2:17" ht="16.5" customHeight="1">
      <c r="B120" s="260"/>
      <c r="C120" s="261"/>
      <c r="D120" s="262" t="s">
        <v>428</v>
      </c>
      <c r="E120" s="263"/>
      <c r="F120" s="303">
        <v>18</v>
      </c>
      <c r="G120" s="303">
        <v>18.7</v>
      </c>
      <c r="H120" s="303">
        <v>17.6</v>
      </c>
      <c r="I120" s="303">
        <v>118.8</v>
      </c>
      <c r="J120" s="303">
        <v>140.5</v>
      </c>
      <c r="K120" s="303">
        <v>106.6</v>
      </c>
      <c r="L120" s="303">
        <v>112.1</v>
      </c>
      <c r="M120" s="303">
        <v>131.5</v>
      </c>
      <c r="N120" s="303">
        <v>101.2</v>
      </c>
      <c r="O120" s="303">
        <v>6.7</v>
      </c>
      <c r="P120" s="303">
        <v>9</v>
      </c>
      <c r="Q120" s="303">
        <v>5.4</v>
      </c>
    </row>
    <row r="121" spans="2:17" ht="16.5" customHeight="1">
      <c r="B121" s="260"/>
      <c r="C121" s="261"/>
      <c r="D121" s="262" t="s">
        <v>429</v>
      </c>
      <c r="E121" s="263"/>
      <c r="F121" s="303">
        <v>19.7</v>
      </c>
      <c r="G121" s="303">
        <v>19.8</v>
      </c>
      <c r="H121" s="303">
        <v>19.4</v>
      </c>
      <c r="I121" s="303">
        <v>161.8</v>
      </c>
      <c r="J121" s="303">
        <v>162.5</v>
      </c>
      <c r="K121" s="303">
        <v>157</v>
      </c>
      <c r="L121" s="303">
        <v>150</v>
      </c>
      <c r="M121" s="303">
        <v>150.7</v>
      </c>
      <c r="N121" s="303">
        <v>145.6</v>
      </c>
      <c r="O121" s="303">
        <v>11.8</v>
      </c>
      <c r="P121" s="303">
        <v>11.8</v>
      </c>
      <c r="Q121" s="303">
        <v>11.4</v>
      </c>
    </row>
    <row r="122" spans="2:17" ht="10.5" customHeight="1">
      <c r="B122" s="255"/>
      <c r="C122" s="256"/>
      <c r="D122" s="283" t="s">
        <v>430</v>
      </c>
      <c r="E122" s="258"/>
      <c r="F122" s="284" t="s">
        <v>799</v>
      </c>
      <c r="G122" s="284" t="s">
        <v>799</v>
      </c>
      <c r="H122" s="284" t="s">
        <v>799</v>
      </c>
      <c r="I122" s="284" t="s">
        <v>799</v>
      </c>
      <c r="J122" s="284" t="s">
        <v>799</v>
      </c>
      <c r="K122" s="284" t="s">
        <v>799</v>
      </c>
      <c r="L122" s="284" t="s">
        <v>799</v>
      </c>
      <c r="M122" s="284" t="s">
        <v>799</v>
      </c>
      <c r="N122" s="284" t="s">
        <v>799</v>
      </c>
      <c r="O122" s="284" t="s">
        <v>799</v>
      </c>
      <c r="P122" s="284" t="s">
        <v>799</v>
      </c>
      <c r="Q122" s="284" t="s">
        <v>799</v>
      </c>
    </row>
    <row r="123" spans="2:17" ht="10.5" customHeight="1">
      <c r="B123" s="260"/>
      <c r="C123" s="261"/>
      <c r="D123" s="286" t="s">
        <v>431</v>
      </c>
      <c r="E123" s="269"/>
      <c r="F123" s="276" t="s">
        <v>799</v>
      </c>
      <c r="G123" s="276" t="s">
        <v>799</v>
      </c>
      <c r="H123" s="276" t="s">
        <v>799</v>
      </c>
      <c r="I123" s="276" t="s">
        <v>799</v>
      </c>
      <c r="J123" s="276" t="s">
        <v>799</v>
      </c>
      <c r="K123" s="276" t="s">
        <v>799</v>
      </c>
      <c r="L123" s="276" t="s">
        <v>799</v>
      </c>
      <c r="M123" s="276" t="s">
        <v>799</v>
      </c>
      <c r="N123" s="276" t="s">
        <v>799</v>
      </c>
      <c r="O123" s="276" t="s">
        <v>799</v>
      </c>
      <c r="P123" s="276" t="s">
        <v>799</v>
      </c>
      <c r="Q123" s="276" t="s">
        <v>799</v>
      </c>
    </row>
    <row r="124" spans="2:17" ht="10.5" customHeight="1">
      <c r="B124" s="260"/>
      <c r="C124" s="261"/>
      <c r="D124" s="286" t="s">
        <v>432</v>
      </c>
      <c r="E124" s="269"/>
      <c r="F124" s="276" t="s">
        <v>799</v>
      </c>
      <c r="G124" s="276" t="s">
        <v>799</v>
      </c>
      <c r="H124" s="276" t="s">
        <v>799</v>
      </c>
      <c r="I124" s="276" t="s">
        <v>799</v>
      </c>
      <c r="J124" s="276" t="s">
        <v>799</v>
      </c>
      <c r="K124" s="276" t="s">
        <v>799</v>
      </c>
      <c r="L124" s="276" t="s">
        <v>799</v>
      </c>
      <c r="M124" s="276" t="s">
        <v>799</v>
      </c>
      <c r="N124" s="276" t="s">
        <v>799</v>
      </c>
      <c r="O124" s="276" t="s">
        <v>799</v>
      </c>
      <c r="P124" s="276" t="s">
        <v>799</v>
      </c>
      <c r="Q124" s="276" t="s">
        <v>799</v>
      </c>
    </row>
    <row r="125" spans="2:17" ht="10.5" customHeight="1">
      <c r="B125" s="260"/>
      <c r="C125" s="261"/>
      <c r="D125" s="286" t="s">
        <v>433</v>
      </c>
      <c r="E125" s="269"/>
      <c r="F125" s="276" t="s">
        <v>799</v>
      </c>
      <c r="G125" s="276" t="s">
        <v>799</v>
      </c>
      <c r="H125" s="276" t="s">
        <v>799</v>
      </c>
      <c r="I125" s="276" t="s">
        <v>799</v>
      </c>
      <c r="J125" s="276" t="s">
        <v>799</v>
      </c>
      <c r="K125" s="276" t="s">
        <v>799</v>
      </c>
      <c r="L125" s="276" t="s">
        <v>799</v>
      </c>
      <c r="M125" s="276" t="s">
        <v>799</v>
      </c>
      <c r="N125" s="276" t="s">
        <v>799</v>
      </c>
      <c r="O125" s="276" t="s">
        <v>799</v>
      </c>
      <c r="P125" s="276" t="s">
        <v>799</v>
      </c>
      <c r="Q125" s="276" t="s">
        <v>799</v>
      </c>
    </row>
    <row r="126" spans="2:17" ht="10.5" customHeight="1">
      <c r="B126" s="277"/>
      <c r="C126" s="278"/>
      <c r="D126" s="288" t="s">
        <v>434</v>
      </c>
      <c r="E126" s="280"/>
      <c r="F126" s="276" t="s">
        <v>799</v>
      </c>
      <c r="G126" s="276" t="s">
        <v>799</v>
      </c>
      <c r="H126" s="276" t="s">
        <v>799</v>
      </c>
      <c r="I126" s="276" t="s">
        <v>799</v>
      </c>
      <c r="J126" s="276" t="s">
        <v>799</v>
      </c>
      <c r="K126" s="276" t="s">
        <v>799</v>
      </c>
      <c r="L126" s="276" t="s">
        <v>799</v>
      </c>
      <c r="M126" s="276" t="s">
        <v>799</v>
      </c>
      <c r="N126" s="276" t="s">
        <v>799</v>
      </c>
      <c r="O126" s="276" t="s">
        <v>799</v>
      </c>
      <c r="P126" s="276" t="s">
        <v>799</v>
      </c>
      <c r="Q126" s="276" t="s">
        <v>799</v>
      </c>
    </row>
    <row r="127" spans="2:17" ht="10.5" customHeight="1">
      <c r="B127" s="255"/>
      <c r="C127" s="256"/>
      <c r="D127" s="283" t="s">
        <v>435</v>
      </c>
      <c r="E127" s="258"/>
      <c r="F127" s="284" t="s">
        <v>799</v>
      </c>
      <c r="G127" s="284" t="s">
        <v>799</v>
      </c>
      <c r="H127" s="284" t="s">
        <v>799</v>
      </c>
      <c r="I127" s="284" t="s">
        <v>799</v>
      </c>
      <c r="J127" s="284" t="s">
        <v>799</v>
      </c>
      <c r="K127" s="284" t="s">
        <v>799</v>
      </c>
      <c r="L127" s="284" t="s">
        <v>799</v>
      </c>
      <c r="M127" s="284" t="s">
        <v>799</v>
      </c>
      <c r="N127" s="284" t="s">
        <v>799</v>
      </c>
      <c r="O127" s="284" t="s">
        <v>799</v>
      </c>
      <c r="P127" s="284" t="s">
        <v>799</v>
      </c>
      <c r="Q127" s="284" t="s">
        <v>799</v>
      </c>
    </row>
    <row r="128" spans="2:17" ht="10.5" customHeight="1">
      <c r="B128" s="277"/>
      <c r="C128" s="278"/>
      <c r="D128" s="288" t="s">
        <v>436</v>
      </c>
      <c r="E128" s="280"/>
      <c r="F128" s="289" t="s">
        <v>799</v>
      </c>
      <c r="G128" s="289" t="s">
        <v>799</v>
      </c>
      <c r="H128" s="289" t="s">
        <v>799</v>
      </c>
      <c r="I128" s="289" t="s">
        <v>799</v>
      </c>
      <c r="J128" s="289" t="s">
        <v>799</v>
      </c>
      <c r="K128" s="289" t="s">
        <v>799</v>
      </c>
      <c r="L128" s="289" t="s">
        <v>799</v>
      </c>
      <c r="M128" s="289" t="s">
        <v>799</v>
      </c>
      <c r="N128" s="289" t="s">
        <v>799</v>
      </c>
      <c r="O128" s="289" t="s">
        <v>799</v>
      </c>
      <c r="P128" s="289" t="s">
        <v>799</v>
      </c>
      <c r="Q128" s="289" t="s">
        <v>799</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85" workbookViewId="0" topLeftCell="A1">
      <selection activeCell="A1" sqref="A1"/>
    </sheetView>
  </sheetViews>
  <sheetFormatPr defaultColWidth="8.796875" defaultRowHeight="14.25"/>
  <cols>
    <col min="1" max="1" width="9" style="235" customWidth="1"/>
    <col min="2" max="2" width="1.4921875" style="235" customWidth="1"/>
    <col min="3" max="3" width="0.203125" style="235" customWidth="1"/>
    <col min="4" max="4" width="38.59765625" style="239" customWidth="1"/>
    <col min="5" max="5" width="0.203125" style="235" customWidth="1"/>
    <col min="6" max="17" width="12.69921875" style="235" customWidth="1"/>
    <col min="18" max="20" width="11.5" style="235" customWidth="1"/>
    <col min="21" max="16384" width="9" style="235" customWidth="1"/>
  </cols>
  <sheetData>
    <row r="1" spans="2:20" ht="18.75">
      <c r="B1" s="232" t="s">
        <v>798</v>
      </c>
      <c r="C1" s="233"/>
      <c r="D1" s="234"/>
      <c r="E1" s="233"/>
      <c r="F1" s="233"/>
      <c r="G1" s="233"/>
      <c r="H1" s="233"/>
      <c r="I1" s="233" t="s">
        <v>456</v>
      </c>
      <c r="J1" s="233"/>
      <c r="K1" s="233"/>
      <c r="L1" s="233"/>
      <c r="M1" s="233"/>
      <c r="N1" s="233"/>
      <c r="O1" s="233"/>
      <c r="P1" s="233"/>
      <c r="Q1" s="233"/>
      <c r="R1" s="233"/>
      <c r="S1" s="233"/>
      <c r="T1" s="233"/>
    </row>
    <row r="2" spans="2:20" ht="14.25" customHeight="1">
      <c r="B2" s="236" t="s">
        <v>438</v>
      </c>
      <c r="C2" s="237"/>
      <c r="D2" s="237"/>
      <c r="E2" s="237"/>
      <c r="F2" s="237"/>
      <c r="G2" s="238"/>
      <c r="H2" s="238"/>
      <c r="I2" s="238"/>
      <c r="J2" s="238"/>
      <c r="K2" s="238"/>
      <c r="L2" s="238"/>
      <c r="M2" s="238"/>
      <c r="N2" s="238"/>
      <c r="O2" s="238"/>
      <c r="P2" s="238"/>
      <c r="Q2" s="238"/>
      <c r="R2" s="238"/>
      <c r="S2" s="238"/>
      <c r="T2" s="238"/>
    </row>
    <row r="3" spans="2:20" ht="6" customHeight="1">
      <c r="B3" s="238"/>
      <c r="C3" s="238"/>
      <c r="E3" s="238"/>
      <c r="F3" s="238"/>
      <c r="G3" s="238"/>
      <c r="H3" s="238"/>
      <c r="I3" s="238"/>
      <c r="J3" s="238"/>
      <c r="K3" s="238"/>
      <c r="L3" s="238"/>
      <c r="M3" s="238"/>
      <c r="N3" s="238"/>
      <c r="O3" s="238"/>
      <c r="P3" s="238"/>
      <c r="Q3" s="238"/>
      <c r="R3" s="238"/>
      <c r="S3" s="238"/>
      <c r="T3" s="238"/>
    </row>
    <row r="4" spans="2:20" ht="18" customHeight="1">
      <c r="B4" s="238"/>
      <c r="C4" s="238"/>
      <c r="D4" s="240" t="s">
        <v>439</v>
      </c>
      <c r="E4" s="238"/>
      <c r="G4" s="238"/>
      <c r="H4" s="238"/>
      <c r="I4" s="238"/>
      <c r="J4" s="238"/>
      <c r="K4" s="238"/>
      <c r="L4" s="238"/>
      <c r="M4" s="238"/>
      <c r="N4" s="238"/>
      <c r="O4" s="238"/>
      <c r="P4" s="238"/>
      <c r="Q4" s="238"/>
      <c r="R4" s="238"/>
      <c r="S4" s="238"/>
      <c r="T4" s="238"/>
    </row>
    <row r="5" spans="2:20" s="246" customFormat="1" ht="18" customHeight="1">
      <c r="B5" s="242"/>
      <c r="C5" s="243"/>
      <c r="D5" s="244"/>
      <c r="E5" s="245"/>
      <c r="F5" s="770" t="s">
        <v>457</v>
      </c>
      <c r="G5" s="775"/>
      <c r="H5" s="775"/>
      <c r="I5" s="770" t="s">
        <v>458</v>
      </c>
      <c r="J5" s="771"/>
      <c r="K5" s="771"/>
      <c r="L5" s="770" t="s">
        <v>459</v>
      </c>
      <c r="M5" s="771"/>
      <c r="N5" s="771"/>
      <c r="O5" s="765" t="s">
        <v>460</v>
      </c>
      <c r="P5" s="772"/>
      <c r="Q5" s="772"/>
      <c r="R5" s="765" t="s">
        <v>461</v>
      </c>
      <c r="S5" s="772"/>
      <c r="T5" s="773"/>
    </row>
    <row r="6" spans="2:20" s="246" customFormat="1" ht="18" customHeight="1" thickBot="1">
      <c r="B6" s="763" t="s">
        <v>445</v>
      </c>
      <c r="C6" s="774"/>
      <c r="D6" s="774"/>
      <c r="E6" s="248"/>
      <c r="F6" s="248" t="s">
        <v>446</v>
      </c>
      <c r="G6" s="247" t="s">
        <v>447</v>
      </c>
      <c r="H6" s="247" t="s">
        <v>448</v>
      </c>
      <c r="I6" s="249" t="s">
        <v>446</v>
      </c>
      <c r="J6" s="247" t="s">
        <v>447</v>
      </c>
      <c r="K6" s="247" t="s">
        <v>448</v>
      </c>
      <c r="L6" s="249" t="s">
        <v>446</v>
      </c>
      <c r="M6" s="247" t="s">
        <v>447</v>
      </c>
      <c r="N6" s="247" t="s">
        <v>448</v>
      </c>
      <c r="O6" s="247" t="s">
        <v>446</v>
      </c>
      <c r="P6" s="249" t="s">
        <v>447</v>
      </c>
      <c r="Q6" s="247" t="s">
        <v>448</v>
      </c>
      <c r="R6" s="249" t="s">
        <v>446</v>
      </c>
      <c r="S6" s="249" t="s">
        <v>447</v>
      </c>
      <c r="T6" s="248" t="s">
        <v>448</v>
      </c>
    </row>
    <row r="7" spans="2:20" s="246" customFormat="1" ht="9.75" customHeight="1" thickTop="1">
      <c r="B7" s="291"/>
      <c r="C7" s="292"/>
      <c r="D7" s="293"/>
      <c r="E7" s="294"/>
      <c r="F7" s="296" t="s">
        <v>462</v>
      </c>
      <c r="G7" s="296" t="s">
        <v>462</v>
      </c>
      <c r="H7" s="296" t="s">
        <v>462</v>
      </c>
      <c r="I7" s="296" t="s">
        <v>462</v>
      </c>
      <c r="J7" s="296" t="s">
        <v>462</v>
      </c>
      <c r="K7" s="296" t="s">
        <v>462</v>
      </c>
      <c r="L7" s="296" t="s">
        <v>462</v>
      </c>
      <c r="M7" s="296" t="s">
        <v>462</v>
      </c>
      <c r="N7" s="296" t="s">
        <v>462</v>
      </c>
      <c r="O7" s="296" t="s">
        <v>462</v>
      </c>
      <c r="P7" s="296" t="s">
        <v>462</v>
      </c>
      <c r="Q7" s="296" t="s">
        <v>462</v>
      </c>
      <c r="R7" s="297" t="s">
        <v>463</v>
      </c>
      <c r="S7" s="297" t="s">
        <v>463</v>
      </c>
      <c r="T7" s="297" t="s">
        <v>463</v>
      </c>
    </row>
    <row r="8" spans="2:20" ht="16.5" customHeight="1">
      <c r="B8" s="271"/>
      <c r="C8" s="272"/>
      <c r="D8" s="300" t="s">
        <v>146</v>
      </c>
      <c r="E8" s="274"/>
      <c r="F8" s="275">
        <v>1383559</v>
      </c>
      <c r="G8" s="275">
        <v>784056</v>
      </c>
      <c r="H8" s="275">
        <v>599503</v>
      </c>
      <c r="I8" s="275">
        <v>61431</v>
      </c>
      <c r="J8" s="275">
        <v>32399</v>
      </c>
      <c r="K8" s="275">
        <v>29032</v>
      </c>
      <c r="L8" s="275">
        <v>49329</v>
      </c>
      <c r="M8" s="275">
        <v>24031</v>
      </c>
      <c r="N8" s="275">
        <v>25298</v>
      </c>
      <c r="O8" s="275">
        <v>1395661</v>
      </c>
      <c r="P8" s="275">
        <v>792424</v>
      </c>
      <c r="Q8" s="275">
        <v>603237</v>
      </c>
      <c r="R8" s="301">
        <v>28.7</v>
      </c>
      <c r="S8" s="301">
        <v>13.2</v>
      </c>
      <c r="T8" s="301">
        <v>49.1</v>
      </c>
    </row>
    <row r="9" spans="2:20" ht="16.5" customHeight="1">
      <c r="B9" s="255"/>
      <c r="C9" s="256"/>
      <c r="D9" s="257" t="s">
        <v>393</v>
      </c>
      <c r="E9" s="258"/>
      <c r="F9" s="259" t="s">
        <v>799</v>
      </c>
      <c r="G9" s="259" t="s">
        <v>799</v>
      </c>
      <c r="H9" s="259" t="s">
        <v>799</v>
      </c>
      <c r="I9" s="259" t="s">
        <v>799</v>
      </c>
      <c r="J9" s="259" t="s">
        <v>799</v>
      </c>
      <c r="K9" s="259" t="s">
        <v>799</v>
      </c>
      <c r="L9" s="259" t="s">
        <v>799</v>
      </c>
      <c r="M9" s="259" t="s">
        <v>799</v>
      </c>
      <c r="N9" s="259" t="s">
        <v>799</v>
      </c>
      <c r="O9" s="259" t="s">
        <v>799</v>
      </c>
      <c r="P9" s="259" t="s">
        <v>799</v>
      </c>
      <c r="Q9" s="259" t="s">
        <v>799</v>
      </c>
      <c r="R9" s="259" t="s">
        <v>799</v>
      </c>
      <c r="S9" s="259" t="s">
        <v>799</v>
      </c>
      <c r="T9" s="259" t="s">
        <v>799</v>
      </c>
    </row>
    <row r="10" spans="2:20" ht="16.5" customHeight="1">
      <c r="B10" s="260"/>
      <c r="C10" s="261"/>
      <c r="D10" s="262" t="s">
        <v>154</v>
      </c>
      <c r="E10" s="263"/>
      <c r="F10" s="264">
        <v>64832</v>
      </c>
      <c r="G10" s="264">
        <v>53886</v>
      </c>
      <c r="H10" s="264">
        <v>10946</v>
      </c>
      <c r="I10" s="264">
        <v>1676</v>
      </c>
      <c r="J10" s="264">
        <v>1276</v>
      </c>
      <c r="K10" s="264">
        <v>400</v>
      </c>
      <c r="L10" s="264">
        <v>1713</v>
      </c>
      <c r="M10" s="264">
        <v>1165</v>
      </c>
      <c r="N10" s="264">
        <v>548</v>
      </c>
      <c r="O10" s="264">
        <v>64795</v>
      </c>
      <c r="P10" s="264">
        <v>53997</v>
      </c>
      <c r="Q10" s="264">
        <v>10798</v>
      </c>
      <c r="R10" s="303">
        <v>8.7</v>
      </c>
      <c r="S10" s="303">
        <v>4.7</v>
      </c>
      <c r="T10" s="303">
        <v>28.8</v>
      </c>
    </row>
    <row r="11" spans="2:20" ht="16.5" customHeight="1">
      <c r="B11" s="260"/>
      <c r="C11" s="261"/>
      <c r="D11" s="262" t="s">
        <v>156</v>
      </c>
      <c r="E11" s="263"/>
      <c r="F11" s="264">
        <v>411904</v>
      </c>
      <c r="G11" s="264">
        <v>292457</v>
      </c>
      <c r="H11" s="264">
        <v>119447</v>
      </c>
      <c r="I11" s="264">
        <v>12184</v>
      </c>
      <c r="J11" s="264">
        <v>7948</v>
      </c>
      <c r="K11" s="264">
        <v>4236</v>
      </c>
      <c r="L11" s="264">
        <v>6257</v>
      </c>
      <c r="M11" s="264">
        <v>3988</v>
      </c>
      <c r="N11" s="264">
        <v>2269</v>
      </c>
      <c r="O11" s="264">
        <v>417831</v>
      </c>
      <c r="P11" s="264">
        <v>296417</v>
      </c>
      <c r="Q11" s="264">
        <v>121414</v>
      </c>
      <c r="R11" s="303">
        <v>13</v>
      </c>
      <c r="S11" s="303">
        <v>3.6</v>
      </c>
      <c r="T11" s="303">
        <v>35.8</v>
      </c>
    </row>
    <row r="12" spans="2:20" ht="16.5" customHeight="1">
      <c r="B12" s="260"/>
      <c r="C12" s="261"/>
      <c r="D12" s="262" t="s">
        <v>158</v>
      </c>
      <c r="E12" s="263"/>
      <c r="F12" s="264">
        <v>9135</v>
      </c>
      <c r="G12" s="264">
        <v>8068</v>
      </c>
      <c r="H12" s="264">
        <v>1067</v>
      </c>
      <c r="I12" s="264">
        <v>140</v>
      </c>
      <c r="J12" s="264">
        <v>136</v>
      </c>
      <c r="K12" s="264">
        <v>4</v>
      </c>
      <c r="L12" s="264">
        <v>42</v>
      </c>
      <c r="M12" s="264">
        <v>21</v>
      </c>
      <c r="N12" s="264">
        <v>21</v>
      </c>
      <c r="O12" s="264">
        <v>9233</v>
      </c>
      <c r="P12" s="264">
        <v>8183</v>
      </c>
      <c r="Q12" s="264">
        <v>1050</v>
      </c>
      <c r="R12" s="303">
        <v>2.6</v>
      </c>
      <c r="S12" s="303">
        <v>1.4</v>
      </c>
      <c r="T12" s="303">
        <v>11.9</v>
      </c>
    </row>
    <row r="13" spans="2:20" ht="16.5" customHeight="1">
      <c r="B13" s="260"/>
      <c r="C13" s="261"/>
      <c r="D13" s="262" t="s">
        <v>161</v>
      </c>
      <c r="E13" s="263"/>
      <c r="F13" s="264">
        <v>18678</v>
      </c>
      <c r="G13" s="264">
        <v>9549</v>
      </c>
      <c r="H13" s="264">
        <v>9129</v>
      </c>
      <c r="I13" s="264">
        <v>2045</v>
      </c>
      <c r="J13" s="264">
        <v>1187</v>
      </c>
      <c r="K13" s="264">
        <v>858</v>
      </c>
      <c r="L13" s="264">
        <v>485</v>
      </c>
      <c r="M13" s="264">
        <v>230</v>
      </c>
      <c r="N13" s="264">
        <v>255</v>
      </c>
      <c r="O13" s="264">
        <v>20238</v>
      </c>
      <c r="P13" s="264">
        <v>10506</v>
      </c>
      <c r="Q13" s="264">
        <v>9732</v>
      </c>
      <c r="R13" s="303">
        <v>17.3</v>
      </c>
      <c r="S13" s="303">
        <v>3.7</v>
      </c>
      <c r="T13" s="303">
        <v>32</v>
      </c>
    </row>
    <row r="14" spans="2:20" ht="16.5" customHeight="1">
      <c r="B14" s="260"/>
      <c r="C14" s="261"/>
      <c r="D14" s="262" t="s">
        <v>394</v>
      </c>
      <c r="E14" s="263"/>
      <c r="F14" s="264">
        <v>90183</v>
      </c>
      <c r="G14" s="264">
        <v>74507</v>
      </c>
      <c r="H14" s="264">
        <v>15676</v>
      </c>
      <c r="I14" s="264">
        <v>3148</v>
      </c>
      <c r="J14" s="264">
        <v>1574</v>
      </c>
      <c r="K14" s="264">
        <v>1574</v>
      </c>
      <c r="L14" s="264">
        <v>2738</v>
      </c>
      <c r="M14" s="264">
        <v>1891</v>
      </c>
      <c r="N14" s="264">
        <v>847</v>
      </c>
      <c r="O14" s="264">
        <v>90593</v>
      </c>
      <c r="P14" s="264">
        <v>74190</v>
      </c>
      <c r="Q14" s="264">
        <v>16403</v>
      </c>
      <c r="R14" s="303">
        <v>15.1</v>
      </c>
      <c r="S14" s="303">
        <v>8.9</v>
      </c>
      <c r="T14" s="303">
        <v>43.3</v>
      </c>
    </row>
    <row r="15" spans="2:20" ht="16.5" customHeight="1">
      <c r="B15" s="260"/>
      <c r="C15" s="261"/>
      <c r="D15" s="262" t="s">
        <v>395</v>
      </c>
      <c r="E15" s="263"/>
      <c r="F15" s="264">
        <v>220517</v>
      </c>
      <c r="G15" s="264">
        <v>102548</v>
      </c>
      <c r="H15" s="264">
        <v>117969</v>
      </c>
      <c r="I15" s="264">
        <v>5749</v>
      </c>
      <c r="J15" s="264">
        <v>2705</v>
      </c>
      <c r="K15" s="264">
        <v>3044</v>
      </c>
      <c r="L15" s="264">
        <v>6126</v>
      </c>
      <c r="M15" s="264">
        <v>2715</v>
      </c>
      <c r="N15" s="264">
        <v>3411</v>
      </c>
      <c r="O15" s="264">
        <v>220140</v>
      </c>
      <c r="P15" s="264">
        <v>102538</v>
      </c>
      <c r="Q15" s="264">
        <v>117602</v>
      </c>
      <c r="R15" s="303">
        <v>47.9</v>
      </c>
      <c r="S15" s="303">
        <v>22.4</v>
      </c>
      <c r="T15" s="303">
        <v>70.1</v>
      </c>
    </row>
    <row r="16" spans="2:20" ht="16.5" customHeight="1">
      <c r="B16" s="260"/>
      <c r="C16" s="261"/>
      <c r="D16" s="262" t="s">
        <v>396</v>
      </c>
      <c r="E16" s="263"/>
      <c r="F16" s="264">
        <v>33851</v>
      </c>
      <c r="G16" s="264">
        <v>17600</v>
      </c>
      <c r="H16" s="264">
        <v>16251</v>
      </c>
      <c r="I16" s="264">
        <v>3052</v>
      </c>
      <c r="J16" s="264">
        <v>2302</v>
      </c>
      <c r="K16" s="264">
        <v>750</v>
      </c>
      <c r="L16" s="264">
        <v>2543</v>
      </c>
      <c r="M16" s="264">
        <v>2009</v>
      </c>
      <c r="N16" s="264">
        <v>534</v>
      </c>
      <c r="O16" s="264">
        <v>34360</v>
      </c>
      <c r="P16" s="264">
        <v>17893</v>
      </c>
      <c r="Q16" s="264">
        <v>16467</v>
      </c>
      <c r="R16" s="303">
        <v>4.4</v>
      </c>
      <c r="S16" s="303">
        <v>0.9</v>
      </c>
      <c r="T16" s="303">
        <v>8.3</v>
      </c>
    </row>
    <row r="17" spans="2:20" ht="16.5" customHeight="1">
      <c r="B17" s="260"/>
      <c r="C17" s="261"/>
      <c r="D17" s="262" t="s">
        <v>397</v>
      </c>
      <c r="E17" s="263"/>
      <c r="F17" s="264">
        <v>16081</v>
      </c>
      <c r="G17" s="264">
        <v>10553</v>
      </c>
      <c r="H17" s="264">
        <v>5528</v>
      </c>
      <c r="I17" s="264">
        <v>816</v>
      </c>
      <c r="J17" s="264">
        <v>566</v>
      </c>
      <c r="K17" s="264">
        <v>250</v>
      </c>
      <c r="L17" s="264">
        <v>711</v>
      </c>
      <c r="M17" s="264">
        <v>608</v>
      </c>
      <c r="N17" s="264">
        <v>103</v>
      </c>
      <c r="O17" s="264">
        <v>16186</v>
      </c>
      <c r="P17" s="264">
        <v>10511</v>
      </c>
      <c r="Q17" s="264">
        <v>5675</v>
      </c>
      <c r="R17" s="303">
        <v>24.9</v>
      </c>
      <c r="S17" s="303">
        <v>15.7</v>
      </c>
      <c r="T17" s="303">
        <v>42.1</v>
      </c>
    </row>
    <row r="18" spans="2:20" ht="16.5" customHeight="1">
      <c r="B18" s="260"/>
      <c r="C18" s="261"/>
      <c r="D18" s="262" t="s">
        <v>398</v>
      </c>
      <c r="E18" s="263"/>
      <c r="F18" s="264">
        <v>33880</v>
      </c>
      <c r="G18" s="264">
        <v>24890</v>
      </c>
      <c r="H18" s="264">
        <v>8990</v>
      </c>
      <c r="I18" s="264">
        <v>1474</v>
      </c>
      <c r="J18" s="264">
        <v>778</v>
      </c>
      <c r="K18" s="264">
        <v>696</v>
      </c>
      <c r="L18" s="264">
        <v>794</v>
      </c>
      <c r="M18" s="264">
        <v>290</v>
      </c>
      <c r="N18" s="264">
        <v>504</v>
      </c>
      <c r="O18" s="264">
        <v>34560</v>
      </c>
      <c r="P18" s="264">
        <v>25378</v>
      </c>
      <c r="Q18" s="264">
        <v>9182</v>
      </c>
      <c r="R18" s="303">
        <v>12.9</v>
      </c>
      <c r="S18" s="303">
        <v>4.5</v>
      </c>
      <c r="T18" s="303">
        <v>36.1</v>
      </c>
    </row>
    <row r="19" spans="2:20" ht="16.5" customHeight="1">
      <c r="B19" s="260"/>
      <c r="C19" s="261"/>
      <c r="D19" s="262" t="s">
        <v>399</v>
      </c>
      <c r="E19" s="263"/>
      <c r="F19" s="264">
        <v>116359</v>
      </c>
      <c r="G19" s="264">
        <v>44772</v>
      </c>
      <c r="H19" s="264">
        <v>71587</v>
      </c>
      <c r="I19" s="264">
        <v>6856</v>
      </c>
      <c r="J19" s="264">
        <v>2809</v>
      </c>
      <c r="K19" s="264">
        <v>4047</v>
      </c>
      <c r="L19" s="264">
        <v>8126</v>
      </c>
      <c r="M19" s="264">
        <v>3278</v>
      </c>
      <c r="N19" s="264">
        <v>4848</v>
      </c>
      <c r="O19" s="264">
        <v>115089</v>
      </c>
      <c r="P19" s="264">
        <v>44303</v>
      </c>
      <c r="Q19" s="264">
        <v>70786</v>
      </c>
      <c r="R19" s="303">
        <v>76.2</v>
      </c>
      <c r="S19" s="303">
        <v>61.2</v>
      </c>
      <c r="T19" s="303">
        <v>85.5</v>
      </c>
    </row>
    <row r="20" spans="2:20" ht="16.5" customHeight="1">
      <c r="B20" s="260"/>
      <c r="C20" s="261"/>
      <c r="D20" s="262" t="s">
        <v>400</v>
      </c>
      <c r="E20" s="263"/>
      <c r="F20" s="264">
        <v>40797</v>
      </c>
      <c r="G20" s="264">
        <v>17716</v>
      </c>
      <c r="H20" s="264">
        <v>23081</v>
      </c>
      <c r="I20" s="264">
        <v>1017</v>
      </c>
      <c r="J20" s="264">
        <v>460</v>
      </c>
      <c r="K20" s="264">
        <v>557</v>
      </c>
      <c r="L20" s="264">
        <v>1051</v>
      </c>
      <c r="M20" s="264">
        <v>530</v>
      </c>
      <c r="N20" s="264">
        <v>521</v>
      </c>
      <c r="O20" s="264">
        <v>40763</v>
      </c>
      <c r="P20" s="264">
        <v>17646</v>
      </c>
      <c r="Q20" s="264">
        <v>23117</v>
      </c>
      <c r="R20" s="303">
        <v>36.1</v>
      </c>
      <c r="S20" s="303">
        <v>26.2</v>
      </c>
      <c r="T20" s="303">
        <v>43.6</v>
      </c>
    </row>
    <row r="21" spans="2:20" ht="16.5" customHeight="1">
      <c r="B21" s="260"/>
      <c r="C21" s="261"/>
      <c r="D21" s="262" t="s">
        <v>401</v>
      </c>
      <c r="E21" s="263"/>
      <c r="F21" s="264">
        <v>67093</v>
      </c>
      <c r="G21" s="264">
        <v>34817</v>
      </c>
      <c r="H21" s="264">
        <v>32276</v>
      </c>
      <c r="I21" s="264">
        <v>7641</v>
      </c>
      <c r="J21" s="264">
        <v>3043</v>
      </c>
      <c r="K21" s="264">
        <v>4598</v>
      </c>
      <c r="L21" s="264">
        <v>4758</v>
      </c>
      <c r="M21" s="264">
        <v>1863</v>
      </c>
      <c r="N21" s="264">
        <v>2895</v>
      </c>
      <c r="O21" s="264">
        <v>69976</v>
      </c>
      <c r="P21" s="264">
        <v>35997</v>
      </c>
      <c r="Q21" s="264">
        <v>33979</v>
      </c>
      <c r="R21" s="303">
        <v>34.2</v>
      </c>
      <c r="S21" s="303">
        <v>27</v>
      </c>
      <c r="T21" s="303">
        <v>41.8</v>
      </c>
    </row>
    <row r="22" spans="2:20" ht="16.5" customHeight="1">
      <c r="B22" s="260"/>
      <c r="C22" s="261"/>
      <c r="D22" s="262" t="s">
        <v>402</v>
      </c>
      <c r="E22" s="263"/>
      <c r="F22" s="264">
        <v>159590</v>
      </c>
      <c r="G22" s="264">
        <v>35971</v>
      </c>
      <c r="H22" s="264">
        <v>123619</v>
      </c>
      <c r="I22" s="264">
        <v>9194</v>
      </c>
      <c r="J22" s="264">
        <v>3639</v>
      </c>
      <c r="K22" s="264">
        <v>5555</v>
      </c>
      <c r="L22" s="264">
        <v>7642</v>
      </c>
      <c r="M22" s="264">
        <v>2008</v>
      </c>
      <c r="N22" s="264">
        <v>5634</v>
      </c>
      <c r="O22" s="264">
        <v>161142</v>
      </c>
      <c r="P22" s="264">
        <v>37602</v>
      </c>
      <c r="Q22" s="264">
        <v>123540</v>
      </c>
      <c r="R22" s="303">
        <v>28.8</v>
      </c>
      <c r="S22" s="303">
        <v>15.2</v>
      </c>
      <c r="T22" s="303">
        <v>32.9</v>
      </c>
    </row>
    <row r="23" spans="2:20" ht="16.5" customHeight="1">
      <c r="B23" s="260"/>
      <c r="C23" s="261"/>
      <c r="D23" s="262" t="s">
        <v>188</v>
      </c>
      <c r="E23" s="263"/>
      <c r="F23" s="264">
        <v>12508</v>
      </c>
      <c r="G23" s="264">
        <v>7172</v>
      </c>
      <c r="H23" s="264">
        <v>5336</v>
      </c>
      <c r="I23" s="264">
        <v>2603</v>
      </c>
      <c r="J23" s="264">
        <v>1416</v>
      </c>
      <c r="K23" s="264">
        <v>1187</v>
      </c>
      <c r="L23" s="264">
        <v>2189</v>
      </c>
      <c r="M23" s="264">
        <v>1204</v>
      </c>
      <c r="N23" s="264">
        <v>985</v>
      </c>
      <c r="O23" s="264">
        <v>12922</v>
      </c>
      <c r="P23" s="264">
        <v>7384</v>
      </c>
      <c r="Q23" s="264">
        <v>5538</v>
      </c>
      <c r="R23" s="303">
        <v>13.7</v>
      </c>
      <c r="S23" s="303">
        <v>1.3</v>
      </c>
      <c r="T23" s="303">
        <v>30.1</v>
      </c>
    </row>
    <row r="24" spans="2:20" ht="16.5" customHeight="1">
      <c r="B24" s="260"/>
      <c r="C24" s="261"/>
      <c r="D24" s="262" t="s">
        <v>403</v>
      </c>
      <c r="E24" s="263"/>
      <c r="F24" s="264">
        <v>88151</v>
      </c>
      <c r="G24" s="264">
        <v>49550</v>
      </c>
      <c r="H24" s="264">
        <v>38601</v>
      </c>
      <c r="I24" s="264">
        <v>3836</v>
      </c>
      <c r="J24" s="264">
        <v>2560</v>
      </c>
      <c r="K24" s="264">
        <v>1276</v>
      </c>
      <c r="L24" s="264">
        <v>4154</v>
      </c>
      <c r="M24" s="264">
        <v>2231</v>
      </c>
      <c r="N24" s="264">
        <v>1923</v>
      </c>
      <c r="O24" s="264">
        <v>87833</v>
      </c>
      <c r="P24" s="264">
        <v>49879</v>
      </c>
      <c r="Q24" s="264">
        <v>37954</v>
      </c>
      <c r="R24" s="303">
        <v>38.7</v>
      </c>
      <c r="S24" s="303">
        <v>22.4</v>
      </c>
      <c r="T24" s="303">
        <v>60.2</v>
      </c>
    </row>
    <row r="25" spans="2:20" ht="16.5" customHeight="1">
      <c r="B25" s="255"/>
      <c r="C25" s="256"/>
      <c r="D25" s="257" t="s">
        <v>404</v>
      </c>
      <c r="E25" s="258"/>
      <c r="F25" s="265">
        <v>50121</v>
      </c>
      <c r="G25" s="265">
        <v>25016</v>
      </c>
      <c r="H25" s="265">
        <v>25105</v>
      </c>
      <c r="I25" s="265">
        <v>2263</v>
      </c>
      <c r="J25" s="265">
        <v>517</v>
      </c>
      <c r="K25" s="265">
        <v>1746</v>
      </c>
      <c r="L25" s="265">
        <v>1064</v>
      </c>
      <c r="M25" s="265">
        <v>322</v>
      </c>
      <c r="N25" s="265">
        <v>742</v>
      </c>
      <c r="O25" s="265">
        <v>51320</v>
      </c>
      <c r="P25" s="265">
        <v>25211</v>
      </c>
      <c r="Q25" s="265">
        <v>26109</v>
      </c>
      <c r="R25" s="304">
        <v>32</v>
      </c>
      <c r="S25" s="304">
        <v>14.8</v>
      </c>
      <c r="T25" s="304">
        <v>48.5</v>
      </c>
    </row>
    <row r="26" spans="2:20" ht="16.5" customHeight="1">
      <c r="B26" s="266"/>
      <c r="C26" s="267"/>
      <c r="D26" s="268" t="s">
        <v>196</v>
      </c>
      <c r="E26" s="269"/>
      <c r="F26" s="270">
        <v>9958</v>
      </c>
      <c r="G26" s="270">
        <v>3807</v>
      </c>
      <c r="H26" s="270">
        <v>6151</v>
      </c>
      <c r="I26" s="270">
        <v>180</v>
      </c>
      <c r="J26" s="270">
        <v>115</v>
      </c>
      <c r="K26" s="270">
        <v>65</v>
      </c>
      <c r="L26" s="270">
        <v>97</v>
      </c>
      <c r="M26" s="270">
        <v>66</v>
      </c>
      <c r="N26" s="270">
        <v>31</v>
      </c>
      <c r="O26" s="270">
        <v>10041</v>
      </c>
      <c r="P26" s="270">
        <v>3856</v>
      </c>
      <c r="Q26" s="270">
        <v>6185</v>
      </c>
      <c r="R26" s="305">
        <v>32.5</v>
      </c>
      <c r="S26" s="305">
        <v>2.7</v>
      </c>
      <c r="T26" s="305">
        <v>51</v>
      </c>
    </row>
    <row r="27" spans="2:20" ht="16.5" customHeight="1">
      <c r="B27" s="271"/>
      <c r="C27" s="272"/>
      <c r="D27" s="273" t="s">
        <v>405</v>
      </c>
      <c r="E27" s="274"/>
      <c r="F27" s="275">
        <v>4544</v>
      </c>
      <c r="G27" s="275">
        <v>3523</v>
      </c>
      <c r="H27" s="275">
        <v>1021</v>
      </c>
      <c r="I27" s="275">
        <v>119</v>
      </c>
      <c r="J27" s="275">
        <v>113</v>
      </c>
      <c r="K27" s="275">
        <v>6</v>
      </c>
      <c r="L27" s="275">
        <v>52</v>
      </c>
      <c r="M27" s="275">
        <v>40</v>
      </c>
      <c r="N27" s="275">
        <v>12</v>
      </c>
      <c r="O27" s="275">
        <v>4611</v>
      </c>
      <c r="P27" s="275">
        <v>3596</v>
      </c>
      <c r="Q27" s="275">
        <v>1015</v>
      </c>
      <c r="R27" s="301">
        <v>10.5</v>
      </c>
      <c r="S27" s="301">
        <v>7.4</v>
      </c>
      <c r="T27" s="301">
        <v>21.3</v>
      </c>
    </row>
    <row r="28" spans="2:20" ht="16.5" customHeight="1">
      <c r="B28" s="260"/>
      <c r="C28" s="261"/>
      <c r="D28" s="262" t="s">
        <v>406</v>
      </c>
      <c r="E28" s="263"/>
      <c r="F28" s="264">
        <v>6069</v>
      </c>
      <c r="G28" s="264">
        <v>4649</v>
      </c>
      <c r="H28" s="264">
        <v>1420</v>
      </c>
      <c r="I28" s="264">
        <v>140</v>
      </c>
      <c r="J28" s="264">
        <v>114</v>
      </c>
      <c r="K28" s="264">
        <v>26</v>
      </c>
      <c r="L28" s="264">
        <v>68</v>
      </c>
      <c r="M28" s="264">
        <v>46</v>
      </c>
      <c r="N28" s="264">
        <v>22</v>
      </c>
      <c r="O28" s="264">
        <v>6141</v>
      </c>
      <c r="P28" s="264">
        <v>4717</v>
      </c>
      <c r="Q28" s="264">
        <v>1424</v>
      </c>
      <c r="R28" s="303">
        <v>13.4</v>
      </c>
      <c r="S28" s="303">
        <v>8.9</v>
      </c>
      <c r="T28" s="303">
        <v>28.4</v>
      </c>
    </row>
    <row r="29" spans="2:20" ht="16.5" customHeight="1">
      <c r="B29" s="260"/>
      <c r="C29" s="261"/>
      <c r="D29" s="262" t="s">
        <v>407</v>
      </c>
      <c r="E29" s="263"/>
      <c r="F29" s="264">
        <v>16480</v>
      </c>
      <c r="G29" s="264">
        <v>12115</v>
      </c>
      <c r="H29" s="264">
        <v>4365</v>
      </c>
      <c r="I29" s="264">
        <v>366</v>
      </c>
      <c r="J29" s="264">
        <v>268</v>
      </c>
      <c r="K29" s="264">
        <v>98</v>
      </c>
      <c r="L29" s="264">
        <v>382</v>
      </c>
      <c r="M29" s="264">
        <v>116</v>
      </c>
      <c r="N29" s="264">
        <v>266</v>
      </c>
      <c r="O29" s="264">
        <v>16464</v>
      </c>
      <c r="P29" s="264">
        <v>12267</v>
      </c>
      <c r="Q29" s="264">
        <v>4197</v>
      </c>
      <c r="R29" s="303">
        <v>8.5</v>
      </c>
      <c r="S29" s="303">
        <v>1.8</v>
      </c>
      <c r="T29" s="303">
        <v>28.1</v>
      </c>
    </row>
    <row r="30" spans="2:20" ht="16.5" customHeight="1">
      <c r="B30" s="260"/>
      <c r="C30" s="261"/>
      <c r="D30" s="262" t="s">
        <v>208</v>
      </c>
      <c r="E30" s="263"/>
      <c r="F30" s="264">
        <v>7485</v>
      </c>
      <c r="G30" s="264">
        <v>5262</v>
      </c>
      <c r="H30" s="264">
        <v>2223</v>
      </c>
      <c r="I30" s="264">
        <v>193</v>
      </c>
      <c r="J30" s="264">
        <v>46</v>
      </c>
      <c r="K30" s="264">
        <v>147</v>
      </c>
      <c r="L30" s="264">
        <v>54</v>
      </c>
      <c r="M30" s="264">
        <v>36</v>
      </c>
      <c r="N30" s="264">
        <v>18</v>
      </c>
      <c r="O30" s="264">
        <v>7624</v>
      </c>
      <c r="P30" s="264">
        <v>5272</v>
      </c>
      <c r="Q30" s="264">
        <v>2352</v>
      </c>
      <c r="R30" s="303">
        <v>14.3</v>
      </c>
      <c r="S30" s="303">
        <v>4.8</v>
      </c>
      <c r="T30" s="303">
        <v>35.6</v>
      </c>
    </row>
    <row r="31" spans="2:20" ht="16.5" customHeight="1">
      <c r="B31" s="260"/>
      <c r="C31" s="261"/>
      <c r="D31" s="262" t="s">
        <v>408</v>
      </c>
      <c r="E31" s="263"/>
      <c r="F31" s="264">
        <v>25735</v>
      </c>
      <c r="G31" s="264">
        <v>18578</v>
      </c>
      <c r="H31" s="264">
        <v>7157</v>
      </c>
      <c r="I31" s="264">
        <v>460</v>
      </c>
      <c r="J31" s="264">
        <v>339</v>
      </c>
      <c r="K31" s="264">
        <v>121</v>
      </c>
      <c r="L31" s="264">
        <v>250</v>
      </c>
      <c r="M31" s="264">
        <v>199</v>
      </c>
      <c r="N31" s="264">
        <v>51</v>
      </c>
      <c r="O31" s="264">
        <v>25945</v>
      </c>
      <c r="P31" s="264">
        <v>18718</v>
      </c>
      <c r="Q31" s="264">
        <v>7227</v>
      </c>
      <c r="R31" s="303">
        <v>6.2</v>
      </c>
      <c r="S31" s="303">
        <v>0.6</v>
      </c>
      <c r="T31" s="303">
        <v>20.6</v>
      </c>
    </row>
    <row r="32" spans="2:20" ht="16.5" customHeight="1">
      <c r="B32" s="260"/>
      <c r="C32" s="261"/>
      <c r="D32" s="262" t="s">
        <v>409</v>
      </c>
      <c r="E32" s="263"/>
      <c r="F32" s="264">
        <v>19647</v>
      </c>
      <c r="G32" s="264">
        <v>9702</v>
      </c>
      <c r="H32" s="264">
        <v>9945</v>
      </c>
      <c r="I32" s="264">
        <v>369</v>
      </c>
      <c r="J32" s="264">
        <v>188</v>
      </c>
      <c r="K32" s="264">
        <v>181</v>
      </c>
      <c r="L32" s="264">
        <v>281</v>
      </c>
      <c r="M32" s="264">
        <v>74</v>
      </c>
      <c r="N32" s="264">
        <v>207</v>
      </c>
      <c r="O32" s="264">
        <v>19735</v>
      </c>
      <c r="P32" s="264">
        <v>9816</v>
      </c>
      <c r="Q32" s="264">
        <v>9919</v>
      </c>
      <c r="R32" s="303">
        <v>27.3</v>
      </c>
      <c r="S32" s="303">
        <v>3</v>
      </c>
      <c r="T32" s="303">
        <v>51.3</v>
      </c>
    </row>
    <row r="33" spans="2:20" ht="16.5" customHeight="1">
      <c r="B33" s="260"/>
      <c r="C33" s="261"/>
      <c r="D33" s="262" t="s">
        <v>410</v>
      </c>
      <c r="E33" s="263"/>
      <c r="F33" s="264">
        <v>6459</v>
      </c>
      <c r="G33" s="264">
        <v>5507</v>
      </c>
      <c r="H33" s="264">
        <v>952</v>
      </c>
      <c r="I33" s="264">
        <v>114</v>
      </c>
      <c r="J33" s="264">
        <v>102</v>
      </c>
      <c r="K33" s="264">
        <v>12</v>
      </c>
      <c r="L33" s="264">
        <v>27</v>
      </c>
      <c r="M33" s="264">
        <v>23</v>
      </c>
      <c r="N33" s="264">
        <v>4</v>
      </c>
      <c r="O33" s="264">
        <v>6546</v>
      </c>
      <c r="P33" s="264">
        <v>5586</v>
      </c>
      <c r="Q33" s="264">
        <v>960</v>
      </c>
      <c r="R33" s="303">
        <v>3.1</v>
      </c>
      <c r="S33" s="303">
        <v>0.8</v>
      </c>
      <c r="T33" s="303">
        <v>16.3</v>
      </c>
    </row>
    <row r="34" spans="2:20" ht="16.5" customHeight="1">
      <c r="B34" s="260"/>
      <c r="C34" s="261"/>
      <c r="D34" s="262" t="s">
        <v>411</v>
      </c>
      <c r="E34" s="263"/>
      <c r="F34" s="264">
        <v>5613</v>
      </c>
      <c r="G34" s="264">
        <v>4784</v>
      </c>
      <c r="H34" s="264">
        <v>829</v>
      </c>
      <c r="I34" s="264">
        <v>82</v>
      </c>
      <c r="J34" s="264">
        <v>70</v>
      </c>
      <c r="K34" s="264">
        <v>12</v>
      </c>
      <c r="L34" s="264">
        <v>37</v>
      </c>
      <c r="M34" s="264">
        <v>35</v>
      </c>
      <c r="N34" s="264">
        <v>2</v>
      </c>
      <c r="O34" s="264">
        <v>5658</v>
      </c>
      <c r="P34" s="264">
        <v>4819</v>
      </c>
      <c r="Q34" s="264">
        <v>839</v>
      </c>
      <c r="R34" s="303">
        <v>14.7</v>
      </c>
      <c r="S34" s="303">
        <v>13.5</v>
      </c>
      <c r="T34" s="303">
        <v>21.8</v>
      </c>
    </row>
    <row r="35" spans="2:20" ht="16.5" customHeight="1">
      <c r="B35" s="260"/>
      <c r="C35" s="261"/>
      <c r="D35" s="262" t="s">
        <v>222</v>
      </c>
      <c r="E35" s="263"/>
      <c r="F35" s="264">
        <v>3633</v>
      </c>
      <c r="G35" s="264">
        <v>3150</v>
      </c>
      <c r="H35" s="264">
        <v>483</v>
      </c>
      <c r="I35" s="264">
        <v>140</v>
      </c>
      <c r="J35" s="264">
        <v>118</v>
      </c>
      <c r="K35" s="264">
        <v>22</v>
      </c>
      <c r="L35" s="264">
        <v>48</v>
      </c>
      <c r="M35" s="264">
        <v>48</v>
      </c>
      <c r="N35" s="264">
        <v>0</v>
      </c>
      <c r="O35" s="264">
        <v>3725</v>
      </c>
      <c r="P35" s="264">
        <v>3220</v>
      </c>
      <c r="Q35" s="264">
        <v>505</v>
      </c>
      <c r="R35" s="303">
        <v>5.2</v>
      </c>
      <c r="S35" s="303">
        <v>2.3</v>
      </c>
      <c r="T35" s="303">
        <v>24</v>
      </c>
    </row>
    <row r="36" spans="2:20" ht="16.5" customHeight="1">
      <c r="B36" s="260"/>
      <c r="C36" s="261"/>
      <c r="D36" s="262" t="s">
        <v>225</v>
      </c>
      <c r="E36" s="263"/>
      <c r="F36" s="264">
        <v>6726</v>
      </c>
      <c r="G36" s="264">
        <v>5599</v>
      </c>
      <c r="H36" s="264">
        <v>1127</v>
      </c>
      <c r="I36" s="264">
        <v>117</v>
      </c>
      <c r="J36" s="264">
        <v>84</v>
      </c>
      <c r="K36" s="264">
        <v>33</v>
      </c>
      <c r="L36" s="264">
        <v>143</v>
      </c>
      <c r="M36" s="264">
        <v>139</v>
      </c>
      <c r="N36" s="264">
        <v>4</v>
      </c>
      <c r="O36" s="264">
        <v>6700</v>
      </c>
      <c r="P36" s="264">
        <v>5544</v>
      </c>
      <c r="Q36" s="264">
        <v>1156</v>
      </c>
      <c r="R36" s="303">
        <v>4.7</v>
      </c>
      <c r="S36" s="303">
        <v>3.1</v>
      </c>
      <c r="T36" s="303">
        <v>12.4</v>
      </c>
    </row>
    <row r="37" spans="2:20" ht="16.5" customHeight="1">
      <c r="B37" s="260"/>
      <c r="C37" s="261"/>
      <c r="D37" s="262" t="s">
        <v>228</v>
      </c>
      <c r="E37" s="263"/>
      <c r="F37" s="264">
        <v>23511</v>
      </c>
      <c r="G37" s="264">
        <v>16997</v>
      </c>
      <c r="H37" s="264">
        <v>6514</v>
      </c>
      <c r="I37" s="264">
        <v>361</v>
      </c>
      <c r="J37" s="264">
        <v>237</v>
      </c>
      <c r="K37" s="264">
        <v>124</v>
      </c>
      <c r="L37" s="264">
        <v>633</v>
      </c>
      <c r="M37" s="264">
        <v>409</v>
      </c>
      <c r="N37" s="264">
        <v>224</v>
      </c>
      <c r="O37" s="264">
        <v>23239</v>
      </c>
      <c r="P37" s="264">
        <v>16825</v>
      </c>
      <c r="Q37" s="264">
        <v>6414</v>
      </c>
      <c r="R37" s="303">
        <v>17.9</v>
      </c>
      <c r="S37" s="303">
        <v>8.7</v>
      </c>
      <c r="T37" s="303">
        <v>41.9</v>
      </c>
    </row>
    <row r="38" spans="2:20" ht="16.5" customHeight="1">
      <c r="B38" s="260"/>
      <c r="C38" s="261"/>
      <c r="D38" s="262" t="s">
        <v>412</v>
      </c>
      <c r="E38" s="263"/>
      <c r="F38" s="264">
        <v>15090</v>
      </c>
      <c r="G38" s="264">
        <v>11478</v>
      </c>
      <c r="H38" s="264">
        <v>3612</v>
      </c>
      <c r="I38" s="264">
        <v>192</v>
      </c>
      <c r="J38" s="264">
        <v>158</v>
      </c>
      <c r="K38" s="264">
        <v>34</v>
      </c>
      <c r="L38" s="264">
        <v>204</v>
      </c>
      <c r="M38" s="264">
        <v>85</v>
      </c>
      <c r="N38" s="264">
        <v>119</v>
      </c>
      <c r="O38" s="264">
        <v>15078</v>
      </c>
      <c r="P38" s="264">
        <v>11551</v>
      </c>
      <c r="Q38" s="264">
        <v>3527</v>
      </c>
      <c r="R38" s="303">
        <v>5.2</v>
      </c>
      <c r="S38" s="303">
        <v>4.3</v>
      </c>
      <c r="T38" s="303">
        <v>8.3</v>
      </c>
    </row>
    <row r="39" spans="2:20" ht="16.5" customHeight="1">
      <c r="B39" s="260"/>
      <c r="C39" s="261"/>
      <c r="D39" s="262" t="s">
        <v>413</v>
      </c>
      <c r="E39" s="263"/>
      <c r="F39" s="264">
        <v>28577</v>
      </c>
      <c r="G39" s="264">
        <v>23613</v>
      </c>
      <c r="H39" s="264">
        <v>4964</v>
      </c>
      <c r="I39" s="264">
        <v>693</v>
      </c>
      <c r="J39" s="264">
        <v>624</v>
      </c>
      <c r="K39" s="264">
        <v>69</v>
      </c>
      <c r="L39" s="264">
        <v>259</v>
      </c>
      <c r="M39" s="264">
        <v>219</v>
      </c>
      <c r="N39" s="264">
        <v>40</v>
      </c>
      <c r="O39" s="264">
        <v>29011</v>
      </c>
      <c r="P39" s="264">
        <v>24018</v>
      </c>
      <c r="Q39" s="264">
        <v>4993</v>
      </c>
      <c r="R39" s="303">
        <v>8.2</v>
      </c>
      <c r="S39" s="303">
        <v>1.9</v>
      </c>
      <c r="T39" s="303">
        <v>38.6</v>
      </c>
    </row>
    <row r="40" spans="2:20" ht="16.5" customHeight="1">
      <c r="B40" s="260"/>
      <c r="C40" s="261"/>
      <c r="D40" s="262" t="s">
        <v>414</v>
      </c>
      <c r="E40" s="263"/>
      <c r="F40" s="264">
        <v>10416</v>
      </c>
      <c r="G40" s="264">
        <v>6890</v>
      </c>
      <c r="H40" s="264">
        <v>3526</v>
      </c>
      <c r="I40" s="264">
        <v>144</v>
      </c>
      <c r="J40" s="264">
        <v>129</v>
      </c>
      <c r="K40" s="264">
        <v>15</v>
      </c>
      <c r="L40" s="264">
        <v>170</v>
      </c>
      <c r="M40" s="264">
        <v>131</v>
      </c>
      <c r="N40" s="264">
        <v>39</v>
      </c>
      <c r="O40" s="264">
        <v>10390</v>
      </c>
      <c r="P40" s="264">
        <v>6888</v>
      </c>
      <c r="Q40" s="264">
        <v>3502</v>
      </c>
      <c r="R40" s="303">
        <v>15.4</v>
      </c>
      <c r="S40" s="303">
        <v>2.8</v>
      </c>
      <c r="T40" s="303">
        <v>40.2</v>
      </c>
    </row>
    <row r="41" spans="2:20" ht="16.5" customHeight="1">
      <c r="B41" s="260"/>
      <c r="C41" s="261"/>
      <c r="D41" s="262" t="s">
        <v>415</v>
      </c>
      <c r="E41" s="263"/>
      <c r="F41" s="264">
        <v>12024</v>
      </c>
      <c r="G41" s="264">
        <v>6591</v>
      </c>
      <c r="H41" s="264">
        <v>5433</v>
      </c>
      <c r="I41" s="264">
        <v>268</v>
      </c>
      <c r="J41" s="264">
        <v>215</v>
      </c>
      <c r="K41" s="264">
        <v>53</v>
      </c>
      <c r="L41" s="264">
        <v>127</v>
      </c>
      <c r="M41" s="264">
        <v>84</v>
      </c>
      <c r="N41" s="264">
        <v>43</v>
      </c>
      <c r="O41" s="264">
        <v>12165</v>
      </c>
      <c r="P41" s="264">
        <v>6722</v>
      </c>
      <c r="Q41" s="264">
        <v>5443</v>
      </c>
      <c r="R41" s="303">
        <v>20.1</v>
      </c>
      <c r="S41" s="303">
        <v>4.1</v>
      </c>
      <c r="T41" s="303">
        <v>39.9</v>
      </c>
    </row>
    <row r="42" spans="2:20" ht="16.5" customHeight="1">
      <c r="B42" s="260"/>
      <c r="C42" s="261"/>
      <c r="D42" s="262" t="s">
        <v>416</v>
      </c>
      <c r="E42" s="263"/>
      <c r="F42" s="264">
        <v>35321</v>
      </c>
      <c r="G42" s="264">
        <v>23379</v>
      </c>
      <c r="H42" s="264">
        <v>11942</v>
      </c>
      <c r="I42" s="264">
        <v>587</v>
      </c>
      <c r="J42" s="264">
        <v>435</v>
      </c>
      <c r="K42" s="264">
        <v>152</v>
      </c>
      <c r="L42" s="264">
        <v>542</v>
      </c>
      <c r="M42" s="264">
        <v>495</v>
      </c>
      <c r="N42" s="264">
        <v>47</v>
      </c>
      <c r="O42" s="264">
        <v>35366</v>
      </c>
      <c r="P42" s="264">
        <v>23319</v>
      </c>
      <c r="Q42" s="264">
        <v>12047</v>
      </c>
      <c r="R42" s="303">
        <v>15.7</v>
      </c>
      <c r="S42" s="303">
        <v>2.3</v>
      </c>
      <c r="T42" s="303">
        <v>41.7</v>
      </c>
    </row>
    <row r="43" spans="2:20" ht="16.5" customHeight="1">
      <c r="B43" s="260"/>
      <c r="C43" s="261"/>
      <c r="D43" s="262" t="s">
        <v>417</v>
      </c>
      <c r="E43" s="263"/>
      <c r="F43" s="264">
        <v>10200</v>
      </c>
      <c r="G43" s="264">
        <v>7302</v>
      </c>
      <c r="H43" s="264">
        <v>2898</v>
      </c>
      <c r="I43" s="264">
        <v>263</v>
      </c>
      <c r="J43" s="264">
        <v>184</v>
      </c>
      <c r="K43" s="264">
        <v>79</v>
      </c>
      <c r="L43" s="264">
        <v>154</v>
      </c>
      <c r="M43" s="264">
        <v>79</v>
      </c>
      <c r="N43" s="264">
        <v>75</v>
      </c>
      <c r="O43" s="264">
        <v>10309</v>
      </c>
      <c r="P43" s="264">
        <v>7407</v>
      </c>
      <c r="Q43" s="264">
        <v>2902</v>
      </c>
      <c r="R43" s="303">
        <v>4.4</v>
      </c>
      <c r="S43" s="303">
        <v>0.3</v>
      </c>
      <c r="T43" s="303">
        <v>14.7</v>
      </c>
    </row>
    <row r="44" spans="2:20" ht="16.5" customHeight="1">
      <c r="B44" s="260"/>
      <c r="C44" s="261"/>
      <c r="D44" s="262" t="s">
        <v>418</v>
      </c>
      <c r="E44" s="263"/>
      <c r="F44" s="264">
        <v>99315</v>
      </c>
      <c r="G44" s="264">
        <v>84077</v>
      </c>
      <c r="H44" s="264">
        <v>15238</v>
      </c>
      <c r="I44" s="264">
        <v>4639</v>
      </c>
      <c r="J44" s="264">
        <v>3561</v>
      </c>
      <c r="K44" s="264">
        <v>1078</v>
      </c>
      <c r="L44" s="264">
        <v>1404</v>
      </c>
      <c r="M44" s="264">
        <v>1190</v>
      </c>
      <c r="N44" s="264">
        <v>214</v>
      </c>
      <c r="O44" s="264">
        <v>102550</v>
      </c>
      <c r="P44" s="264">
        <v>86448</v>
      </c>
      <c r="Q44" s="264">
        <v>16102</v>
      </c>
      <c r="R44" s="303">
        <v>3.3</v>
      </c>
      <c r="S44" s="303">
        <v>0.7</v>
      </c>
      <c r="T44" s="303">
        <v>17.3</v>
      </c>
    </row>
    <row r="45" spans="2:20" ht="16.5" customHeight="1">
      <c r="B45" s="260"/>
      <c r="C45" s="261"/>
      <c r="D45" s="262" t="s">
        <v>419</v>
      </c>
      <c r="E45" s="263"/>
      <c r="F45" s="264">
        <v>14980</v>
      </c>
      <c r="G45" s="264">
        <v>10438</v>
      </c>
      <c r="H45" s="264">
        <v>4542</v>
      </c>
      <c r="I45" s="264">
        <v>494</v>
      </c>
      <c r="J45" s="264">
        <v>331</v>
      </c>
      <c r="K45" s="264">
        <v>163</v>
      </c>
      <c r="L45" s="264">
        <v>261</v>
      </c>
      <c r="M45" s="264">
        <v>152</v>
      </c>
      <c r="N45" s="264">
        <v>109</v>
      </c>
      <c r="O45" s="264">
        <v>15213</v>
      </c>
      <c r="P45" s="264">
        <v>10617</v>
      </c>
      <c r="Q45" s="264">
        <v>4596</v>
      </c>
      <c r="R45" s="303">
        <v>9.3</v>
      </c>
      <c r="S45" s="303">
        <v>3.5</v>
      </c>
      <c r="T45" s="303">
        <v>22.8</v>
      </c>
    </row>
    <row r="46" spans="2:20" ht="16.5" customHeight="1">
      <c r="B46" s="260"/>
      <c r="C46" s="261"/>
      <c r="D46" s="262" t="s">
        <v>420</v>
      </c>
      <c r="E46" s="263"/>
      <c r="F46" s="276" t="s">
        <v>799</v>
      </c>
      <c r="G46" s="276" t="s">
        <v>799</v>
      </c>
      <c r="H46" s="276" t="s">
        <v>799</v>
      </c>
      <c r="I46" s="276" t="s">
        <v>799</v>
      </c>
      <c r="J46" s="276" t="s">
        <v>799</v>
      </c>
      <c r="K46" s="276" t="s">
        <v>799</v>
      </c>
      <c r="L46" s="276" t="s">
        <v>799</v>
      </c>
      <c r="M46" s="276" t="s">
        <v>799</v>
      </c>
      <c r="N46" s="276" t="s">
        <v>799</v>
      </c>
      <c r="O46" s="276" t="s">
        <v>799</v>
      </c>
      <c r="P46" s="276" t="s">
        <v>799</v>
      </c>
      <c r="Q46" s="276" t="s">
        <v>799</v>
      </c>
      <c r="R46" s="276" t="s">
        <v>799</v>
      </c>
      <c r="S46" s="276" t="s">
        <v>799</v>
      </c>
      <c r="T46" s="276" t="s">
        <v>799</v>
      </c>
    </row>
    <row r="47" spans="2:20" ht="16.5" customHeight="1">
      <c r="B47" s="260"/>
      <c r="C47" s="261"/>
      <c r="D47" s="262" t="s">
        <v>421</v>
      </c>
      <c r="E47" s="263"/>
      <c r="F47" s="276" t="s">
        <v>799</v>
      </c>
      <c r="G47" s="276" t="s">
        <v>799</v>
      </c>
      <c r="H47" s="276" t="s">
        <v>799</v>
      </c>
      <c r="I47" s="276" t="s">
        <v>799</v>
      </c>
      <c r="J47" s="276" t="s">
        <v>799</v>
      </c>
      <c r="K47" s="276" t="s">
        <v>799</v>
      </c>
      <c r="L47" s="276" t="s">
        <v>799</v>
      </c>
      <c r="M47" s="276" t="s">
        <v>799</v>
      </c>
      <c r="N47" s="276" t="s">
        <v>799</v>
      </c>
      <c r="O47" s="276" t="s">
        <v>799</v>
      </c>
      <c r="P47" s="276" t="s">
        <v>799</v>
      </c>
      <c r="Q47" s="276" t="s">
        <v>799</v>
      </c>
      <c r="R47" s="276" t="s">
        <v>799</v>
      </c>
      <c r="S47" s="276" t="s">
        <v>799</v>
      </c>
      <c r="T47" s="276" t="s">
        <v>799</v>
      </c>
    </row>
    <row r="48" spans="2:20" ht="16.5" customHeight="1">
      <c r="B48" s="260"/>
      <c r="C48" s="261"/>
      <c r="D48" s="262" t="s">
        <v>422</v>
      </c>
      <c r="E48" s="263"/>
      <c r="F48" s="276" t="s">
        <v>799</v>
      </c>
      <c r="G48" s="276" t="s">
        <v>799</v>
      </c>
      <c r="H48" s="276" t="s">
        <v>799</v>
      </c>
      <c r="I48" s="276" t="s">
        <v>799</v>
      </c>
      <c r="J48" s="276" t="s">
        <v>799</v>
      </c>
      <c r="K48" s="276" t="s">
        <v>799</v>
      </c>
      <c r="L48" s="276" t="s">
        <v>799</v>
      </c>
      <c r="M48" s="276" t="s">
        <v>799</v>
      </c>
      <c r="N48" s="276" t="s">
        <v>799</v>
      </c>
      <c r="O48" s="276" t="s">
        <v>799</v>
      </c>
      <c r="P48" s="276" t="s">
        <v>799</v>
      </c>
      <c r="Q48" s="276" t="s">
        <v>799</v>
      </c>
      <c r="R48" s="276" t="s">
        <v>799</v>
      </c>
      <c r="S48" s="276" t="s">
        <v>799</v>
      </c>
      <c r="T48" s="276" t="s">
        <v>799</v>
      </c>
    </row>
    <row r="49" spans="2:20" ht="16.5" customHeight="1">
      <c r="B49" s="255"/>
      <c r="C49" s="256"/>
      <c r="D49" s="257" t="s">
        <v>423</v>
      </c>
      <c r="E49" s="258"/>
      <c r="F49" s="265">
        <v>65143</v>
      </c>
      <c r="G49" s="265">
        <v>42764</v>
      </c>
      <c r="H49" s="265">
        <v>22379</v>
      </c>
      <c r="I49" s="265">
        <v>905</v>
      </c>
      <c r="J49" s="265">
        <v>449</v>
      </c>
      <c r="K49" s="265">
        <v>456</v>
      </c>
      <c r="L49" s="265">
        <v>617</v>
      </c>
      <c r="M49" s="265">
        <v>570</v>
      </c>
      <c r="N49" s="265">
        <v>47</v>
      </c>
      <c r="O49" s="265">
        <v>65431</v>
      </c>
      <c r="P49" s="265">
        <v>42643</v>
      </c>
      <c r="Q49" s="265">
        <v>22788</v>
      </c>
      <c r="R49" s="304">
        <v>18.8</v>
      </c>
      <c r="S49" s="304">
        <v>6.4</v>
      </c>
      <c r="T49" s="304">
        <v>41.9</v>
      </c>
    </row>
    <row r="50" spans="2:20" ht="16.5" customHeight="1">
      <c r="B50" s="277"/>
      <c r="C50" s="278"/>
      <c r="D50" s="279" t="s">
        <v>424</v>
      </c>
      <c r="E50" s="280"/>
      <c r="F50" s="281">
        <v>155374</v>
      </c>
      <c r="G50" s="281">
        <v>59784</v>
      </c>
      <c r="H50" s="281">
        <v>95590</v>
      </c>
      <c r="I50" s="281">
        <v>4844</v>
      </c>
      <c r="J50" s="281">
        <v>2256</v>
      </c>
      <c r="K50" s="281">
        <v>2588</v>
      </c>
      <c r="L50" s="281">
        <v>5509</v>
      </c>
      <c r="M50" s="281">
        <v>2145</v>
      </c>
      <c r="N50" s="281">
        <v>3364</v>
      </c>
      <c r="O50" s="281">
        <v>154709</v>
      </c>
      <c r="P50" s="281">
        <v>59895</v>
      </c>
      <c r="Q50" s="281">
        <v>94814</v>
      </c>
      <c r="R50" s="306">
        <v>60.2</v>
      </c>
      <c r="S50" s="306">
        <v>33.8</v>
      </c>
      <c r="T50" s="306">
        <v>76.9</v>
      </c>
    </row>
    <row r="51" spans="2:20" ht="16.5" customHeight="1">
      <c r="B51" s="271"/>
      <c r="C51" s="272"/>
      <c r="D51" s="273" t="s">
        <v>256</v>
      </c>
      <c r="E51" s="274"/>
      <c r="F51" s="275">
        <v>26694</v>
      </c>
      <c r="G51" s="275">
        <v>12864</v>
      </c>
      <c r="H51" s="275">
        <v>13830</v>
      </c>
      <c r="I51" s="275">
        <v>1588</v>
      </c>
      <c r="J51" s="275">
        <v>656</v>
      </c>
      <c r="K51" s="275">
        <v>932</v>
      </c>
      <c r="L51" s="275">
        <v>1137</v>
      </c>
      <c r="M51" s="275">
        <v>259</v>
      </c>
      <c r="N51" s="275">
        <v>878</v>
      </c>
      <c r="O51" s="275">
        <v>27145</v>
      </c>
      <c r="P51" s="275">
        <v>13261</v>
      </c>
      <c r="Q51" s="275">
        <v>13884</v>
      </c>
      <c r="R51" s="301">
        <v>39.4</v>
      </c>
      <c r="S51" s="301">
        <v>18.1</v>
      </c>
      <c r="T51" s="301">
        <v>59.7</v>
      </c>
    </row>
    <row r="52" spans="2:20" ht="16.5" customHeight="1">
      <c r="B52" s="260"/>
      <c r="C52" s="261"/>
      <c r="D52" s="262" t="s">
        <v>425</v>
      </c>
      <c r="E52" s="263"/>
      <c r="F52" s="264">
        <v>89665</v>
      </c>
      <c r="G52" s="264">
        <v>31908</v>
      </c>
      <c r="H52" s="264">
        <v>57757</v>
      </c>
      <c r="I52" s="264">
        <v>5268</v>
      </c>
      <c r="J52" s="264">
        <v>2153</v>
      </c>
      <c r="K52" s="264">
        <v>3115</v>
      </c>
      <c r="L52" s="264">
        <v>6989</v>
      </c>
      <c r="M52" s="264">
        <v>3019</v>
      </c>
      <c r="N52" s="264">
        <v>3970</v>
      </c>
      <c r="O52" s="264">
        <v>87944</v>
      </c>
      <c r="P52" s="264">
        <v>31042</v>
      </c>
      <c r="Q52" s="264">
        <v>56902</v>
      </c>
      <c r="R52" s="303">
        <v>87.5</v>
      </c>
      <c r="S52" s="303">
        <v>79.6</v>
      </c>
      <c r="T52" s="303">
        <v>91.8</v>
      </c>
    </row>
    <row r="53" spans="2:20" ht="16.5" customHeight="1">
      <c r="B53" s="255"/>
      <c r="C53" s="256"/>
      <c r="D53" s="257" t="s">
        <v>258</v>
      </c>
      <c r="E53" s="258"/>
      <c r="F53" s="265">
        <v>69223</v>
      </c>
      <c r="G53" s="265">
        <v>15653</v>
      </c>
      <c r="H53" s="265">
        <v>53570</v>
      </c>
      <c r="I53" s="265">
        <v>4012</v>
      </c>
      <c r="J53" s="265">
        <v>1579</v>
      </c>
      <c r="K53" s="265">
        <v>2433</v>
      </c>
      <c r="L53" s="265">
        <v>2157</v>
      </c>
      <c r="M53" s="265">
        <v>658</v>
      </c>
      <c r="N53" s="265">
        <v>1499</v>
      </c>
      <c r="O53" s="265">
        <v>71078</v>
      </c>
      <c r="P53" s="265">
        <v>16574</v>
      </c>
      <c r="Q53" s="265">
        <v>54504</v>
      </c>
      <c r="R53" s="304">
        <v>20.8</v>
      </c>
      <c r="S53" s="304">
        <v>8.6</v>
      </c>
      <c r="T53" s="304">
        <v>24.5</v>
      </c>
    </row>
    <row r="54" spans="2:20" ht="16.5" customHeight="1">
      <c r="B54" s="277"/>
      <c r="C54" s="278"/>
      <c r="D54" s="279" t="s">
        <v>426</v>
      </c>
      <c r="E54" s="280"/>
      <c r="F54" s="281">
        <v>90367</v>
      </c>
      <c r="G54" s="281">
        <v>20318</v>
      </c>
      <c r="H54" s="281">
        <v>70049</v>
      </c>
      <c r="I54" s="281">
        <v>5182</v>
      </c>
      <c r="J54" s="281">
        <v>2060</v>
      </c>
      <c r="K54" s="281">
        <v>3122</v>
      </c>
      <c r="L54" s="281">
        <v>5485</v>
      </c>
      <c r="M54" s="281">
        <v>1350</v>
      </c>
      <c r="N54" s="281">
        <v>4135</v>
      </c>
      <c r="O54" s="281">
        <v>90064</v>
      </c>
      <c r="P54" s="281">
        <v>21028</v>
      </c>
      <c r="Q54" s="281">
        <v>69036</v>
      </c>
      <c r="R54" s="306">
        <v>35.1</v>
      </c>
      <c r="S54" s="306">
        <v>20.5</v>
      </c>
      <c r="T54" s="306">
        <v>39.5</v>
      </c>
    </row>
    <row r="55" spans="2:20" ht="16.5" customHeight="1">
      <c r="B55" s="271"/>
      <c r="C55" s="272"/>
      <c r="D55" s="273" t="s">
        <v>427</v>
      </c>
      <c r="E55" s="274"/>
      <c r="F55" s="275">
        <v>21877</v>
      </c>
      <c r="G55" s="275">
        <v>12914</v>
      </c>
      <c r="H55" s="275">
        <v>8963</v>
      </c>
      <c r="I55" s="275">
        <v>608</v>
      </c>
      <c r="J55" s="275">
        <v>393</v>
      </c>
      <c r="K55" s="275">
        <v>215</v>
      </c>
      <c r="L55" s="275">
        <v>1220</v>
      </c>
      <c r="M55" s="275">
        <v>870</v>
      </c>
      <c r="N55" s="275">
        <v>350</v>
      </c>
      <c r="O55" s="275">
        <v>21265</v>
      </c>
      <c r="P55" s="275">
        <v>12437</v>
      </c>
      <c r="Q55" s="275">
        <v>8828</v>
      </c>
      <c r="R55" s="301">
        <v>34</v>
      </c>
      <c r="S55" s="301">
        <v>30.2</v>
      </c>
      <c r="T55" s="301">
        <v>39.3</v>
      </c>
    </row>
    <row r="56" spans="2:20" ht="16.5" customHeight="1">
      <c r="B56" s="260"/>
      <c r="C56" s="261"/>
      <c r="D56" s="262" t="s">
        <v>428</v>
      </c>
      <c r="E56" s="263"/>
      <c r="F56" s="264">
        <v>46562</v>
      </c>
      <c r="G56" s="264">
        <v>20093</v>
      </c>
      <c r="H56" s="264">
        <v>26469</v>
      </c>
      <c r="I56" s="264">
        <v>1734</v>
      </c>
      <c r="J56" s="264">
        <v>1001</v>
      </c>
      <c r="K56" s="264">
        <v>733</v>
      </c>
      <c r="L56" s="264">
        <v>2467</v>
      </c>
      <c r="M56" s="264">
        <v>1070</v>
      </c>
      <c r="N56" s="264">
        <v>1397</v>
      </c>
      <c r="O56" s="264">
        <v>45829</v>
      </c>
      <c r="P56" s="264">
        <v>20024</v>
      </c>
      <c r="Q56" s="264">
        <v>25805</v>
      </c>
      <c r="R56" s="303">
        <v>53.3</v>
      </c>
      <c r="S56" s="303">
        <v>28</v>
      </c>
      <c r="T56" s="303">
        <v>73</v>
      </c>
    </row>
    <row r="57" spans="2:20" ht="16.5" customHeight="1">
      <c r="B57" s="260"/>
      <c r="C57" s="261"/>
      <c r="D57" s="262" t="s">
        <v>429</v>
      </c>
      <c r="E57" s="263"/>
      <c r="F57" s="264">
        <v>19712</v>
      </c>
      <c r="G57" s="264">
        <v>16543</v>
      </c>
      <c r="H57" s="264">
        <v>3169</v>
      </c>
      <c r="I57" s="264">
        <v>1494</v>
      </c>
      <c r="J57" s="264">
        <v>1166</v>
      </c>
      <c r="K57" s="264">
        <v>328</v>
      </c>
      <c r="L57" s="264">
        <v>467</v>
      </c>
      <c r="M57" s="264">
        <v>291</v>
      </c>
      <c r="N57" s="264">
        <v>176</v>
      </c>
      <c r="O57" s="264">
        <v>20739</v>
      </c>
      <c r="P57" s="264">
        <v>17418</v>
      </c>
      <c r="Q57" s="264">
        <v>3321</v>
      </c>
      <c r="R57" s="303">
        <v>11.4</v>
      </c>
      <c r="S57" s="303">
        <v>10.4</v>
      </c>
      <c r="T57" s="303">
        <v>16.4</v>
      </c>
    </row>
    <row r="58" spans="2:20" ht="13.5">
      <c r="B58" s="255"/>
      <c r="C58" s="256"/>
      <c r="D58" s="283" t="s">
        <v>430</v>
      </c>
      <c r="E58" s="258"/>
      <c r="F58" s="284" t="s">
        <v>799</v>
      </c>
      <c r="G58" s="284" t="s">
        <v>799</v>
      </c>
      <c r="H58" s="284" t="s">
        <v>799</v>
      </c>
      <c r="I58" s="284" t="s">
        <v>799</v>
      </c>
      <c r="J58" s="284" t="s">
        <v>799</v>
      </c>
      <c r="K58" s="284" t="s">
        <v>799</v>
      </c>
      <c r="L58" s="284" t="s">
        <v>799</v>
      </c>
      <c r="M58" s="284" t="s">
        <v>799</v>
      </c>
      <c r="N58" s="284" t="s">
        <v>799</v>
      </c>
      <c r="O58" s="284" t="s">
        <v>799</v>
      </c>
      <c r="P58" s="284" t="s">
        <v>799</v>
      </c>
      <c r="Q58" s="284" t="s">
        <v>799</v>
      </c>
      <c r="R58" s="284" t="s">
        <v>799</v>
      </c>
      <c r="S58" s="284" t="s">
        <v>799</v>
      </c>
      <c r="T58" s="284" t="s">
        <v>799</v>
      </c>
    </row>
    <row r="59" spans="2:20" ht="13.5">
      <c r="B59" s="266"/>
      <c r="C59" s="261"/>
      <c r="D59" s="286" t="s">
        <v>431</v>
      </c>
      <c r="E59" s="263"/>
      <c r="F59" s="276" t="s">
        <v>799</v>
      </c>
      <c r="G59" s="276" t="s">
        <v>799</v>
      </c>
      <c r="H59" s="276" t="s">
        <v>799</v>
      </c>
      <c r="I59" s="276" t="s">
        <v>799</v>
      </c>
      <c r="J59" s="276" t="s">
        <v>799</v>
      </c>
      <c r="K59" s="276" t="s">
        <v>799</v>
      </c>
      <c r="L59" s="276" t="s">
        <v>799</v>
      </c>
      <c r="M59" s="276" t="s">
        <v>799</v>
      </c>
      <c r="N59" s="276" t="s">
        <v>799</v>
      </c>
      <c r="O59" s="276" t="s">
        <v>799</v>
      </c>
      <c r="P59" s="276" t="s">
        <v>799</v>
      </c>
      <c r="Q59" s="276" t="s">
        <v>799</v>
      </c>
      <c r="R59" s="276" t="s">
        <v>799</v>
      </c>
      <c r="S59" s="276" t="s">
        <v>799</v>
      </c>
      <c r="T59" s="276" t="s">
        <v>799</v>
      </c>
    </row>
    <row r="60" spans="2:20" ht="13.5">
      <c r="B60" s="266"/>
      <c r="C60" s="256"/>
      <c r="D60" s="286" t="s">
        <v>432</v>
      </c>
      <c r="E60" s="258"/>
      <c r="F60" s="276" t="s">
        <v>799</v>
      </c>
      <c r="G60" s="276" t="s">
        <v>799</v>
      </c>
      <c r="H60" s="276" t="s">
        <v>799</v>
      </c>
      <c r="I60" s="276" t="s">
        <v>799</v>
      </c>
      <c r="J60" s="276" t="s">
        <v>799</v>
      </c>
      <c r="K60" s="276" t="s">
        <v>799</v>
      </c>
      <c r="L60" s="276" t="s">
        <v>799</v>
      </c>
      <c r="M60" s="276" t="s">
        <v>799</v>
      </c>
      <c r="N60" s="276" t="s">
        <v>799</v>
      </c>
      <c r="O60" s="276" t="s">
        <v>799</v>
      </c>
      <c r="P60" s="276" t="s">
        <v>799</v>
      </c>
      <c r="Q60" s="276" t="s">
        <v>799</v>
      </c>
      <c r="R60" s="276" t="s">
        <v>799</v>
      </c>
      <c r="S60" s="276" t="s">
        <v>799</v>
      </c>
      <c r="T60" s="276" t="s">
        <v>799</v>
      </c>
    </row>
    <row r="61" spans="2:20" ht="13.5">
      <c r="B61" s="266"/>
      <c r="C61" s="261"/>
      <c r="D61" s="286" t="s">
        <v>433</v>
      </c>
      <c r="E61" s="263"/>
      <c r="F61" s="276" t="s">
        <v>799</v>
      </c>
      <c r="G61" s="276" t="s">
        <v>799</v>
      </c>
      <c r="H61" s="276" t="s">
        <v>799</v>
      </c>
      <c r="I61" s="276" t="s">
        <v>799</v>
      </c>
      <c r="J61" s="276" t="s">
        <v>799</v>
      </c>
      <c r="K61" s="276" t="s">
        <v>799</v>
      </c>
      <c r="L61" s="276" t="s">
        <v>799</v>
      </c>
      <c r="M61" s="276" t="s">
        <v>799</v>
      </c>
      <c r="N61" s="276" t="s">
        <v>799</v>
      </c>
      <c r="O61" s="276" t="s">
        <v>799</v>
      </c>
      <c r="P61" s="276" t="s">
        <v>799</v>
      </c>
      <c r="Q61" s="276" t="s">
        <v>799</v>
      </c>
      <c r="R61" s="276" t="s">
        <v>799</v>
      </c>
      <c r="S61" s="276" t="s">
        <v>799</v>
      </c>
      <c r="T61" s="276" t="s">
        <v>799</v>
      </c>
    </row>
    <row r="62" spans="2:20" ht="13.5">
      <c r="B62" s="277"/>
      <c r="C62" s="307"/>
      <c r="D62" s="288" t="s">
        <v>434</v>
      </c>
      <c r="E62" s="308"/>
      <c r="F62" s="276" t="s">
        <v>799</v>
      </c>
      <c r="G62" s="276" t="s">
        <v>799</v>
      </c>
      <c r="H62" s="276" t="s">
        <v>799</v>
      </c>
      <c r="I62" s="276" t="s">
        <v>799</v>
      </c>
      <c r="J62" s="276" t="s">
        <v>799</v>
      </c>
      <c r="K62" s="276" t="s">
        <v>799</v>
      </c>
      <c r="L62" s="276" t="s">
        <v>799</v>
      </c>
      <c r="M62" s="276" t="s">
        <v>799</v>
      </c>
      <c r="N62" s="276" t="s">
        <v>799</v>
      </c>
      <c r="O62" s="276" t="s">
        <v>799</v>
      </c>
      <c r="P62" s="276" t="s">
        <v>799</v>
      </c>
      <c r="Q62" s="276" t="s">
        <v>799</v>
      </c>
      <c r="R62" s="276" t="s">
        <v>799</v>
      </c>
      <c r="S62" s="276" t="s">
        <v>799</v>
      </c>
      <c r="T62" s="276" t="s">
        <v>799</v>
      </c>
    </row>
    <row r="63" spans="2:20" ht="13.5">
      <c r="B63" s="271"/>
      <c r="C63" s="272"/>
      <c r="D63" s="309" t="s">
        <v>435</v>
      </c>
      <c r="E63" s="274"/>
      <c r="F63" s="284" t="s">
        <v>799</v>
      </c>
      <c r="G63" s="284" t="s">
        <v>799</v>
      </c>
      <c r="H63" s="284" t="s">
        <v>799</v>
      </c>
      <c r="I63" s="284" t="s">
        <v>799</v>
      </c>
      <c r="J63" s="284" t="s">
        <v>799</v>
      </c>
      <c r="K63" s="284" t="s">
        <v>799</v>
      </c>
      <c r="L63" s="284" t="s">
        <v>799</v>
      </c>
      <c r="M63" s="284" t="s">
        <v>799</v>
      </c>
      <c r="N63" s="284" t="s">
        <v>799</v>
      </c>
      <c r="O63" s="284" t="s">
        <v>799</v>
      </c>
      <c r="P63" s="284" t="s">
        <v>799</v>
      </c>
      <c r="Q63" s="284" t="s">
        <v>799</v>
      </c>
      <c r="R63" s="284" t="s">
        <v>799</v>
      </c>
      <c r="S63" s="284" t="s">
        <v>799</v>
      </c>
      <c r="T63" s="284" t="s">
        <v>799</v>
      </c>
    </row>
    <row r="64" spans="2:20" ht="13.5">
      <c r="B64" s="277"/>
      <c r="C64" s="261"/>
      <c r="D64" s="288" t="s">
        <v>436</v>
      </c>
      <c r="E64" s="263"/>
      <c r="F64" s="289" t="s">
        <v>799</v>
      </c>
      <c r="G64" s="289" t="s">
        <v>799</v>
      </c>
      <c r="H64" s="289" t="s">
        <v>799</v>
      </c>
      <c r="I64" s="289" t="s">
        <v>799</v>
      </c>
      <c r="J64" s="289" t="s">
        <v>799</v>
      </c>
      <c r="K64" s="289" t="s">
        <v>799</v>
      </c>
      <c r="L64" s="289" t="s">
        <v>799</v>
      </c>
      <c r="M64" s="289" t="s">
        <v>799</v>
      </c>
      <c r="N64" s="289" t="s">
        <v>799</v>
      </c>
      <c r="O64" s="289" t="s">
        <v>799</v>
      </c>
      <c r="P64" s="289" t="s">
        <v>799</v>
      </c>
      <c r="Q64" s="289" t="s">
        <v>799</v>
      </c>
      <c r="R64" s="289" t="s">
        <v>799</v>
      </c>
      <c r="S64" s="289" t="s">
        <v>799</v>
      </c>
      <c r="T64" s="289" t="s">
        <v>799</v>
      </c>
    </row>
    <row r="65" spans="2:20" ht="18.75">
      <c r="B65" s="232" t="s">
        <v>798</v>
      </c>
      <c r="C65" s="233"/>
      <c r="D65" s="234"/>
      <c r="E65" s="233"/>
      <c r="F65" s="233"/>
      <c r="G65" s="233"/>
      <c r="H65" s="233"/>
      <c r="I65" s="233" t="s">
        <v>653</v>
      </c>
      <c r="J65" s="233"/>
      <c r="K65" s="233"/>
      <c r="L65" s="233"/>
      <c r="M65" s="233"/>
      <c r="N65" s="233"/>
      <c r="O65" s="233"/>
      <c r="P65" s="233"/>
      <c r="Q65" s="233"/>
      <c r="R65" s="233"/>
      <c r="S65" s="233"/>
      <c r="T65" s="233"/>
    </row>
    <row r="66" spans="2:20" ht="18.75" customHeight="1">
      <c r="B66" s="236" t="s">
        <v>438</v>
      </c>
      <c r="C66" s="237"/>
      <c r="D66" s="237"/>
      <c r="E66" s="237"/>
      <c r="F66" s="237"/>
      <c r="G66" s="238"/>
      <c r="H66" s="238"/>
      <c r="I66" s="238"/>
      <c r="J66" s="238"/>
      <c r="K66" s="238"/>
      <c r="L66" s="238"/>
      <c r="M66" s="238"/>
      <c r="N66" s="238"/>
      <c r="O66" s="238"/>
      <c r="P66" s="238"/>
      <c r="Q66" s="238"/>
      <c r="R66" s="238"/>
      <c r="S66" s="238"/>
      <c r="T66" s="238"/>
    </row>
    <row r="67" spans="2:20" ht="6" customHeight="1">
      <c r="B67" s="238"/>
      <c r="C67" s="238"/>
      <c r="E67" s="238"/>
      <c r="F67" s="238"/>
      <c r="G67" s="238"/>
      <c r="H67" s="238"/>
      <c r="I67" s="238"/>
      <c r="J67" s="238"/>
      <c r="K67" s="238"/>
      <c r="L67" s="238"/>
      <c r="M67" s="238"/>
      <c r="N67" s="238"/>
      <c r="O67" s="238"/>
      <c r="P67" s="238"/>
      <c r="Q67" s="238"/>
      <c r="R67" s="238"/>
      <c r="S67" s="238"/>
      <c r="T67" s="238"/>
    </row>
    <row r="68" spans="2:20" ht="18" customHeight="1">
      <c r="B68" s="238"/>
      <c r="C68" s="238"/>
      <c r="D68" s="240" t="s">
        <v>449</v>
      </c>
      <c r="E68" s="238"/>
      <c r="G68" s="238"/>
      <c r="H68" s="238"/>
      <c r="I68" s="238"/>
      <c r="J68" s="238"/>
      <c r="K68" s="238"/>
      <c r="L68" s="238"/>
      <c r="M68" s="238"/>
      <c r="N68" s="238"/>
      <c r="O68" s="238"/>
      <c r="P68" s="238"/>
      <c r="Q68" s="238"/>
      <c r="R68" s="238"/>
      <c r="S68" s="238"/>
      <c r="T68" s="238"/>
    </row>
    <row r="69" spans="2:20" s="246" customFormat="1" ht="18" customHeight="1">
      <c r="B69" s="242"/>
      <c r="C69" s="243"/>
      <c r="D69" s="244"/>
      <c r="E69" s="245"/>
      <c r="F69" s="770" t="s">
        <v>654</v>
      </c>
      <c r="G69" s="775"/>
      <c r="H69" s="775"/>
      <c r="I69" s="770" t="s">
        <v>655</v>
      </c>
      <c r="J69" s="771"/>
      <c r="K69" s="771"/>
      <c r="L69" s="770" t="s">
        <v>656</v>
      </c>
      <c r="M69" s="771"/>
      <c r="N69" s="771"/>
      <c r="O69" s="765" t="s">
        <v>657</v>
      </c>
      <c r="P69" s="772"/>
      <c r="Q69" s="772"/>
      <c r="R69" s="765" t="s">
        <v>658</v>
      </c>
      <c r="S69" s="772"/>
      <c r="T69" s="773"/>
    </row>
    <row r="70" spans="2:20" s="246" customFormat="1" ht="18" customHeight="1" thickBot="1">
      <c r="B70" s="763" t="s">
        <v>445</v>
      </c>
      <c r="C70" s="774"/>
      <c r="D70" s="774"/>
      <c r="E70" s="248"/>
      <c r="F70" s="248" t="s">
        <v>647</v>
      </c>
      <c r="G70" s="247" t="s">
        <v>648</v>
      </c>
      <c r="H70" s="247" t="s">
        <v>649</v>
      </c>
      <c r="I70" s="249" t="s">
        <v>647</v>
      </c>
      <c r="J70" s="247" t="s">
        <v>648</v>
      </c>
      <c r="K70" s="247" t="s">
        <v>649</v>
      </c>
      <c r="L70" s="249" t="s">
        <v>647</v>
      </c>
      <c r="M70" s="247" t="s">
        <v>648</v>
      </c>
      <c r="N70" s="247" t="s">
        <v>649</v>
      </c>
      <c r="O70" s="247" t="s">
        <v>647</v>
      </c>
      <c r="P70" s="249" t="s">
        <v>648</v>
      </c>
      <c r="Q70" s="290" t="s">
        <v>649</v>
      </c>
      <c r="R70" s="249" t="s">
        <v>647</v>
      </c>
      <c r="S70" s="249" t="s">
        <v>648</v>
      </c>
      <c r="T70" s="248" t="s">
        <v>649</v>
      </c>
    </row>
    <row r="71" spans="2:20" s="246" customFormat="1" ht="9.75" customHeight="1" thickTop="1">
      <c r="B71" s="291"/>
      <c r="C71" s="292"/>
      <c r="D71" s="293"/>
      <c r="E71" s="294"/>
      <c r="F71" s="296" t="s">
        <v>659</v>
      </c>
      <c r="G71" s="296" t="s">
        <v>659</v>
      </c>
      <c r="H71" s="296" t="s">
        <v>659</v>
      </c>
      <c r="I71" s="296" t="s">
        <v>659</v>
      </c>
      <c r="J71" s="296" t="s">
        <v>659</v>
      </c>
      <c r="K71" s="296" t="s">
        <v>659</v>
      </c>
      <c r="L71" s="296" t="s">
        <v>659</v>
      </c>
      <c r="M71" s="296" t="s">
        <v>659</v>
      </c>
      <c r="N71" s="296" t="s">
        <v>659</v>
      </c>
      <c r="O71" s="296" t="s">
        <v>659</v>
      </c>
      <c r="P71" s="296" t="s">
        <v>659</v>
      </c>
      <c r="Q71" s="296" t="s">
        <v>659</v>
      </c>
      <c r="R71" s="297" t="s">
        <v>638</v>
      </c>
      <c r="S71" s="297" t="s">
        <v>638</v>
      </c>
      <c r="T71" s="297" t="s">
        <v>638</v>
      </c>
    </row>
    <row r="72" spans="2:20" ht="16.5" customHeight="1">
      <c r="B72" s="271"/>
      <c r="C72" s="272"/>
      <c r="D72" s="300" t="s">
        <v>146</v>
      </c>
      <c r="E72" s="274"/>
      <c r="F72" s="275">
        <v>849364</v>
      </c>
      <c r="G72" s="275">
        <v>503787</v>
      </c>
      <c r="H72" s="275">
        <v>345577</v>
      </c>
      <c r="I72" s="275">
        <v>36068</v>
      </c>
      <c r="J72" s="275">
        <v>20259</v>
      </c>
      <c r="K72" s="275">
        <v>15809</v>
      </c>
      <c r="L72" s="275">
        <v>24994</v>
      </c>
      <c r="M72" s="275">
        <v>12637</v>
      </c>
      <c r="N72" s="275">
        <v>12357</v>
      </c>
      <c r="O72" s="275">
        <v>860438</v>
      </c>
      <c r="P72" s="275">
        <v>511409</v>
      </c>
      <c r="Q72" s="275">
        <v>349029</v>
      </c>
      <c r="R72" s="301">
        <v>24</v>
      </c>
      <c r="S72" s="301">
        <v>9.9</v>
      </c>
      <c r="T72" s="301">
        <v>44.6</v>
      </c>
    </row>
    <row r="73" spans="2:20" ht="16.5" customHeight="1">
      <c r="B73" s="255"/>
      <c r="C73" s="256"/>
      <c r="D73" s="257" t="s">
        <v>393</v>
      </c>
      <c r="E73" s="258"/>
      <c r="F73" s="259" t="s">
        <v>799</v>
      </c>
      <c r="G73" s="259" t="s">
        <v>799</v>
      </c>
      <c r="H73" s="259" t="s">
        <v>799</v>
      </c>
      <c r="I73" s="259" t="s">
        <v>799</v>
      </c>
      <c r="J73" s="259" t="s">
        <v>799</v>
      </c>
      <c r="K73" s="259" t="s">
        <v>799</v>
      </c>
      <c r="L73" s="259" t="s">
        <v>799</v>
      </c>
      <c r="M73" s="259" t="s">
        <v>799</v>
      </c>
      <c r="N73" s="259" t="s">
        <v>799</v>
      </c>
      <c r="O73" s="259" t="s">
        <v>799</v>
      </c>
      <c r="P73" s="259" t="s">
        <v>799</v>
      </c>
      <c r="Q73" s="259" t="s">
        <v>799</v>
      </c>
      <c r="R73" s="259" t="s">
        <v>799</v>
      </c>
      <c r="S73" s="259" t="s">
        <v>799</v>
      </c>
      <c r="T73" s="259" t="s">
        <v>799</v>
      </c>
    </row>
    <row r="74" spans="2:20" ht="16.5" customHeight="1">
      <c r="B74" s="260"/>
      <c r="C74" s="261"/>
      <c r="D74" s="262" t="s">
        <v>154</v>
      </c>
      <c r="E74" s="263"/>
      <c r="F74" s="264">
        <v>17904</v>
      </c>
      <c r="G74" s="264">
        <v>16085</v>
      </c>
      <c r="H74" s="264">
        <v>1819</v>
      </c>
      <c r="I74" s="264">
        <v>233</v>
      </c>
      <c r="J74" s="264">
        <v>233</v>
      </c>
      <c r="K74" s="264">
        <v>0</v>
      </c>
      <c r="L74" s="264">
        <v>280</v>
      </c>
      <c r="M74" s="264">
        <v>270</v>
      </c>
      <c r="N74" s="264">
        <v>10</v>
      </c>
      <c r="O74" s="264">
        <v>17857</v>
      </c>
      <c r="P74" s="264">
        <v>16048</v>
      </c>
      <c r="Q74" s="264">
        <v>1809</v>
      </c>
      <c r="R74" s="303">
        <v>0.5</v>
      </c>
      <c r="S74" s="303">
        <v>0.1</v>
      </c>
      <c r="T74" s="303">
        <v>3.4</v>
      </c>
    </row>
    <row r="75" spans="2:20" ht="16.5" customHeight="1">
      <c r="B75" s="260"/>
      <c r="C75" s="261"/>
      <c r="D75" s="262" t="s">
        <v>156</v>
      </c>
      <c r="E75" s="263"/>
      <c r="F75" s="264">
        <v>321198</v>
      </c>
      <c r="G75" s="264">
        <v>243047</v>
      </c>
      <c r="H75" s="264">
        <v>78151</v>
      </c>
      <c r="I75" s="264">
        <v>10306</v>
      </c>
      <c r="J75" s="264">
        <v>7367</v>
      </c>
      <c r="K75" s="264">
        <v>2939</v>
      </c>
      <c r="L75" s="264">
        <v>5058</v>
      </c>
      <c r="M75" s="264">
        <v>3480</v>
      </c>
      <c r="N75" s="264">
        <v>1578</v>
      </c>
      <c r="O75" s="264">
        <v>326446</v>
      </c>
      <c r="P75" s="264">
        <v>246934</v>
      </c>
      <c r="Q75" s="264">
        <v>79512</v>
      </c>
      <c r="R75" s="303">
        <v>7.5</v>
      </c>
      <c r="S75" s="303">
        <v>1.9</v>
      </c>
      <c r="T75" s="303">
        <v>25</v>
      </c>
    </row>
    <row r="76" spans="2:20" ht="16.5" customHeight="1">
      <c r="B76" s="260"/>
      <c r="C76" s="261"/>
      <c r="D76" s="262" t="s">
        <v>158</v>
      </c>
      <c r="E76" s="263"/>
      <c r="F76" s="264">
        <v>6503</v>
      </c>
      <c r="G76" s="264">
        <v>5495</v>
      </c>
      <c r="H76" s="264">
        <v>1008</v>
      </c>
      <c r="I76" s="264">
        <v>140</v>
      </c>
      <c r="J76" s="264">
        <v>136</v>
      </c>
      <c r="K76" s="264">
        <v>4</v>
      </c>
      <c r="L76" s="264">
        <v>42</v>
      </c>
      <c r="M76" s="264">
        <v>21</v>
      </c>
      <c r="N76" s="264">
        <v>21</v>
      </c>
      <c r="O76" s="264">
        <v>6601</v>
      </c>
      <c r="P76" s="264">
        <v>5610</v>
      </c>
      <c r="Q76" s="264">
        <v>991</v>
      </c>
      <c r="R76" s="303">
        <v>3.6</v>
      </c>
      <c r="S76" s="303">
        <v>2</v>
      </c>
      <c r="T76" s="303">
        <v>12.6</v>
      </c>
    </row>
    <row r="77" spans="2:20" ht="16.5" customHeight="1">
      <c r="B77" s="260"/>
      <c r="C77" s="261"/>
      <c r="D77" s="262" t="s">
        <v>161</v>
      </c>
      <c r="E77" s="263"/>
      <c r="F77" s="264">
        <v>12657</v>
      </c>
      <c r="G77" s="264">
        <v>7790</v>
      </c>
      <c r="H77" s="264">
        <v>4867</v>
      </c>
      <c r="I77" s="264">
        <v>563</v>
      </c>
      <c r="J77" s="264">
        <v>380</v>
      </c>
      <c r="K77" s="264">
        <v>183</v>
      </c>
      <c r="L77" s="264">
        <v>223</v>
      </c>
      <c r="M77" s="264">
        <v>99</v>
      </c>
      <c r="N77" s="264">
        <v>124</v>
      </c>
      <c r="O77" s="264">
        <v>12997</v>
      </c>
      <c r="P77" s="264">
        <v>8071</v>
      </c>
      <c r="Q77" s="264">
        <v>4926</v>
      </c>
      <c r="R77" s="303">
        <v>23.8</v>
      </c>
      <c r="S77" s="303">
        <v>4.8</v>
      </c>
      <c r="T77" s="303">
        <v>55</v>
      </c>
    </row>
    <row r="78" spans="2:20" ht="16.5" customHeight="1">
      <c r="B78" s="260"/>
      <c r="C78" s="261"/>
      <c r="D78" s="262" t="s">
        <v>394</v>
      </c>
      <c r="E78" s="263"/>
      <c r="F78" s="264">
        <v>64903</v>
      </c>
      <c r="G78" s="264">
        <v>52500</v>
      </c>
      <c r="H78" s="264">
        <v>12403</v>
      </c>
      <c r="I78" s="264">
        <v>2031</v>
      </c>
      <c r="J78" s="264">
        <v>1222</v>
      </c>
      <c r="K78" s="264">
        <v>809</v>
      </c>
      <c r="L78" s="264">
        <v>1621</v>
      </c>
      <c r="M78" s="264">
        <v>1173</v>
      </c>
      <c r="N78" s="264">
        <v>448</v>
      </c>
      <c r="O78" s="264">
        <v>65313</v>
      </c>
      <c r="P78" s="264">
        <v>52549</v>
      </c>
      <c r="Q78" s="264">
        <v>12764</v>
      </c>
      <c r="R78" s="303">
        <v>15.9</v>
      </c>
      <c r="S78" s="303">
        <v>9.1</v>
      </c>
      <c r="T78" s="303">
        <v>43.8</v>
      </c>
    </row>
    <row r="79" spans="2:20" ht="16.5" customHeight="1">
      <c r="B79" s="260"/>
      <c r="C79" s="261"/>
      <c r="D79" s="262" t="s">
        <v>395</v>
      </c>
      <c r="E79" s="263"/>
      <c r="F79" s="264">
        <v>96667</v>
      </c>
      <c r="G79" s="264">
        <v>36644</v>
      </c>
      <c r="H79" s="264">
        <v>60023</v>
      </c>
      <c r="I79" s="264">
        <v>2615</v>
      </c>
      <c r="J79" s="264">
        <v>968</v>
      </c>
      <c r="K79" s="264">
        <v>1647</v>
      </c>
      <c r="L79" s="264">
        <v>2696</v>
      </c>
      <c r="M79" s="264">
        <v>1031</v>
      </c>
      <c r="N79" s="264">
        <v>1665</v>
      </c>
      <c r="O79" s="264">
        <v>96586</v>
      </c>
      <c r="P79" s="264">
        <v>36581</v>
      </c>
      <c r="Q79" s="264">
        <v>60005</v>
      </c>
      <c r="R79" s="303">
        <v>55</v>
      </c>
      <c r="S79" s="303">
        <v>24.8</v>
      </c>
      <c r="T79" s="303">
        <v>73.5</v>
      </c>
    </row>
    <row r="80" spans="2:20" ht="16.5" customHeight="1">
      <c r="B80" s="260"/>
      <c r="C80" s="261"/>
      <c r="D80" s="262" t="s">
        <v>396</v>
      </c>
      <c r="E80" s="263"/>
      <c r="F80" s="264">
        <v>17022</v>
      </c>
      <c r="G80" s="264">
        <v>8002</v>
      </c>
      <c r="H80" s="264">
        <v>9020</v>
      </c>
      <c r="I80" s="264">
        <v>720</v>
      </c>
      <c r="J80" s="264">
        <v>430</v>
      </c>
      <c r="K80" s="264">
        <v>290</v>
      </c>
      <c r="L80" s="264">
        <v>565</v>
      </c>
      <c r="M80" s="264">
        <v>381</v>
      </c>
      <c r="N80" s="264">
        <v>184</v>
      </c>
      <c r="O80" s="264">
        <v>17177</v>
      </c>
      <c r="P80" s="264">
        <v>8051</v>
      </c>
      <c r="Q80" s="264">
        <v>9126</v>
      </c>
      <c r="R80" s="303">
        <v>6</v>
      </c>
      <c r="S80" s="303">
        <v>1.3</v>
      </c>
      <c r="T80" s="303">
        <v>10</v>
      </c>
    </row>
    <row r="81" spans="2:20" ht="16.5" customHeight="1">
      <c r="B81" s="260"/>
      <c r="C81" s="261"/>
      <c r="D81" s="262" t="s">
        <v>397</v>
      </c>
      <c r="E81" s="263"/>
      <c r="F81" s="264">
        <v>7566</v>
      </c>
      <c r="G81" s="264">
        <v>3887</v>
      </c>
      <c r="H81" s="264">
        <v>3679</v>
      </c>
      <c r="I81" s="264">
        <v>398</v>
      </c>
      <c r="J81" s="264">
        <v>218</v>
      </c>
      <c r="K81" s="264">
        <v>180</v>
      </c>
      <c r="L81" s="264">
        <v>247</v>
      </c>
      <c r="M81" s="264">
        <v>144</v>
      </c>
      <c r="N81" s="264">
        <v>103</v>
      </c>
      <c r="O81" s="264">
        <v>7717</v>
      </c>
      <c r="P81" s="264">
        <v>3961</v>
      </c>
      <c r="Q81" s="264">
        <v>3756</v>
      </c>
      <c r="R81" s="303">
        <v>37</v>
      </c>
      <c r="S81" s="303">
        <v>21.2</v>
      </c>
      <c r="T81" s="303">
        <v>53.6</v>
      </c>
    </row>
    <row r="82" spans="2:20" ht="16.5" customHeight="1">
      <c r="B82" s="260"/>
      <c r="C82" s="261"/>
      <c r="D82" s="262" t="s">
        <v>398</v>
      </c>
      <c r="E82" s="263"/>
      <c r="F82" s="264">
        <v>19958</v>
      </c>
      <c r="G82" s="264">
        <v>16425</v>
      </c>
      <c r="H82" s="264">
        <v>3533</v>
      </c>
      <c r="I82" s="264">
        <v>527</v>
      </c>
      <c r="J82" s="264">
        <v>448</v>
      </c>
      <c r="K82" s="264">
        <v>79</v>
      </c>
      <c r="L82" s="264">
        <v>141</v>
      </c>
      <c r="M82" s="264">
        <v>70</v>
      </c>
      <c r="N82" s="264">
        <v>71</v>
      </c>
      <c r="O82" s="264">
        <v>20344</v>
      </c>
      <c r="P82" s="264">
        <v>16803</v>
      </c>
      <c r="Q82" s="264">
        <v>3541</v>
      </c>
      <c r="R82" s="303">
        <v>7.7</v>
      </c>
      <c r="S82" s="303">
        <v>4.8</v>
      </c>
      <c r="T82" s="303">
        <v>21.4</v>
      </c>
    </row>
    <row r="83" spans="2:20" ht="16.5" customHeight="1">
      <c r="B83" s="260"/>
      <c r="C83" s="261"/>
      <c r="D83" s="262" t="s">
        <v>399</v>
      </c>
      <c r="E83" s="263"/>
      <c r="F83" s="264">
        <v>46654</v>
      </c>
      <c r="G83" s="264">
        <v>18293</v>
      </c>
      <c r="H83" s="264">
        <v>28361</v>
      </c>
      <c r="I83" s="264">
        <v>3190</v>
      </c>
      <c r="J83" s="264">
        <v>1560</v>
      </c>
      <c r="K83" s="264">
        <v>1630</v>
      </c>
      <c r="L83" s="264">
        <v>2470</v>
      </c>
      <c r="M83" s="264">
        <v>737</v>
      </c>
      <c r="N83" s="264">
        <v>1733</v>
      </c>
      <c r="O83" s="264">
        <v>47374</v>
      </c>
      <c r="P83" s="264">
        <v>19116</v>
      </c>
      <c r="Q83" s="264">
        <v>28258</v>
      </c>
      <c r="R83" s="303">
        <v>66</v>
      </c>
      <c r="S83" s="303">
        <v>45.7</v>
      </c>
      <c r="T83" s="303">
        <v>79.7</v>
      </c>
    </row>
    <row r="84" spans="2:20" ht="16.5" customHeight="1">
      <c r="B84" s="260"/>
      <c r="C84" s="261"/>
      <c r="D84" s="262" t="s">
        <v>400</v>
      </c>
      <c r="E84" s="263"/>
      <c r="F84" s="264">
        <v>19759</v>
      </c>
      <c r="G84" s="264">
        <v>8610</v>
      </c>
      <c r="H84" s="264">
        <v>11149</v>
      </c>
      <c r="I84" s="264">
        <v>665</v>
      </c>
      <c r="J84" s="264">
        <v>189</v>
      </c>
      <c r="K84" s="264">
        <v>476</v>
      </c>
      <c r="L84" s="264">
        <v>702</v>
      </c>
      <c r="M84" s="264">
        <v>530</v>
      </c>
      <c r="N84" s="264">
        <v>172</v>
      </c>
      <c r="O84" s="264">
        <v>19722</v>
      </c>
      <c r="P84" s="264">
        <v>8269</v>
      </c>
      <c r="Q84" s="264">
        <v>11453</v>
      </c>
      <c r="R84" s="303">
        <v>47.1</v>
      </c>
      <c r="S84" s="303">
        <v>27.5</v>
      </c>
      <c r="T84" s="303">
        <v>61.4</v>
      </c>
    </row>
    <row r="85" spans="2:20" ht="16.5" customHeight="1">
      <c r="B85" s="260"/>
      <c r="C85" s="261"/>
      <c r="D85" s="262" t="s">
        <v>401</v>
      </c>
      <c r="E85" s="263"/>
      <c r="F85" s="264">
        <v>42810</v>
      </c>
      <c r="G85" s="264">
        <v>26537</v>
      </c>
      <c r="H85" s="264">
        <v>16273</v>
      </c>
      <c r="I85" s="264">
        <v>4866</v>
      </c>
      <c r="J85" s="264">
        <v>2017</v>
      </c>
      <c r="K85" s="264">
        <v>2849</v>
      </c>
      <c r="L85" s="264">
        <v>2712</v>
      </c>
      <c r="M85" s="264">
        <v>1367</v>
      </c>
      <c r="N85" s="264">
        <v>1345</v>
      </c>
      <c r="O85" s="264">
        <v>44964</v>
      </c>
      <c r="P85" s="264">
        <v>27187</v>
      </c>
      <c r="Q85" s="264">
        <v>17777</v>
      </c>
      <c r="R85" s="303">
        <v>26.3</v>
      </c>
      <c r="S85" s="303">
        <v>19.6</v>
      </c>
      <c r="T85" s="303">
        <v>36.7</v>
      </c>
    </row>
    <row r="86" spans="2:20" ht="16.5" customHeight="1">
      <c r="B86" s="260"/>
      <c r="C86" s="261"/>
      <c r="D86" s="262" t="s">
        <v>402</v>
      </c>
      <c r="E86" s="263"/>
      <c r="F86" s="264">
        <v>112439</v>
      </c>
      <c r="G86" s="264">
        <v>29574</v>
      </c>
      <c r="H86" s="264">
        <v>82865</v>
      </c>
      <c r="I86" s="264">
        <v>6901</v>
      </c>
      <c r="J86" s="264">
        <v>3253</v>
      </c>
      <c r="K86" s="264">
        <v>3648</v>
      </c>
      <c r="L86" s="264">
        <v>4758</v>
      </c>
      <c r="M86" s="264">
        <v>1544</v>
      </c>
      <c r="N86" s="264">
        <v>3214</v>
      </c>
      <c r="O86" s="264">
        <v>114582</v>
      </c>
      <c r="P86" s="264">
        <v>31283</v>
      </c>
      <c r="Q86" s="264">
        <v>83299</v>
      </c>
      <c r="R86" s="303">
        <v>23.9</v>
      </c>
      <c r="S86" s="303">
        <v>14.6</v>
      </c>
      <c r="T86" s="303">
        <v>27.4</v>
      </c>
    </row>
    <row r="87" spans="2:20" ht="16.5" customHeight="1">
      <c r="B87" s="260"/>
      <c r="C87" s="261"/>
      <c r="D87" s="262" t="s">
        <v>188</v>
      </c>
      <c r="E87" s="263"/>
      <c r="F87" s="264">
        <v>4535</v>
      </c>
      <c r="G87" s="264">
        <v>3008</v>
      </c>
      <c r="H87" s="264">
        <v>1527</v>
      </c>
      <c r="I87" s="264">
        <v>508</v>
      </c>
      <c r="J87" s="264">
        <v>405</v>
      </c>
      <c r="K87" s="264">
        <v>103</v>
      </c>
      <c r="L87" s="264">
        <v>427</v>
      </c>
      <c r="M87" s="264">
        <v>316</v>
      </c>
      <c r="N87" s="264">
        <v>111</v>
      </c>
      <c r="O87" s="264">
        <v>4616</v>
      </c>
      <c r="P87" s="264">
        <v>3097</v>
      </c>
      <c r="Q87" s="264">
        <v>1519</v>
      </c>
      <c r="R87" s="303">
        <v>10.6</v>
      </c>
      <c r="S87" s="303">
        <v>3.2</v>
      </c>
      <c r="T87" s="303">
        <v>25.8</v>
      </c>
    </row>
    <row r="88" spans="2:20" ht="16.5" customHeight="1">
      <c r="B88" s="260"/>
      <c r="C88" s="261"/>
      <c r="D88" s="262" t="s">
        <v>403</v>
      </c>
      <c r="E88" s="263"/>
      <c r="F88" s="264">
        <v>58789</v>
      </c>
      <c r="G88" s="264">
        <v>27890</v>
      </c>
      <c r="H88" s="264">
        <v>30899</v>
      </c>
      <c r="I88" s="264">
        <v>2405</v>
      </c>
      <c r="J88" s="264">
        <v>1433</v>
      </c>
      <c r="K88" s="264">
        <v>972</v>
      </c>
      <c r="L88" s="264">
        <v>3052</v>
      </c>
      <c r="M88" s="264">
        <v>1474</v>
      </c>
      <c r="N88" s="264">
        <v>1578</v>
      </c>
      <c r="O88" s="264">
        <v>58142</v>
      </c>
      <c r="P88" s="264">
        <v>27849</v>
      </c>
      <c r="Q88" s="264">
        <v>30293</v>
      </c>
      <c r="R88" s="303">
        <v>50.6</v>
      </c>
      <c r="S88" s="303">
        <v>32.4</v>
      </c>
      <c r="T88" s="303">
        <v>67.2</v>
      </c>
    </row>
    <row r="89" spans="2:20" ht="16.5" customHeight="1">
      <c r="B89" s="255"/>
      <c r="C89" s="256"/>
      <c r="D89" s="257" t="s">
        <v>404</v>
      </c>
      <c r="E89" s="258"/>
      <c r="F89" s="265">
        <v>34942</v>
      </c>
      <c r="G89" s="265">
        <v>19422</v>
      </c>
      <c r="H89" s="265">
        <v>15520</v>
      </c>
      <c r="I89" s="265">
        <v>1255</v>
      </c>
      <c r="J89" s="265">
        <v>517</v>
      </c>
      <c r="K89" s="265">
        <v>738</v>
      </c>
      <c r="L89" s="265">
        <v>835</v>
      </c>
      <c r="M89" s="265">
        <v>322</v>
      </c>
      <c r="N89" s="265">
        <v>513</v>
      </c>
      <c r="O89" s="265">
        <v>35362</v>
      </c>
      <c r="P89" s="265">
        <v>19617</v>
      </c>
      <c r="Q89" s="265">
        <v>15745</v>
      </c>
      <c r="R89" s="304">
        <v>29.8</v>
      </c>
      <c r="S89" s="304">
        <v>12.4</v>
      </c>
      <c r="T89" s="304">
        <v>51.4</v>
      </c>
    </row>
    <row r="90" spans="2:20" ht="16.5" customHeight="1">
      <c r="B90" s="266"/>
      <c r="C90" s="267"/>
      <c r="D90" s="268" t="s">
        <v>196</v>
      </c>
      <c r="E90" s="269"/>
      <c r="F90" s="270">
        <v>4081</v>
      </c>
      <c r="G90" s="270">
        <v>2978</v>
      </c>
      <c r="H90" s="270">
        <v>1103</v>
      </c>
      <c r="I90" s="270">
        <v>180</v>
      </c>
      <c r="J90" s="270">
        <v>115</v>
      </c>
      <c r="K90" s="270">
        <v>65</v>
      </c>
      <c r="L90" s="270">
        <v>97</v>
      </c>
      <c r="M90" s="270">
        <v>66</v>
      </c>
      <c r="N90" s="270">
        <v>31</v>
      </c>
      <c r="O90" s="270">
        <v>4164</v>
      </c>
      <c r="P90" s="270">
        <v>3027</v>
      </c>
      <c r="Q90" s="270">
        <v>1137</v>
      </c>
      <c r="R90" s="305">
        <v>9.4</v>
      </c>
      <c r="S90" s="305">
        <v>3.5</v>
      </c>
      <c r="T90" s="305">
        <v>25.1</v>
      </c>
    </row>
    <row r="91" spans="2:20" ht="16.5" customHeight="1">
      <c r="B91" s="271"/>
      <c r="C91" s="272"/>
      <c r="D91" s="273" t="s">
        <v>405</v>
      </c>
      <c r="E91" s="274"/>
      <c r="F91" s="476">
        <v>2166</v>
      </c>
      <c r="G91" s="476">
        <v>1559</v>
      </c>
      <c r="H91" s="476">
        <v>607</v>
      </c>
      <c r="I91" s="476">
        <v>51</v>
      </c>
      <c r="J91" s="476">
        <v>45</v>
      </c>
      <c r="K91" s="476">
        <v>6</v>
      </c>
      <c r="L91" s="476">
        <v>52</v>
      </c>
      <c r="M91" s="476">
        <v>40</v>
      </c>
      <c r="N91" s="476">
        <v>12</v>
      </c>
      <c r="O91" s="476">
        <v>2165</v>
      </c>
      <c r="P91" s="476">
        <v>1564</v>
      </c>
      <c r="Q91" s="476">
        <v>601</v>
      </c>
      <c r="R91" s="477">
        <v>0.8</v>
      </c>
      <c r="S91" s="477">
        <v>0</v>
      </c>
      <c r="T91" s="477">
        <v>3</v>
      </c>
    </row>
    <row r="92" spans="2:20" ht="16.5" customHeight="1">
      <c r="B92" s="260"/>
      <c r="C92" s="261"/>
      <c r="D92" s="262" t="s">
        <v>406</v>
      </c>
      <c r="E92" s="263"/>
      <c r="F92" s="264">
        <v>4172</v>
      </c>
      <c r="G92" s="264">
        <v>3098</v>
      </c>
      <c r="H92" s="264">
        <v>1074</v>
      </c>
      <c r="I92" s="264">
        <v>140</v>
      </c>
      <c r="J92" s="264">
        <v>114</v>
      </c>
      <c r="K92" s="264">
        <v>26</v>
      </c>
      <c r="L92" s="264">
        <v>68</v>
      </c>
      <c r="M92" s="264">
        <v>46</v>
      </c>
      <c r="N92" s="264">
        <v>22</v>
      </c>
      <c r="O92" s="264">
        <v>4244</v>
      </c>
      <c r="P92" s="264">
        <v>3166</v>
      </c>
      <c r="Q92" s="264">
        <v>1078</v>
      </c>
      <c r="R92" s="303">
        <v>9.4</v>
      </c>
      <c r="S92" s="303">
        <v>3.8</v>
      </c>
      <c r="T92" s="303">
        <v>26.2</v>
      </c>
    </row>
    <row r="93" spans="2:20" ht="16.5" customHeight="1">
      <c r="B93" s="260"/>
      <c r="C93" s="261"/>
      <c r="D93" s="262" t="s">
        <v>407</v>
      </c>
      <c r="E93" s="263"/>
      <c r="F93" s="264">
        <v>13288</v>
      </c>
      <c r="G93" s="264">
        <v>10001</v>
      </c>
      <c r="H93" s="264">
        <v>3287</v>
      </c>
      <c r="I93" s="264">
        <v>344</v>
      </c>
      <c r="J93" s="264">
        <v>268</v>
      </c>
      <c r="K93" s="264">
        <v>76</v>
      </c>
      <c r="L93" s="264">
        <v>234</v>
      </c>
      <c r="M93" s="264">
        <v>83</v>
      </c>
      <c r="N93" s="264">
        <v>151</v>
      </c>
      <c r="O93" s="264">
        <v>13398</v>
      </c>
      <c r="P93" s="264">
        <v>10186</v>
      </c>
      <c r="Q93" s="264">
        <v>3212</v>
      </c>
      <c r="R93" s="303">
        <v>6.7</v>
      </c>
      <c r="S93" s="303">
        <v>1.3</v>
      </c>
      <c r="T93" s="303">
        <v>23.8</v>
      </c>
    </row>
    <row r="94" spans="2:20" ht="16.5" customHeight="1">
      <c r="B94" s="260"/>
      <c r="C94" s="261"/>
      <c r="D94" s="262" t="s">
        <v>208</v>
      </c>
      <c r="E94" s="263"/>
      <c r="F94" s="264">
        <v>4955</v>
      </c>
      <c r="G94" s="264">
        <v>3921</v>
      </c>
      <c r="H94" s="264">
        <v>1034</v>
      </c>
      <c r="I94" s="264">
        <v>106</v>
      </c>
      <c r="J94" s="264">
        <v>46</v>
      </c>
      <c r="K94" s="264">
        <v>60</v>
      </c>
      <c r="L94" s="264">
        <v>54</v>
      </c>
      <c r="M94" s="264">
        <v>36</v>
      </c>
      <c r="N94" s="264">
        <v>18</v>
      </c>
      <c r="O94" s="264">
        <v>5007</v>
      </c>
      <c r="P94" s="264">
        <v>3931</v>
      </c>
      <c r="Q94" s="264">
        <v>1076</v>
      </c>
      <c r="R94" s="303">
        <v>6</v>
      </c>
      <c r="S94" s="303">
        <v>2.9</v>
      </c>
      <c r="T94" s="303">
        <v>17.4</v>
      </c>
    </row>
    <row r="95" spans="2:20" ht="16.5" customHeight="1">
      <c r="B95" s="260"/>
      <c r="C95" s="261"/>
      <c r="D95" s="262" t="s">
        <v>408</v>
      </c>
      <c r="E95" s="263"/>
      <c r="F95" s="264">
        <v>23136</v>
      </c>
      <c r="G95" s="264">
        <v>16613</v>
      </c>
      <c r="H95" s="264">
        <v>6523</v>
      </c>
      <c r="I95" s="264">
        <v>438</v>
      </c>
      <c r="J95" s="264">
        <v>317</v>
      </c>
      <c r="K95" s="264">
        <v>121</v>
      </c>
      <c r="L95" s="264">
        <v>228</v>
      </c>
      <c r="M95" s="264">
        <v>177</v>
      </c>
      <c r="N95" s="264">
        <v>51</v>
      </c>
      <c r="O95" s="264">
        <v>23346</v>
      </c>
      <c r="P95" s="264">
        <v>16753</v>
      </c>
      <c r="Q95" s="264">
        <v>6593</v>
      </c>
      <c r="R95" s="303">
        <v>6.4</v>
      </c>
      <c r="S95" s="303">
        <v>0.4</v>
      </c>
      <c r="T95" s="303">
        <v>21.6</v>
      </c>
    </row>
    <row r="96" spans="2:20" ht="16.5" customHeight="1">
      <c r="B96" s="260"/>
      <c r="C96" s="261"/>
      <c r="D96" s="262" t="s">
        <v>409</v>
      </c>
      <c r="E96" s="263"/>
      <c r="F96" s="264">
        <v>13165</v>
      </c>
      <c r="G96" s="264">
        <v>8163</v>
      </c>
      <c r="H96" s="264">
        <v>5002</v>
      </c>
      <c r="I96" s="264">
        <v>287</v>
      </c>
      <c r="J96" s="264">
        <v>188</v>
      </c>
      <c r="K96" s="264">
        <v>99</v>
      </c>
      <c r="L96" s="264">
        <v>161</v>
      </c>
      <c r="M96" s="264">
        <v>74</v>
      </c>
      <c r="N96" s="264">
        <v>87</v>
      </c>
      <c r="O96" s="264">
        <v>13291</v>
      </c>
      <c r="P96" s="264">
        <v>8277</v>
      </c>
      <c r="Q96" s="264">
        <v>5014</v>
      </c>
      <c r="R96" s="303">
        <v>8.4</v>
      </c>
      <c r="S96" s="303">
        <v>0.9</v>
      </c>
      <c r="T96" s="303">
        <v>20.8</v>
      </c>
    </row>
    <row r="97" spans="2:20" ht="16.5" customHeight="1">
      <c r="B97" s="260"/>
      <c r="C97" s="261"/>
      <c r="D97" s="262" t="s">
        <v>410</v>
      </c>
      <c r="E97" s="263"/>
      <c r="F97" s="264">
        <v>6459</v>
      </c>
      <c r="G97" s="264">
        <v>5507</v>
      </c>
      <c r="H97" s="264">
        <v>952</v>
      </c>
      <c r="I97" s="264">
        <v>114</v>
      </c>
      <c r="J97" s="264">
        <v>102</v>
      </c>
      <c r="K97" s="264">
        <v>12</v>
      </c>
      <c r="L97" s="264">
        <v>27</v>
      </c>
      <c r="M97" s="264">
        <v>23</v>
      </c>
      <c r="N97" s="264">
        <v>4</v>
      </c>
      <c r="O97" s="264">
        <v>6546</v>
      </c>
      <c r="P97" s="264">
        <v>5586</v>
      </c>
      <c r="Q97" s="264">
        <v>960</v>
      </c>
      <c r="R97" s="303">
        <v>3.1</v>
      </c>
      <c r="S97" s="303">
        <v>0.8</v>
      </c>
      <c r="T97" s="303">
        <v>16.3</v>
      </c>
    </row>
    <row r="98" spans="2:20" ht="16.5" customHeight="1">
      <c r="B98" s="260"/>
      <c r="C98" s="261"/>
      <c r="D98" s="262" t="s">
        <v>411</v>
      </c>
      <c r="E98" s="263"/>
      <c r="F98" s="264">
        <v>2439</v>
      </c>
      <c r="G98" s="264">
        <v>2111</v>
      </c>
      <c r="H98" s="264">
        <v>328</v>
      </c>
      <c r="I98" s="264">
        <v>33</v>
      </c>
      <c r="J98" s="264">
        <v>21</v>
      </c>
      <c r="K98" s="264">
        <v>12</v>
      </c>
      <c r="L98" s="264">
        <v>37</v>
      </c>
      <c r="M98" s="264">
        <v>35</v>
      </c>
      <c r="N98" s="264">
        <v>2</v>
      </c>
      <c r="O98" s="264">
        <v>2435</v>
      </c>
      <c r="P98" s="264">
        <v>2097</v>
      </c>
      <c r="Q98" s="264">
        <v>338</v>
      </c>
      <c r="R98" s="303">
        <v>7.8</v>
      </c>
      <c r="S98" s="303">
        <v>3.9</v>
      </c>
      <c r="T98" s="303">
        <v>32.2</v>
      </c>
    </row>
    <row r="99" spans="2:20" ht="16.5" customHeight="1">
      <c r="B99" s="260"/>
      <c r="C99" s="261"/>
      <c r="D99" s="262" t="s">
        <v>222</v>
      </c>
      <c r="E99" s="263"/>
      <c r="F99" s="264">
        <v>2883</v>
      </c>
      <c r="G99" s="264">
        <v>2620</v>
      </c>
      <c r="H99" s="264">
        <v>263</v>
      </c>
      <c r="I99" s="264">
        <v>127</v>
      </c>
      <c r="J99" s="264">
        <v>118</v>
      </c>
      <c r="K99" s="264">
        <v>9</v>
      </c>
      <c r="L99" s="264">
        <v>35</v>
      </c>
      <c r="M99" s="264">
        <v>35</v>
      </c>
      <c r="N99" s="264">
        <v>0</v>
      </c>
      <c r="O99" s="264">
        <v>2975</v>
      </c>
      <c r="P99" s="264">
        <v>2703</v>
      </c>
      <c r="Q99" s="264">
        <v>272</v>
      </c>
      <c r="R99" s="303">
        <v>1.7</v>
      </c>
      <c r="S99" s="303">
        <v>0.7</v>
      </c>
      <c r="T99" s="303">
        <v>11.8</v>
      </c>
    </row>
    <row r="100" spans="2:20" ht="16.5" customHeight="1">
      <c r="B100" s="260"/>
      <c r="C100" s="261"/>
      <c r="D100" s="262" t="s">
        <v>225</v>
      </c>
      <c r="E100" s="263"/>
      <c r="F100" s="264">
        <v>5703</v>
      </c>
      <c r="G100" s="264">
        <v>4733</v>
      </c>
      <c r="H100" s="264">
        <v>970</v>
      </c>
      <c r="I100" s="264">
        <v>101</v>
      </c>
      <c r="J100" s="264">
        <v>68</v>
      </c>
      <c r="K100" s="264">
        <v>33</v>
      </c>
      <c r="L100" s="264">
        <v>98</v>
      </c>
      <c r="M100" s="264">
        <v>94</v>
      </c>
      <c r="N100" s="264">
        <v>4</v>
      </c>
      <c r="O100" s="264">
        <v>5706</v>
      </c>
      <c r="P100" s="264">
        <v>4707</v>
      </c>
      <c r="Q100" s="264">
        <v>999</v>
      </c>
      <c r="R100" s="303">
        <v>2.6</v>
      </c>
      <c r="S100" s="303">
        <v>1.6</v>
      </c>
      <c r="T100" s="303">
        <v>7.8</v>
      </c>
    </row>
    <row r="101" spans="2:20" ht="16.5" customHeight="1">
      <c r="B101" s="260"/>
      <c r="C101" s="261"/>
      <c r="D101" s="262" t="s">
        <v>228</v>
      </c>
      <c r="E101" s="263"/>
      <c r="F101" s="264">
        <v>11672</v>
      </c>
      <c r="G101" s="264">
        <v>9802</v>
      </c>
      <c r="H101" s="264">
        <v>1870</v>
      </c>
      <c r="I101" s="264">
        <v>171</v>
      </c>
      <c r="J101" s="264">
        <v>116</v>
      </c>
      <c r="K101" s="264">
        <v>55</v>
      </c>
      <c r="L101" s="264">
        <v>435</v>
      </c>
      <c r="M101" s="264">
        <v>322</v>
      </c>
      <c r="N101" s="264">
        <v>113</v>
      </c>
      <c r="O101" s="264">
        <v>11408</v>
      </c>
      <c r="P101" s="264">
        <v>9596</v>
      </c>
      <c r="Q101" s="264">
        <v>1812</v>
      </c>
      <c r="R101" s="303">
        <v>5.1</v>
      </c>
      <c r="S101" s="303">
        <v>3.2</v>
      </c>
      <c r="T101" s="303">
        <v>15.2</v>
      </c>
    </row>
    <row r="102" spans="2:20" ht="16.5" customHeight="1">
      <c r="B102" s="260"/>
      <c r="C102" s="261"/>
      <c r="D102" s="262" t="s">
        <v>412</v>
      </c>
      <c r="E102" s="263"/>
      <c r="F102" s="264">
        <v>11736</v>
      </c>
      <c r="G102" s="264">
        <v>8794</v>
      </c>
      <c r="H102" s="264">
        <v>2942</v>
      </c>
      <c r="I102" s="264">
        <v>192</v>
      </c>
      <c r="J102" s="264">
        <v>158</v>
      </c>
      <c r="K102" s="264">
        <v>34</v>
      </c>
      <c r="L102" s="264">
        <v>204</v>
      </c>
      <c r="M102" s="264">
        <v>85</v>
      </c>
      <c r="N102" s="264">
        <v>119</v>
      </c>
      <c r="O102" s="264">
        <v>11724</v>
      </c>
      <c r="P102" s="264">
        <v>8867</v>
      </c>
      <c r="Q102" s="264">
        <v>2857</v>
      </c>
      <c r="R102" s="303">
        <v>2.3</v>
      </c>
      <c r="S102" s="303">
        <v>1.4</v>
      </c>
      <c r="T102" s="303">
        <v>5.1</v>
      </c>
    </row>
    <row r="103" spans="2:20" ht="16.5" customHeight="1">
      <c r="B103" s="260"/>
      <c r="C103" s="261"/>
      <c r="D103" s="262" t="s">
        <v>413</v>
      </c>
      <c r="E103" s="263"/>
      <c r="F103" s="264">
        <v>21008</v>
      </c>
      <c r="G103" s="264">
        <v>17362</v>
      </c>
      <c r="H103" s="264">
        <v>3646</v>
      </c>
      <c r="I103" s="264">
        <v>541</v>
      </c>
      <c r="J103" s="264">
        <v>488</v>
      </c>
      <c r="K103" s="264">
        <v>53</v>
      </c>
      <c r="L103" s="264">
        <v>121</v>
      </c>
      <c r="M103" s="264">
        <v>81</v>
      </c>
      <c r="N103" s="264">
        <v>40</v>
      </c>
      <c r="O103" s="264">
        <v>21428</v>
      </c>
      <c r="P103" s="264">
        <v>17769</v>
      </c>
      <c r="Q103" s="264">
        <v>3659</v>
      </c>
      <c r="R103" s="303">
        <v>7.9</v>
      </c>
      <c r="S103" s="303">
        <v>0.9</v>
      </c>
      <c r="T103" s="303">
        <v>41.9</v>
      </c>
    </row>
    <row r="104" spans="2:20" ht="16.5" customHeight="1">
      <c r="B104" s="260"/>
      <c r="C104" s="261"/>
      <c r="D104" s="262" t="s">
        <v>414</v>
      </c>
      <c r="E104" s="263"/>
      <c r="F104" s="264">
        <v>8823</v>
      </c>
      <c r="G104" s="264">
        <v>6207</v>
      </c>
      <c r="H104" s="264">
        <v>2616</v>
      </c>
      <c r="I104" s="264">
        <v>144</v>
      </c>
      <c r="J104" s="264">
        <v>129</v>
      </c>
      <c r="K104" s="264">
        <v>15</v>
      </c>
      <c r="L104" s="264">
        <v>170</v>
      </c>
      <c r="M104" s="264">
        <v>131</v>
      </c>
      <c r="N104" s="264">
        <v>39</v>
      </c>
      <c r="O104" s="264">
        <v>8797</v>
      </c>
      <c r="P104" s="264">
        <v>6205</v>
      </c>
      <c r="Q104" s="264">
        <v>2592</v>
      </c>
      <c r="R104" s="303">
        <v>11.4</v>
      </c>
      <c r="S104" s="303">
        <v>2.5</v>
      </c>
      <c r="T104" s="303">
        <v>32.6</v>
      </c>
    </row>
    <row r="105" spans="2:20" ht="16.5" customHeight="1">
      <c r="B105" s="260"/>
      <c r="C105" s="261"/>
      <c r="D105" s="262" t="s">
        <v>415</v>
      </c>
      <c r="E105" s="263"/>
      <c r="F105" s="264">
        <v>9503</v>
      </c>
      <c r="G105" s="264">
        <v>5847</v>
      </c>
      <c r="H105" s="264">
        <v>3656</v>
      </c>
      <c r="I105" s="264">
        <v>228</v>
      </c>
      <c r="J105" s="264">
        <v>175</v>
      </c>
      <c r="K105" s="264">
        <v>53</v>
      </c>
      <c r="L105" s="264">
        <v>102</v>
      </c>
      <c r="M105" s="264">
        <v>59</v>
      </c>
      <c r="N105" s="264">
        <v>43</v>
      </c>
      <c r="O105" s="264">
        <v>9629</v>
      </c>
      <c r="P105" s="264">
        <v>5963</v>
      </c>
      <c r="Q105" s="264">
        <v>3666</v>
      </c>
      <c r="R105" s="303">
        <v>10.3</v>
      </c>
      <c r="S105" s="303">
        <v>0.8</v>
      </c>
      <c r="T105" s="303">
        <v>25.8</v>
      </c>
    </row>
    <row r="106" spans="2:20" ht="16.5" customHeight="1">
      <c r="B106" s="260"/>
      <c r="C106" s="261"/>
      <c r="D106" s="262" t="s">
        <v>416</v>
      </c>
      <c r="E106" s="263"/>
      <c r="F106" s="264">
        <v>29301</v>
      </c>
      <c r="G106" s="264">
        <v>22205</v>
      </c>
      <c r="H106" s="264">
        <v>7096</v>
      </c>
      <c r="I106" s="264">
        <v>587</v>
      </c>
      <c r="J106" s="264">
        <v>435</v>
      </c>
      <c r="K106" s="264">
        <v>152</v>
      </c>
      <c r="L106" s="264">
        <v>542</v>
      </c>
      <c r="M106" s="264">
        <v>495</v>
      </c>
      <c r="N106" s="264">
        <v>47</v>
      </c>
      <c r="O106" s="264">
        <v>29346</v>
      </c>
      <c r="P106" s="264">
        <v>22145</v>
      </c>
      <c r="Q106" s="264">
        <v>7201</v>
      </c>
      <c r="R106" s="303">
        <v>1.8</v>
      </c>
      <c r="S106" s="303">
        <v>0.2</v>
      </c>
      <c r="T106" s="303">
        <v>7</v>
      </c>
    </row>
    <row r="107" spans="2:20" ht="16.5" customHeight="1">
      <c r="B107" s="260"/>
      <c r="C107" s="261"/>
      <c r="D107" s="262" t="s">
        <v>417</v>
      </c>
      <c r="E107" s="263"/>
      <c r="F107" s="264">
        <v>9853</v>
      </c>
      <c r="G107" s="264">
        <v>7302</v>
      </c>
      <c r="H107" s="264">
        <v>2551</v>
      </c>
      <c r="I107" s="264">
        <v>263</v>
      </c>
      <c r="J107" s="264">
        <v>184</v>
      </c>
      <c r="K107" s="264">
        <v>79</v>
      </c>
      <c r="L107" s="264">
        <v>154</v>
      </c>
      <c r="M107" s="264">
        <v>79</v>
      </c>
      <c r="N107" s="264">
        <v>75</v>
      </c>
      <c r="O107" s="264">
        <v>9962</v>
      </c>
      <c r="P107" s="264">
        <v>7407</v>
      </c>
      <c r="Q107" s="264">
        <v>2555</v>
      </c>
      <c r="R107" s="303">
        <v>1</v>
      </c>
      <c r="S107" s="303">
        <v>0.3</v>
      </c>
      <c r="T107" s="303">
        <v>3.2</v>
      </c>
    </row>
    <row r="108" spans="2:20" ht="16.5" customHeight="1">
      <c r="B108" s="260"/>
      <c r="C108" s="261"/>
      <c r="D108" s="262" t="s">
        <v>418</v>
      </c>
      <c r="E108" s="263"/>
      <c r="F108" s="264">
        <v>90505</v>
      </c>
      <c r="G108" s="264">
        <v>77020</v>
      </c>
      <c r="H108" s="264">
        <v>13485</v>
      </c>
      <c r="I108" s="264">
        <v>4564</v>
      </c>
      <c r="J108" s="264">
        <v>3486</v>
      </c>
      <c r="K108" s="264">
        <v>1078</v>
      </c>
      <c r="L108" s="264">
        <v>1172</v>
      </c>
      <c r="M108" s="264">
        <v>1045</v>
      </c>
      <c r="N108" s="264">
        <v>127</v>
      </c>
      <c r="O108" s="264">
        <v>93897</v>
      </c>
      <c r="P108" s="264">
        <v>79461</v>
      </c>
      <c r="Q108" s="264">
        <v>14436</v>
      </c>
      <c r="R108" s="303">
        <v>2.8</v>
      </c>
      <c r="S108" s="303">
        <v>0.6</v>
      </c>
      <c r="T108" s="303">
        <v>15.4</v>
      </c>
    </row>
    <row r="109" spans="2:20" ht="16.5" customHeight="1">
      <c r="B109" s="260"/>
      <c r="C109" s="261"/>
      <c r="D109" s="262" t="s">
        <v>419</v>
      </c>
      <c r="E109" s="263"/>
      <c r="F109" s="264">
        <v>11408</v>
      </c>
      <c r="G109" s="264">
        <v>7782</v>
      </c>
      <c r="H109" s="264">
        <v>3626</v>
      </c>
      <c r="I109" s="264">
        <v>440</v>
      </c>
      <c r="J109" s="264">
        <v>277</v>
      </c>
      <c r="K109" s="264">
        <v>163</v>
      </c>
      <c r="L109" s="264">
        <v>232</v>
      </c>
      <c r="M109" s="264">
        <v>152</v>
      </c>
      <c r="N109" s="264">
        <v>80</v>
      </c>
      <c r="O109" s="264">
        <v>11616</v>
      </c>
      <c r="P109" s="264">
        <v>7907</v>
      </c>
      <c r="Q109" s="264">
        <v>3709</v>
      </c>
      <c r="R109" s="303">
        <v>8.7</v>
      </c>
      <c r="S109" s="303">
        <v>2</v>
      </c>
      <c r="T109" s="303">
        <v>22.9</v>
      </c>
    </row>
    <row r="110" spans="2:20" ht="16.5" customHeight="1">
      <c r="B110" s="260"/>
      <c r="C110" s="261"/>
      <c r="D110" s="262" t="s">
        <v>420</v>
      </c>
      <c r="E110" s="263"/>
      <c r="F110" s="276" t="s">
        <v>799</v>
      </c>
      <c r="G110" s="276" t="s">
        <v>799</v>
      </c>
      <c r="H110" s="276" t="s">
        <v>799</v>
      </c>
      <c r="I110" s="276" t="s">
        <v>799</v>
      </c>
      <c r="J110" s="276" t="s">
        <v>799</v>
      </c>
      <c r="K110" s="276" t="s">
        <v>799</v>
      </c>
      <c r="L110" s="276" t="s">
        <v>799</v>
      </c>
      <c r="M110" s="276" t="s">
        <v>799</v>
      </c>
      <c r="N110" s="276" t="s">
        <v>799</v>
      </c>
      <c r="O110" s="276" t="s">
        <v>799</v>
      </c>
      <c r="P110" s="276" t="s">
        <v>799</v>
      </c>
      <c r="Q110" s="276" t="s">
        <v>799</v>
      </c>
      <c r="R110" s="276" t="s">
        <v>799</v>
      </c>
      <c r="S110" s="276" t="s">
        <v>799</v>
      </c>
      <c r="T110" s="276" t="s">
        <v>799</v>
      </c>
    </row>
    <row r="111" spans="2:20" ht="16.5" customHeight="1">
      <c r="B111" s="260"/>
      <c r="C111" s="261"/>
      <c r="D111" s="262" t="s">
        <v>421</v>
      </c>
      <c r="E111" s="263"/>
      <c r="F111" s="276" t="s">
        <v>799</v>
      </c>
      <c r="G111" s="276" t="s">
        <v>799</v>
      </c>
      <c r="H111" s="276" t="s">
        <v>799</v>
      </c>
      <c r="I111" s="276" t="s">
        <v>799</v>
      </c>
      <c r="J111" s="276" t="s">
        <v>799</v>
      </c>
      <c r="K111" s="276" t="s">
        <v>799</v>
      </c>
      <c r="L111" s="276" t="s">
        <v>799</v>
      </c>
      <c r="M111" s="276" t="s">
        <v>799</v>
      </c>
      <c r="N111" s="276" t="s">
        <v>799</v>
      </c>
      <c r="O111" s="276" t="s">
        <v>799</v>
      </c>
      <c r="P111" s="276" t="s">
        <v>799</v>
      </c>
      <c r="Q111" s="276" t="s">
        <v>799</v>
      </c>
      <c r="R111" s="276" t="s">
        <v>799</v>
      </c>
      <c r="S111" s="276" t="s">
        <v>799</v>
      </c>
      <c r="T111" s="276" t="s">
        <v>799</v>
      </c>
    </row>
    <row r="112" spans="2:20" ht="16.5" customHeight="1">
      <c r="B112" s="260"/>
      <c r="C112" s="261"/>
      <c r="D112" s="262" t="s">
        <v>422</v>
      </c>
      <c r="E112" s="263"/>
      <c r="F112" s="276" t="s">
        <v>799</v>
      </c>
      <c r="G112" s="276" t="s">
        <v>799</v>
      </c>
      <c r="H112" s="276" t="s">
        <v>799</v>
      </c>
      <c r="I112" s="276" t="s">
        <v>799</v>
      </c>
      <c r="J112" s="276" t="s">
        <v>799</v>
      </c>
      <c r="K112" s="276" t="s">
        <v>799</v>
      </c>
      <c r="L112" s="276" t="s">
        <v>799</v>
      </c>
      <c r="M112" s="276" t="s">
        <v>799</v>
      </c>
      <c r="N112" s="276" t="s">
        <v>799</v>
      </c>
      <c r="O112" s="276" t="s">
        <v>799</v>
      </c>
      <c r="P112" s="276" t="s">
        <v>799</v>
      </c>
      <c r="Q112" s="276" t="s">
        <v>799</v>
      </c>
      <c r="R112" s="276" t="s">
        <v>799</v>
      </c>
      <c r="S112" s="276" t="s">
        <v>799</v>
      </c>
      <c r="T112" s="276" t="s">
        <v>799</v>
      </c>
    </row>
    <row r="113" spans="2:20" ht="16.5" customHeight="1">
      <c r="B113" s="255"/>
      <c r="C113" s="256"/>
      <c r="D113" s="257" t="s">
        <v>423</v>
      </c>
      <c r="E113" s="258"/>
      <c r="F113" s="265">
        <v>25195</v>
      </c>
      <c r="G113" s="265">
        <v>16807</v>
      </c>
      <c r="H113" s="265">
        <v>8388</v>
      </c>
      <c r="I113" s="265">
        <v>635</v>
      </c>
      <c r="J113" s="265">
        <v>232</v>
      </c>
      <c r="K113" s="265">
        <v>403</v>
      </c>
      <c r="L113" s="265">
        <v>343</v>
      </c>
      <c r="M113" s="265">
        <v>296</v>
      </c>
      <c r="N113" s="265">
        <v>47</v>
      </c>
      <c r="O113" s="265">
        <v>25487</v>
      </c>
      <c r="P113" s="265">
        <v>16743</v>
      </c>
      <c r="Q113" s="265">
        <v>8744</v>
      </c>
      <c r="R113" s="304">
        <v>19.8</v>
      </c>
      <c r="S113" s="304">
        <v>9.3</v>
      </c>
      <c r="T113" s="304">
        <v>39.8</v>
      </c>
    </row>
    <row r="114" spans="2:20" ht="16.5" customHeight="1">
      <c r="B114" s="277"/>
      <c r="C114" s="278"/>
      <c r="D114" s="279" t="s">
        <v>424</v>
      </c>
      <c r="E114" s="280"/>
      <c r="F114" s="281">
        <v>71472</v>
      </c>
      <c r="G114" s="281">
        <v>19837</v>
      </c>
      <c r="H114" s="281">
        <v>51635</v>
      </c>
      <c r="I114" s="281">
        <v>1980</v>
      </c>
      <c r="J114" s="281">
        <v>736</v>
      </c>
      <c r="K114" s="281">
        <v>1244</v>
      </c>
      <c r="L114" s="281">
        <v>2353</v>
      </c>
      <c r="M114" s="281">
        <v>735</v>
      </c>
      <c r="N114" s="281">
        <v>1618</v>
      </c>
      <c r="O114" s="281">
        <v>71099</v>
      </c>
      <c r="P114" s="281">
        <v>19838</v>
      </c>
      <c r="Q114" s="281">
        <v>51261</v>
      </c>
      <c r="R114" s="306">
        <v>67.7</v>
      </c>
      <c r="S114" s="306">
        <v>37.9</v>
      </c>
      <c r="T114" s="306">
        <v>79.2</v>
      </c>
    </row>
    <row r="115" spans="2:20" ht="16.5" customHeight="1">
      <c r="B115" s="271"/>
      <c r="C115" s="272"/>
      <c r="D115" s="273" t="s">
        <v>256</v>
      </c>
      <c r="E115" s="274"/>
      <c r="F115" s="275">
        <v>15839</v>
      </c>
      <c r="G115" s="275">
        <v>9019</v>
      </c>
      <c r="H115" s="275">
        <v>6820</v>
      </c>
      <c r="I115" s="275">
        <v>1328</v>
      </c>
      <c r="J115" s="275">
        <v>561</v>
      </c>
      <c r="K115" s="275">
        <v>767</v>
      </c>
      <c r="L115" s="275">
        <v>495</v>
      </c>
      <c r="M115" s="275">
        <v>46</v>
      </c>
      <c r="N115" s="275">
        <v>449</v>
      </c>
      <c r="O115" s="275">
        <v>16672</v>
      </c>
      <c r="P115" s="275">
        <v>9534</v>
      </c>
      <c r="Q115" s="275">
        <v>7138</v>
      </c>
      <c r="R115" s="301">
        <v>24.3</v>
      </c>
      <c r="S115" s="301">
        <v>13.2</v>
      </c>
      <c r="T115" s="301">
        <v>39.1</v>
      </c>
    </row>
    <row r="116" spans="2:20" ht="16.5" customHeight="1">
      <c r="B116" s="260"/>
      <c r="C116" s="261"/>
      <c r="D116" s="262" t="s">
        <v>425</v>
      </c>
      <c r="E116" s="263"/>
      <c r="F116" s="264">
        <v>30815</v>
      </c>
      <c r="G116" s="264">
        <v>9274</v>
      </c>
      <c r="H116" s="264">
        <v>21541</v>
      </c>
      <c r="I116" s="264">
        <v>1862</v>
      </c>
      <c r="J116" s="264">
        <v>999</v>
      </c>
      <c r="K116" s="264">
        <v>863</v>
      </c>
      <c r="L116" s="264">
        <v>1975</v>
      </c>
      <c r="M116" s="264">
        <v>691</v>
      </c>
      <c r="N116" s="264">
        <v>1284</v>
      </c>
      <c r="O116" s="264">
        <v>30702</v>
      </c>
      <c r="P116" s="264">
        <v>9582</v>
      </c>
      <c r="Q116" s="264">
        <v>21120</v>
      </c>
      <c r="R116" s="303">
        <v>88.6</v>
      </c>
      <c r="S116" s="303">
        <v>78</v>
      </c>
      <c r="T116" s="303">
        <v>93.5</v>
      </c>
    </row>
    <row r="117" spans="2:20" ht="16.5" customHeight="1">
      <c r="B117" s="255"/>
      <c r="C117" s="256"/>
      <c r="D117" s="257" t="s">
        <v>258</v>
      </c>
      <c r="E117" s="258"/>
      <c r="F117" s="265">
        <v>49543</v>
      </c>
      <c r="G117" s="265">
        <v>13531</v>
      </c>
      <c r="H117" s="265">
        <v>36012</v>
      </c>
      <c r="I117" s="265">
        <v>3821</v>
      </c>
      <c r="J117" s="265">
        <v>1579</v>
      </c>
      <c r="K117" s="265">
        <v>2242</v>
      </c>
      <c r="L117" s="265">
        <v>1549</v>
      </c>
      <c r="M117" s="265">
        <v>658</v>
      </c>
      <c r="N117" s="265">
        <v>891</v>
      </c>
      <c r="O117" s="265">
        <v>51815</v>
      </c>
      <c r="P117" s="265">
        <v>14452</v>
      </c>
      <c r="Q117" s="265">
        <v>37363</v>
      </c>
      <c r="R117" s="304">
        <v>15.8</v>
      </c>
      <c r="S117" s="304">
        <v>9.8</v>
      </c>
      <c r="T117" s="304">
        <v>18.2</v>
      </c>
    </row>
    <row r="118" spans="2:20" ht="16.5" customHeight="1">
      <c r="B118" s="277"/>
      <c r="C118" s="278"/>
      <c r="D118" s="279" t="s">
        <v>426</v>
      </c>
      <c r="E118" s="280"/>
      <c r="F118" s="281">
        <v>62896</v>
      </c>
      <c r="G118" s="281">
        <v>16043</v>
      </c>
      <c r="H118" s="281">
        <v>46853</v>
      </c>
      <c r="I118" s="281">
        <v>3080</v>
      </c>
      <c r="J118" s="281">
        <v>1674</v>
      </c>
      <c r="K118" s="281">
        <v>1406</v>
      </c>
      <c r="L118" s="281">
        <v>3209</v>
      </c>
      <c r="M118" s="281">
        <v>886</v>
      </c>
      <c r="N118" s="281">
        <v>2323</v>
      </c>
      <c r="O118" s="281">
        <v>62767</v>
      </c>
      <c r="P118" s="281">
        <v>16831</v>
      </c>
      <c r="Q118" s="281">
        <v>45936</v>
      </c>
      <c r="R118" s="306">
        <v>30.6</v>
      </c>
      <c r="S118" s="306">
        <v>18.7</v>
      </c>
      <c r="T118" s="306">
        <v>34.9</v>
      </c>
    </row>
    <row r="119" spans="2:20" ht="16.5" customHeight="1">
      <c r="B119" s="271"/>
      <c r="C119" s="272"/>
      <c r="D119" s="273" t="s">
        <v>427</v>
      </c>
      <c r="E119" s="274"/>
      <c r="F119" s="275">
        <v>16895</v>
      </c>
      <c r="G119" s="275">
        <v>9676</v>
      </c>
      <c r="H119" s="275">
        <v>7219</v>
      </c>
      <c r="I119" s="275">
        <v>608</v>
      </c>
      <c r="J119" s="275">
        <v>393</v>
      </c>
      <c r="K119" s="275">
        <v>215</v>
      </c>
      <c r="L119" s="275">
        <v>971</v>
      </c>
      <c r="M119" s="275">
        <v>621</v>
      </c>
      <c r="N119" s="275">
        <v>350</v>
      </c>
      <c r="O119" s="275">
        <v>16532</v>
      </c>
      <c r="P119" s="275">
        <v>9448</v>
      </c>
      <c r="Q119" s="275">
        <v>7084</v>
      </c>
      <c r="R119" s="301">
        <v>36.2</v>
      </c>
      <c r="S119" s="301">
        <v>34.4</v>
      </c>
      <c r="T119" s="301">
        <v>38.5</v>
      </c>
    </row>
    <row r="120" spans="2:20" ht="16.5" customHeight="1">
      <c r="B120" s="260"/>
      <c r="C120" s="261"/>
      <c r="D120" s="262" t="s">
        <v>428</v>
      </c>
      <c r="E120" s="263"/>
      <c r="F120" s="264">
        <v>35315</v>
      </c>
      <c r="G120" s="264">
        <v>12558</v>
      </c>
      <c r="H120" s="264">
        <v>22757</v>
      </c>
      <c r="I120" s="264">
        <v>1655</v>
      </c>
      <c r="J120" s="264">
        <v>922</v>
      </c>
      <c r="K120" s="264">
        <v>733</v>
      </c>
      <c r="L120" s="264">
        <v>1963</v>
      </c>
      <c r="M120" s="264">
        <v>782</v>
      </c>
      <c r="N120" s="264">
        <v>1181</v>
      </c>
      <c r="O120" s="264">
        <v>35007</v>
      </c>
      <c r="P120" s="264">
        <v>12698</v>
      </c>
      <c r="Q120" s="264">
        <v>22309</v>
      </c>
      <c r="R120" s="303">
        <v>65</v>
      </c>
      <c r="S120" s="303">
        <v>41.6</v>
      </c>
      <c r="T120" s="303">
        <v>78.4</v>
      </c>
    </row>
    <row r="121" spans="2:20" ht="16.5" customHeight="1">
      <c r="B121" s="260"/>
      <c r="C121" s="261"/>
      <c r="D121" s="262" t="s">
        <v>429</v>
      </c>
      <c r="E121" s="263"/>
      <c r="F121" s="264">
        <v>6579</v>
      </c>
      <c r="G121" s="264">
        <v>5656</v>
      </c>
      <c r="H121" s="264">
        <v>923</v>
      </c>
      <c r="I121" s="264">
        <v>142</v>
      </c>
      <c r="J121" s="264">
        <v>118</v>
      </c>
      <c r="K121" s="264">
        <v>24</v>
      </c>
      <c r="L121" s="264">
        <v>118</v>
      </c>
      <c r="M121" s="264">
        <v>71</v>
      </c>
      <c r="N121" s="264">
        <v>47</v>
      </c>
      <c r="O121" s="264">
        <v>6603</v>
      </c>
      <c r="P121" s="264">
        <v>5703</v>
      </c>
      <c r="Q121" s="264">
        <v>900</v>
      </c>
      <c r="R121" s="303">
        <v>10</v>
      </c>
      <c r="S121" s="303">
        <v>8.7</v>
      </c>
      <c r="T121" s="303">
        <v>18.4</v>
      </c>
    </row>
    <row r="122" spans="2:20" ht="10.5" customHeight="1">
      <c r="B122" s="255"/>
      <c r="C122" s="256"/>
      <c r="D122" s="283" t="s">
        <v>430</v>
      </c>
      <c r="E122" s="258"/>
      <c r="F122" s="284" t="s">
        <v>799</v>
      </c>
      <c r="G122" s="284" t="s">
        <v>799</v>
      </c>
      <c r="H122" s="284" t="s">
        <v>799</v>
      </c>
      <c r="I122" s="284" t="s">
        <v>799</v>
      </c>
      <c r="J122" s="284" t="s">
        <v>799</v>
      </c>
      <c r="K122" s="284" t="s">
        <v>799</v>
      </c>
      <c r="L122" s="284" t="s">
        <v>799</v>
      </c>
      <c r="M122" s="284" t="s">
        <v>799</v>
      </c>
      <c r="N122" s="284" t="s">
        <v>799</v>
      </c>
      <c r="O122" s="284" t="s">
        <v>799</v>
      </c>
      <c r="P122" s="284" t="s">
        <v>799</v>
      </c>
      <c r="Q122" s="284" t="s">
        <v>799</v>
      </c>
      <c r="R122" s="284" t="s">
        <v>799</v>
      </c>
      <c r="S122" s="284" t="s">
        <v>799</v>
      </c>
      <c r="T122" s="284" t="s">
        <v>799</v>
      </c>
    </row>
    <row r="123" spans="2:20" ht="10.5" customHeight="1">
      <c r="B123" s="266"/>
      <c r="C123" s="261"/>
      <c r="D123" s="286" t="s">
        <v>431</v>
      </c>
      <c r="E123" s="263"/>
      <c r="F123" s="276" t="s">
        <v>799</v>
      </c>
      <c r="G123" s="276" t="s">
        <v>799</v>
      </c>
      <c r="H123" s="276" t="s">
        <v>799</v>
      </c>
      <c r="I123" s="276" t="s">
        <v>799</v>
      </c>
      <c r="J123" s="276" t="s">
        <v>799</v>
      </c>
      <c r="K123" s="276" t="s">
        <v>799</v>
      </c>
      <c r="L123" s="276" t="s">
        <v>799</v>
      </c>
      <c r="M123" s="276" t="s">
        <v>799</v>
      </c>
      <c r="N123" s="276" t="s">
        <v>799</v>
      </c>
      <c r="O123" s="276" t="s">
        <v>799</v>
      </c>
      <c r="P123" s="276" t="s">
        <v>799</v>
      </c>
      <c r="Q123" s="276" t="s">
        <v>799</v>
      </c>
      <c r="R123" s="276" t="s">
        <v>799</v>
      </c>
      <c r="S123" s="276" t="s">
        <v>799</v>
      </c>
      <c r="T123" s="276" t="s">
        <v>799</v>
      </c>
    </row>
    <row r="124" spans="2:20" ht="10.5" customHeight="1">
      <c r="B124" s="266"/>
      <c r="C124" s="256"/>
      <c r="D124" s="286" t="s">
        <v>432</v>
      </c>
      <c r="E124" s="258"/>
      <c r="F124" s="276" t="s">
        <v>799</v>
      </c>
      <c r="G124" s="276" t="s">
        <v>799</v>
      </c>
      <c r="H124" s="276" t="s">
        <v>799</v>
      </c>
      <c r="I124" s="276" t="s">
        <v>799</v>
      </c>
      <c r="J124" s="276" t="s">
        <v>799</v>
      </c>
      <c r="K124" s="276" t="s">
        <v>799</v>
      </c>
      <c r="L124" s="276" t="s">
        <v>799</v>
      </c>
      <c r="M124" s="276" t="s">
        <v>799</v>
      </c>
      <c r="N124" s="276" t="s">
        <v>799</v>
      </c>
      <c r="O124" s="276" t="s">
        <v>799</v>
      </c>
      <c r="P124" s="276" t="s">
        <v>799</v>
      </c>
      <c r="Q124" s="276" t="s">
        <v>799</v>
      </c>
      <c r="R124" s="276" t="s">
        <v>799</v>
      </c>
      <c r="S124" s="276" t="s">
        <v>799</v>
      </c>
      <c r="T124" s="276" t="s">
        <v>799</v>
      </c>
    </row>
    <row r="125" spans="2:20" ht="10.5" customHeight="1">
      <c r="B125" s="266"/>
      <c r="C125" s="261"/>
      <c r="D125" s="286" t="s">
        <v>433</v>
      </c>
      <c r="E125" s="263"/>
      <c r="F125" s="276" t="s">
        <v>799</v>
      </c>
      <c r="G125" s="276" t="s">
        <v>799</v>
      </c>
      <c r="H125" s="276" t="s">
        <v>799</v>
      </c>
      <c r="I125" s="276" t="s">
        <v>799</v>
      </c>
      <c r="J125" s="276" t="s">
        <v>799</v>
      </c>
      <c r="K125" s="276" t="s">
        <v>799</v>
      </c>
      <c r="L125" s="276" t="s">
        <v>799</v>
      </c>
      <c r="M125" s="276" t="s">
        <v>799</v>
      </c>
      <c r="N125" s="276" t="s">
        <v>799</v>
      </c>
      <c r="O125" s="276" t="s">
        <v>799</v>
      </c>
      <c r="P125" s="276" t="s">
        <v>799</v>
      </c>
      <c r="Q125" s="276" t="s">
        <v>799</v>
      </c>
      <c r="R125" s="276" t="s">
        <v>799</v>
      </c>
      <c r="S125" s="276" t="s">
        <v>799</v>
      </c>
      <c r="T125" s="276" t="s">
        <v>799</v>
      </c>
    </row>
    <row r="126" spans="2:20" ht="10.5" customHeight="1">
      <c r="B126" s="277"/>
      <c r="C126" s="307"/>
      <c r="D126" s="288" t="s">
        <v>434</v>
      </c>
      <c r="E126" s="308"/>
      <c r="F126" s="276" t="s">
        <v>799</v>
      </c>
      <c r="G126" s="276" t="s">
        <v>799</v>
      </c>
      <c r="H126" s="276" t="s">
        <v>799</v>
      </c>
      <c r="I126" s="276" t="s">
        <v>799</v>
      </c>
      <c r="J126" s="276" t="s">
        <v>799</v>
      </c>
      <c r="K126" s="276" t="s">
        <v>799</v>
      </c>
      <c r="L126" s="276" t="s">
        <v>799</v>
      </c>
      <c r="M126" s="276" t="s">
        <v>799</v>
      </c>
      <c r="N126" s="276" t="s">
        <v>799</v>
      </c>
      <c r="O126" s="276" t="s">
        <v>799</v>
      </c>
      <c r="P126" s="276" t="s">
        <v>799</v>
      </c>
      <c r="Q126" s="276" t="s">
        <v>799</v>
      </c>
      <c r="R126" s="276" t="s">
        <v>799</v>
      </c>
      <c r="S126" s="276" t="s">
        <v>799</v>
      </c>
      <c r="T126" s="276" t="s">
        <v>799</v>
      </c>
    </row>
    <row r="127" spans="2:20" ht="10.5" customHeight="1">
      <c r="B127" s="271"/>
      <c r="C127" s="272"/>
      <c r="D127" s="309" t="s">
        <v>435</v>
      </c>
      <c r="E127" s="274"/>
      <c r="F127" s="284" t="s">
        <v>799</v>
      </c>
      <c r="G127" s="284" t="s">
        <v>799</v>
      </c>
      <c r="H127" s="284" t="s">
        <v>799</v>
      </c>
      <c r="I127" s="284" t="s">
        <v>799</v>
      </c>
      <c r="J127" s="284" t="s">
        <v>799</v>
      </c>
      <c r="K127" s="284" t="s">
        <v>799</v>
      </c>
      <c r="L127" s="284" t="s">
        <v>799</v>
      </c>
      <c r="M127" s="284" t="s">
        <v>799</v>
      </c>
      <c r="N127" s="284" t="s">
        <v>799</v>
      </c>
      <c r="O127" s="284" t="s">
        <v>799</v>
      </c>
      <c r="P127" s="284" t="s">
        <v>799</v>
      </c>
      <c r="Q127" s="284" t="s">
        <v>799</v>
      </c>
      <c r="R127" s="284" t="s">
        <v>799</v>
      </c>
      <c r="S127" s="284" t="s">
        <v>799</v>
      </c>
      <c r="T127" s="284" t="s">
        <v>799</v>
      </c>
    </row>
    <row r="128" spans="2:20" ht="10.5" customHeight="1">
      <c r="B128" s="277"/>
      <c r="C128" s="261"/>
      <c r="D128" s="288" t="s">
        <v>436</v>
      </c>
      <c r="E128" s="263"/>
      <c r="F128" s="289" t="s">
        <v>799</v>
      </c>
      <c r="G128" s="289" t="s">
        <v>799</v>
      </c>
      <c r="H128" s="289" t="s">
        <v>799</v>
      </c>
      <c r="I128" s="289" t="s">
        <v>799</v>
      </c>
      <c r="J128" s="289" t="s">
        <v>799</v>
      </c>
      <c r="K128" s="289" t="s">
        <v>799</v>
      </c>
      <c r="L128" s="289" t="s">
        <v>799</v>
      </c>
      <c r="M128" s="289" t="s">
        <v>799</v>
      </c>
      <c r="N128" s="289" t="s">
        <v>799</v>
      </c>
      <c r="O128" s="289" t="s">
        <v>799</v>
      </c>
      <c r="P128" s="289" t="s">
        <v>799</v>
      </c>
      <c r="Q128" s="289" t="s">
        <v>799</v>
      </c>
      <c r="R128" s="289" t="s">
        <v>799</v>
      </c>
      <c r="S128" s="289" t="s">
        <v>799</v>
      </c>
      <c r="T128" s="289" t="s">
        <v>799</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473" customWidth="1"/>
    <col min="2" max="2" width="16.59765625" style="331" customWidth="1"/>
    <col min="3" max="14" width="10" style="331" customWidth="1"/>
    <col min="15" max="16384" width="9" style="331" customWidth="1"/>
  </cols>
  <sheetData>
    <row r="4" spans="4:5" ht="11.25">
      <c r="D4" s="332"/>
      <c r="E4" s="333"/>
    </row>
    <row r="6" spans="2:4" ht="16.5" customHeight="1">
      <c r="B6" s="334" t="s">
        <v>798</v>
      </c>
      <c r="D6" s="335" t="s">
        <v>488</v>
      </c>
    </row>
    <row r="7" ht="15.75" customHeight="1">
      <c r="B7" s="336" t="s">
        <v>489</v>
      </c>
    </row>
    <row r="8" spans="2:14" ht="16.5" customHeight="1">
      <c r="B8" s="335"/>
      <c r="N8" s="337" t="s">
        <v>440</v>
      </c>
    </row>
    <row r="9" spans="2:14" ht="16.5" customHeight="1">
      <c r="B9" s="776" t="s">
        <v>486</v>
      </c>
      <c r="C9" s="338"/>
      <c r="D9" s="338" t="s">
        <v>490</v>
      </c>
      <c r="E9" s="339"/>
      <c r="F9" s="338"/>
      <c r="G9" s="338" t="s">
        <v>491</v>
      </c>
      <c r="H9" s="339"/>
      <c r="I9" s="338"/>
      <c r="J9" s="338" t="s">
        <v>492</v>
      </c>
      <c r="K9" s="339"/>
      <c r="L9" s="338"/>
      <c r="M9" s="338" t="s">
        <v>493</v>
      </c>
      <c r="N9" s="339"/>
    </row>
    <row r="10" spans="2:22" ht="16.5" customHeight="1">
      <c r="B10" s="777"/>
      <c r="C10" s="340" t="s">
        <v>441</v>
      </c>
      <c r="D10" s="341" t="s">
        <v>88</v>
      </c>
      <c r="E10" s="342" t="s">
        <v>494</v>
      </c>
      <c r="F10" s="343" t="s">
        <v>441</v>
      </c>
      <c r="G10" s="341" t="s">
        <v>88</v>
      </c>
      <c r="H10" s="342" t="s">
        <v>494</v>
      </c>
      <c r="I10" s="344" t="s">
        <v>441</v>
      </c>
      <c r="J10" s="345" t="s">
        <v>88</v>
      </c>
      <c r="K10" s="340" t="s">
        <v>494</v>
      </c>
      <c r="L10" s="344" t="s">
        <v>441</v>
      </c>
      <c r="M10" s="345" t="s">
        <v>88</v>
      </c>
      <c r="N10" s="340" t="s">
        <v>494</v>
      </c>
      <c r="P10" s="346"/>
      <c r="Q10" s="346"/>
      <c r="R10" s="346"/>
      <c r="S10" s="346"/>
      <c r="T10" s="346"/>
      <c r="U10" s="346"/>
      <c r="V10" s="346"/>
    </row>
    <row r="11" spans="2:22" ht="16.5" customHeight="1">
      <c r="B11" s="347" t="s">
        <v>30</v>
      </c>
      <c r="C11" s="348">
        <v>372879</v>
      </c>
      <c r="D11" s="349">
        <v>369305</v>
      </c>
      <c r="E11" s="350">
        <v>3574</v>
      </c>
      <c r="F11" s="348">
        <v>287143</v>
      </c>
      <c r="G11" s="349">
        <v>279390</v>
      </c>
      <c r="H11" s="350">
        <v>7753</v>
      </c>
      <c r="I11" s="351">
        <v>253378</v>
      </c>
      <c r="J11" s="351">
        <v>246449</v>
      </c>
      <c r="K11" s="352">
        <v>6929</v>
      </c>
      <c r="L11" s="351">
        <v>223972</v>
      </c>
      <c r="M11" s="351">
        <v>217961</v>
      </c>
      <c r="N11" s="352">
        <v>6011</v>
      </c>
      <c r="P11" s="346"/>
      <c r="Q11" s="346"/>
      <c r="R11" s="346"/>
      <c r="S11" s="346"/>
      <c r="T11" s="346"/>
      <c r="U11" s="346"/>
      <c r="V11" s="346"/>
    </row>
    <row r="12" spans="1:22" ht="16.5" customHeight="1">
      <c r="A12" s="474"/>
      <c r="B12" s="353" t="s">
        <v>31</v>
      </c>
      <c r="C12" s="354" t="s">
        <v>799</v>
      </c>
      <c r="D12" s="351" t="s">
        <v>799</v>
      </c>
      <c r="E12" s="352" t="s">
        <v>799</v>
      </c>
      <c r="F12" s="354">
        <v>356422</v>
      </c>
      <c r="G12" s="351">
        <v>356422</v>
      </c>
      <c r="H12" s="352">
        <v>0</v>
      </c>
      <c r="I12" s="351">
        <v>425380</v>
      </c>
      <c r="J12" s="351">
        <v>425380</v>
      </c>
      <c r="K12" s="352">
        <v>0</v>
      </c>
      <c r="L12" s="351">
        <v>296978</v>
      </c>
      <c r="M12" s="351">
        <v>284793</v>
      </c>
      <c r="N12" s="352">
        <v>12185</v>
      </c>
      <c r="P12" s="346"/>
      <c r="Q12" s="346"/>
      <c r="R12" s="346"/>
      <c r="S12" s="346"/>
      <c r="T12" s="346"/>
      <c r="U12" s="346"/>
      <c r="V12" s="346"/>
    </row>
    <row r="13" spans="2:22" ht="16.5" customHeight="1">
      <c r="B13" s="353" t="s">
        <v>32</v>
      </c>
      <c r="C13" s="354">
        <v>380204</v>
      </c>
      <c r="D13" s="351">
        <v>379801</v>
      </c>
      <c r="E13" s="352">
        <v>403</v>
      </c>
      <c r="F13" s="354">
        <v>325970</v>
      </c>
      <c r="G13" s="351">
        <v>316579</v>
      </c>
      <c r="H13" s="352">
        <v>9391</v>
      </c>
      <c r="I13" s="351">
        <v>292896</v>
      </c>
      <c r="J13" s="351">
        <v>281611</v>
      </c>
      <c r="K13" s="352">
        <v>11285</v>
      </c>
      <c r="L13" s="351">
        <v>218958</v>
      </c>
      <c r="M13" s="351">
        <v>216812</v>
      </c>
      <c r="N13" s="352">
        <v>2146</v>
      </c>
      <c r="P13" s="346"/>
      <c r="Q13" s="346"/>
      <c r="R13" s="346"/>
      <c r="S13" s="346"/>
      <c r="T13" s="346"/>
      <c r="U13" s="346"/>
      <c r="V13" s="346"/>
    </row>
    <row r="14" spans="2:22" ht="16.5" customHeight="1">
      <c r="B14" s="353" t="s">
        <v>57</v>
      </c>
      <c r="C14" s="354" t="s">
        <v>800</v>
      </c>
      <c r="D14" s="351" t="s">
        <v>800</v>
      </c>
      <c r="E14" s="352" t="s">
        <v>800</v>
      </c>
      <c r="F14" s="354" t="s">
        <v>800</v>
      </c>
      <c r="G14" s="351" t="s">
        <v>800</v>
      </c>
      <c r="H14" s="352" t="s">
        <v>800</v>
      </c>
      <c r="I14" s="351">
        <v>369963</v>
      </c>
      <c r="J14" s="351">
        <v>369963</v>
      </c>
      <c r="K14" s="352">
        <v>0</v>
      </c>
      <c r="L14" s="351" t="s">
        <v>800</v>
      </c>
      <c r="M14" s="351" t="s">
        <v>800</v>
      </c>
      <c r="N14" s="352" t="s">
        <v>800</v>
      </c>
      <c r="P14" s="346"/>
      <c r="Q14" s="346"/>
      <c r="R14" s="346"/>
      <c r="S14" s="346"/>
      <c r="T14" s="346"/>
      <c r="U14" s="346"/>
      <c r="V14" s="346"/>
    </row>
    <row r="15" spans="2:22" ht="16.5" customHeight="1">
      <c r="B15" s="353" t="s">
        <v>26</v>
      </c>
      <c r="C15" s="354" t="s">
        <v>799</v>
      </c>
      <c r="D15" s="351" t="s">
        <v>799</v>
      </c>
      <c r="E15" s="352" t="s">
        <v>799</v>
      </c>
      <c r="F15" s="354">
        <v>334819</v>
      </c>
      <c r="G15" s="351">
        <v>305950</v>
      </c>
      <c r="H15" s="352">
        <v>28869</v>
      </c>
      <c r="I15" s="351">
        <v>296911</v>
      </c>
      <c r="J15" s="351">
        <v>296911</v>
      </c>
      <c r="K15" s="352">
        <v>0</v>
      </c>
      <c r="L15" s="351">
        <v>271377</v>
      </c>
      <c r="M15" s="351">
        <v>271377</v>
      </c>
      <c r="N15" s="352">
        <v>0</v>
      </c>
      <c r="P15" s="346"/>
      <c r="Q15" s="346"/>
      <c r="R15" s="346"/>
      <c r="S15" s="346"/>
      <c r="T15" s="346"/>
      <c r="U15" s="346"/>
      <c r="V15" s="346"/>
    </row>
    <row r="16" spans="1:22" ht="16.5" customHeight="1">
      <c r="A16" s="474" t="s">
        <v>487</v>
      </c>
      <c r="B16" s="353" t="s">
        <v>56</v>
      </c>
      <c r="C16" s="354">
        <v>257725</v>
      </c>
      <c r="D16" s="351">
        <v>231539</v>
      </c>
      <c r="E16" s="352">
        <v>26186</v>
      </c>
      <c r="F16" s="354">
        <v>287510</v>
      </c>
      <c r="G16" s="351">
        <v>283329</v>
      </c>
      <c r="H16" s="352">
        <v>4181</v>
      </c>
      <c r="I16" s="351">
        <v>273208</v>
      </c>
      <c r="J16" s="351">
        <v>271129</v>
      </c>
      <c r="K16" s="352">
        <v>2079</v>
      </c>
      <c r="L16" s="351">
        <v>269479</v>
      </c>
      <c r="M16" s="351">
        <v>269479</v>
      </c>
      <c r="N16" s="352">
        <v>0</v>
      </c>
      <c r="P16" s="346"/>
      <c r="Q16" s="346"/>
      <c r="R16" s="346"/>
      <c r="S16" s="346"/>
      <c r="T16" s="346"/>
      <c r="U16" s="346"/>
      <c r="V16" s="346"/>
    </row>
    <row r="17" spans="1:22" ht="16.5" customHeight="1">
      <c r="A17" s="355">
        <v>24</v>
      </c>
      <c r="B17" s="353" t="s">
        <v>72</v>
      </c>
      <c r="C17" s="354">
        <v>180672</v>
      </c>
      <c r="D17" s="351">
        <v>180672</v>
      </c>
      <c r="E17" s="352">
        <v>0</v>
      </c>
      <c r="F17" s="354">
        <v>222532</v>
      </c>
      <c r="G17" s="351">
        <v>218041</v>
      </c>
      <c r="H17" s="352">
        <v>4491</v>
      </c>
      <c r="I17" s="351">
        <v>222429</v>
      </c>
      <c r="J17" s="351">
        <v>201440</v>
      </c>
      <c r="K17" s="352">
        <v>20989</v>
      </c>
      <c r="L17" s="351">
        <v>210471</v>
      </c>
      <c r="M17" s="351">
        <v>207957</v>
      </c>
      <c r="N17" s="352">
        <v>2514</v>
      </c>
      <c r="P17" s="346"/>
      <c r="Q17" s="346"/>
      <c r="R17" s="346"/>
      <c r="S17" s="346"/>
      <c r="T17" s="346"/>
      <c r="U17" s="346"/>
      <c r="V17" s="346"/>
    </row>
    <row r="18" spans="1:22" ht="16.5" customHeight="1">
      <c r="A18" s="356" t="s">
        <v>487</v>
      </c>
      <c r="B18" s="353" t="s">
        <v>73</v>
      </c>
      <c r="C18" s="354" t="s">
        <v>800</v>
      </c>
      <c r="D18" s="351" t="s">
        <v>800</v>
      </c>
      <c r="E18" s="352" t="s">
        <v>800</v>
      </c>
      <c r="F18" s="354">
        <v>404869</v>
      </c>
      <c r="G18" s="351">
        <v>403327</v>
      </c>
      <c r="H18" s="352">
        <v>1542</v>
      </c>
      <c r="I18" s="351">
        <v>378773</v>
      </c>
      <c r="J18" s="351">
        <v>377149</v>
      </c>
      <c r="K18" s="352">
        <v>1624</v>
      </c>
      <c r="L18" s="351">
        <v>343012</v>
      </c>
      <c r="M18" s="351">
        <v>342804</v>
      </c>
      <c r="N18" s="352">
        <v>208</v>
      </c>
      <c r="P18" s="346"/>
      <c r="Q18" s="346"/>
      <c r="R18" s="346"/>
      <c r="S18" s="346"/>
      <c r="T18" s="346"/>
      <c r="U18" s="346"/>
      <c r="V18" s="346"/>
    </row>
    <row r="19" spans="2:22" ht="16.5" customHeight="1">
      <c r="B19" s="353" t="s">
        <v>55</v>
      </c>
      <c r="C19" s="354" t="s">
        <v>799</v>
      </c>
      <c r="D19" s="351" t="s">
        <v>799</v>
      </c>
      <c r="E19" s="352" t="s">
        <v>799</v>
      </c>
      <c r="F19" s="354">
        <v>255067</v>
      </c>
      <c r="G19" s="351">
        <v>228496</v>
      </c>
      <c r="H19" s="352">
        <v>26571</v>
      </c>
      <c r="I19" s="351">
        <v>147189</v>
      </c>
      <c r="J19" s="351">
        <v>147189</v>
      </c>
      <c r="K19" s="352">
        <v>0</v>
      </c>
      <c r="L19" s="351">
        <v>283485</v>
      </c>
      <c r="M19" s="351">
        <v>281587</v>
      </c>
      <c r="N19" s="352">
        <v>1898</v>
      </c>
      <c r="P19" s="346"/>
      <c r="Q19" s="346"/>
      <c r="R19" s="346"/>
      <c r="S19" s="346"/>
      <c r="T19" s="346"/>
      <c r="U19" s="346"/>
      <c r="V19" s="346"/>
    </row>
    <row r="20" spans="2:22" ht="16.5" customHeight="1">
      <c r="B20" s="353" t="s">
        <v>54</v>
      </c>
      <c r="C20" s="354">
        <v>450652</v>
      </c>
      <c r="D20" s="351">
        <v>450553</v>
      </c>
      <c r="E20" s="352">
        <v>99</v>
      </c>
      <c r="F20" s="354" t="s">
        <v>800</v>
      </c>
      <c r="G20" s="351" t="s">
        <v>800</v>
      </c>
      <c r="H20" s="352" t="s">
        <v>800</v>
      </c>
      <c r="I20" s="351">
        <v>380398</v>
      </c>
      <c r="J20" s="351">
        <v>380398</v>
      </c>
      <c r="K20" s="352">
        <v>0</v>
      </c>
      <c r="L20" s="351">
        <v>309158</v>
      </c>
      <c r="M20" s="351">
        <v>309158</v>
      </c>
      <c r="N20" s="352">
        <v>0</v>
      </c>
      <c r="P20" s="346"/>
      <c r="Q20" s="346"/>
      <c r="R20" s="346"/>
      <c r="S20" s="346"/>
      <c r="T20" s="346"/>
      <c r="U20" s="346"/>
      <c r="V20" s="346"/>
    </row>
    <row r="21" spans="2:22" ht="16.5" customHeight="1">
      <c r="B21" s="353" t="s">
        <v>53</v>
      </c>
      <c r="C21" s="354" t="s">
        <v>799</v>
      </c>
      <c r="D21" s="351" t="s">
        <v>799</v>
      </c>
      <c r="E21" s="352" t="s">
        <v>799</v>
      </c>
      <c r="F21" s="354">
        <v>186086</v>
      </c>
      <c r="G21" s="351">
        <v>186086</v>
      </c>
      <c r="H21" s="352">
        <v>0</v>
      </c>
      <c r="I21" s="351">
        <v>116315</v>
      </c>
      <c r="J21" s="351">
        <v>116315</v>
      </c>
      <c r="K21" s="352">
        <v>0</v>
      </c>
      <c r="L21" s="351">
        <v>83398</v>
      </c>
      <c r="M21" s="351">
        <v>83398</v>
      </c>
      <c r="N21" s="352">
        <v>0</v>
      </c>
      <c r="P21" s="346"/>
      <c r="Q21" s="346"/>
      <c r="R21" s="346"/>
      <c r="S21" s="346"/>
      <c r="T21" s="346"/>
      <c r="U21" s="346"/>
      <c r="V21" s="346"/>
    </row>
    <row r="22" spans="2:22" ht="16.5" customHeight="1">
      <c r="B22" s="353" t="s">
        <v>52</v>
      </c>
      <c r="C22" s="354" t="s">
        <v>799</v>
      </c>
      <c r="D22" s="351" t="s">
        <v>799</v>
      </c>
      <c r="E22" s="352" t="s">
        <v>799</v>
      </c>
      <c r="F22" s="354">
        <v>183879</v>
      </c>
      <c r="G22" s="351">
        <v>183879</v>
      </c>
      <c r="H22" s="352">
        <v>0</v>
      </c>
      <c r="I22" s="351">
        <v>208131</v>
      </c>
      <c r="J22" s="351">
        <v>208131</v>
      </c>
      <c r="K22" s="352">
        <v>0</v>
      </c>
      <c r="L22" s="351">
        <v>289667</v>
      </c>
      <c r="M22" s="351">
        <v>221559</v>
      </c>
      <c r="N22" s="352">
        <v>68108</v>
      </c>
      <c r="P22" s="346"/>
      <c r="Q22" s="346"/>
      <c r="R22" s="346"/>
      <c r="S22" s="346"/>
      <c r="T22" s="346"/>
      <c r="U22" s="346"/>
      <c r="V22" s="346"/>
    </row>
    <row r="23" spans="2:22" ht="16.5" customHeight="1">
      <c r="B23" s="353" t="s">
        <v>33</v>
      </c>
      <c r="C23" s="354">
        <v>366528</v>
      </c>
      <c r="D23" s="351">
        <v>366528</v>
      </c>
      <c r="E23" s="352">
        <v>0</v>
      </c>
      <c r="F23" s="354">
        <v>361986</v>
      </c>
      <c r="G23" s="351">
        <v>359564</v>
      </c>
      <c r="H23" s="352">
        <v>2422</v>
      </c>
      <c r="I23" s="351">
        <v>296863</v>
      </c>
      <c r="J23" s="351">
        <v>286589</v>
      </c>
      <c r="K23" s="352">
        <v>10274</v>
      </c>
      <c r="L23" s="351">
        <v>207371</v>
      </c>
      <c r="M23" s="351">
        <v>198579</v>
      </c>
      <c r="N23" s="352">
        <v>8792</v>
      </c>
      <c r="P23" s="346"/>
      <c r="Q23" s="346"/>
      <c r="R23" s="346"/>
      <c r="S23" s="346"/>
      <c r="T23" s="346"/>
      <c r="U23" s="346"/>
      <c r="V23" s="346"/>
    </row>
    <row r="24" spans="2:22" ht="16.5" customHeight="1">
      <c r="B24" s="353" t="s">
        <v>29</v>
      </c>
      <c r="C24" s="354">
        <v>425115</v>
      </c>
      <c r="D24" s="351">
        <v>407139</v>
      </c>
      <c r="E24" s="352">
        <v>17976</v>
      </c>
      <c r="F24" s="354">
        <v>289728</v>
      </c>
      <c r="G24" s="351">
        <v>284014</v>
      </c>
      <c r="H24" s="352">
        <v>5714</v>
      </c>
      <c r="I24" s="351">
        <v>218232</v>
      </c>
      <c r="J24" s="351">
        <v>218232</v>
      </c>
      <c r="K24" s="352">
        <v>0</v>
      </c>
      <c r="L24" s="351">
        <v>207656</v>
      </c>
      <c r="M24" s="351">
        <v>201744</v>
      </c>
      <c r="N24" s="352">
        <v>5912</v>
      </c>
      <c r="P24" s="346"/>
      <c r="Q24" s="346"/>
      <c r="R24" s="346"/>
      <c r="S24" s="346"/>
      <c r="T24" s="346"/>
      <c r="U24" s="346"/>
      <c r="V24" s="346"/>
    </row>
    <row r="25" spans="2:22" ht="16.5" customHeight="1">
      <c r="B25" s="353" t="s">
        <v>27</v>
      </c>
      <c r="C25" s="354" t="s">
        <v>799</v>
      </c>
      <c r="D25" s="351" t="s">
        <v>799</v>
      </c>
      <c r="E25" s="352" t="s">
        <v>799</v>
      </c>
      <c r="F25" s="354" t="s">
        <v>800</v>
      </c>
      <c r="G25" s="351" t="s">
        <v>800</v>
      </c>
      <c r="H25" s="352" t="s">
        <v>800</v>
      </c>
      <c r="I25" s="351" t="s">
        <v>800</v>
      </c>
      <c r="J25" s="351" t="s">
        <v>800</v>
      </c>
      <c r="K25" s="352" t="s">
        <v>800</v>
      </c>
      <c r="L25" s="351">
        <v>292035</v>
      </c>
      <c r="M25" s="351">
        <v>289366</v>
      </c>
      <c r="N25" s="352">
        <v>2669</v>
      </c>
      <c r="P25" s="346"/>
      <c r="Q25" s="346"/>
      <c r="R25" s="346"/>
      <c r="S25" s="346"/>
      <c r="T25" s="346"/>
      <c r="U25" s="346"/>
      <c r="V25" s="346"/>
    </row>
    <row r="26" spans="1:22" ht="16.5" customHeight="1">
      <c r="A26" s="473" t="s">
        <v>126</v>
      </c>
      <c r="B26" s="357" t="s">
        <v>28</v>
      </c>
      <c r="C26" s="358">
        <v>144498</v>
      </c>
      <c r="D26" s="359">
        <v>142402</v>
      </c>
      <c r="E26" s="360">
        <v>2096</v>
      </c>
      <c r="F26" s="358">
        <v>120546</v>
      </c>
      <c r="G26" s="359">
        <v>120546</v>
      </c>
      <c r="H26" s="360">
        <v>0</v>
      </c>
      <c r="I26" s="359">
        <v>214971</v>
      </c>
      <c r="J26" s="359">
        <v>213221</v>
      </c>
      <c r="K26" s="360">
        <v>1750</v>
      </c>
      <c r="L26" s="359">
        <v>282338</v>
      </c>
      <c r="M26" s="359">
        <v>276656</v>
      </c>
      <c r="N26" s="360">
        <v>5682</v>
      </c>
      <c r="V26" s="33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331" customWidth="1"/>
    <col min="2" max="2" width="16.59765625" style="331" customWidth="1"/>
    <col min="3" max="18" width="7.59765625" style="331" customWidth="1"/>
    <col min="19" max="16384" width="9" style="331" customWidth="1"/>
  </cols>
  <sheetData>
    <row r="6" spans="2:4" ht="16.5" customHeight="1">
      <c r="B6" s="334" t="s">
        <v>798</v>
      </c>
      <c r="D6" s="335" t="s">
        <v>495</v>
      </c>
    </row>
    <row r="7" ht="15.75" customHeight="1">
      <c r="B7" s="336" t="s">
        <v>489</v>
      </c>
    </row>
    <row r="8" ht="16.5" customHeight="1">
      <c r="B8" s="335"/>
    </row>
    <row r="9" spans="2:20" ht="16.5" customHeight="1">
      <c r="B9" s="776" t="s">
        <v>486</v>
      </c>
      <c r="C9" s="361"/>
      <c r="D9" s="778" t="s">
        <v>490</v>
      </c>
      <c r="E9" s="778"/>
      <c r="F9" s="363"/>
      <c r="G9" s="362"/>
      <c r="H9" s="778" t="s">
        <v>491</v>
      </c>
      <c r="I9" s="778"/>
      <c r="J9" s="363"/>
      <c r="K9" s="362"/>
      <c r="L9" s="778" t="s">
        <v>492</v>
      </c>
      <c r="M9" s="778"/>
      <c r="N9" s="363"/>
      <c r="O9" s="362"/>
      <c r="P9" s="778" t="s">
        <v>493</v>
      </c>
      <c r="Q9" s="778"/>
      <c r="R9" s="363"/>
      <c r="S9" s="332"/>
      <c r="T9" s="332"/>
    </row>
    <row r="10" spans="2:19" ht="16.5" customHeight="1">
      <c r="B10" s="777"/>
      <c r="C10" s="364" t="s">
        <v>451</v>
      </c>
      <c r="D10" s="365" t="s">
        <v>366</v>
      </c>
      <c r="E10" s="365" t="s">
        <v>496</v>
      </c>
      <c r="F10" s="366" t="s">
        <v>87</v>
      </c>
      <c r="G10" s="367" t="s">
        <v>451</v>
      </c>
      <c r="H10" s="368" t="s">
        <v>366</v>
      </c>
      <c r="I10" s="368" t="s">
        <v>496</v>
      </c>
      <c r="J10" s="364" t="s">
        <v>87</v>
      </c>
      <c r="K10" s="367" t="s">
        <v>451</v>
      </c>
      <c r="L10" s="368" t="s">
        <v>366</v>
      </c>
      <c r="M10" s="368" t="s">
        <v>496</v>
      </c>
      <c r="N10" s="364" t="s">
        <v>87</v>
      </c>
      <c r="O10" s="367" t="s">
        <v>451</v>
      </c>
      <c r="P10" s="368" t="s">
        <v>366</v>
      </c>
      <c r="Q10" s="368" t="s">
        <v>496</v>
      </c>
      <c r="R10" s="364" t="s">
        <v>87</v>
      </c>
      <c r="S10" s="369"/>
    </row>
    <row r="11" spans="2:19" s="370" customFormat="1" ht="10.5" customHeight="1">
      <c r="B11" s="371"/>
      <c r="C11" s="372" t="s">
        <v>497</v>
      </c>
      <c r="D11" s="373" t="s">
        <v>455</v>
      </c>
      <c r="E11" s="373" t="s">
        <v>455</v>
      </c>
      <c r="F11" s="374" t="s">
        <v>455</v>
      </c>
      <c r="G11" s="375" t="s">
        <v>497</v>
      </c>
      <c r="H11" s="373" t="s">
        <v>455</v>
      </c>
      <c r="I11" s="373" t="s">
        <v>455</v>
      </c>
      <c r="J11" s="374" t="s">
        <v>455</v>
      </c>
      <c r="K11" s="375" t="s">
        <v>497</v>
      </c>
      <c r="L11" s="373" t="s">
        <v>455</v>
      </c>
      <c r="M11" s="373" t="s">
        <v>455</v>
      </c>
      <c r="N11" s="374" t="s">
        <v>455</v>
      </c>
      <c r="O11" s="375" t="s">
        <v>497</v>
      </c>
      <c r="P11" s="373" t="s">
        <v>455</v>
      </c>
      <c r="Q11" s="373" t="s">
        <v>455</v>
      </c>
      <c r="R11" s="374" t="s">
        <v>455</v>
      </c>
      <c r="S11" s="376"/>
    </row>
    <row r="12" spans="1:19" ht="16.5" customHeight="1">
      <c r="A12" s="334"/>
      <c r="B12" s="353" t="s">
        <v>30</v>
      </c>
      <c r="C12" s="377">
        <v>19.5</v>
      </c>
      <c r="D12" s="378">
        <v>166.2</v>
      </c>
      <c r="E12" s="378">
        <v>149.5</v>
      </c>
      <c r="F12" s="379">
        <v>16.7</v>
      </c>
      <c r="G12" s="378">
        <v>19.7</v>
      </c>
      <c r="H12" s="378">
        <v>156.6</v>
      </c>
      <c r="I12" s="378">
        <v>143.7</v>
      </c>
      <c r="J12" s="379">
        <v>12.9</v>
      </c>
      <c r="K12" s="378">
        <v>19.5</v>
      </c>
      <c r="L12" s="378">
        <v>148.8</v>
      </c>
      <c r="M12" s="378">
        <v>137.9</v>
      </c>
      <c r="N12" s="379">
        <v>10.9</v>
      </c>
      <c r="O12" s="378">
        <v>19.5</v>
      </c>
      <c r="P12" s="378">
        <v>147.4</v>
      </c>
      <c r="Q12" s="378">
        <v>138.4</v>
      </c>
      <c r="R12" s="379">
        <v>9</v>
      </c>
      <c r="S12" s="332"/>
    </row>
    <row r="13" spans="1:19" ht="16.5" customHeight="1">
      <c r="A13" s="334"/>
      <c r="B13" s="353" t="s">
        <v>31</v>
      </c>
      <c r="C13" s="377" t="s">
        <v>799</v>
      </c>
      <c r="D13" s="380" t="s">
        <v>799</v>
      </c>
      <c r="E13" s="380" t="s">
        <v>799</v>
      </c>
      <c r="F13" s="379" t="s">
        <v>799</v>
      </c>
      <c r="G13" s="378">
        <v>21.3</v>
      </c>
      <c r="H13" s="378">
        <v>181</v>
      </c>
      <c r="I13" s="378">
        <v>165.7</v>
      </c>
      <c r="J13" s="379">
        <v>15.3</v>
      </c>
      <c r="K13" s="377">
        <v>22</v>
      </c>
      <c r="L13" s="378">
        <v>183.2</v>
      </c>
      <c r="M13" s="378">
        <v>171.8</v>
      </c>
      <c r="N13" s="379">
        <v>11.4</v>
      </c>
      <c r="O13" s="378">
        <v>20.8</v>
      </c>
      <c r="P13" s="378">
        <v>167.3</v>
      </c>
      <c r="Q13" s="378">
        <v>155.5</v>
      </c>
      <c r="R13" s="379">
        <v>11.8</v>
      </c>
      <c r="S13" s="332"/>
    </row>
    <row r="14" spans="2:19" ht="16.5" customHeight="1">
      <c r="B14" s="353" t="s">
        <v>32</v>
      </c>
      <c r="C14" s="377">
        <v>19.9</v>
      </c>
      <c r="D14" s="378">
        <v>173.5</v>
      </c>
      <c r="E14" s="378">
        <v>154.6</v>
      </c>
      <c r="F14" s="379">
        <v>18.9</v>
      </c>
      <c r="G14" s="378">
        <v>20</v>
      </c>
      <c r="H14" s="378">
        <v>169</v>
      </c>
      <c r="I14" s="378">
        <v>153.2</v>
      </c>
      <c r="J14" s="379">
        <v>15.8</v>
      </c>
      <c r="K14" s="378">
        <v>20.9</v>
      </c>
      <c r="L14" s="378">
        <v>173.4</v>
      </c>
      <c r="M14" s="378">
        <v>158.2</v>
      </c>
      <c r="N14" s="379">
        <v>15.2</v>
      </c>
      <c r="O14" s="378">
        <v>21.6</v>
      </c>
      <c r="P14" s="378">
        <v>160.8</v>
      </c>
      <c r="Q14" s="378">
        <v>150.5</v>
      </c>
      <c r="R14" s="379">
        <v>10.3</v>
      </c>
      <c r="S14" s="332"/>
    </row>
    <row r="15" spans="2:19" ht="16.5" customHeight="1">
      <c r="B15" s="353" t="s">
        <v>57</v>
      </c>
      <c r="C15" s="377" t="s">
        <v>800</v>
      </c>
      <c r="D15" s="378" t="s">
        <v>800</v>
      </c>
      <c r="E15" s="378" t="s">
        <v>800</v>
      </c>
      <c r="F15" s="379" t="s">
        <v>800</v>
      </c>
      <c r="G15" s="378" t="s">
        <v>800</v>
      </c>
      <c r="H15" s="378" t="s">
        <v>800</v>
      </c>
      <c r="I15" s="378" t="s">
        <v>800</v>
      </c>
      <c r="J15" s="379" t="s">
        <v>800</v>
      </c>
      <c r="K15" s="377">
        <v>20.1</v>
      </c>
      <c r="L15" s="378">
        <v>160.4</v>
      </c>
      <c r="M15" s="378">
        <v>148.6</v>
      </c>
      <c r="N15" s="379">
        <v>11.8</v>
      </c>
      <c r="O15" s="377" t="s">
        <v>800</v>
      </c>
      <c r="P15" s="378" t="s">
        <v>800</v>
      </c>
      <c r="Q15" s="378" t="s">
        <v>800</v>
      </c>
      <c r="R15" s="379" t="s">
        <v>800</v>
      </c>
      <c r="S15" s="332"/>
    </row>
    <row r="16" spans="1:19" ht="16.5" customHeight="1">
      <c r="A16" s="334" t="s">
        <v>487</v>
      </c>
      <c r="B16" s="353" t="s">
        <v>26</v>
      </c>
      <c r="C16" s="377" t="s">
        <v>799</v>
      </c>
      <c r="D16" s="380" t="s">
        <v>799</v>
      </c>
      <c r="E16" s="380" t="s">
        <v>799</v>
      </c>
      <c r="F16" s="379" t="s">
        <v>799</v>
      </c>
      <c r="G16" s="378">
        <v>19.3</v>
      </c>
      <c r="H16" s="378">
        <v>165.5</v>
      </c>
      <c r="I16" s="378">
        <v>144.4</v>
      </c>
      <c r="J16" s="379">
        <v>21.1</v>
      </c>
      <c r="K16" s="377">
        <v>21.9</v>
      </c>
      <c r="L16" s="378">
        <v>176.8</v>
      </c>
      <c r="M16" s="378">
        <v>166</v>
      </c>
      <c r="N16" s="379">
        <v>10.8</v>
      </c>
      <c r="O16" s="378">
        <v>22.8</v>
      </c>
      <c r="P16" s="378">
        <v>191.6</v>
      </c>
      <c r="Q16" s="378">
        <v>177.6</v>
      </c>
      <c r="R16" s="379">
        <v>14</v>
      </c>
      <c r="S16" s="332"/>
    </row>
    <row r="17" spans="1:19" ht="16.5" customHeight="1">
      <c r="A17" s="355">
        <v>25</v>
      </c>
      <c r="B17" s="353" t="s">
        <v>56</v>
      </c>
      <c r="C17" s="377">
        <v>18.7</v>
      </c>
      <c r="D17" s="378">
        <v>138.4</v>
      </c>
      <c r="E17" s="378">
        <v>128.1</v>
      </c>
      <c r="F17" s="379">
        <v>10.3</v>
      </c>
      <c r="G17" s="378">
        <v>20.6</v>
      </c>
      <c r="H17" s="378">
        <v>172.9</v>
      </c>
      <c r="I17" s="378">
        <v>149.9</v>
      </c>
      <c r="J17" s="379">
        <v>23</v>
      </c>
      <c r="K17" s="378">
        <v>20.4</v>
      </c>
      <c r="L17" s="378">
        <v>167.5</v>
      </c>
      <c r="M17" s="378">
        <v>150.2</v>
      </c>
      <c r="N17" s="379">
        <v>17.3</v>
      </c>
      <c r="O17" s="378">
        <v>21.8</v>
      </c>
      <c r="P17" s="378">
        <v>197.8</v>
      </c>
      <c r="Q17" s="378">
        <v>165.9</v>
      </c>
      <c r="R17" s="379">
        <v>31.9</v>
      </c>
      <c r="S17" s="332"/>
    </row>
    <row r="18" spans="1:19" ht="16.5" customHeight="1">
      <c r="A18" s="356" t="s">
        <v>487</v>
      </c>
      <c r="B18" s="353" t="s">
        <v>72</v>
      </c>
      <c r="C18" s="377">
        <v>19.6</v>
      </c>
      <c r="D18" s="378">
        <v>149.6</v>
      </c>
      <c r="E18" s="378">
        <v>135.1</v>
      </c>
      <c r="F18" s="379">
        <v>14.5</v>
      </c>
      <c r="G18" s="378">
        <v>19.2</v>
      </c>
      <c r="H18" s="378">
        <v>135</v>
      </c>
      <c r="I18" s="378">
        <v>125.6</v>
      </c>
      <c r="J18" s="379">
        <v>9.4</v>
      </c>
      <c r="K18" s="378">
        <v>20.1</v>
      </c>
      <c r="L18" s="378">
        <v>135</v>
      </c>
      <c r="M18" s="378">
        <v>129.7</v>
      </c>
      <c r="N18" s="379">
        <v>5.3</v>
      </c>
      <c r="O18" s="378">
        <v>19.8</v>
      </c>
      <c r="P18" s="378">
        <v>148.3</v>
      </c>
      <c r="Q18" s="378">
        <v>140</v>
      </c>
      <c r="R18" s="379">
        <v>8.3</v>
      </c>
      <c r="S18" s="332"/>
    </row>
    <row r="19" spans="2:19" ht="16.5" customHeight="1">
      <c r="B19" s="353" t="s">
        <v>73</v>
      </c>
      <c r="C19" s="377" t="s">
        <v>800</v>
      </c>
      <c r="D19" s="378" t="s">
        <v>800</v>
      </c>
      <c r="E19" s="378" t="s">
        <v>800</v>
      </c>
      <c r="F19" s="379" t="s">
        <v>800</v>
      </c>
      <c r="G19" s="377">
        <v>19.6</v>
      </c>
      <c r="H19" s="378">
        <v>149.4</v>
      </c>
      <c r="I19" s="378">
        <v>139.5</v>
      </c>
      <c r="J19" s="379">
        <v>9.9</v>
      </c>
      <c r="K19" s="378">
        <v>20</v>
      </c>
      <c r="L19" s="378">
        <v>164.6</v>
      </c>
      <c r="M19" s="378">
        <v>149.8</v>
      </c>
      <c r="N19" s="379">
        <v>14.8</v>
      </c>
      <c r="O19" s="378">
        <v>19.6</v>
      </c>
      <c r="P19" s="378">
        <v>174.8</v>
      </c>
      <c r="Q19" s="378">
        <v>162.9</v>
      </c>
      <c r="R19" s="379">
        <v>11.9</v>
      </c>
      <c r="S19" s="332"/>
    </row>
    <row r="20" spans="2:19" ht="16.5" customHeight="1">
      <c r="B20" s="353" t="s">
        <v>55</v>
      </c>
      <c r="C20" s="377" t="s">
        <v>799</v>
      </c>
      <c r="D20" s="380" t="s">
        <v>799</v>
      </c>
      <c r="E20" s="380" t="s">
        <v>799</v>
      </c>
      <c r="F20" s="379" t="s">
        <v>799</v>
      </c>
      <c r="G20" s="377">
        <v>18.8</v>
      </c>
      <c r="H20" s="378">
        <v>141.3</v>
      </c>
      <c r="I20" s="378">
        <v>131.7</v>
      </c>
      <c r="J20" s="379">
        <v>9.6</v>
      </c>
      <c r="K20" s="378">
        <v>17.4</v>
      </c>
      <c r="L20" s="378">
        <v>134.6</v>
      </c>
      <c r="M20" s="378">
        <v>122.2</v>
      </c>
      <c r="N20" s="379">
        <v>12.4</v>
      </c>
      <c r="O20" s="378">
        <v>21.9</v>
      </c>
      <c r="P20" s="378">
        <v>176.1</v>
      </c>
      <c r="Q20" s="378">
        <v>166.5</v>
      </c>
      <c r="R20" s="379">
        <v>9.6</v>
      </c>
      <c r="S20" s="332"/>
    </row>
    <row r="21" spans="2:19" ht="16.5" customHeight="1">
      <c r="B21" s="353" t="s">
        <v>54</v>
      </c>
      <c r="C21" s="377">
        <v>19.2</v>
      </c>
      <c r="D21" s="378">
        <v>166.4</v>
      </c>
      <c r="E21" s="378">
        <v>150</v>
      </c>
      <c r="F21" s="379">
        <v>16.4</v>
      </c>
      <c r="G21" s="377" t="s">
        <v>800</v>
      </c>
      <c r="H21" s="378" t="s">
        <v>800</v>
      </c>
      <c r="I21" s="378" t="s">
        <v>800</v>
      </c>
      <c r="J21" s="379" t="s">
        <v>800</v>
      </c>
      <c r="K21" s="378">
        <v>21.7</v>
      </c>
      <c r="L21" s="378">
        <v>180.1</v>
      </c>
      <c r="M21" s="378">
        <v>162.7</v>
      </c>
      <c r="N21" s="379">
        <v>17.4</v>
      </c>
      <c r="O21" s="378">
        <v>21.7</v>
      </c>
      <c r="P21" s="378">
        <v>172.3</v>
      </c>
      <c r="Q21" s="378">
        <v>158.4</v>
      </c>
      <c r="R21" s="379">
        <v>13.9</v>
      </c>
      <c r="S21" s="332"/>
    </row>
    <row r="22" spans="2:19" ht="16.5" customHeight="1">
      <c r="B22" s="353" t="s">
        <v>53</v>
      </c>
      <c r="C22" s="377" t="s">
        <v>799</v>
      </c>
      <c r="D22" s="380" t="s">
        <v>799</v>
      </c>
      <c r="E22" s="380" t="s">
        <v>799</v>
      </c>
      <c r="F22" s="379" t="s">
        <v>799</v>
      </c>
      <c r="G22" s="377">
        <v>21</v>
      </c>
      <c r="H22" s="378">
        <v>152.2</v>
      </c>
      <c r="I22" s="378">
        <v>146.7</v>
      </c>
      <c r="J22" s="379">
        <v>5.5</v>
      </c>
      <c r="K22" s="378">
        <v>16.4</v>
      </c>
      <c r="L22" s="378">
        <v>105.9</v>
      </c>
      <c r="M22" s="378">
        <v>99.1</v>
      </c>
      <c r="N22" s="379">
        <v>6.8</v>
      </c>
      <c r="O22" s="378">
        <v>14.2</v>
      </c>
      <c r="P22" s="378">
        <v>84.7</v>
      </c>
      <c r="Q22" s="378">
        <v>82.8</v>
      </c>
      <c r="R22" s="379">
        <v>1.9</v>
      </c>
      <c r="S22" s="332"/>
    </row>
    <row r="23" spans="2:19" ht="16.5" customHeight="1">
      <c r="B23" s="353" t="s">
        <v>52</v>
      </c>
      <c r="C23" s="377" t="s">
        <v>799</v>
      </c>
      <c r="D23" s="380" t="s">
        <v>799</v>
      </c>
      <c r="E23" s="380" t="s">
        <v>799</v>
      </c>
      <c r="F23" s="379" t="s">
        <v>799</v>
      </c>
      <c r="G23" s="378">
        <v>21.3</v>
      </c>
      <c r="H23" s="378">
        <v>149.7</v>
      </c>
      <c r="I23" s="378">
        <v>143.1</v>
      </c>
      <c r="J23" s="379">
        <v>6.6</v>
      </c>
      <c r="K23" s="378">
        <v>19.6</v>
      </c>
      <c r="L23" s="378">
        <v>144</v>
      </c>
      <c r="M23" s="378">
        <v>138.8</v>
      </c>
      <c r="N23" s="379">
        <v>5.2</v>
      </c>
      <c r="O23" s="378">
        <v>19.8</v>
      </c>
      <c r="P23" s="378">
        <v>153.1</v>
      </c>
      <c r="Q23" s="378">
        <v>145.6</v>
      </c>
      <c r="R23" s="379">
        <v>7.5</v>
      </c>
      <c r="S23" s="332"/>
    </row>
    <row r="24" spans="2:19" ht="16.5" customHeight="1">
      <c r="B24" s="353" t="s">
        <v>33</v>
      </c>
      <c r="C24" s="377">
        <v>19.2</v>
      </c>
      <c r="D24" s="378">
        <v>149</v>
      </c>
      <c r="E24" s="378">
        <v>142.1</v>
      </c>
      <c r="F24" s="379">
        <v>6.9</v>
      </c>
      <c r="G24" s="378">
        <v>17.6</v>
      </c>
      <c r="H24" s="378">
        <v>133.6</v>
      </c>
      <c r="I24" s="378">
        <v>128</v>
      </c>
      <c r="J24" s="379">
        <v>5.6</v>
      </c>
      <c r="K24" s="377">
        <v>16.4</v>
      </c>
      <c r="L24" s="378">
        <v>123.4</v>
      </c>
      <c r="M24" s="378">
        <v>107.6</v>
      </c>
      <c r="N24" s="379">
        <v>15.8</v>
      </c>
      <c r="O24" s="378">
        <v>15.6</v>
      </c>
      <c r="P24" s="378">
        <v>109.5</v>
      </c>
      <c r="Q24" s="378">
        <v>102.9</v>
      </c>
      <c r="R24" s="379">
        <v>6.6</v>
      </c>
      <c r="S24" s="332"/>
    </row>
    <row r="25" spans="2:19" ht="16.5" customHeight="1">
      <c r="B25" s="353" t="s">
        <v>29</v>
      </c>
      <c r="C25" s="377">
        <v>19.1</v>
      </c>
      <c r="D25" s="378">
        <v>156.1</v>
      </c>
      <c r="E25" s="378">
        <v>143.8</v>
      </c>
      <c r="F25" s="379">
        <v>12.3</v>
      </c>
      <c r="G25" s="378">
        <v>19.7</v>
      </c>
      <c r="H25" s="378">
        <v>156</v>
      </c>
      <c r="I25" s="378">
        <v>152.3</v>
      </c>
      <c r="J25" s="378">
        <v>3.7</v>
      </c>
      <c r="K25" s="377">
        <v>18.4</v>
      </c>
      <c r="L25" s="378">
        <v>133.7</v>
      </c>
      <c r="M25" s="378">
        <v>129</v>
      </c>
      <c r="N25" s="379">
        <v>4.7</v>
      </c>
      <c r="O25" s="378">
        <v>18.6</v>
      </c>
      <c r="P25" s="378">
        <v>136.5</v>
      </c>
      <c r="Q25" s="378">
        <v>132.1</v>
      </c>
      <c r="R25" s="379">
        <v>4.4</v>
      </c>
      <c r="S25" s="332"/>
    </row>
    <row r="26" spans="2:19" ht="16.5" customHeight="1">
      <c r="B26" s="353" t="s">
        <v>27</v>
      </c>
      <c r="C26" s="377" t="s">
        <v>799</v>
      </c>
      <c r="D26" s="380" t="s">
        <v>799</v>
      </c>
      <c r="E26" s="380" t="s">
        <v>799</v>
      </c>
      <c r="F26" s="379" t="s">
        <v>799</v>
      </c>
      <c r="G26" s="377" t="s">
        <v>800</v>
      </c>
      <c r="H26" s="378" t="s">
        <v>800</v>
      </c>
      <c r="I26" s="378" t="s">
        <v>800</v>
      </c>
      <c r="J26" s="379" t="s">
        <v>800</v>
      </c>
      <c r="K26" s="377" t="s">
        <v>800</v>
      </c>
      <c r="L26" s="378" t="s">
        <v>800</v>
      </c>
      <c r="M26" s="378" t="s">
        <v>800</v>
      </c>
      <c r="N26" s="379" t="s">
        <v>800</v>
      </c>
      <c r="O26" s="378">
        <v>19.8</v>
      </c>
      <c r="P26" s="378">
        <v>157</v>
      </c>
      <c r="Q26" s="378">
        <v>151.1</v>
      </c>
      <c r="R26" s="379">
        <v>5.9</v>
      </c>
      <c r="S26" s="332"/>
    </row>
    <row r="27" spans="1:19" ht="16.5" customHeight="1">
      <c r="A27" s="331" t="s">
        <v>126</v>
      </c>
      <c r="B27" s="357" t="s">
        <v>28</v>
      </c>
      <c r="C27" s="381">
        <v>17.5</v>
      </c>
      <c r="D27" s="382">
        <v>126.8</v>
      </c>
      <c r="E27" s="382">
        <v>117.8</v>
      </c>
      <c r="F27" s="383">
        <v>9</v>
      </c>
      <c r="G27" s="382">
        <v>18.7</v>
      </c>
      <c r="H27" s="382">
        <v>111.9</v>
      </c>
      <c r="I27" s="382">
        <v>102.6</v>
      </c>
      <c r="J27" s="383">
        <v>9.3</v>
      </c>
      <c r="K27" s="382">
        <v>19</v>
      </c>
      <c r="L27" s="382">
        <v>148.9</v>
      </c>
      <c r="M27" s="382">
        <v>136.5</v>
      </c>
      <c r="N27" s="383">
        <v>12.4</v>
      </c>
      <c r="O27" s="382">
        <v>21.4</v>
      </c>
      <c r="P27" s="382">
        <v>169.3</v>
      </c>
      <c r="Q27" s="382">
        <v>162.5</v>
      </c>
      <c r="R27" s="383">
        <v>6.8</v>
      </c>
      <c r="S27" s="33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5" workbookViewId="0" topLeftCell="A1">
      <selection activeCell="A1" sqref="A1"/>
    </sheetView>
  </sheetViews>
  <sheetFormatPr defaultColWidth="8.796875" defaultRowHeight="14.25"/>
  <cols>
    <col min="1" max="1" width="4.09765625" style="235" customWidth="1"/>
    <col min="2" max="2" width="1.69921875" style="235" customWidth="1"/>
    <col min="3" max="3" width="1.390625" style="235" customWidth="1"/>
    <col min="4" max="4" width="38.59765625" style="239" customWidth="1"/>
    <col min="5" max="5" width="0.4921875" style="235" customWidth="1"/>
    <col min="6" max="6" width="12.19921875" style="235" customWidth="1"/>
    <col min="7" max="12" width="12.69921875" style="235" customWidth="1"/>
    <col min="13" max="15" width="11.5" style="235" customWidth="1"/>
    <col min="16" max="16384" width="9" style="235" customWidth="1"/>
  </cols>
  <sheetData>
    <row r="1" spans="2:15" ht="18.75">
      <c r="B1" s="232" t="s">
        <v>798</v>
      </c>
      <c r="C1" s="233"/>
      <c r="D1" s="234"/>
      <c r="E1" s="233"/>
      <c r="F1" s="233"/>
      <c r="G1" s="310"/>
      <c r="I1" s="233"/>
      <c r="J1" s="233" t="s">
        <v>464</v>
      </c>
      <c r="K1" s="233"/>
      <c r="L1" s="233"/>
      <c r="M1" s="233"/>
      <c r="N1" s="233"/>
      <c r="O1" s="233"/>
    </row>
    <row r="2" spans="2:15" ht="14.25" customHeight="1">
      <c r="B2" s="236" t="s">
        <v>465</v>
      </c>
      <c r="C2" s="311"/>
      <c r="D2" s="311"/>
      <c r="E2" s="311"/>
      <c r="F2" s="311"/>
      <c r="G2" s="238"/>
      <c r="H2" s="238"/>
      <c r="I2" s="238"/>
      <c r="J2" s="238"/>
      <c r="K2" s="238"/>
      <c r="L2" s="238"/>
      <c r="M2" s="238"/>
      <c r="N2" s="238"/>
      <c r="O2" s="238"/>
    </row>
    <row r="3" spans="2:15" ht="14.25" customHeight="1">
      <c r="B3" s="236"/>
      <c r="C3" s="311"/>
      <c r="D3" s="311"/>
      <c r="E3" s="311"/>
      <c r="F3" s="311"/>
      <c r="G3" s="238"/>
      <c r="H3" s="238"/>
      <c r="I3" s="238"/>
      <c r="J3" s="238"/>
      <c r="K3" s="238"/>
      <c r="L3" s="238"/>
      <c r="M3" s="238"/>
      <c r="N3" s="238"/>
      <c r="O3" s="238"/>
    </row>
    <row r="4" spans="2:15" ht="6" customHeight="1">
      <c r="B4" s="238"/>
      <c r="C4" s="238"/>
      <c r="E4" s="238"/>
      <c r="F4" s="238"/>
      <c r="G4" s="238"/>
      <c r="H4" s="238"/>
      <c r="I4" s="238"/>
      <c r="J4" s="238"/>
      <c r="K4" s="238"/>
      <c r="L4" s="238"/>
      <c r="M4" s="238"/>
      <c r="N4" s="238"/>
      <c r="O4" s="238"/>
    </row>
    <row r="5" spans="2:15" ht="18" customHeight="1">
      <c r="B5" s="238"/>
      <c r="C5" s="238"/>
      <c r="D5" s="240" t="s">
        <v>466</v>
      </c>
      <c r="E5" s="238"/>
      <c r="F5" s="240"/>
      <c r="G5" s="238"/>
      <c r="H5" s="238"/>
      <c r="I5" s="238"/>
      <c r="J5" s="238"/>
      <c r="K5" s="238"/>
      <c r="L5" s="238"/>
      <c r="M5" s="238"/>
      <c r="N5" s="238"/>
      <c r="O5" s="241" t="s">
        <v>440</v>
      </c>
    </row>
    <row r="6" spans="2:15" s="246" customFormat="1" ht="18" customHeight="1">
      <c r="B6" s="242"/>
      <c r="C6" s="243"/>
      <c r="D6" s="244"/>
      <c r="E6" s="245"/>
      <c r="F6" s="765" t="s">
        <v>467</v>
      </c>
      <c r="G6" s="772"/>
      <c r="H6" s="772"/>
      <c r="I6" s="779"/>
      <c r="J6" s="780"/>
      <c r="K6" s="765" t="s">
        <v>468</v>
      </c>
      <c r="L6" s="779"/>
      <c r="M6" s="779"/>
      <c r="N6" s="779"/>
      <c r="O6" s="780"/>
    </row>
    <row r="7" spans="2:15" s="246" customFormat="1" ht="36" customHeight="1" thickBot="1">
      <c r="B7" s="763" t="s">
        <v>445</v>
      </c>
      <c r="C7" s="774"/>
      <c r="D7" s="774"/>
      <c r="E7" s="248"/>
      <c r="F7" s="312" t="s">
        <v>469</v>
      </c>
      <c r="G7" s="313" t="s">
        <v>442</v>
      </c>
      <c r="H7" s="313" t="s">
        <v>470</v>
      </c>
      <c r="I7" s="314" t="s">
        <v>471</v>
      </c>
      <c r="J7" s="313" t="s">
        <v>472</v>
      </c>
      <c r="K7" s="314" t="s">
        <v>469</v>
      </c>
      <c r="L7" s="315" t="s">
        <v>442</v>
      </c>
      <c r="M7" s="315" t="s">
        <v>470</v>
      </c>
      <c r="N7" s="316" t="s">
        <v>471</v>
      </c>
      <c r="O7" s="316" t="s">
        <v>472</v>
      </c>
    </row>
    <row r="8" spans="2:15" ht="18" customHeight="1" thickTop="1">
      <c r="B8" s="250"/>
      <c r="C8" s="251"/>
      <c r="D8" s="252" t="s">
        <v>146</v>
      </c>
      <c r="E8" s="253"/>
      <c r="F8" s="254">
        <v>331654</v>
      </c>
      <c r="G8" s="254">
        <v>323084</v>
      </c>
      <c r="H8" s="254">
        <v>294695</v>
      </c>
      <c r="I8" s="254">
        <v>28389</v>
      </c>
      <c r="J8" s="254">
        <v>8570</v>
      </c>
      <c r="K8" s="254">
        <v>92962</v>
      </c>
      <c r="L8" s="254">
        <v>91893</v>
      </c>
      <c r="M8" s="254">
        <v>88795</v>
      </c>
      <c r="N8" s="254">
        <v>3098</v>
      </c>
      <c r="O8" s="254">
        <v>1069</v>
      </c>
    </row>
    <row r="9" spans="2:15" ht="18" customHeight="1">
      <c r="B9" s="255"/>
      <c r="C9" s="256"/>
      <c r="D9" s="257" t="s">
        <v>393</v>
      </c>
      <c r="E9" s="258"/>
      <c r="F9" s="259" t="s">
        <v>799</v>
      </c>
      <c r="G9" s="259" t="s">
        <v>799</v>
      </c>
      <c r="H9" s="259" t="s">
        <v>799</v>
      </c>
      <c r="I9" s="259" t="s">
        <v>799</v>
      </c>
      <c r="J9" s="259" t="s">
        <v>799</v>
      </c>
      <c r="K9" s="259" t="s">
        <v>799</v>
      </c>
      <c r="L9" s="259" t="s">
        <v>799</v>
      </c>
      <c r="M9" s="259" t="s">
        <v>799</v>
      </c>
      <c r="N9" s="259" t="s">
        <v>799</v>
      </c>
      <c r="O9" s="259" t="s">
        <v>799</v>
      </c>
    </row>
    <row r="10" spans="2:15" ht="18" customHeight="1">
      <c r="B10" s="260"/>
      <c r="C10" s="261"/>
      <c r="D10" s="262" t="s">
        <v>154</v>
      </c>
      <c r="E10" s="263"/>
      <c r="F10" s="264">
        <v>350158</v>
      </c>
      <c r="G10" s="264">
        <v>340472</v>
      </c>
      <c r="H10" s="264">
        <v>318341</v>
      </c>
      <c r="I10" s="264">
        <v>22131</v>
      </c>
      <c r="J10" s="264">
        <v>9686</v>
      </c>
      <c r="K10" s="264">
        <v>97680</v>
      </c>
      <c r="L10" s="264">
        <v>97680</v>
      </c>
      <c r="M10" s="264">
        <v>96182</v>
      </c>
      <c r="N10" s="264">
        <v>1498</v>
      </c>
      <c r="O10" s="264">
        <v>0</v>
      </c>
    </row>
    <row r="11" spans="2:15" ht="18" customHeight="1">
      <c r="B11" s="260"/>
      <c r="C11" s="261"/>
      <c r="D11" s="262" t="s">
        <v>156</v>
      </c>
      <c r="E11" s="263"/>
      <c r="F11" s="264">
        <v>338525</v>
      </c>
      <c r="G11" s="264">
        <v>331723</v>
      </c>
      <c r="H11" s="264">
        <v>293339</v>
      </c>
      <c r="I11" s="264">
        <v>38384</v>
      </c>
      <c r="J11" s="264">
        <v>6802</v>
      </c>
      <c r="K11" s="264">
        <v>106267</v>
      </c>
      <c r="L11" s="264">
        <v>105475</v>
      </c>
      <c r="M11" s="264">
        <v>101364</v>
      </c>
      <c r="N11" s="264">
        <v>4111</v>
      </c>
      <c r="O11" s="264">
        <v>792</v>
      </c>
    </row>
    <row r="12" spans="2:15" ht="18" customHeight="1">
      <c r="B12" s="260"/>
      <c r="C12" s="261"/>
      <c r="D12" s="262" t="s">
        <v>158</v>
      </c>
      <c r="E12" s="263"/>
      <c r="F12" s="264">
        <v>451779</v>
      </c>
      <c r="G12" s="264">
        <v>451779</v>
      </c>
      <c r="H12" s="264">
        <v>392416</v>
      </c>
      <c r="I12" s="264">
        <v>59363</v>
      </c>
      <c r="J12" s="264">
        <v>0</v>
      </c>
      <c r="K12" s="264">
        <v>108353</v>
      </c>
      <c r="L12" s="264">
        <v>108353</v>
      </c>
      <c r="M12" s="264">
        <v>108353</v>
      </c>
      <c r="N12" s="264">
        <v>0</v>
      </c>
      <c r="O12" s="264">
        <v>0</v>
      </c>
    </row>
    <row r="13" spans="2:15" ht="18" customHeight="1">
      <c r="B13" s="260"/>
      <c r="C13" s="261"/>
      <c r="D13" s="262" t="s">
        <v>161</v>
      </c>
      <c r="E13" s="263"/>
      <c r="F13" s="264">
        <v>334649</v>
      </c>
      <c r="G13" s="264">
        <v>322386</v>
      </c>
      <c r="H13" s="264">
        <v>294803</v>
      </c>
      <c r="I13" s="264">
        <v>27583</v>
      </c>
      <c r="J13" s="264">
        <v>12263</v>
      </c>
      <c r="K13" s="264">
        <v>147939</v>
      </c>
      <c r="L13" s="264">
        <v>147939</v>
      </c>
      <c r="M13" s="264">
        <v>141188</v>
      </c>
      <c r="N13" s="264">
        <v>6751</v>
      </c>
      <c r="O13" s="264">
        <v>0</v>
      </c>
    </row>
    <row r="14" spans="2:15" ht="18" customHeight="1">
      <c r="B14" s="260"/>
      <c r="C14" s="261"/>
      <c r="D14" s="262" t="s">
        <v>394</v>
      </c>
      <c r="E14" s="263"/>
      <c r="F14" s="264">
        <v>303384</v>
      </c>
      <c r="G14" s="264">
        <v>300566</v>
      </c>
      <c r="H14" s="264">
        <v>262290</v>
      </c>
      <c r="I14" s="264">
        <v>38276</v>
      </c>
      <c r="J14" s="264">
        <v>2818</v>
      </c>
      <c r="K14" s="264">
        <v>118685</v>
      </c>
      <c r="L14" s="264">
        <v>113803</v>
      </c>
      <c r="M14" s="264">
        <v>102393</v>
      </c>
      <c r="N14" s="264">
        <v>11410</v>
      </c>
      <c r="O14" s="264">
        <v>4882</v>
      </c>
    </row>
    <row r="15" spans="2:15" ht="18" customHeight="1">
      <c r="B15" s="260"/>
      <c r="C15" s="261"/>
      <c r="D15" s="262" t="s">
        <v>395</v>
      </c>
      <c r="E15" s="263"/>
      <c r="F15" s="264">
        <v>327636</v>
      </c>
      <c r="G15" s="264">
        <v>313213</v>
      </c>
      <c r="H15" s="264">
        <v>295074</v>
      </c>
      <c r="I15" s="264">
        <v>18139</v>
      </c>
      <c r="J15" s="264">
        <v>14423</v>
      </c>
      <c r="K15" s="264">
        <v>93559</v>
      </c>
      <c r="L15" s="264">
        <v>93076</v>
      </c>
      <c r="M15" s="264">
        <v>90027</v>
      </c>
      <c r="N15" s="264">
        <v>3049</v>
      </c>
      <c r="O15" s="264">
        <v>483</v>
      </c>
    </row>
    <row r="16" spans="2:15" ht="18" customHeight="1">
      <c r="B16" s="260"/>
      <c r="C16" s="261"/>
      <c r="D16" s="262" t="s">
        <v>396</v>
      </c>
      <c r="E16" s="263"/>
      <c r="F16" s="264">
        <v>381118</v>
      </c>
      <c r="G16" s="264">
        <v>380301</v>
      </c>
      <c r="H16" s="264">
        <v>350442</v>
      </c>
      <c r="I16" s="264">
        <v>29859</v>
      </c>
      <c r="J16" s="264">
        <v>817</v>
      </c>
      <c r="K16" s="264">
        <v>145441</v>
      </c>
      <c r="L16" s="264">
        <v>143962</v>
      </c>
      <c r="M16" s="264">
        <v>142528</v>
      </c>
      <c r="N16" s="264">
        <v>1434</v>
      </c>
      <c r="O16" s="264">
        <v>1479</v>
      </c>
    </row>
    <row r="17" spans="2:15" ht="18" customHeight="1">
      <c r="B17" s="260"/>
      <c r="C17" s="261"/>
      <c r="D17" s="262" t="s">
        <v>397</v>
      </c>
      <c r="E17" s="263"/>
      <c r="F17" s="264">
        <v>305643</v>
      </c>
      <c r="G17" s="264">
        <v>294278</v>
      </c>
      <c r="H17" s="264">
        <v>276190</v>
      </c>
      <c r="I17" s="264">
        <v>18088</v>
      </c>
      <c r="J17" s="264">
        <v>11365</v>
      </c>
      <c r="K17" s="264">
        <v>81439</v>
      </c>
      <c r="L17" s="264">
        <v>81393</v>
      </c>
      <c r="M17" s="264">
        <v>78414</v>
      </c>
      <c r="N17" s="264">
        <v>2979</v>
      </c>
      <c r="O17" s="264">
        <v>46</v>
      </c>
    </row>
    <row r="18" spans="2:15" ht="18" customHeight="1">
      <c r="B18" s="260"/>
      <c r="C18" s="261"/>
      <c r="D18" s="262" t="s">
        <v>398</v>
      </c>
      <c r="E18" s="263"/>
      <c r="F18" s="264">
        <v>393463</v>
      </c>
      <c r="G18" s="264">
        <v>381362</v>
      </c>
      <c r="H18" s="264">
        <v>344597</v>
      </c>
      <c r="I18" s="264">
        <v>36765</v>
      </c>
      <c r="J18" s="264">
        <v>12101</v>
      </c>
      <c r="K18" s="264">
        <v>141698</v>
      </c>
      <c r="L18" s="264">
        <v>141628</v>
      </c>
      <c r="M18" s="264">
        <v>135672</v>
      </c>
      <c r="N18" s="264">
        <v>5956</v>
      </c>
      <c r="O18" s="264">
        <v>70</v>
      </c>
    </row>
    <row r="19" spans="2:15" ht="18" customHeight="1">
      <c r="B19" s="260"/>
      <c r="C19" s="261"/>
      <c r="D19" s="262" t="s">
        <v>399</v>
      </c>
      <c r="E19" s="263"/>
      <c r="F19" s="264">
        <v>240337</v>
      </c>
      <c r="G19" s="264">
        <v>240337</v>
      </c>
      <c r="H19" s="264">
        <v>225493</v>
      </c>
      <c r="I19" s="264">
        <v>14844</v>
      </c>
      <c r="J19" s="264">
        <v>0</v>
      </c>
      <c r="K19" s="264">
        <v>62343</v>
      </c>
      <c r="L19" s="264">
        <v>62343</v>
      </c>
      <c r="M19" s="264">
        <v>61185</v>
      </c>
      <c r="N19" s="264">
        <v>1158</v>
      </c>
      <c r="O19" s="264">
        <v>0</v>
      </c>
    </row>
    <row r="20" spans="2:15" ht="18" customHeight="1">
      <c r="B20" s="260"/>
      <c r="C20" s="261"/>
      <c r="D20" s="262" t="s">
        <v>400</v>
      </c>
      <c r="E20" s="263"/>
      <c r="F20" s="264">
        <v>319381</v>
      </c>
      <c r="G20" s="264">
        <v>264561</v>
      </c>
      <c r="H20" s="264">
        <v>249946</v>
      </c>
      <c r="I20" s="264">
        <v>14615</v>
      </c>
      <c r="J20" s="264">
        <v>54820</v>
      </c>
      <c r="K20" s="264">
        <v>118916</v>
      </c>
      <c r="L20" s="264">
        <v>118852</v>
      </c>
      <c r="M20" s="264">
        <v>115512</v>
      </c>
      <c r="N20" s="264">
        <v>3340</v>
      </c>
      <c r="O20" s="264">
        <v>64</v>
      </c>
    </row>
    <row r="21" spans="2:15" ht="18" customHeight="1">
      <c r="B21" s="260"/>
      <c r="C21" s="261"/>
      <c r="D21" s="262" t="s">
        <v>401</v>
      </c>
      <c r="E21" s="263"/>
      <c r="F21" s="264">
        <v>387152</v>
      </c>
      <c r="G21" s="264">
        <v>375301</v>
      </c>
      <c r="H21" s="264">
        <v>366543</v>
      </c>
      <c r="I21" s="264">
        <v>8758</v>
      </c>
      <c r="J21" s="264">
        <v>11851</v>
      </c>
      <c r="K21" s="264">
        <v>68178</v>
      </c>
      <c r="L21" s="264">
        <v>68178</v>
      </c>
      <c r="M21" s="264">
        <v>67563</v>
      </c>
      <c r="N21" s="264">
        <v>615</v>
      </c>
      <c r="O21" s="264">
        <v>0</v>
      </c>
    </row>
    <row r="22" spans="2:15" ht="18" customHeight="1">
      <c r="B22" s="260"/>
      <c r="C22" s="261"/>
      <c r="D22" s="262" t="s">
        <v>402</v>
      </c>
      <c r="E22" s="263"/>
      <c r="F22" s="264">
        <v>314705</v>
      </c>
      <c r="G22" s="264">
        <v>309542</v>
      </c>
      <c r="H22" s="264">
        <v>289614</v>
      </c>
      <c r="I22" s="264">
        <v>19928</v>
      </c>
      <c r="J22" s="264">
        <v>5163</v>
      </c>
      <c r="K22" s="264">
        <v>119689</v>
      </c>
      <c r="L22" s="264">
        <v>114096</v>
      </c>
      <c r="M22" s="264">
        <v>111707</v>
      </c>
      <c r="N22" s="264">
        <v>2389</v>
      </c>
      <c r="O22" s="264">
        <v>5593</v>
      </c>
    </row>
    <row r="23" spans="2:15" ht="18" customHeight="1">
      <c r="B23" s="260"/>
      <c r="C23" s="261"/>
      <c r="D23" s="262" t="s">
        <v>188</v>
      </c>
      <c r="E23" s="263"/>
      <c r="F23" s="264">
        <v>320642</v>
      </c>
      <c r="G23" s="264">
        <v>315500</v>
      </c>
      <c r="H23" s="264">
        <v>306224</v>
      </c>
      <c r="I23" s="264">
        <v>9276</v>
      </c>
      <c r="J23" s="264">
        <v>5142</v>
      </c>
      <c r="K23" s="264">
        <v>118964</v>
      </c>
      <c r="L23" s="264">
        <v>118964</v>
      </c>
      <c r="M23" s="264">
        <v>113740</v>
      </c>
      <c r="N23" s="264">
        <v>5224</v>
      </c>
      <c r="O23" s="264">
        <v>0</v>
      </c>
    </row>
    <row r="24" spans="2:15" ht="18" customHeight="1">
      <c r="B24" s="260"/>
      <c r="C24" s="261"/>
      <c r="D24" s="262" t="s">
        <v>403</v>
      </c>
      <c r="E24" s="263"/>
      <c r="F24" s="264">
        <v>276763</v>
      </c>
      <c r="G24" s="264">
        <v>272542</v>
      </c>
      <c r="H24" s="264">
        <v>253098</v>
      </c>
      <c r="I24" s="264">
        <v>19444</v>
      </c>
      <c r="J24" s="264">
        <v>4221</v>
      </c>
      <c r="K24" s="264">
        <v>93468</v>
      </c>
      <c r="L24" s="264">
        <v>93382</v>
      </c>
      <c r="M24" s="264">
        <v>87935</v>
      </c>
      <c r="N24" s="264">
        <v>5447</v>
      </c>
      <c r="O24" s="264">
        <v>86</v>
      </c>
    </row>
    <row r="25" spans="2:15" ht="18" customHeight="1">
      <c r="B25" s="255"/>
      <c r="C25" s="256"/>
      <c r="D25" s="257" t="s">
        <v>404</v>
      </c>
      <c r="E25" s="258"/>
      <c r="F25" s="265">
        <v>280196</v>
      </c>
      <c r="G25" s="265">
        <v>267293</v>
      </c>
      <c r="H25" s="265">
        <v>241355</v>
      </c>
      <c r="I25" s="265">
        <v>25938</v>
      </c>
      <c r="J25" s="265">
        <v>12903</v>
      </c>
      <c r="K25" s="265">
        <v>108868</v>
      </c>
      <c r="L25" s="265">
        <v>108690</v>
      </c>
      <c r="M25" s="265">
        <v>101190</v>
      </c>
      <c r="N25" s="265">
        <v>7500</v>
      </c>
      <c r="O25" s="265">
        <v>178</v>
      </c>
    </row>
    <row r="26" spans="2:15" ht="18" customHeight="1">
      <c r="B26" s="266"/>
      <c r="C26" s="267"/>
      <c r="D26" s="268" t="s">
        <v>196</v>
      </c>
      <c r="E26" s="269"/>
      <c r="F26" s="270">
        <v>246505</v>
      </c>
      <c r="G26" s="270">
        <v>244465</v>
      </c>
      <c r="H26" s="270">
        <v>221921</v>
      </c>
      <c r="I26" s="270">
        <v>22544</v>
      </c>
      <c r="J26" s="270">
        <v>2040</v>
      </c>
      <c r="K26" s="270">
        <v>101001</v>
      </c>
      <c r="L26" s="270">
        <v>101001</v>
      </c>
      <c r="M26" s="270">
        <v>96621</v>
      </c>
      <c r="N26" s="270">
        <v>4380</v>
      </c>
      <c r="O26" s="270">
        <v>0</v>
      </c>
    </row>
    <row r="27" spans="2:15" ht="18" customHeight="1">
      <c r="B27" s="271"/>
      <c r="C27" s="272"/>
      <c r="D27" s="273" t="s">
        <v>405</v>
      </c>
      <c r="E27" s="274"/>
      <c r="F27" s="275">
        <v>265573</v>
      </c>
      <c r="G27" s="275">
        <v>265573</v>
      </c>
      <c r="H27" s="275">
        <v>241079</v>
      </c>
      <c r="I27" s="275">
        <v>24494</v>
      </c>
      <c r="J27" s="275">
        <v>0</v>
      </c>
      <c r="K27" s="275">
        <v>112268</v>
      </c>
      <c r="L27" s="275">
        <v>112268</v>
      </c>
      <c r="M27" s="275">
        <v>111980</v>
      </c>
      <c r="N27" s="275">
        <v>288</v>
      </c>
      <c r="O27" s="275">
        <v>0</v>
      </c>
    </row>
    <row r="28" spans="2:15" ht="18" customHeight="1">
      <c r="B28" s="260"/>
      <c r="C28" s="261"/>
      <c r="D28" s="262" t="s">
        <v>406</v>
      </c>
      <c r="E28" s="263"/>
      <c r="F28" s="264">
        <v>259048</v>
      </c>
      <c r="G28" s="264">
        <v>258750</v>
      </c>
      <c r="H28" s="264">
        <v>240075</v>
      </c>
      <c r="I28" s="264">
        <v>18675</v>
      </c>
      <c r="J28" s="264">
        <v>298</v>
      </c>
      <c r="K28" s="264">
        <v>90417</v>
      </c>
      <c r="L28" s="264">
        <v>90417</v>
      </c>
      <c r="M28" s="264">
        <v>88587</v>
      </c>
      <c r="N28" s="264">
        <v>1830</v>
      </c>
      <c r="O28" s="264">
        <v>0</v>
      </c>
    </row>
    <row r="29" spans="2:15" ht="18" customHeight="1">
      <c r="B29" s="260"/>
      <c r="C29" s="261"/>
      <c r="D29" s="262" t="s">
        <v>407</v>
      </c>
      <c r="E29" s="263"/>
      <c r="F29" s="264">
        <v>306404</v>
      </c>
      <c r="G29" s="264">
        <v>306404</v>
      </c>
      <c r="H29" s="264">
        <v>270839</v>
      </c>
      <c r="I29" s="264">
        <v>35565</v>
      </c>
      <c r="J29" s="264">
        <v>0</v>
      </c>
      <c r="K29" s="264">
        <v>106712</v>
      </c>
      <c r="L29" s="264">
        <v>106712</v>
      </c>
      <c r="M29" s="264">
        <v>106176</v>
      </c>
      <c r="N29" s="264">
        <v>536</v>
      </c>
      <c r="O29" s="264">
        <v>0</v>
      </c>
    </row>
    <row r="30" spans="2:15" ht="18" customHeight="1">
      <c r="B30" s="260"/>
      <c r="C30" s="261"/>
      <c r="D30" s="262" t="s">
        <v>208</v>
      </c>
      <c r="E30" s="263"/>
      <c r="F30" s="264">
        <v>292220</v>
      </c>
      <c r="G30" s="264">
        <v>289932</v>
      </c>
      <c r="H30" s="264">
        <v>234673</v>
      </c>
      <c r="I30" s="264">
        <v>55259</v>
      </c>
      <c r="J30" s="264">
        <v>2288</v>
      </c>
      <c r="K30" s="264">
        <v>109742</v>
      </c>
      <c r="L30" s="264">
        <v>109742</v>
      </c>
      <c r="M30" s="264">
        <v>105255</v>
      </c>
      <c r="N30" s="264">
        <v>4487</v>
      </c>
      <c r="O30" s="264">
        <v>0</v>
      </c>
    </row>
    <row r="31" spans="2:15" ht="18" customHeight="1">
      <c r="B31" s="260"/>
      <c r="C31" s="261"/>
      <c r="D31" s="262" t="s">
        <v>408</v>
      </c>
      <c r="E31" s="263"/>
      <c r="F31" s="264">
        <v>325843</v>
      </c>
      <c r="G31" s="264">
        <v>325806</v>
      </c>
      <c r="H31" s="264">
        <v>291343</v>
      </c>
      <c r="I31" s="264">
        <v>34463</v>
      </c>
      <c r="J31" s="264">
        <v>37</v>
      </c>
      <c r="K31" s="264">
        <v>122714</v>
      </c>
      <c r="L31" s="264">
        <v>122714</v>
      </c>
      <c r="M31" s="264">
        <v>116621</v>
      </c>
      <c r="N31" s="264">
        <v>6093</v>
      </c>
      <c r="O31" s="264">
        <v>0</v>
      </c>
    </row>
    <row r="32" spans="2:15" ht="18" customHeight="1">
      <c r="B32" s="260"/>
      <c r="C32" s="261"/>
      <c r="D32" s="262" t="s">
        <v>409</v>
      </c>
      <c r="E32" s="263"/>
      <c r="F32" s="264">
        <v>289468</v>
      </c>
      <c r="G32" s="264">
        <v>288105</v>
      </c>
      <c r="H32" s="264">
        <v>254208</v>
      </c>
      <c r="I32" s="264">
        <v>33897</v>
      </c>
      <c r="J32" s="264">
        <v>1363</v>
      </c>
      <c r="K32" s="264">
        <v>92530</v>
      </c>
      <c r="L32" s="264">
        <v>92530</v>
      </c>
      <c r="M32" s="264">
        <v>90768</v>
      </c>
      <c r="N32" s="264">
        <v>1762</v>
      </c>
      <c r="O32" s="264">
        <v>0</v>
      </c>
    </row>
    <row r="33" spans="2:15" ht="18" customHeight="1">
      <c r="B33" s="260"/>
      <c r="C33" s="261"/>
      <c r="D33" s="262" t="s">
        <v>410</v>
      </c>
      <c r="E33" s="263"/>
      <c r="F33" s="264">
        <v>347579</v>
      </c>
      <c r="G33" s="264">
        <v>344650</v>
      </c>
      <c r="H33" s="264">
        <v>294178</v>
      </c>
      <c r="I33" s="264">
        <v>50472</v>
      </c>
      <c r="J33" s="264">
        <v>2929</v>
      </c>
      <c r="K33" s="264">
        <v>103568</v>
      </c>
      <c r="L33" s="264">
        <v>103568</v>
      </c>
      <c r="M33" s="264">
        <v>101937</v>
      </c>
      <c r="N33" s="264">
        <v>1631</v>
      </c>
      <c r="O33" s="264">
        <v>0</v>
      </c>
    </row>
    <row r="34" spans="2:15" ht="18" customHeight="1">
      <c r="B34" s="260"/>
      <c r="C34" s="261"/>
      <c r="D34" s="262" t="s">
        <v>411</v>
      </c>
      <c r="E34" s="263"/>
      <c r="F34" s="264">
        <v>306384</v>
      </c>
      <c r="G34" s="264">
        <v>306384</v>
      </c>
      <c r="H34" s="264">
        <v>276171</v>
      </c>
      <c r="I34" s="264">
        <v>30213</v>
      </c>
      <c r="J34" s="264">
        <v>0</v>
      </c>
      <c r="K34" s="264">
        <v>138425</v>
      </c>
      <c r="L34" s="264">
        <v>138425</v>
      </c>
      <c r="M34" s="264">
        <v>130561</v>
      </c>
      <c r="N34" s="264">
        <v>7864</v>
      </c>
      <c r="O34" s="264">
        <v>0</v>
      </c>
    </row>
    <row r="35" spans="2:15" ht="18" customHeight="1">
      <c r="B35" s="260"/>
      <c r="C35" s="261"/>
      <c r="D35" s="262" t="s">
        <v>222</v>
      </c>
      <c r="E35" s="263"/>
      <c r="F35" s="264">
        <v>345386</v>
      </c>
      <c r="G35" s="264">
        <v>345386</v>
      </c>
      <c r="H35" s="264">
        <v>296403</v>
      </c>
      <c r="I35" s="264">
        <v>48983</v>
      </c>
      <c r="J35" s="264">
        <v>0</v>
      </c>
      <c r="K35" s="264">
        <v>95892</v>
      </c>
      <c r="L35" s="264">
        <v>95892</v>
      </c>
      <c r="M35" s="264">
        <v>95758</v>
      </c>
      <c r="N35" s="264">
        <v>134</v>
      </c>
      <c r="O35" s="264">
        <v>0</v>
      </c>
    </row>
    <row r="36" spans="2:15" ht="18" customHeight="1">
      <c r="B36" s="260"/>
      <c r="C36" s="261"/>
      <c r="D36" s="262" t="s">
        <v>225</v>
      </c>
      <c r="E36" s="263"/>
      <c r="F36" s="264">
        <v>317981</v>
      </c>
      <c r="G36" s="264">
        <v>314796</v>
      </c>
      <c r="H36" s="264">
        <v>277304</v>
      </c>
      <c r="I36" s="264">
        <v>37492</v>
      </c>
      <c r="J36" s="264">
        <v>3185</v>
      </c>
      <c r="K36" s="264">
        <v>114538</v>
      </c>
      <c r="L36" s="264">
        <v>114538</v>
      </c>
      <c r="M36" s="264">
        <v>114055</v>
      </c>
      <c r="N36" s="264">
        <v>483</v>
      </c>
      <c r="O36" s="264">
        <v>0</v>
      </c>
    </row>
    <row r="37" spans="2:15" ht="18" customHeight="1">
      <c r="B37" s="260"/>
      <c r="C37" s="261"/>
      <c r="D37" s="262" t="s">
        <v>228</v>
      </c>
      <c r="E37" s="263"/>
      <c r="F37" s="264">
        <v>354306</v>
      </c>
      <c r="G37" s="264">
        <v>301544</v>
      </c>
      <c r="H37" s="264">
        <v>268147</v>
      </c>
      <c r="I37" s="264">
        <v>33397</v>
      </c>
      <c r="J37" s="264">
        <v>52762</v>
      </c>
      <c r="K37" s="264">
        <v>101182</v>
      </c>
      <c r="L37" s="264">
        <v>101134</v>
      </c>
      <c r="M37" s="264">
        <v>100640</v>
      </c>
      <c r="N37" s="264">
        <v>494</v>
      </c>
      <c r="O37" s="264">
        <v>48</v>
      </c>
    </row>
    <row r="38" spans="2:15" ht="18" customHeight="1">
      <c r="B38" s="260"/>
      <c r="C38" s="261"/>
      <c r="D38" s="262" t="s">
        <v>412</v>
      </c>
      <c r="E38" s="263"/>
      <c r="F38" s="264">
        <v>351662</v>
      </c>
      <c r="G38" s="264">
        <v>333279</v>
      </c>
      <c r="H38" s="264">
        <v>298051</v>
      </c>
      <c r="I38" s="264">
        <v>35228</v>
      </c>
      <c r="J38" s="264">
        <v>18383</v>
      </c>
      <c r="K38" s="264">
        <v>152575</v>
      </c>
      <c r="L38" s="264">
        <v>147097</v>
      </c>
      <c r="M38" s="264">
        <v>136000</v>
      </c>
      <c r="N38" s="264">
        <v>11097</v>
      </c>
      <c r="O38" s="264">
        <v>5478</v>
      </c>
    </row>
    <row r="39" spans="2:15" ht="18" customHeight="1">
      <c r="B39" s="260"/>
      <c r="C39" s="261"/>
      <c r="D39" s="262" t="s">
        <v>413</v>
      </c>
      <c r="E39" s="263"/>
      <c r="F39" s="264">
        <v>384665</v>
      </c>
      <c r="G39" s="264">
        <v>379143</v>
      </c>
      <c r="H39" s="264">
        <v>338846</v>
      </c>
      <c r="I39" s="264">
        <v>40297</v>
      </c>
      <c r="J39" s="264">
        <v>5522</v>
      </c>
      <c r="K39" s="264">
        <v>125287</v>
      </c>
      <c r="L39" s="264">
        <v>125053</v>
      </c>
      <c r="M39" s="264">
        <v>124765</v>
      </c>
      <c r="N39" s="264">
        <v>288</v>
      </c>
      <c r="O39" s="264">
        <v>234</v>
      </c>
    </row>
    <row r="40" spans="2:15" ht="18" customHeight="1">
      <c r="B40" s="260"/>
      <c r="C40" s="261"/>
      <c r="D40" s="262" t="s">
        <v>414</v>
      </c>
      <c r="E40" s="263"/>
      <c r="F40" s="264">
        <v>375078</v>
      </c>
      <c r="G40" s="264">
        <v>374269</v>
      </c>
      <c r="H40" s="264">
        <v>339048</v>
      </c>
      <c r="I40" s="264">
        <v>35221</v>
      </c>
      <c r="J40" s="264">
        <v>809</v>
      </c>
      <c r="K40" s="264">
        <v>129318</v>
      </c>
      <c r="L40" s="264">
        <v>129318</v>
      </c>
      <c r="M40" s="264">
        <v>124543</v>
      </c>
      <c r="N40" s="264">
        <v>4775</v>
      </c>
      <c r="O40" s="264">
        <v>0</v>
      </c>
    </row>
    <row r="41" spans="2:15" ht="18" customHeight="1">
      <c r="B41" s="260"/>
      <c r="C41" s="261"/>
      <c r="D41" s="262" t="s">
        <v>415</v>
      </c>
      <c r="E41" s="263"/>
      <c r="F41" s="264">
        <v>315822</v>
      </c>
      <c r="G41" s="264">
        <v>313044</v>
      </c>
      <c r="H41" s="264">
        <v>284202</v>
      </c>
      <c r="I41" s="264">
        <v>28842</v>
      </c>
      <c r="J41" s="264">
        <v>2778</v>
      </c>
      <c r="K41" s="264">
        <v>114830</v>
      </c>
      <c r="L41" s="264">
        <v>100500</v>
      </c>
      <c r="M41" s="264">
        <v>99174</v>
      </c>
      <c r="N41" s="264">
        <v>1326</v>
      </c>
      <c r="O41" s="264">
        <v>14330</v>
      </c>
    </row>
    <row r="42" spans="2:15" ht="18" customHeight="1">
      <c r="B42" s="260"/>
      <c r="C42" s="261"/>
      <c r="D42" s="262" t="s">
        <v>416</v>
      </c>
      <c r="E42" s="263"/>
      <c r="F42" s="264">
        <v>342433</v>
      </c>
      <c r="G42" s="264">
        <v>334325</v>
      </c>
      <c r="H42" s="264">
        <v>296777</v>
      </c>
      <c r="I42" s="264">
        <v>37548</v>
      </c>
      <c r="J42" s="264">
        <v>8108</v>
      </c>
      <c r="K42" s="264">
        <v>90560</v>
      </c>
      <c r="L42" s="264">
        <v>90560</v>
      </c>
      <c r="M42" s="264">
        <v>87588</v>
      </c>
      <c r="N42" s="264">
        <v>2972</v>
      </c>
      <c r="O42" s="264">
        <v>0</v>
      </c>
    </row>
    <row r="43" spans="2:15" ht="18" customHeight="1">
      <c r="B43" s="260"/>
      <c r="C43" s="261"/>
      <c r="D43" s="262" t="s">
        <v>417</v>
      </c>
      <c r="E43" s="263"/>
      <c r="F43" s="264">
        <v>408008</v>
      </c>
      <c r="G43" s="264">
        <v>408008</v>
      </c>
      <c r="H43" s="264">
        <v>353928</v>
      </c>
      <c r="I43" s="264">
        <v>54080</v>
      </c>
      <c r="J43" s="264">
        <v>0</v>
      </c>
      <c r="K43" s="264">
        <v>102706</v>
      </c>
      <c r="L43" s="264">
        <v>102706</v>
      </c>
      <c r="M43" s="264">
        <v>101215</v>
      </c>
      <c r="N43" s="264">
        <v>1491</v>
      </c>
      <c r="O43" s="264">
        <v>0</v>
      </c>
    </row>
    <row r="44" spans="2:15" ht="18" customHeight="1">
      <c r="B44" s="260"/>
      <c r="C44" s="261"/>
      <c r="D44" s="262" t="s">
        <v>418</v>
      </c>
      <c r="E44" s="263"/>
      <c r="F44" s="264">
        <v>366820</v>
      </c>
      <c r="G44" s="264">
        <v>364793</v>
      </c>
      <c r="H44" s="264">
        <v>318127</v>
      </c>
      <c r="I44" s="264">
        <v>46666</v>
      </c>
      <c r="J44" s="264">
        <v>2027</v>
      </c>
      <c r="K44" s="264">
        <v>88800</v>
      </c>
      <c r="L44" s="264">
        <v>88800</v>
      </c>
      <c r="M44" s="264">
        <v>86434</v>
      </c>
      <c r="N44" s="264">
        <v>2366</v>
      </c>
      <c r="O44" s="264">
        <v>0</v>
      </c>
    </row>
    <row r="45" spans="2:15" ht="18" customHeight="1">
      <c r="B45" s="260"/>
      <c r="C45" s="261"/>
      <c r="D45" s="262" t="s">
        <v>419</v>
      </c>
      <c r="E45" s="263"/>
      <c r="F45" s="264">
        <v>338095</v>
      </c>
      <c r="G45" s="264">
        <v>335864</v>
      </c>
      <c r="H45" s="264">
        <v>297739</v>
      </c>
      <c r="I45" s="264">
        <v>38125</v>
      </c>
      <c r="J45" s="264">
        <v>2231</v>
      </c>
      <c r="K45" s="264">
        <v>130147</v>
      </c>
      <c r="L45" s="264">
        <v>130147</v>
      </c>
      <c r="M45" s="264">
        <v>125871</v>
      </c>
      <c r="N45" s="264">
        <v>4276</v>
      </c>
      <c r="O45" s="264">
        <v>0</v>
      </c>
    </row>
    <row r="46" spans="2:15" ht="18" customHeight="1">
      <c r="B46" s="260"/>
      <c r="C46" s="261"/>
      <c r="D46" s="262" t="s">
        <v>420</v>
      </c>
      <c r="E46" s="263"/>
      <c r="F46" s="276" t="s">
        <v>799</v>
      </c>
      <c r="G46" s="276" t="s">
        <v>799</v>
      </c>
      <c r="H46" s="276" t="s">
        <v>799</v>
      </c>
      <c r="I46" s="276" t="s">
        <v>799</v>
      </c>
      <c r="J46" s="276" t="s">
        <v>799</v>
      </c>
      <c r="K46" s="276" t="s">
        <v>799</v>
      </c>
      <c r="L46" s="276" t="s">
        <v>799</v>
      </c>
      <c r="M46" s="276" t="s">
        <v>799</v>
      </c>
      <c r="N46" s="276" t="s">
        <v>799</v>
      </c>
      <c r="O46" s="276" t="s">
        <v>799</v>
      </c>
    </row>
    <row r="47" spans="2:15" ht="18" customHeight="1">
      <c r="B47" s="260"/>
      <c r="C47" s="261"/>
      <c r="D47" s="262" t="s">
        <v>421</v>
      </c>
      <c r="E47" s="263"/>
      <c r="F47" s="276" t="s">
        <v>799</v>
      </c>
      <c r="G47" s="276" t="s">
        <v>799</v>
      </c>
      <c r="H47" s="276" t="s">
        <v>799</v>
      </c>
      <c r="I47" s="276" t="s">
        <v>799</v>
      </c>
      <c r="J47" s="276" t="s">
        <v>799</v>
      </c>
      <c r="K47" s="276" t="s">
        <v>799</v>
      </c>
      <c r="L47" s="276" t="s">
        <v>799</v>
      </c>
      <c r="M47" s="276" t="s">
        <v>799</v>
      </c>
      <c r="N47" s="276" t="s">
        <v>799</v>
      </c>
      <c r="O47" s="276" t="s">
        <v>799</v>
      </c>
    </row>
    <row r="48" spans="2:15" ht="18" customHeight="1">
      <c r="B48" s="260"/>
      <c r="C48" s="261"/>
      <c r="D48" s="262" t="s">
        <v>422</v>
      </c>
      <c r="E48" s="263"/>
      <c r="F48" s="276" t="s">
        <v>799</v>
      </c>
      <c r="G48" s="276" t="s">
        <v>799</v>
      </c>
      <c r="H48" s="276" t="s">
        <v>799</v>
      </c>
      <c r="I48" s="276" t="s">
        <v>799</v>
      </c>
      <c r="J48" s="276" t="s">
        <v>799</v>
      </c>
      <c r="K48" s="276" t="s">
        <v>799</v>
      </c>
      <c r="L48" s="276" t="s">
        <v>799</v>
      </c>
      <c r="M48" s="276" t="s">
        <v>799</v>
      </c>
      <c r="N48" s="276" t="s">
        <v>799</v>
      </c>
      <c r="O48" s="276" t="s">
        <v>799</v>
      </c>
    </row>
    <row r="49" spans="2:15" ht="18" customHeight="1">
      <c r="B49" s="255"/>
      <c r="C49" s="256"/>
      <c r="D49" s="257" t="s">
        <v>423</v>
      </c>
      <c r="E49" s="258"/>
      <c r="F49" s="265">
        <v>369599</v>
      </c>
      <c r="G49" s="265">
        <v>352971</v>
      </c>
      <c r="H49" s="265">
        <v>333837</v>
      </c>
      <c r="I49" s="265">
        <v>19134</v>
      </c>
      <c r="J49" s="265">
        <v>16628</v>
      </c>
      <c r="K49" s="265">
        <v>86859</v>
      </c>
      <c r="L49" s="265">
        <v>86859</v>
      </c>
      <c r="M49" s="265">
        <v>85320</v>
      </c>
      <c r="N49" s="265">
        <v>1539</v>
      </c>
      <c r="O49" s="265">
        <v>0</v>
      </c>
    </row>
    <row r="50" spans="2:15" ht="18" customHeight="1">
      <c r="B50" s="277"/>
      <c r="C50" s="278"/>
      <c r="D50" s="279" t="s">
        <v>424</v>
      </c>
      <c r="E50" s="280"/>
      <c r="F50" s="281">
        <v>291530</v>
      </c>
      <c r="G50" s="281">
        <v>279004</v>
      </c>
      <c r="H50" s="281">
        <v>261722</v>
      </c>
      <c r="I50" s="281">
        <v>17282</v>
      </c>
      <c r="J50" s="281">
        <v>12526</v>
      </c>
      <c r="K50" s="281">
        <v>94439</v>
      </c>
      <c r="L50" s="281">
        <v>93893</v>
      </c>
      <c r="M50" s="281">
        <v>90646</v>
      </c>
      <c r="N50" s="281">
        <v>3247</v>
      </c>
      <c r="O50" s="281">
        <v>546</v>
      </c>
    </row>
    <row r="51" spans="2:15" ht="18" customHeight="1">
      <c r="B51" s="271"/>
      <c r="C51" s="272"/>
      <c r="D51" s="273" t="s">
        <v>256</v>
      </c>
      <c r="E51" s="274"/>
      <c r="F51" s="275">
        <v>235045</v>
      </c>
      <c r="G51" s="275">
        <v>235045</v>
      </c>
      <c r="H51" s="275">
        <v>218866</v>
      </c>
      <c r="I51" s="275">
        <v>16179</v>
      </c>
      <c r="J51" s="275">
        <v>0</v>
      </c>
      <c r="K51" s="275">
        <v>83263</v>
      </c>
      <c r="L51" s="275">
        <v>83263</v>
      </c>
      <c r="M51" s="275">
        <v>81154</v>
      </c>
      <c r="N51" s="275">
        <v>2109</v>
      </c>
      <c r="O51" s="275">
        <v>0</v>
      </c>
    </row>
    <row r="52" spans="2:15" ht="18" customHeight="1">
      <c r="B52" s="260"/>
      <c r="C52" s="261"/>
      <c r="D52" s="262" t="s">
        <v>425</v>
      </c>
      <c r="E52" s="263"/>
      <c r="F52" s="264">
        <v>248337</v>
      </c>
      <c r="G52" s="264">
        <v>248337</v>
      </c>
      <c r="H52" s="264">
        <v>235513</v>
      </c>
      <c r="I52" s="264">
        <v>12824</v>
      </c>
      <c r="J52" s="264">
        <v>0</v>
      </c>
      <c r="K52" s="264">
        <v>59412</v>
      </c>
      <c r="L52" s="264">
        <v>59412</v>
      </c>
      <c r="M52" s="264">
        <v>58388</v>
      </c>
      <c r="N52" s="264">
        <v>1024</v>
      </c>
      <c r="O52" s="264">
        <v>0</v>
      </c>
    </row>
    <row r="53" spans="2:15" ht="18" customHeight="1">
      <c r="B53" s="255"/>
      <c r="C53" s="256"/>
      <c r="D53" s="257" t="s">
        <v>258</v>
      </c>
      <c r="E53" s="258"/>
      <c r="F53" s="265">
        <v>367865</v>
      </c>
      <c r="G53" s="265">
        <v>358620</v>
      </c>
      <c r="H53" s="265">
        <v>330017</v>
      </c>
      <c r="I53" s="265">
        <v>28603</v>
      </c>
      <c r="J53" s="265">
        <v>9245</v>
      </c>
      <c r="K53" s="265">
        <v>133754</v>
      </c>
      <c r="L53" s="265">
        <v>132167</v>
      </c>
      <c r="M53" s="265">
        <v>128961</v>
      </c>
      <c r="N53" s="265">
        <v>3206</v>
      </c>
      <c r="O53" s="265">
        <v>1587</v>
      </c>
    </row>
    <row r="54" spans="2:15" ht="18" customHeight="1">
      <c r="B54" s="277"/>
      <c r="C54" s="278"/>
      <c r="D54" s="279" t="s">
        <v>426</v>
      </c>
      <c r="E54" s="280"/>
      <c r="F54" s="281">
        <v>264104</v>
      </c>
      <c r="G54" s="281">
        <v>262827</v>
      </c>
      <c r="H54" s="281">
        <v>251156</v>
      </c>
      <c r="I54" s="281">
        <v>11671</v>
      </c>
      <c r="J54" s="281">
        <v>1277</v>
      </c>
      <c r="K54" s="281">
        <v>113165</v>
      </c>
      <c r="L54" s="281">
        <v>105714</v>
      </c>
      <c r="M54" s="281">
        <v>103703</v>
      </c>
      <c r="N54" s="281">
        <v>2011</v>
      </c>
      <c r="O54" s="281">
        <v>7451</v>
      </c>
    </row>
    <row r="55" spans="2:15" ht="18" customHeight="1">
      <c r="B55" s="271"/>
      <c r="C55" s="272"/>
      <c r="D55" s="273" t="s">
        <v>427</v>
      </c>
      <c r="E55" s="274"/>
      <c r="F55" s="275">
        <v>280268</v>
      </c>
      <c r="G55" s="275">
        <v>271087</v>
      </c>
      <c r="H55" s="275">
        <v>244302</v>
      </c>
      <c r="I55" s="275">
        <v>26785</v>
      </c>
      <c r="J55" s="275">
        <v>9181</v>
      </c>
      <c r="K55" s="275">
        <v>95539</v>
      </c>
      <c r="L55" s="275">
        <v>95237</v>
      </c>
      <c r="M55" s="275">
        <v>81472</v>
      </c>
      <c r="N55" s="275">
        <v>13765</v>
      </c>
      <c r="O55" s="275">
        <v>302</v>
      </c>
    </row>
    <row r="56" spans="2:15" ht="18" customHeight="1">
      <c r="B56" s="260"/>
      <c r="C56" s="261"/>
      <c r="D56" s="262" t="s">
        <v>428</v>
      </c>
      <c r="E56" s="263"/>
      <c r="F56" s="264">
        <v>245030</v>
      </c>
      <c r="G56" s="264">
        <v>244950</v>
      </c>
      <c r="H56" s="264">
        <v>226933</v>
      </c>
      <c r="I56" s="264">
        <v>18017</v>
      </c>
      <c r="J56" s="264">
        <v>80</v>
      </c>
      <c r="K56" s="264">
        <v>90614</v>
      </c>
      <c r="L56" s="264">
        <v>90614</v>
      </c>
      <c r="M56" s="264">
        <v>87381</v>
      </c>
      <c r="N56" s="264">
        <v>3233</v>
      </c>
      <c r="O56" s="264">
        <v>0</v>
      </c>
    </row>
    <row r="57" spans="2:15" ht="18" customHeight="1">
      <c r="B57" s="260"/>
      <c r="C57" s="261"/>
      <c r="D57" s="262" t="s">
        <v>429</v>
      </c>
      <c r="E57" s="263"/>
      <c r="F57" s="264">
        <v>312087</v>
      </c>
      <c r="G57" s="264">
        <v>306732</v>
      </c>
      <c r="H57" s="264">
        <v>291245</v>
      </c>
      <c r="I57" s="264">
        <v>15487</v>
      </c>
      <c r="J57" s="264">
        <v>5355</v>
      </c>
      <c r="K57" s="264">
        <v>118270</v>
      </c>
      <c r="L57" s="264">
        <v>117978</v>
      </c>
      <c r="M57" s="264">
        <v>116725</v>
      </c>
      <c r="N57" s="264">
        <v>1253</v>
      </c>
      <c r="O57" s="264">
        <v>292</v>
      </c>
    </row>
    <row r="58" spans="2:15" ht="14.25" customHeight="1">
      <c r="B58" s="317"/>
      <c r="C58" s="318"/>
      <c r="D58" s="319" t="s">
        <v>430</v>
      </c>
      <c r="E58" s="320"/>
      <c r="F58" s="284" t="s">
        <v>799</v>
      </c>
      <c r="G58" s="284" t="s">
        <v>799</v>
      </c>
      <c r="H58" s="284" t="s">
        <v>799</v>
      </c>
      <c r="I58" s="284" t="s">
        <v>799</v>
      </c>
      <c r="J58" s="284" t="s">
        <v>799</v>
      </c>
      <c r="K58" s="284" t="s">
        <v>799</v>
      </c>
      <c r="L58" s="284" t="s">
        <v>799</v>
      </c>
      <c r="M58" s="284" t="s">
        <v>799</v>
      </c>
      <c r="N58" s="284" t="s">
        <v>799</v>
      </c>
      <c r="O58" s="284" t="s">
        <v>799</v>
      </c>
    </row>
    <row r="59" spans="2:15" ht="14.25" customHeight="1">
      <c r="B59" s="266"/>
      <c r="C59" s="267"/>
      <c r="D59" s="321" t="s">
        <v>431</v>
      </c>
      <c r="E59" s="269"/>
      <c r="F59" s="276" t="s">
        <v>799</v>
      </c>
      <c r="G59" s="276" t="s">
        <v>799</v>
      </c>
      <c r="H59" s="276" t="s">
        <v>799</v>
      </c>
      <c r="I59" s="276" t="s">
        <v>799</v>
      </c>
      <c r="J59" s="276" t="s">
        <v>799</v>
      </c>
      <c r="K59" s="276" t="s">
        <v>799</v>
      </c>
      <c r="L59" s="276" t="s">
        <v>799</v>
      </c>
      <c r="M59" s="276" t="s">
        <v>799</v>
      </c>
      <c r="N59" s="276" t="s">
        <v>799</v>
      </c>
      <c r="O59" s="276" t="s">
        <v>799</v>
      </c>
    </row>
    <row r="60" spans="2:15" ht="14.25" customHeight="1">
      <c r="B60" s="266"/>
      <c r="C60" s="267"/>
      <c r="D60" s="321" t="s">
        <v>432</v>
      </c>
      <c r="E60" s="269"/>
      <c r="F60" s="276" t="s">
        <v>799</v>
      </c>
      <c r="G60" s="276" t="s">
        <v>799</v>
      </c>
      <c r="H60" s="276" t="s">
        <v>799</v>
      </c>
      <c r="I60" s="276" t="s">
        <v>799</v>
      </c>
      <c r="J60" s="276" t="s">
        <v>799</v>
      </c>
      <c r="K60" s="276" t="s">
        <v>799</v>
      </c>
      <c r="L60" s="276" t="s">
        <v>799</v>
      </c>
      <c r="M60" s="276" t="s">
        <v>799</v>
      </c>
      <c r="N60" s="276" t="s">
        <v>799</v>
      </c>
      <c r="O60" s="276" t="s">
        <v>799</v>
      </c>
    </row>
    <row r="61" spans="2:15" ht="14.25" customHeight="1">
      <c r="B61" s="266"/>
      <c r="C61" s="267"/>
      <c r="D61" s="321" t="s">
        <v>433</v>
      </c>
      <c r="E61" s="269"/>
      <c r="F61" s="276" t="s">
        <v>799</v>
      </c>
      <c r="G61" s="276" t="s">
        <v>799</v>
      </c>
      <c r="H61" s="276" t="s">
        <v>799</v>
      </c>
      <c r="I61" s="276" t="s">
        <v>799</v>
      </c>
      <c r="J61" s="276" t="s">
        <v>799</v>
      </c>
      <c r="K61" s="276" t="s">
        <v>799</v>
      </c>
      <c r="L61" s="276" t="s">
        <v>799</v>
      </c>
      <c r="M61" s="276" t="s">
        <v>799</v>
      </c>
      <c r="N61" s="276" t="s">
        <v>799</v>
      </c>
      <c r="O61" s="276" t="s">
        <v>799</v>
      </c>
    </row>
    <row r="62" spans="2:15" ht="14.25" customHeight="1">
      <c r="B62" s="277"/>
      <c r="C62" s="278"/>
      <c r="D62" s="288" t="s">
        <v>434</v>
      </c>
      <c r="E62" s="280"/>
      <c r="F62" s="276" t="s">
        <v>799</v>
      </c>
      <c r="G62" s="276" t="s">
        <v>799</v>
      </c>
      <c r="H62" s="276" t="s">
        <v>799</v>
      </c>
      <c r="I62" s="276" t="s">
        <v>799</v>
      </c>
      <c r="J62" s="276" t="s">
        <v>799</v>
      </c>
      <c r="K62" s="276" t="s">
        <v>799</v>
      </c>
      <c r="L62" s="276" t="s">
        <v>799</v>
      </c>
      <c r="M62" s="276" t="s">
        <v>799</v>
      </c>
      <c r="N62" s="276" t="s">
        <v>799</v>
      </c>
      <c r="O62" s="276" t="s">
        <v>799</v>
      </c>
    </row>
    <row r="63" spans="2:15" ht="14.25" customHeight="1">
      <c r="B63" s="255"/>
      <c r="C63" s="256"/>
      <c r="D63" s="283" t="s">
        <v>435</v>
      </c>
      <c r="E63" s="258"/>
      <c r="F63" s="284" t="s">
        <v>799</v>
      </c>
      <c r="G63" s="284" t="s">
        <v>799</v>
      </c>
      <c r="H63" s="284" t="s">
        <v>799</v>
      </c>
      <c r="I63" s="284" t="s">
        <v>799</v>
      </c>
      <c r="J63" s="284" t="s">
        <v>799</v>
      </c>
      <c r="K63" s="284" t="s">
        <v>799</v>
      </c>
      <c r="L63" s="284" t="s">
        <v>799</v>
      </c>
      <c r="M63" s="284" t="s">
        <v>799</v>
      </c>
      <c r="N63" s="284" t="s">
        <v>799</v>
      </c>
      <c r="O63" s="284" t="s">
        <v>799</v>
      </c>
    </row>
    <row r="64" spans="2:15" ht="14.25" customHeight="1">
      <c r="B64" s="277"/>
      <c r="C64" s="278"/>
      <c r="D64" s="288" t="s">
        <v>436</v>
      </c>
      <c r="E64" s="280"/>
      <c r="F64" s="289" t="s">
        <v>799</v>
      </c>
      <c r="G64" s="289" t="s">
        <v>799</v>
      </c>
      <c r="H64" s="289" t="s">
        <v>799</v>
      </c>
      <c r="I64" s="289" t="s">
        <v>799</v>
      </c>
      <c r="J64" s="289" t="s">
        <v>799</v>
      </c>
      <c r="K64" s="289" t="s">
        <v>799</v>
      </c>
      <c r="L64" s="289" t="s">
        <v>799</v>
      </c>
      <c r="M64" s="289" t="s">
        <v>799</v>
      </c>
      <c r="N64" s="289" t="s">
        <v>799</v>
      </c>
      <c r="O64" s="289" t="s">
        <v>799</v>
      </c>
    </row>
    <row r="65" spans="2:15" ht="18.75">
      <c r="B65" s="232" t="s">
        <v>798</v>
      </c>
      <c r="C65" s="233"/>
      <c r="D65" s="234"/>
      <c r="E65" s="233"/>
      <c r="F65" s="233"/>
      <c r="G65" s="310"/>
      <c r="I65" s="233"/>
      <c r="J65" s="233" t="s">
        <v>660</v>
      </c>
      <c r="K65" s="233"/>
      <c r="L65" s="233"/>
      <c r="M65" s="233"/>
      <c r="N65" s="233"/>
      <c r="O65" s="233"/>
    </row>
    <row r="66" spans="2:15" ht="14.25" customHeight="1">
      <c r="B66" s="236" t="s">
        <v>438</v>
      </c>
      <c r="C66" s="311"/>
      <c r="D66" s="311"/>
      <c r="E66" s="311"/>
      <c r="F66" s="311"/>
      <c r="G66" s="238"/>
      <c r="H66" s="238"/>
      <c r="I66" s="238"/>
      <c r="J66" s="238"/>
      <c r="K66" s="238"/>
      <c r="L66" s="238"/>
      <c r="M66" s="238"/>
      <c r="N66" s="238"/>
      <c r="O66" s="238"/>
    </row>
    <row r="67" spans="2:15" ht="14.25" customHeight="1">
      <c r="B67" s="236"/>
      <c r="C67" s="311"/>
      <c r="D67" s="311"/>
      <c r="E67" s="311"/>
      <c r="F67" s="311"/>
      <c r="G67" s="238"/>
      <c r="H67" s="238"/>
      <c r="I67" s="238"/>
      <c r="J67" s="238"/>
      <c r="K67" s="238"/>
      <c r="L67" s="238"/>
      <c r="M67" s="238"/>
      <c r="N67" s="238"/>
      <c r="O67" s="238"/>
    </row>
    <row r="68" spans="2:15" ht="6" customHeight="1">
      <c r="B68" s="238"/>
      <c r="C68" s="238"/>
      <c r="E68" s="238"/>
      <c r="F68" s="238"/>
      <c r="G68" s="238"/>
      <c r="H68" s="238"/>
      <c r="I68" s="238"/>
      <c r="J68" s="238"/>
      <c r="K68" s="238"/>
      <c r="L68" s="238"/>
      <c r="M68" s="238"/>
      <c r="N68" s="238"/>
      <c r="O68" s="238"/>
    </row>
    <row r="69" spans="2:15" ht="18" customHeight="1">
      <c r="B69" s="238"/>
      <c r="C69" s="238"/>
      <c r="D69" s="240" t="s">
        <v>449</v>
      </c>
      <c r="E69" s="238"/>
      <c r="F69" s="240"/>
      <c r="G69" s="238"/>
      <c r="H69" s="238"/>
      <c r="I69" s="238"/>
      <c r="J69" s="238"/>
      <c r="K69" s="238"/>
      <c r="L69" s="238"/>
      <c r="M69" s="238"/>
      <c r="N69" s="238"/>
      <c r="O69" s="241" t="s">
        <v>642</v>
      </c>
    </row>
    <row r="70" spans="2:15" s="246" customFormat="1" ht="18" customHeight="1">
      <c r="B70" s="242"/>
      <c r="C70" s="243"/>
      <c r="D70" s="244"/>
      <c r="E70" s="245"/>
      <c r="F70" s="765" t="s">
        <v>661</v>
      </c>
      <c r="G70" s="772"/>
      <c r="H70" s="772"/>
      <c r="I70" s="779"/>
      <c r="J70" s="780"/>
      <c r="K70" s="765" t="s">
        <v>662</v>
      </c>
      <c r="L70" s="779"/>
      <c r="M70" s="779"/>
      <c r="N70" s="779"/>
      <c r="O70" s="780"/>
    </row>
    <row r="71" spans="2:15" s="246" customFormat="1" ht="36" customHeight="1" thickBot="1">
      <c r="B71" s="763" t="s">
        <v>445</v>
      </c>
      <c r="C71" s="774"/>
      <c r="D71" s="774"/>
      <c r="E71" s="248"/>
      <c r="F71" s="312" t="s">
        <v>663</v>
      </c>
      <c r="G71" s="313" t="s">
        <v>643</v>
      </c>
      <c r="H71" s="313" t="s">
        <v>664</v>
      </c>
      <c r="I71" s="314" t="s">
        <v>665</v>
      </c>
      <c r="J71" s="313" t="s">
        <v>666</v>
      </c>
      <c r="K71" s="314" t="s">
        <v>663</v>
      </c>
      <c r="L71" s="315" t="s">
        <v>643</v>
      </c>
      <c r="M71" s="315" t="s">
        <v>664</v>
      </c>
      <c r="N71" s="316" t="s">
        <v>665</v>
      </c>
      <c r="O71" s="316" t="s">
        <v>666</v>
      </c>
    </row>
    <row r="72" spans="2:15" ht="18" customHeight="1" thickTop="1">
      <c r="B72" s="250"/>
      <c r="C72" s="251"/>
      <c r="D72" s="252" t="s">
        <v>146</v>
      </c>
      <c r="E72" s="253"/>
      <c r="F72" s="254">
        <v>345029</v>
      </c>
      <c r="G72" s="254">
        <v>336518</v>
      </c>
      <c r="H72" s="254">
        <v>302689</v>
      </c>
      <c r="I72" s="254">
        <v>33829</v>
      </c>
      <c r="J72" s="254">
        <v>8511</v>
      </c>
      <c r="K72" s="254">
        <v>102664</v>
      </c>
      <c r="L72" s="254">
        <v>101918</v>
      </c>
      <c r="M72" s="254">
        <v>98101</v>
      </c>
      <c r="N72" s="254">
        <v>3817</v>
      </c>
      <c r="O72" s="254">
        <v>746</v>
      </c>
    </row>
    <row r="73" spans="2:15" ht="18" customHeight="1">
      <c r="B73" s="255"/>
      <c r="C73" s="256"/>
      <c r="D73" s="257" t="s">
        <v>393</v>
      </c>
      <c r="E73" s="258"/>
      <c r="F73" s="259" t="s">
        <v>799</v>
      </c>
      <c r="G73" s="259" t="s">
        <v>799</v>
      </c>
      <c r="H73" s="259" t="s">
        <v>799</v>
      </c>
      <c r="I73" s="259" t="s">
        <v>799</v>
      </c>
      <c r="J73" s="259" t="s">
        <v>799</v>
      </c>
      <c r="K73" s="259" t="s">
        <v>799</v>
      </c>
      <c r="L73" s="259" t="s">
        <v>799</v>
      </c>
      <c r="M73" s="259" t="s">
        <v>799</v>
      </c>
      <c r="N73" s="259" t="s">
        <v>799</v>
      </c>
      <c r="O73" s="259" t="s">
        <v>799</v>
      </c>
    </row>
    <row r="74" spans="2:15" ht="18" customHeight="1">
      <c r="B74" s="260"/>
      <c r="C74" s="261"/>
      <c r="D74" s="262" t="s">
        <v>154</v>
      </c>
      <c r="E74" s="263"/>
      <c r="F74" s="264">
        <v>409407</v>
      </c>
      <c r="G74" s="264">
        <v>409407</v>
      </c>
      <c r="H74" s="264">
        <v>386420</v>
      </c>
      <c r="I74" s="264">
        <v>22987</v>
      </c>
      <c r="J74" s="264">
        <v>0</v>
      </c>
      <c r="K74" s="264">
        <v>158852</v>
      </c>
      <c r="L74" s="264">
        <v>158852</v>
      </c>
      <c r="M74" s="264">
        <v>138074</v>
      </c>
      <c r="N74" s="264">
        <v>20778</v>
      </c>
      <c r="O74" s="264">
        <v>0</v>
      </c>
    </row>
    <row r="75" spans="2:15" ht="18" customHeight="1">
      <c r="B75" s="260"/>
      <c r="C75" s="261"/>
      <c r="D75" s="262" t="s">
        <v>156</v>
      </c>
      <c r="E75" s="263"/>
      <c r="F75" s="264">
        <v>351009</v>
      </c>
      <c r="G75" s="264">
        <v>343345</v>
      </c>
      <c r="H75" s="264">
        <v>301732</v>
      </c>
      <c r="I75" s="264">
        <v>41613</v>
      </c>
      <c r="J75" s="264">
        <v>7664</v>
      </c>
      <c r="K75" s="264">
        <v>118070</v>
      </c>
      <c r="L75" s="264">
        <v>117752</v>
      </c>
      <c r="M75" s="264">
        <v>110583</v>
      </c>
      <c r="N75" s="264">
        <v>7169</v>
      </c>
      <c r="O75" s="264">
        <v>318</v>
      </c>
    </row>
    <row r="76" spans="2:15" ht="18" customHeight="1">
      <c r="B76" s="260"/>
      <c r="C76" s="261"/>
      <c r="D76" s="262" t="s">
        <v>158</v>
      </c>
      <c r="E76" s="263"/>
      <c r="F76" s="264">
        <v>438965</v>
      </c>
      <c r="G76" s="264">
        <v>438965</v>
      </c>
      <c r="H76" s="264">
        <v>380761</v>
      </c>
      <c r="I76" s="264">
        <v>58204</v>
      </c>
      <c r="J76" s="264">
        <v>0</v>
      </c>
      <c r="K76" s="264">
        <v>108353</v>
      </c>
      <c r="L76" s="264">
        <v>108353</v>
      </c>
      <c r="M76" s="264">
        <v>108353</v>
      </c>
      <c r="N76" s="264">
        <v>0</v>
      </c>
      <c r="O76" s="264">
        <v>0</v>
      </c>
    </row>
    <row r="77" spans="2:15" ht="18" customHeight="1">
      <c r="B77" s="260"/>
      <c r="C77" s="261"/>
      <c r="D77" s="262" t="s">
        <v>161</v>
      </c>
      <c r="E77" s="263"/>
      <c r="F77" s="264">
        <v>374463</v>
      </c>
      <c r="G77" s="264">
        <v>354243</v>
      </c>
      <c r="H77" s="264">
        <v>316299</v>
      </c>
      <c r="I77" s="264">
        <v>37944</v>
      </c>
      <c r="J77" s="264">
        <v>20220</v>
      </c>
      <c r="K77" s="264">
        <v>138572</v>
      </c>
      <c r="L77" s="264">
        <v>138572</v>
      </c>
      <c r="M77" s="264">
        <v>131097</v>
      </c>
      <c r="N77" s="264">
        <v>7475</v>
      </c>
      <c r="O77" s="264">
        <v>0</v>
      </c>
    </row>
    <row r="78" spans="2:15" ht="18" customHeight="1">
      <c r="B78" s="260"/>
      <c r="C78" s="261"/>
      <c r="D78" s="262" t="s">
        <v>394</v>
      </c>
      <c r="E78" s="263"/>
      <c r="F78" s="264">
        <v>307085</v>
      </c>
      <c r="G78" s="264">
        <v>303137</v>
      </c>
      <c r="H78" s="264">
        <v>261072</v>
      </c>
      <c r="I78" s="264">
        <v>42065</v>
      </c>
      <c r="J78" s="264">
        <v>3948</v>
      </c>
      <c r="K78" s="264">
        <v>122106</v>
      </c>
      <c r="L78" s="264">
        <v>115650</v>
      </c>
      <c r="M78" s="264">
        <v>106651</v>
      </c>
      <c r="N78" s="264">
        <v>8999</v>
      </c>
      <c r="O78" s="264">
        <v>6456</v>
      </c>
    </row>
    <row r="79" spans="2:15" ht="18" customHeight="1">
      <c r="B79" s="260"/>
      <c r="C79" s="261"/>
      <c r="D79" s="262" t="s">
        <v>395</v>
      </c>
      <c r="E79" s="263"/>
      <c r="F79" s="264">
        <v>367641</v>
      </c>
      <c r="G79" s="264">
        <v>336569</v>
      </c>
      <c r="H79" s="264">
        <v>317062</v>
      </c>
      <c r="I79" s="264">
        <v>19507</v>
      </c>
      <c r="J79" s="264">
        <v>31072</v>
      </c>
      <c r="K79" s="264">
        <v>103423</v>
      </c>
      <c r="L79" s="264">
        <v>102468</v>
      </c>
      <c r="M79" s="264">
        <v>100528</v>
      </c>
      <c r="N79" s="264">
        <v>1940</v>
      </c>
      <c r="O79" s="264">
        <v>955</v>
      </c>
    </row>
    <row r="80" spans="2:15" ht="18" customHeight="1">
      <c r="B80" s="260"/>
      <c r="C80" s="261"/>
      <c r="D80" s="262" t="s">
        <v>396</v>
      </c>
      <c r="E80" s="263"/>
      <c r="F80" s="264">
        <v>414347</v>
      </c>
      <c r="G80" s="264">
        <v>412912</v>
      </c>
      <c r="H80" s="264">
        <v>377978</v>
      </c>
      <c r="I80" s="264">
        <v>34934</v>
      </c>
      <c r="J80" s="264">
        <v>1435</v>
      </c>
      <c r="K80" s="264">
        <v>139743</v>
      </c>
      <c r="L80" s="264">
        <v>137522</v>
      </c>
      <c r="M80" s="264">
        <v>136462</v>
      </c>
      <c r="N80" s="264">
        <v>1060</v>
      </c>
      <c r="O80" s="264">
        <v>2221</v>
      </c>
    </row>
    <row r="81" spans="2:15" ht="18" customHeight="1">
      <c r="B81" s="260"/>
      <c r="C81" s="261"/>
      <c r="D81" s="262" t="s">
        <v>397</v>
      </c>
      <c r="E81" s="263"/>
      <c r="F81" s="264">
        <v>297921</v>
      </c>
      <c r="G81" s="264">
        <v>272529</v>
      </c>
      <c r="H81" s="264">
        <v>252925</v>
      </c>
      <c r="I81" s="264">
        <v>19604</v>
      </c>
      <c r="J81" s="264">
        <v>25392</v>
      </c>
      <c r="K81" s="264">
        <v>67958</v>
      </c>
      <c r="L81" s="264">
        <v>67894</v>
      </c>
      <c r="M81" s="264">
        <v>64673</v>
      </c>
      <c r="N81" s="264">
        <v>3221</v>
      </c>
      <c r="O81" s="264">
        <v>64</v>
      </c>
    </row>
    <row r="82" spans="2:15" ht="18" customHeight="1">
      <c r="B82" s="260"/>
      <c r="C82" s="261"/>
      <c r="D82" s="262" t="s">
        <v>398</v>
      </c>
      <c r="E82" s="263"/>
      <c r="F82" s="264">
        <v>409775</v>
      </c>
      <c r="G82" s="264">
        <v>390363</v>
      </c>
      <c r="H82" s="264">
        <v>335476</v>
      </c>
      <c r="I82" s="264">
        <v>54887</v>
      </c>
      <c r="J82" s="264">
        <v>19412</v>
      </c>
      <c r="K82" s="264">
        <v>250717</v>
      </c>
      <c r="L82" s="264">
        <v>250521</v>
      </c>
      <c r="M82" s="264">
        <v>233981</v>
      </c>
      <c r="N82" s="264">
        <v>16540</v>
      </c>
      <c r="O82" s="264">
        <v>196</v>
      </c>
    </row>
    <row r="83" spans="2:15" ht="18" customHeight="1">
      <c r="B83" s="260"/>
      <c r="C83" s="261"/>
      <c r="D83" s="262" t="s">
        <v>399</v>
      </c>
      <c r="E83" s="263"/>
      <c r="F83" s="264">
        <v>252309</v>
      </c>
      <c r="G83" s="264">
        <v>252309</v>
      </c>
      <c r="H83" s="264">
        <v>235885</v>
      </c>
      <c r="I83" s="264">
        <v>16424</v>
      </c>
      <c r="J83" s="264">
        <v>0</v>
      </c>
      <c r="K83" s="264">
        <v>72560</v>
      </c>
      <c r="L83" s="264">
        <v>72560</v>
      </c>
      <c r="M83" s="264">
        <v>70176</v>
      </c>
      <c r="N83" s="264">
        <v>2384</v>
      </c>
      <c r="O83" s="264">
        <v>0</v>
      </c>
    </row>
    <row r="84" spans="2:15" ht="18" customHeight="1">
      <c r="B84" s="260"/>
      <c r="C84" s="261"/>
      <c r="D84" s="262" t="s">
        <v>400</v>
      </c>
      <c r="E84" s="263"/>
      <c r="F84" s="264">
        <v>260084</v>
      </c>
      <c r="G84" s="264">
        <v>260084</v>
      </c>
      <c r="H84" s="264">
        <v>246171</v>
      </c>
      <c r="I84" s="264">
        <v>13913</v>
      </c>
      <c r="J84" s="264">
        <v>0</v>
      </c>
      <c r="K84" s="264">
        <v>136772</v>
      </c>
      <c r="L84" s="264">
        <v>136772</v>
      </c>
      <c r="M84" s="264">
        <v>132814</v>
      </c>
      <c r="N84" s="264">
        <v>3958</v>
      </c>
      <c r="O84" s="264">
        <v>0</v>
      </c>
    </row>
    <row r="85" spans="2:15" ht="18" customHeight="1">
      <c r="B85" s="260"/>
      <c r="C85" s="261"/>
      <c r="D85" s="262" t="s">
        <v>401</v>
      </c>
      <c r="E85" s="263"/>
      <c r="F85" s="264">
        <v>399804</v>
      </c>
      <c r="G85" s="264">
        <v>390004</v>
      </c>
      <c r="H85" s="264">
        <v>380739</v>
      </c>
      <c r="I85" s="264">
        <v>9265</v>
      </c>
      <c r="J85" s="264">
        <v>9800</v>
      </c>
      <c r="K85" s="264">
        <v>84551</v>
      </c>
      <c r="L85" s="264">
        <v>84551</v>
      </c>
      <c r="M85" s="264">
        <v>83975</v>
      </c>
      <c r="N85" s="264">
        <v>576</v>
      </c>
      <c r="O85" s="264">
        <v>0</v>
      </c>
    </row>
    <row r="86" spans="2:15" ht="18" customHeight="1">
      <c r="B86" s="260"/>
      <c r="C86" s="261"/>
      <c r="D86" s="262" t="s">
        <v>402</v>
      </c>
      <c r="E86" s="263"/>
      <c r="F86" s="264">
        <v>331628</v>
      </c>
      <c r="G86" s="264">
        <v>325229</v>
      </c>
      <c r="H86" s="264">
        <v>302067</v>
      </c>
      <c r="I86" s="264">
        <v>23162</v>
      </c>
      <c r="J86" s="264">
        <v>6399</v>
      </c>
      <c r="K86" s="264">
        <v>112081</v>
      </c>
      <c r="L86" s="264">
        <v>111264</v>
      </c>
      <c r="M86" s="264">
        <v>108885</v>
      </c>
      <c r="N86" s="264">
        <v>2379</v>
      </c>
      <c r="O86" s="264">
        <v>817</v>
      </c>
    </row>
    <row r="87" spans="2:15" ht="18" customHeight="1">
      <c r="B87" s="260"/>
      <c r="C87" s="261"/>
      <c r="D87" s="262" t="s">
        <v>188</v>
      </c>
      <c r="E87" s="263"/>
      <c r="F87" s="264">
        <v>317561</v>
      </c>
      <c r="G87" s="264">
        <v>309044</v>
      </c>
      <c r="H87" s="264">
        <v>298802</v>
      </c>
      <c r="I87" s="264">
        <v>10242</v>
      </c>
      <c r="J87" s="264">
        <v>8517</v>
      </c>
      <c r="K87" s="264">
        <v>111972</v>
      </c>
      <c r="L87" s="264">
        <v>111972</v>
      </c>
      <c r="M87" s="264">
        <v>109697</v>
      </c>
      <c r="N87" s="264">
        <v>2275</v>
      </c>
      <c r="O87" s="264">
        <v>0</v>
      </c>
    </row>
    <row r="88" spans="2:15" ht="18" customHeight="1">
      <c r="B88" s="260"/>
      <c r="C88" s="261"/>
      <c r="D88" s="262" t="s">
        <v>403</v>
      </c>
      <c r="E88" s="263"/>
      <c r="F88" s="264">
        <v>241642</v>
      </c>
      <c r="G88" s="264">
        <v>239636</v>
      </c>
      <c r="H88" s="264">
        <v>213042</v>
      </c>
      <c r="I88" s="264">
        <v>26594</v>
      </c>
      <c r="J88" s="264">
        <v>2006</v>
      </c>
      <c r="K88" s="264">
        <v>91121</v>
      </c>
      <c r="L88" s="264">
        <v>91021</v>
      </c>
      <c r="M88" s="264">
        <v>85237</v>
      </c>
      <c r="N88" s="264">
        <v>5784</v>
      </c>
      <c r="O88" s="264">
        <v>100</v>
      </c>
    </row>
    <row r="89" spans="2:15" ht="18" customHeight="1">
      <c r="B89" s="255"/>
      <c r="C89" s="256"/>
      <c r="D89" s="257" t="s">
        <v>404</v>
      </c>
      <c r="E89" s="258"/>
      <c r="F89" s="265">
        <v>319395</v>
      </c>
      <c r="G89" s="265">
        <v>301340</v>
      </c>
      <c r="H89" s="265">
        <v>265854</v>
      </c>
      <c r="I89" s="265">
        <v>35486</v>
      </c>
      <c r="J89" s="265">
        <v>18055</v>
      </c>
      <c r="K89" s="265">
        <v>120002</v>
      </c>
      <c r="L89" s="265">
        <v>119727</v>
      </c>
      <c r="M89" s="265">
        <v>109801</v>
      </c>
      <c r="N89" s="265">
        <v>9926</v>
      </c>
      <c r="O89" s="265">
        <v>275</v>
      </c>
    </row>
    <row r="90" spans="2:15" ht="18" customHeight="1">
      <c r="B90" s="266"/>
      <c r="C90" s="267"/>
      <c r="D90" s="268" t="s">
        <v>196</v>
      </c>
      <c r="E90" s="269"/>
      <c r="F90" s="270">
        <v>290760</v>
      </c>
      <c r="G90" s="270">
        <v>287077</v>
      </c>
      <c r="H90" s="270">
        <v>259533</v>
      </c>
      <c r="I90" s="270">
        <v>27544</v>
      </c>
      <c r="J90" s="270">
        <v>3683</v>
      </c>
      <c r="K90" s="270">
        <v>155130</v>
      </c>
      <c r="L90" s="270">
        <v>155130</v>
      </c>
      <c r="M90" s="270">
        <v>144764</v>
      </c>
      <c r="N90" s="270">
        <v>10366</v>
      </c>
      <c r="O90" s="270">
        <v>0</v>
      </c>
    </row>
    <row r="91" spans="2:15" ht="18" customHeight="1">
      <c r="B91" s="271"/>
      <c r="C91" s="272"/>
      <c r="D91" s="273" t="s">
        <v>405</v>
      </c>
      <c r="E91" s="274"/>
      <c r="F91" s="476">
        <v>271729</v>
      </c>
      <c r="G91" s="476">
        <v>271729</v>
      </c>
      <c r="H91" s="476">
        <v>262868</v>
      </c>
      <c r="I91" s="476">
        <v>8861</v>
      </c>
      <c r="J91" s="476">
        <v>0</v>
      </c>
      <c r="K91" s="476">
        <v>79167</v>
      </c>
      <c r="L91" s="476">
        <v>79167</v>
      </c>
      <c r="M91" s="476">
        <v>79167</v>
      </c>
      <c r="N91" s="476">
        <v>0</v>
      </c>
      <c r="O91" s="476">
        <v>0</v>
      </c>
    </row>
    <row r="92" spans="2:15" ht="18" customHeight="1">
      <c r="B92" s="260"/>
      <c r="C92" s="261"/>
      <c r="D92" s="262" t="s">
        <v>406</v>
      </c>
      <c r="E92" s="263"/>
      <c r="F92" s="264">
        <v>257802</v>
      </c>
      <c r="G92" s="264">
        <v>257802</v>
      </c>
      <c r="H92" s="264">
        <v>236047</v>
      </c>
      <c r="I92" s="264">
        <v>21755</v>
      </c>
      <c r="J92" s="264">
        <v>0</v>
      </c>
      <c r="K92" s="264">
        <v>130248</v>
      </c>
      <c r="L92" s="264">
        <v>130248</v>
      </c>
      <c r="M92" s="264">
        <v>126471</v>
      </c>
      <c r="N92" s="264">
        <v>3777</v>
      </c>
      <c r="O92" s="264">
        <v>0</v>
      </c>
    </row>
    <row r="93" spans="2:15" ht="18" customHeight="1">
      <c r="B93" s="260"/>
      <c r="C93" s="261"/>
      <c r="D93" s="262" t="s">
        <v>407</v>
      </c>
      <c r="E93" s="263"/>
      <c r="F93" s="264">
        <v>317117</v>
      </c>
      <c r="G93" s="264">
        <v>317117</v>
      </c>
      <c r="H93" s="264">
        <v>278424</v>
      </c>
      <c r="I93" s="264">
        <v>38693</v>
      </c>
      <c r="J93" s="264">
        <v>0</v>
      </c>
      <c r="K93" s="264">
        <v>103370</v>
      </c>
      <c r="L93" s="264">
        <v>103370</v>
      </c>
      <c r="M93" s="264">
        <v>102678</v>
      </c>
      <c r="N93" s="264">
        <v>692</v>
      </c>
      <c r="O93" s="264">
        <v>0</v>
      </c>
    </row>
    <row r="94" spans="2:15" ht="18" customHeight="1">
      <c r="B94" s="260"/>
      <c r="C94" s="261"/>
      <c r="D94" s="262" t="s">
        <v>208</v>
      </c>
      <c r="E94" s="263"/>
      <c r="F94" s="264">
        <v>291694</v>
      </c>
      <c r="G94" s="264">
        <v>288520</v>
      </c>
      <c r="H94" s="264">
        <v>223054</v>
      </c>
      <c r="I94" s="264">
        <v>65466</v>
      </c>
      <c r="J94" s="264">
        <v>3174</v>
      </c>
      <c r="K94" s="264">
        <v>102751</v>
      </c>
      <c r="L94" s="264">
        <v>102751</v>
      </c>
      <c r="M94" s="264">
        <v>87506</v>
      </c>
      <c r="N94" s="264">
        <v>15245</v>
      </c>
      <c r="O94" s="264">
        <v>0</v>
      </c>
    </row>
    <row r="95" spans="2:15" ht="18" customHeight="1">
      <c r="B95" s="260"/>
      <c r="C95" s="261"/>
      <c r="D95" s="262" t="s">
        <v>408</v>
      </c>
      <c r="E95" s="263"/>
      <c r="F95" s="264">
        <v>325751</v>
      </c>
      <c r="G95" s="264">
        <v>325710</v>
      </c>
      <c r="H95" s="264">
        <v>289648</v>
      </c>
      <c r="I95" s="264">
        <v>36062</v>
      </c>
      <c r="J95" s="264">
        <v>41</v>
      </c>
      <c r="K95" s="264">
        <v>128531</v>
      </c>
      <c r="L95" s="264">
        <v>128531</v>
      </c>
      <c r="M95" s="264">
        <v>121929</v>
      </c>
      <c r="N95" s="264">
        <v>6602</v>
      </c>
      <c r="O95" s="264">
        <v>0</v>
      </c>
    </row>
    <row r="96" spans="2:15" ht="18" customHeight="1">
      <c r="B96" s="260"/>
      <c r="C96" s="261"/>
      <c r="D96" s="262" t="s">
        <v>409</v>
      </c>
      <c r="E96" s="263"/>
      <c r="F96" s="264">
        <v>293076</v>
      </c>
      <c r="G96" s="264">
        <v>291469</v>
      </c>
      <c r="H96" s="264">
        <v>256654</v>
      </c>
      <c r="I96" s="264">
        <v>34815</v>
      </c>
      <c r="J96" s="264">
        <v>1607</v>
      </c>
      <c r="K96" s="264">
        <v>115154</v>
      </c>
      <c r="L96" s="264">
        <v>115154</v>
      </c>
      <c r="M96" s="264">
        <v>106638</v>
      </c>
      <c r="N96" s="264">
        <v>8516</v>
      </c>
      <c r="O96" s="264">
        <v>0</v>
      </c>
    </row>
    <row r="97" spans="2:15" ht="18" customHeight="1">
      <c r="B97" s="260"/>
      <c r="C97" s="261"/>
      <c r="D97" s="262" t="s">
        <v>410</v>
      </c>
      <c r="E97" s="263"/>
      <c r="F97" s="264">
        <v>347579</v>
      </c>
      <c r="G97" s="264">
        <v>344650</v>
      </c>
      <c r="H97" s="264">
        <v>294178</v>
      </c>
      <c r="I97" s="264">
        <v>50472</v>
      </c>
      <c r="J97" s="264">
        <v>2929</v>
      </c>
      <c r="K97" s="264">
        <v>103568</v>
      </c>
      <c r="L97" s="264">
        <v>103568</v>
      </c>
      <c r="M97" s="264">
        <v>101937</v>
      </c>
      <c r="N97" s="264">
        <v>1631</v>
      </c>
      <c r="O97" s="264">
        <v>0</v>
      </c>
    </row>
    <row r="98" spans="2:15" ht="18" customHeight="1">
      <c r="B98" s="260"/>
      <c r="C98" s="261"/>
      <c r="D98" s="262" t="s">
        <v>411</v>
      </c>
      <c r="E98" s="263"/>
      <c r="F98" s="264">
        <v>278856</v>
      </c>
      <c r="G98" s="264">
        <v>278856</v>
      </c>
      <c r="H98" s="264">
        <v>240267</v>
      </c>
      <c r="I98" s="264">
        <v>38589</v>
      </c>
      <c r="J98" s="264">
        <v>0</v>
      </c>
      <c r="K98" s="264">
        <v>97622</v>
      </c>
      <c r="L98" s="264">
        <v>97622</v>
      </c>
      <c r="M98" s="264">
        <v>96627</v>
      </c>
      <c r="N98" s="264">
        <v>995</v>
      </c>
      <c r="O98" s="264">
        <v>0</v>
      </c>
    </row>
    <row r="99" spans="2:15" ht="18" customHeight="1">
      <c r="B99" s="260"/>
      <c r="C99" s="261"/>
      <c r="D99" s="262" t="s">
        <v>222</v>
      </c>
      <c r="E99" s="263"/>
      <c r="F99" s="264">
        <v>355732</v>
      </c>
      <c r="G99" s="264">
        <v>355732</v>
      </c>
      <c r="H99" s="264">
        <v>303907</v>
      </c>
      <c r="I99" s="264">
        <v>51825</v>
      </c>
      <c r="J99" s="264">
        <v>0</v>
      </c>
      <c r="K99" s="264">
        <v>108120</v>
      </c>
      <c r="L99" s="264">
        <v>108120</v>
      </c>
      <c r="M99" s="264">
        <v>108120</v>
      </c>
      <c r="N99" s="264">
        <v>0</v>
      </c>
      <c r="O99" s="264">
        <v>0</v>
      </c>
    </row>
    <row r="100" spans="2:15" ht="18" customHeight="1">
      <c r="B100" s="260"/>
      <c r="C100" s="261"/>
      <c r="D100" s="262" t="s">
        <v>225</v>
      </c>
      <c r="E100" s="263"/>
      <c r="F100" s="264">
        <v>327172</v>
      </c>
      <c r="G100" s="264">
        <v>323498</v>
      </c>
      <c r="H100" s="264">
        <v>285138</v>
      </c>
      <c r="I100" s="264">
        <v>38360</v>
      </c>
      <c r="J100" s="264">
        <v>3674</v>
      </c>
      <c r="K100" s="264">
        <v>103303</v>
      </c>
      <c r="L100" s="264">
        <v>103303</v>
      </c>
      <c r="M100" s="264">
        <v>102332</v>
      </c>
      <c r="N100" s="264">
        <v>971</v>
      </c>
      <c r="O100" s="264">
        <v>0</v>
      </c>
    </row>
    <row r="101" spans="2:15" ht="18" customHeight="1">
      <c r="B101" s="260"/>
      <c r="C101" s="261"/>
      <c r="D101" s="262" t="s">
        <v>228</v>
      </c>
      <c r="E101" s="263"/>
      <c r="F101" s="264">
        <v>406732</v>
      </c>
      <c r="G101" s="264">
        <v>314436</v>
      </c>
      <c r="H101" s="264">
        <v>272556</v>
      </c>
      <c r="I101" s="264">
        <v>41880</v>
      </c>
      <c r="J101" s="264">
        <v>92296</v>
      </c>
      <c r="K101" s="264">
        <v>104238</v>
      </c>
      <c r="L101" s="264">
        <v>104238</v>
      </c>
      <c r="M101" s="264">
        <v>103065</v>
      </c>
      <c r="N101" s="264">
        <v>1173</v>
      </c>
      <c r="O101" s="264">
        <v>0</v>
      </c>
    </row>
    <row r="102" spans="2:15" ht="18" customHeight="1">
      <c r="B102" s="260"/>
      <c r="C102" s="261"/>
      <c r="D102" s="262" t="s">
        <v>412</v>
      </c>
      <c r="E102" s="263"/>
      <c r="F102" s="264">
        <v>364624</v>
      </c>
      <c r="G102" s="264">
        <v>341769</v>
      </c>
      <c r="H102" s="264">
        <v>306198</v>
      </c>
      <c r="I102" s="264">
        <v>35571</v>
      </c>
      <c r="J102" s="264">
        <v>22855</v>
      </c>
      <c r="K102" s="264">
        <v>207952</v>
      </c>
      <c r="L102" s="264">
        <v>191803</v>
      </c>
      <c r="M102" s="264">
        <v>159092</v>
      </c>
      <c r="N102" s="264">
        <v>32711</v>
      </c>
      <c r="O102" s="264">
        <v>16149</v>
      </c>
    </row>
    <row r="103" spans="2:15" ht="18" customHeight="1">
      <c r="B103" s="260"/>
      <c r="C103" s="261"/>
      <c r="D103" s="262" t="s">
        <v>413</v>
      </c>
      <c r="E103" s="263"/>
      <c r="F103" s="264">
        <v>387729</v>
      </c>
      <c r="G103" s="264">
        <v>386839</v>
      </c>
      <c r="H103" s="264">
        <v>341864</v>
      </c>
      <c r="I103" s="264">
        <v>44975</v>
      </c>
      <c r="J103" s="264">
        <v>890</v>
      </c>
      <c r="K103" s="264">
        <v>121765</v>
      </c>
      <c r="L103" s="264">
        <v>121433</v>
      </c>
      <c r="M103" s="264">
        <v>121257</v>
      </c>
      <c r="N103" s="264">
        <v>176</v>
      </c>
      <c r="O103" s="264">
        <v>332</v>
      </c>
    </row>
    <row r="104" spans="2:15" ht="18" customHeight="1">
      <c r="B104" s="260"/>
      <c r="C104" s="261"/>
      <c r="D104" s="262" t="s">
        <v>414</v>
      </c>
      <c r="E104" s="263"/>
      <c r="F104" s="264">
        <v>381477</v>
      </c>
      <c r="G104" s="264">
        <v>380564</v>
      </c>
      <c r="H104" s="264">
        <v>340838</v>
      </c>
      <c r="I104" s="264">
        <v>39726</v>
      </c>
      <c r="J104" s="264">
        <v>913</v>
      </c>
      <c r="K104" s="264">
        <v>139936</v>
      </c>
      <c r="L104" s="264">
        <v>139936</v>
      </c>
      <c r="M104" s="264">
        <v>132366</v>
      </c>
      <c r="N104" s="264">
        <v>7570</v>
      </c>
      <c r="O104" s="264">
        <v>0</v>
      </c>
    </row>
    <row r="105" spans="2:15" ht="18" customHeight="1">
      <c r="B105" s="260"/>
      <c r="C105" s="261"/>
      <c r="D105" s="262" t="s">
        <v>415</v>
      </c>
      <c r="E105" s="263"/>
      <c r="F105" s="264">
        <v>329227</v>
      </c>
      <c r="G105" s="264">
        <v>329071</v>
      </c>
      <c r="H105" s="264">
        <v>297128</v>
      </c>
      <c r="I105" s="264">
        <v>31943</v>
      </c>
      <c r="J105" s="264">
        <v>156</v>
      </c>
      <c r="K105" s="264">
        <v>106641</v>
      </c>
      <c r="L105" s="264">
        <v>106597</v>
      </c>
      <c r="M105" s="264">
        <v>103371</v>
      </c>
      <c r="N105" s="264">
        <v>3226</v>
      </c>
      <c r="O105" s="264">
        <v>44</v>
      </c>
    </row>
    <row r="106" spans="2:15" ht="18" customHeight="1">
      <c r="B106" s="260"/>
      <c r="C106" s="261"/>
      <c r="D106" s="262" t="s">
        <v>416</v>
      </c>
      <c r="E106" s="263"/>
      <c r="F106" s="264">
        <v>344469</v>
      </c>
      <c r="G106" s="264">
        <v>336076</v>
      </c>
      <c r="H106" s="264">
        <v>298133</v>
      </c>
      <c r="I106" s="264">
        <v>37943</v>
      </c>
      <c r="J106" s="264">
        <v>8393</v>
      </c>
      <c r="K106" s="264">
        <v>141094</v>
      </c>
      <c r="L106" s="264">
        <v>141094</v>
      </c>
      <c r="M106" s="264">
        <v>128459</v>
      </c>
      <c r="N106" s="264">
        <v>12635</v>
      </c>
      <c r="O106" s="264">
        <v>0</v>
      </c>
    </row>
    <row r="107" spans="2:15" ht="18" customHeight="1">
      <c r="B107" s="260"/>
      <c r="C107" s="261"/>
      <c r="D107" s="262" t="s">
        <v>417</v>
      </c>
      <c r="E107" s="263"/>
      <c r="F107" s="264">
        <v>408008</v>
      </c>
      <c r="G107" s="264">
        <v>408008</v>
      </c>
      <c r="H107" s="264">
        <v>353928</v>
      </c>
      <c r="I107" s="264">
        <v>54080</v>
      </c>
      <c r="J107" s="264">
        <v>0</v>
      </c>
      <c r="K107" s="264">
        <v>135068</v>
      </c>
      <c r="L107" s="264">
        <v>135068</v>
      </c>
      <c r="M107" s="264">
        <v>128896</v>
      </c>
      <c r="N107" s="264">
        <v>6172</v>
      </c>
      <c r="O107" s="264">
        <v>0</v>
      </c>
    </row>
    <row r="108" spans="2:15" ht="18" customHeight="1">
      <c r="B108" s="260"/>
      <c r="C108" s="261"/>
      <c r="D108" s="262" t="s">
        <v>418</v>
      </c>
      <c r="E108" s="263"/>
      <c r="F108" s="264">
        <v>372507</v>
      </c>
      <c r="G108" s="264">
        <v>370301</v>
      </c>
      <c r="H108" s="264">
        <v>322537</v>
      </c>
      <c r="I108" s="264">
        <v>47764</v>
      </c>
      <c r="J108" s="264">
        <v>2206</v>
      </c>
      <c r="K108" s="264">
        <v>90671</v>
      </c>
      <c r="L108" s="264">
        <v>90671</v>
      </c>
      <c r="M108" s="264">
        <v>87677</v>
      </c>
      <c r="N108" s="264">
        <v>2994</v>
      </c>
      <c r="O108" s="264">
        <v>0</v>
      </c>
    </row>
    <row r="109" spans="2:15" ht="18" customHeight="1">
      <c r="B109" s="260"/>
      <c r="C109" s="261"/>
      <c r="D109" s="262" t="s">
        <v>419</v>
      </c>
      <c r="E109" s="263"/>
      <c r="F109" s="264">
        <v>346992</v>
      </c>
      <c r="G109" s="264">
        <v>344487</v>
      </c>
      <c r="H109" s="264">
        <v>307779</v>
      </c>
      <c r="I109" s="264">
        <v>36708</v>
      </c>
      <c r="J109" s="264">
        <v>2505</v>
      </c>
      <c r="K109" s="264">
        <v>120688</v>
      </c>
      <c r="L109" s="264">
        <v>120688</v>
      </c>
      <c r="M109" s="264">
        <v>114919</v>
      </c>
      <c r="N109" s="264">
        <v>5769</v>
      </c>
      <c r="O109" s="264">
        <v>0</v>
      </c>
    </row>
    <row r="110" spans="2:15" ht="18" customHeight="1">
      <c r="B110" s="260"/>
      <c r="C110" s="261"/>
      <c r="D110" s="262" t="s">
        <v>420</v>
      </c>
      <c r="E110" s="263"/>
      <c r="F110" s="276" t="s">
        <v>799</v>
      </c>
      <c r="G110" s="276" t="s">
        <v>799</v>
      </c>
      <c r="H110" s="276" t="s">
        <v>799</v>
      </c>
      <c r="I110" s="276" t="s">
        <v>799</v>
      </c>
      <c r="J110" s="276" t="s">
        <v>799</v>
      </c>
      <c r="K110" s="276" t="s">
        <v>799</v>
      </c>
      <c r="L110" s="276" t="s">
        <v>799</v>
      </c>
      <c r="M110" s="276" t="s">
        <v>799</v>
      </c>
      <c r="N110" s="276" t="s">
        <v>799</v>
      </c>
      <c r="O110" s="276" t="s">
        <v>799</v>
      </c>
    </row>
    <row r="111" spans="2:15" ht="18" customHeight="1">
      <c r="B111" s="260"/>
      <c r="C111" s="261"/>
      <c r="D111" s="262" t="s">
        <v>421</v>
      </c>
      <c r="E111" s="263"/>
      <c r="F111" s="276" t="s">
        <v>799</v>
      </c>
      <c r="G111" s="276" t="s">
        <v>799</v>
      </c>
      <c r="H111" s="276" t="s">
        <v>799</v>
      </c>
      <c r="I111" s="276" t="s">
        <v>799</v>
      </c>
      <c r="J111" s="276" t="s">
        <v>799</v>
      </c>
      <c r="K111" s="276" t="s">
        <v>799</v>
      </c>
      <c r="L111" s="276" t="s">
        <v>799</v>
      </c>
      <c r="M111" s="276" t="s">
        <v>799</v>
      </c>
      <c r="N111" s="276" t="s">
        <v>799</v>
      </c>
      <c r="O111" s="276" t="s">
        <v>799</v>
      </c>
    </row>
    <row r="112" spans="2:15" ht="18" customHeight="1">
      <c r="B112" s="260"/>
      <c r="C112" s="261"/>
      <c r="D112" s="262" t="s">
        <v>422</v>
      </c>
      <c r="E112" s="263"/>
      <c r="F112" s="276" t="s">
        <v>799</v>
      </c>
      <c r="G112" s="276" t="s">
        <v>799</v>
      </c>
      <c r="H112" s="276" t="s">
        <v>799</v>
      </c>
      <c r="I112" s="276" t="s">
        <v>799</v>
      </c>
      <c r="J112" s="276" t="s">
        <v>799</v>
      </c>
      <c r="K112" s="276" t="s">
        <v>799</v>
      </c>
      <c r="L112" s="276" t="s">
        <v>799</v>
      </c>
      <c r="M112" s="276" t="s">
        <v>799</v>
      </c>
      <c r="N112" s="276" t="s">
        <v>799</v>
      </c>
      <c r="O112" s="276" t="s">
        <v>799</v>
      </c>
    </row>
    <row r="113" spans="2:15" ht="18" customHeight="1">
      <c r="B113" s="255"/>
      <c r="C113" s="256"/>
      <c r="D113" s="257" t="s">
        <v>423</v>
      </c>
      <c r="E113" s="258"/>
      <c r="F113" s="265">
        <v>439823</v>
      </c>
      <c r="G113" s="265">
        <v>396396</v>
      </c>
      <c r="H113" s="265">
        <v>372048</v>
      </c>
      <c r="I113" s="265">
        <v>24348</v>
      </c>
      <c r="J113" s="265">
        <v>43427</v>
      </c>
      <c r="K113" s="265">
        <v>81134</v>
      </c>
      <c r="L113" s="265">
        <v>81134</v>
      </c>
      <c r="M113" s="265">
        <v>81059</v>
      </c>
      <c r="N113" s="265">
        <v>75</v>
      </c>
      <c r="O113" s="265">
        <v>0</v>
      </c>
    </row>
    <row r="114" spans="2:15" ht="18" customHeight="1">
      <c r="B114" s="277"/>
      <c r="C114" s="278"/>
      <c r="D114" s="279" t="s">
        <v>424</v>
      </c>
      <c r="E114" s="280"/>
      <c r="F114" s="281">
        <v>303657</v>
      </c>
      <c r="G114" s="281">
        <v>283536</v>
      </c>
      <c r="H114" s="281">
        <v>268320</v>
      </c>
      <c r="I114" s="281">
        <v>15216</v>
      </c>
      <c r="J114" s="281">
        <v>20121</v>
      </c>
      <c r="K114" s="281">
        <v>105747</v>
      </c>
      <c r="L114" s="281">
        <v>104692</v>
      </c>
      <c r="M114" s="281">
        <v>102558</v>
      </c>
      <c r="N114" s="281">
        <v>2134</v>
      </c>
      <c r="O114" s="281">
        <v>1055</v>
      </c>
    </row>
    <row r="115" spans="2:15" ht="18" customHeight="1">
      <c r="B115" s="271"/>
      <c r="C115" s="272"/>
      <c r="D115" s="273" t="s">
        <v>256</v>
      </c>
      <c r="E115" s="274"/>
      <c r="F115" s="275">
        <v>244242</v>
      </c>
      <c r="G115" s="275">
        <v>244242</v>
      </c>
      <c r="H115" s="275">
        <v>228499</v>
      </c>
      <c r="I115" s="275">
        <v>15743</v>
      </c>
      <c r="J115" s="275">
        <v>0</v>
      </c>
      <c r="K115" s="275">
        <v>94468</v>
      </c>
      <c r="L115" s="275">
        <v>94468</v>
      </c>
      <c r="M115" s="275">
        <v>89025</v>
      </c>
      <c r="N115" s="275">
        <v>5443</v>
      </c>
      <c r="O115" s="275">
        <v>0</v>
      </c>
    </row>
    <row r="116" spans="2:15" ht="18" customHeight="1">
      <c r="B116" s="260"/>
      <c r="C116" s="261"/>
      <c r="D116" s="262" t="s">
        <v>425</v>
      </c>
      <c r="E116" s="263"/>
      <c r="F116" s="264">
        <v>280580</v>
      </c>
      <c r="G116" s="264">
        <v>280580</v>
      </c>
      <c r="H116" s="264">
        <v>261769</v>
      </c>
      <c r="I116" s="264">
        <v>18811</v>
      </c>
      <c r="J116" s="264">
        <v>0</v>
      </c>
      <c r="K116" s="264">
        <v>69213</v>
      </c>
      <c r="L116" s="264">
        <v>69213</v>
      </c>
      <c r="M116" s="264">
        <v>67296</v>
      </c>
      <c r="N116" s="264">
        <v>1917</v>
      </c>
      <c r="O116" s="264">
        <v>0</v>
      </c>
    </row>
    <row r="117" spans="2:15" ht="18" customHeight="1">
      <c r="B117" s="255"/>
      <c r="C117" s="256"/>
      <c r="D117" s="257" t="s">
        <v>258</v>
      </c>
      <c r="E117" s="258"/>
      <c r="F117" s="265">
        <v>397366</v>
      </c>
      <c r="G117" s="265">
        <v>385366</v>
      </c>
      <c r="H117" s="265">
        <v>351907</v>
      </c>
      <c r="I117" s="265">
        <v>33459</v>
      </c>
      <c r="J117" s="265">
        <v>12000</v>
      </c>
      <c r="K117" s="265">
        <v>144958</v>
      </c>
      <c r="L117" s="265">
        <v>142238</v>
      </c>
      <c r="M117" s="265">
        <v>137721</v>
      </c>
      <c r="N117" s="265">
        <v>4517</v>
      </c>
      <c r="O117" s="265">
        <v>2720</v>
      </c>
    </row>
    <row r="118" spans="2:15" ht="18" customHeight="1">
      <c r="B118" s="277"/>
      <c r="C118" s="278"/>
      <c r="D118" s="279" t="s">
        <v>426</v>
      </c>
      <c r="E118" s="280"/>
      <c r="F118" s="281">
        <v>267012</v>
      </c>
      <c r="G118" s="281">
        <v>266119</v>
      </c>
      <c r="H118" s="281">
        <v>253078</v>
      </c>
      <c r="I118" s="281">
        <v>13041</v>
      </c>
      <c r="J118" s="281">
        <v>893</v>
      </c>
      <c r="K118" s="281">
        <v>98351</v>
      </c>
      <c r="L118" s="281">
        <v>98329</v>
      </c>
      <c r="M118" s="281">
        <v>96842</v>
      </c>
      <c r="N118" s="281">
        <v>1487</v>
      </c>
      <c r="O118" s="281">
        <v>22</v>
      </c>
    </row>
    <row r="119" spans="2:15" ht="18" customHeight="1">
      <c r="B119" s="271"/>
      <c r="C119" s="272"/>
      <c r="D119" s="273" t="s">
        <v>427</v>
      </c>
      <c r="E119" s="274"/>
      <c r="F119" s="275">
        <v>226841</v>
      </c>
      <c r="G119" s="275">
        <v>225789</v>
      </c>
      <c r="H119" s="275">
        <v>193192</v>
      </c>
      <c r="I119" s="275">
        <v>32597</v>
      </c>
      <c r="J119" s="275">
        <v>1052</v>
      </c>
      <c r="K119" s="275">
        <v>84632</v>
      </c>
      <c r="L119" s="275">
        <v>84249</v>
      </c>
      <c r="M119" s="275">
        <v>69557</v>
      </c>
      <c r="N119" s="275">
        <v>14692</v>
      </c>
      <c r="O119" s="275">
        <v>383</v>
      </c>
    </row>
    <row r="120" spans="2:15" ht="18" customHeight="1">
      <c r="B120" s="260"/>
      <c r="C120" s="261"/>
      <c r="D120" s="262" t="s">
        <v>428</v>
      </c>
      <c r="E120" s="263"/>
      <c r="F120" s="264">
        <v>215712</v>
      </c>
      <c r="G120" s="264">
        <v>215574</v>
      </c>
      <c r="H120" s="264">
        <v>194596</v>
      </c>
      <c r="I120" s="264">
        <v>20978</v>
      </c>
      <c r="J120" s="264">
        <v>138</v>
      </c>
      <c r="K120" s="264">
        <v>92830</v>
      </c>
      <c r="L120" s="264">
        <v>92830</v>
      </c>
      <c r="M120" s="264">
        <v>89325</v>
      </c>
      <c r="N120" s="264">
        <v>3505</v>
      </c>
      <c r="O120" s="264">
        <v>0</v>
      </c>
    </row>
    <row r="121" spans="2:15" ht="18" customHeight="1">
      <c r="B121" s="260"/>
      <c r="C121" s="261"/>
      <c r="D121" s="262" t="s">
        <v>429</v>
      </c>
      <c r="E121" s="263"/>
      <c r="F121" s="264">
        <v>322941</v>
      </c>
      <c r="G121" s="264">
        <v>315280</v>
      </c>
      <c r="H121" s="264">
        <v>287670</v>
      </c>
      <c r="I121" s="264">
        <v>27610</v>
      </c>
      <c r="J121" s="264">
        <v>7661</v>
      </c>
      <c r="K121" s="264">
        <v>91700</v>
      </c>
      <c r="L121" s="264">
        <v>90736</v>
      </c>
      <c r="M121" s="264">
        <v>88059</v>
      </c>
      <c r="N121" s="264">
        <v>2677</v>
      </c>
      <c r="O121" s="264">
        <v>964</v>
      </c>
    </row>
    <row r="122" spans="2:15" ht="14.25" customHeight="1">
      <c r="B122" s="317"/>
      <c r="C122" s="318"/>
      <c r="D122" s="319" t="s">
        <v>430</v>
      </c>
      <c r="E122" s="320"/>
      <c r="F122" s="284" t="s">
        <v>799</v>
      </c>
      <c r="G122" s="284" t="s">
        <v>799</v>
      </c>
      <c r="H122" s="284" t="s">
        <v>799</v>
      </c>
      <c r="I122" s="284" t="s">
        <v>799</v>
      </c>
      <c r="J122" s="284" t="s">
        <v>799</v>
      </c>
      <c r="K122" s="284" t="s">
        <v>799</v>
      </c>
      <c r="L122" s="284" t="s">
        <v>799</v>
      </c>
      <c r="M122" s="284" t="s">
        <v>799</v>
      </c>
      <c r="N122" s="284" t="s">
        <v>799</v>
      </c>
      <c r="O122" s="284" t="s">
        <v>799</v>
      </c>
    </row>
    <row r="123" spans="2:15" ht="14.25" customHeight="1">
      <c r="B123" s="266"/>
      <c r="C123" s="267"/>
      <c r="D123" s="321" t="s">
        <v>431</v>
      </c>
      <c r="E123" s="269"/>
      <c r="F123" s="276" t="s">
        <v>799</v>
      </c>
      <c r="G123" s="276" t="s">
        <v>799</v>
      </c>
      <c r="H123" s="276" t="s">
        <v>799</v>
      </c>
      <c r="I123" s="276" t="s">
        <v>799</v>
      </c>
      <c r="J123" s="276" t="s">
        <v>799</v>
      </c>
      <c r="K123" s="276" t="s">
        <v>799</v>
      </c>
      <c r="L123" s="276" t="s">
        <v>799</v>
      </c>
      <c r="M123" s="276" t="s">
        <v>799</v>
      </c>
      <c r="N123" s="276" t="s">
        <v>799</v>
      </c>
      <c r="O123" s="276" t="s">
        <v>799</v>
      </c>
    </row>
    <row r="124" spans="2:15" ht="14.25" customHeight="1">
      <c r="B124" s="266"/>
      <c r="C124" s="267"/>
      <c r="D124" s="321" t="s">
        <v>432</v>
      </c>
      <c r="E124" s="269"/>
      <c r="F124" s="276" t="s">
        <v>799</v>
      </c>
      <c r="G124" s="276" t="s">
        <v>799</v>
      </c>
      <c r="H124" s="276" t="s">
        <v>799</v>
      </c>
      <c r="I124" s="276" t="s">
        <v>799</v>
      </c>
      <c r="J124" s="276" t="s">
        <v>799</v>
      </c>
      <c r="K124" s="276" t="s">
        <v>799</v>
      </c>
      <c r="L124" s="276" t="s">
        <v>799</v>
      </c>
      <c r="M124" s="276" t="s">
        <v>799</v>
      </c>
      <c r="N124" s="276" t="s">
        <v>799</v>
      </c>
      <c r="O124" s="276" t="s">
        <v>799</v>
      </c>
    </row>
    <row r="125" spans="2:15" ht="14.25" customHeight="1">
      <c r="B125" s="266"/>
      <c r="C125" s="267"/>
      <c r="D125" s="321" t="s">
        <v>433</v>
      </c>
      <c r="E125" s="269"/>
      <c r="F125" s="276" t="s">
        <v>799</v>
      </c>
      <c r="G125" s="276" t="s">
        <v>799</v>
      </c>
      <c r="H125" s="276" t="s">
        <v>799</v>
      </c>
      <c r="I125" s="276" t="s">
        <v>799</v>
      </c>
      <c r="J125" s="276" t="s">
        <v>799</v>
      </c>
      <c r="K125" s="276" t="s">
        <v>799</v>
      </c>
      <c r="L125" s="276" t="s">
        <v>799</v>
      </c>
      <c r="M125" s="276" t="s">
        <v>799</v>
      </c>
      <c r="N125" s="276" t="s">
        <v>799</v>
      </c>
      <c r="O125" s="276" t="s">
        <v>799</v>
      </c>
    </row>
    <row r="126" spans="2:15" ht="14.25" customHeight="1">
      <c r="B126" s="277"/>
      <c r="C126" s="278"/>
      <c r="D126" s="288" t="s">
        <v>434</v>
      </c>
      <c r="E126" s="280"/>
      <c r="F126" s="276" t="s">
        <v>799</v>
      </c>
      <c r="G126" s="276" t="s">
        <v>799</v>
      </c>
      <c r="H126" s="276" t="s">
        <v>799</v>
      </c>
      <c r="I126" s="276" t="s">
        <v>799</v>
      </c>
      <c r="J126" s="276" t="s">
        <v>799</v>
      </c>
      <c r="K126" s="276" t="s">
        <v>799</v>
      </c>
      <c r="L126" s="276" t="s">
        <v>799</v>
      </c>
      <c r="M126" s="276" t="s">
        <v>799</v>
      </c>
      <c r="N126" s="276" t="s">
        <v>799</v>
      </c>
      <c r="O126" s="276" t="s">
        <v>799</v>
      </c>
    </row>
    <row r="127" spans="2:15" ht="14.25" customHeight="1">
      <c r="B127" s="255"/>
      <c r="C127" s="256"/>
      <c r="D127" s="283" t="s">
        <v>435</v>
      </c>
      <c r="E127" s="258"/>
      <c r="F127" s="284" t="s">
        <v>799</v>
      </c>
      <c r="G127" s="284" t="s">
        <v>799</v>
      </c>
      <c r="H127" s="284" t="s">
        <v>799</v>
      </c>
      <c r="I127" s="284" t="s">
        <v>799</v>
      </c>
      <c r="J127" s="284" t="s">
        <v>799</v>
      </c>
      <c r="K127" s="284" t="s">
        <v>799</v>
      </c>
      <c r="L127" s="284" t="s">
        <v>799</v>
      </c>
      <c r="M127" s="284" t="s">
        <v>799</v>
      </c>
      <c r="N127" s="284" t="s">
        <v>799</v>
      </c>
      <c r="O127" s="284" t="s">
        <v>799</v>
      </c>
    </row>
    <row r="128" spans="2:15" ht="14.25" customHeight="1">
      <c r="B128" s="277"/>
      <c r="C128" s="278"/>
      <c r="D128" s="288" t="s">
        <v>436</v>
      </c>
      <c r="E128" s="280"/>
      <c r="F128" s="289" t="s">
        <v>799</v>
      </c>
      <c r="G128" s="289" t="s">
        <v>799</v>
      </c>
      <c r="H128" s="289" t="s">
        <v>799</v>
      </c>
      <c r="I128" s="289" t="s">
        <v>799</v>
      </c>
      <c r="J128" s="289" t="s">
        <v>799</v>
      </c>
      <c r="K128" s="289" t="s">
        <v>799</v>
      </c>
      <c r="L128" s="289" t="s">
        <v>799</v>
      </c>
      <c r="M128" s="289" t="s">
        <v>799</v>
      </c>
      <c r="N128" s="289" t="s">
        <v>799</v>
      </c>
      <c r="O128" s="289" t="s">
        <v>799</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5" workbookViewId="0" topLeftCell="A1">
      <selection activeCell="A1" sqref="A1"/>
    </sheetView>
  </sheetViews>
  <sheetFormatPr defaultColWidth="8.796875" defaultRowHeight="14.25"/>
  <cols>
    <col min="1" max="1" width="4.09765625" style="235" customWidth="1"/>
    <col min="2" max="2" width="1.69921875" style="235" customWidth="1"/>
    <col min="3" max="3" width="1.390625" style="235" customWidth="1"/>
    <col min="4" max="4" width="38.59765625" style="239" customWidth="1"/>
    <col min="5" max="5" width="0.6953125" style="235" customWidth="1"/>
    <col min="6" max="13" width="13.59765625" style="235" customWidth="1"/>
    <col min="14" max="16384" width="9" style="235" customWidth="1"/>
  </cols>
  <sheetData>
    <row r="1" spans="2:13" ht="18.75">
      <c r="B1" s="232" t="s">
        <v>798</v>
      </c>
      <c r="C1" s="233"/>
      <c r="D1" s="234"/>
      <c r="E1" s="233"/>
      <c r="F1" s="233"/>
      <c r="G1" s="310"/>
      <c r="I1" s="233" t="s">
        <v>473</v>
      </c>
      <c r="K1" s="233"/>
      <c r="L1" s="233"/>
      <c r="M1" s="233"/>
    </row>
    <row r="2" spans="2:13" ht="14.25" customHeight="1">
      <c r="B2" s="236" t="s">
        <v>438</v>
      </c>
      <c r="C2" s="311"/>
      <c r="D2" s="311"/>
      <c r="E2" s="311"/>
      <c r="F2" s="311"/>
      <c r="G2" s="238"/>
      <c r="H2" s="238"/>
      <c r="I2" s="238"/>
      <c r="J2" s="238"/>
      <c r="K2" s="238"/>
      <c r="L2" s="238"/>
      <c r="M2" s="238"/>
    </row>
    <row r="3" spans="2:13" ht="14.25" customHeight="1">
      <c r="B3" s="236"/>
      <c r="C3" s="311"/>
      <c r="D3" s="311"/>
      <c r="E3" s="311"/>
      <c r="F3" s="311"/>
      <c r="G3" s="238"/>
      <c r="H3" s="238"/>
      <c r="I3" s="238"/>
      <c r="J3" s="238"/>
      <c r="K3" s="238"/>
      <c r="L3" s="238"/>
      <c r="M3" s="238"/>
    </row>
    <row r="4" spans="2:13" ht="6" customHeight="1">
      <c r="B4" s="238"/>
      <c r="C4" s="238"/>
      <c r="E4" s="238"/>
      <c r="F4" s="238"/>
      <c r="G4" s="238"/>
      <c r="H4" s="238"/>
      <c r="I4" s="238"/>
      <c r="J4" s="238"/>
      <c r="K4" s="238"/>
      <c r="L4" s="238"/>
      <c r="M4" s="238"/>
    </row>
    <row r="5" spans="2:13" ht="18" customHeight="1">
      <c r="B5" s="238"/>
      <c r="C5" s="238"/>
      <c r="D5" s="240" t="s">
        <v>439</v>
      </c>
      <c r="E5" s="238"/>
      <c r="G5" s="238"/>
      <c r="H5" s="238"/>
      <c r="I5" s="238"/>
      <c r="J5" s="238"/>
      <c r="K5" s="238"/>
      <c r="L5" s="238"/>
      <c r="M5" s="241"/>
    </row>
    <row r="6" spans="2:13" s="246" customFormat="1" ht="18" customHeight="1">
      <c r="B6" s="242"/>
      <c r="C6" s="243"/>
      <c r="D6" s="244"/>
      <c r="E6" s="245"/>
      <c r="F6" s="765" t="s">
        <v>467</v>
      </c>
      <c r="G6" s="779"/>
      <c r="H6" s="779"/>
      <c r="I6" s="780"/>
      <c r="J6" s="765" t="s">
        <v>468</v>
      </c>
      <c r="K6" s="779"/>
      <c r="L6" s="779"/>
      <c r="M6" s="780"/>
    </row>
    <row r="7" spans="2:13" s="246" customFormat="1" ht="36" customHeight="1" thickBot="1">
      <c r="B7" s="763" t="s">
        <v>445</v>
      </c>
      <c r="C7" s="774"/>
      <c r="D7" s="774"/>
      <c r="E7" s="248"/>
      <c r="F7" s="312" t="s">
        <v>451</v>
      </c>
      <c r="G7" s="313" t="s">
        <v>474</v>
      </c>
      <c r="H7" s="313" t="s">
        <v>475</v>
      </c>
      <c r="I7" s="314" t="s">
        <v>476</v>
      </c>
      <c r="J7" s="312" t="s">
        <v>451</v>
      </c>
      <c r="K7" s="313" t="s">
        <v>474</v>
      </c>
      <c r="L7" s="313" t="s">
        <v>475</v>
      </c>
      <c r="M7" s="314" t="s">
        <v>476</v>
      </c>
    </row>
    <row r="8" spans="2:13" s="246" customFormat="1" ht="9.75" customHeight="1" thickTop="1">
      <c r="B8" s="291"/>
      <c r="C8" s="322"/>
      <c r="D8" s="323"/>
      <c r="E8" s="324"/>
      <c r="F8" s="325" t="s">
        <v>454</v>
      </c>
      <c r="G8" s="326" t="s">
        <v>455</v>
      </c>
      <c r="H8" s="327" t="s">
        <v>455</v>
      </c>
      <c r="I8" s="327" t="s">
        <v>455</v>
      </c>
      <c r="J8" s="327" t="s">
        <v>454</v>
      </c>
      <c r="K8" s="327" t="s">
        <v>455</v>
      </c>
      <c r="L8" s="327" t="s">
        <v>455</v>
      </c>
      <c r="M8" s="325" t="s">
        <v>455</v>
      </c>
    </row>
    <row r="9" spans="2:13" ht="18" customHeight="1">
      <c r="B9" s="271"/>
      <c r="C9" s="272"/>
      <c r="D9" s="300" t="s">
        <v>146</v>
      </c>
      <c r="E9" s="274"/>
      <c r="F9" s="301">
        <v>21</v>
      </c>
      <c r="G9" s="301">
        <v>176.9</v>
      </c>
      <c r="H9" s="301">
        <v>162.2</v>
      </c>
      <c r="I9" s="301">
        <v>14.7</v>
      </c>
      <c r="J9" s="301">
        <v>16</v>
      </c>
      <c r="K9" s="301">
        <v>90.5</v>
      </c>
      <c r="L9" s="301">
        <v>87.7</v>
      </c>
      <c r="M9" s="301">
        <v>2.8</v>
      </c>
    </row>
    <row r="10" spans="2:13" ht="18" customHeight="1">
      <c r="B10" s="255"/>
      <c r="C10" s="256"/>
      <c r="D10" s="257" t="s">
        <v>393</v>
      </c>
      <c r="E10" s="258"/>
      <c r="F10" s="302" t="s">
        <v>799</v>
      </c>
      <c r="G10" s="302" t="s">
        <v>799</v>
      </c>
      <c r="H10" s="302" t="s">
        <v>799</v>
      </c>
      <c r="I10" s="302" t="s">
        <v>799</v>
      </c>
      <c r="J10" s="302" t="s">
        <v>799</v>
      </c>
      <c r="K10" s="302" t="s">
        <v>799</v>
      </c>
      <c r="L10" s="302" t="s">
        <v>799</v>
      </c>
      <c r="M10" s="302" t="s">
        <v>799</v>
      </c>
    </row>
    <row r="11" spans="2:13" ht="18" customHeight="1">
      <c r="B11" s="260"/>
      <c r="C11" s="261"/>
      <c r="D11" s="262" t="s">
        <v>154</v>
      </c>
      <c r="E11" s="263"/>
      <c r="F11" s="303">
        <v>22</v>
      </c>
      <c r="G11" s="303">
        <v>180.9</v>
      </c>
      <c r="H11" s="303">
        <v>168</v>
      </c>
      <c r="I11" s="303">
        <v>12.9</v>
      </c>
      <c r="J11" s="303">
        <v>11.7</v>
      </c>
      <c r="K11" s="303">
        <v>76</v>
      </c>
      <c r="L11" s="303">
        <v>74</v>
      </c>
      <c r="M11" s="303">
        <v>2</v>
      </c>
    </row>
    <row r="12" spans="2:13" ht="18" customHeight="1">
      <c r="B12" s="260"/>
      <c r="C12" s="261"/>
      <c r="D12" s="262" t="s">
        <v>156</v>
      </c>
      <c r="E12" s="263"/>
      <c r="F12" s="303">
        <v>20.7</v>
      </c>
      <c r="G12" s="303">
        <v>178.2</v>
      </c>
      <c r="H12" s="303">
        <v>161.1</v>
      </c>
      <c r="I12" s="303">
        <v>17.1</v>
      </c>
      <c r="J12" s="303">
        <v>19.1</v>
      </c>
      <c r="K12" s="303">
        <v>110.6</v>
      </c>
      <c r="L12" s="303">
        <v>107.6</v>
      </c>
      <c r="M12" s="303">
        <v>3</v>
      </c>
    </row>
    <row r="13" spans="2:13" ht="18" customHeight="1">
      <c r="B13" s="260"/>
      <c r="C13" s="261"/>
      <c r="D13" s="262" t="s">
        <v>158</v>
      </c>
      <c r="E13" s="263"/>
      <c r="F13" s="303">
        <v>18.7</v>
      </c>
      <c r="G13" s="303">
        <v>159.1</v>
      </c>
      <c r="H13" s="303">
        <v>146.4</v>
      </c>
      <c r="I13" s="303">
        <v>12.7</v>
      </c>
      <c r="J13" s="303">
        <v>16.6</v>
      </c>
      <c r="K13" s="303">
        <v>94.3</v>
      </c>
      <c r="L13" s="303">
        <v>94.3</v>
      </c>
      <c r="M13" s="303">
        <v>0</v>
      </c>
    </row>
    <row r="14" spans="2:13" ht="18" customHeight="1">
      <c r="B14" s="260"/>
      <c r="C14" s="261"/>
      <c r="D14" s="262" t="s">
        <v>161</v>
      </c>
      <c r="E14" s="263"/>
      <c r="F14" s="303">
        <v>21.8</v>
      </c>
      <c r="G14" s="303">
        <v>188</v>
      </c>
      <c r="H14" s="303">
        <v>170.2</v>
      </c>
      <c r="I14" s="303">
        <v>17.8</v>
      </c>
      <c r="J14" s="303">
        <v>19</v>
      </c>
      <c r="K14" s="303">
        <v>131.4</v>
      </c>
      <c r="L14" s="303">
        <v>126.7</v>
      </c>
      <c r="M14" s="303">
        <v>4.7</v>
      </c>
    </row>
    <row r="15" spans="2:13" ht="18" customHeight="1">
      <c r="B15" s="260"/>
      <c r="C15" s="261"/>
      <c r="D15" s="262" t="s">
        <v>394</v>
      </c>
      <c r="E15" s="263"/>
      <c r="F15" s="303">
        <v>21.4</v>
      </c>
      <c r="G15" s="303">
        <v>187.7</v>
      </c>
      <c r="H15" s="303">
        <v>162.9</v>
      </c>
      <c r="I15" s="303">
        <v>24.8</v>
      </c>
      <c r="J15" s="303">
        <v>17.4</v>
      </c>
      <c r="K15" s="303">
        <v>111.2</v>
      </c>
      <c r="L15" s="303">
        <v>101.1</v>
      </c>
      <c r="M15" s="303">
        <v>10.1</v>
      </c>
    </row>
    <row r="16" spans="2:13" ht="18" customHeight="1">
      <c r="B16" s="260"/>
      <c r="C16" s="261"/>
      <c r="D16" s="262" t="s">
        <v>395</v>
      </c>
      <c r="E16" s="263"/>
      <c r="F16" s="303">
        <v>21.8</v>
      </c>
      <c r="G16" s="303">
        <v>182.8</v>
      </c>
      <c r="H16" s="303">
        <v>170.7</v>
      </c>
      <c r="I16" s="303">
        <v>12.1</v>
      </c>
      <c r="J16" s="303">
        <v>17.6</v>
      </c>
      <c r="K16" s="303">
        <v>99</v>
      </c>
      <c r="L16" s="303">
        <v>96</v>
      </c>
      <c r="M16" s="303">
        <v>3</v>
      </c>
    </row>
    <row r="17" spans="2:13" ht="18" customHeight="1">
      <c r="B17" s="260"/>
      <c r="C17" s="261"/>
      <c r="D17" s="262" t="s">
        <v>396</v>
      </c>
      <c r="E17" s="263"/>
      <c r="F17" s="303">
        <v>19.7</v>
      </c>
      <c r="G17" s="303">
        <v>169</v>
      </c>
      <c r="H17" s="303">
        <v>155.8</v>
      </c>
      <c r="I17" s="303">
        <v>13.2</v>
      </c>
      <c r="J17" s="303">
        <v>19.4</v>
      </c>
      <c r="K17" s="303">
        <v>118.8</v>
      </c>
      <c r="L17" s="303">
        <v>117.3</v>
      </c>
      <c r="M17" s="303">
        <v>1.5</v>
      </c>
    </row>
    <row r="18" spans="2:13" ht="18" customHeight="1">
      <c r="B18" s="260"/>
      <c r="C18" s="261"/>
      <c r="D18" s="262" t="s">
        <v>397</v>
      </c>
      <c r="E18" s="263"/>
      <c r="F18" s="303">
        <v>21.8</v>
      </c>
      <c r="G18" s="303">
        <v>181.2</v>
      </c>
      <c r="H18" s="303">
        <v>168.4</v>
      </c>
      <c r="I18" s="303">
        <v>12.8</v>
      </c>
      <c r="J18" s="303">
        <v>15.3</v>
      </c>
      <c r="K18" s="303">
        <v>90</v>
      </c>
      <c r="L18" s="303">
        <v>87.7</v>
      </c>
      <c r="M18" s="303">
        <v>2.3</v>
      </c>
    </row>
    <row r="19" spans="2:13" ht="18" customHeight="1">
      <c r="B19" s="260"/>
      <c r="C19" s="261"/>
      <c r="D19" s="262" t="s">
        <v>398</v>
      </c>
      <c r="E19" s="263"/>
      <c r="F19" s="303">
        <v>20.9</v>
      </c>
      <c r="G19" s="303">
        <v>183.2</v>
      </c>
      <c r="H19" s="303">
        <v>164.5</v>
      </c>
      <c r="I19" s="303">
        <v>18.7</v>
      </c>
      <c r="J19" s="303">
        <v>19.8</v>
      </c>
      <c r="K19" s="303">
        <v>118.9</v>
      </c>
      <c r="L19" s="303">
        <v>113.2</v>
      </c>
      <c r="M19" s="303">
        <v>5.7</v>
      </c>
    </row>
    <row r="20" spans="2:13" ht="18" customHeight="1">
      <c r="B20" s="260"/>
      <c r="C20" s="261"/>
      <c r="D20" s="262" t="s">
        <v>399</v>
      </c>
      <c r="E20" s="263"/>
      <c r="F20" s="303">
        <v>22.6</v>
      </c>
      <c r="G20" s="303">
        <v>191.9</v>
      </c>
      <c r="H20" s="303">
        <v>180.5</v>
      </c>
      <c r="I20" s="303">
        <v>11.4</v>
      </c>
      <c r="J20" s="303">
        <v>13.4</v>
      </c>
      <c r="K20" s="303">
        <v>69.4</v>
      </c>
      <c r="L20" s="303">
        <v>67.9</v>
      </c>
      <c r="M20" s="303">
        <v>1.5</v>
      </c>
    </row>
    <row r="21" spans="2:13" ht="18" customHeight="1">
      <c r="B21" s="260"/>
      <c r="C21" s="261"/>
      <c r="D21" s="262" t="s">
        <v>400</v>
      </c>
      <c r="E21" s="263"/>
      <c r="F21" s="303">
        <v>21.1</v>
      </c>
      <c r="G21" s="303">
        <v>172.7</v>
      </c>
      <c r="H21" s="303">
        <v>163</v>
      </c>
      <c r="I21" s="303">
        <v>9.7</v>
      </c>
      <c r="J21" s="303">
        <v>17.8</v>
      </c>
      <c r="K21" s="303">
        <v>108</v>
      </c>
      <c r="L21" s="303">
        <v>106.9</v>
      </c>
      <c r="M21" s="303">
        <v>1.1</v>
      </c>
    </row>
    <row r="22" spans="2:13" ht="18" customHeight="1">
      <c r="B22" s="260"/>
      <c r="C22" s="261"/>
      <c r="D22" s="262" t="s">
        <v>401</v>
      </c>
      <c r="E22" s="263"/>
      <c r="F22" s="303">
        <v>20.1</v>
      </c>
      <c r="G22" s="303">
        <v>160.4</v>
      </c>
      <c r="H22" s="303">
        <v>145.6</v>
      </c>
      <c r="I22" s="303">
        <v>14.8</v>
      </c>
      <c r="J22" s="303">
        <v>9.5</v>
      </c>
      <c r="K22" s="303">
        <v>46.9</v>
      </c>
      <c r="L22" s="303">
        <v>45.1</v>
      </c>
      <c r="M22" s="303">
        <v>1.8</v>
      </c>
    </row>
    <row r="23" spans="2:13" ht="18" customHeight="1">
      <c r="B23" s="260"/>
      <c r="C23" s="261"/>
      <c r="D23" s="262" t="s">
        <v>402</v>
      </c>
      <c r="E23" s="263"/>
      <c r="F23" s="303">
        <v>20.3</v>
      </c>
      <c r="G23" s="303">
        <v>163.9</v>
      </c>
      <c r="H23" s="303">
        <v>157.1</v>
      </c>
      <c r="I23" s="303">
        <v>6.8</v>
      </c>
      <c r="J23" s="303">
        <v>15.4</v>
      </c>
      <c r="K23" s="303">
        <v>90.1</v>
      </c>
      <c r="L23" s="303">
        <v>88</v>
      </c>
      <c r="M23" s="303">
        <v>2.1</v>
      </c>
    </row>
    <row r="24" spans="2:13" ht="18" customHeight="1">
      <c r="B24" s="260"/>
      <c r="C24" s="261"/>
      <c r="D24" s="262" t="s">
        <v>188</v>
      </c>
      <c r="E24" s="263"/>
      <c r="F24" s="303">
        <v>20.3</v>
      </c>
      <c r="G24" s="303">
        <v>162.1</v>
      </c>
      <c r="H24" s="303">
        <v>156.7</v>
      </c>
      <c r="I24" s="303">
        <v>5.4</v>
      </c>
      <c r="J24" s="303">
        <v>15.9</v>
      </c>
      <c r="K24" s="303">
        <v>113.6</v>
      </c>
      <c r="L24" s="303">
        <v>108.9</v>
      </c>
      <c r="M24" s="303">
        <v>4.7</v>
      </c>
    </row>
    <row r="25" spans="2:13" ht="18" customHeight="1">
      <c r="B25" s="260"/>
      <c r="C25" s="261"/>
      <c r="D25" s="262" t="s">
        <v>403</v>
      </c>
      <c r="E25" s="263"/>
      <c r="F25" s="303">
        <v>21.2</v>
      </c>
      <c r="G25" s="303">
        <v>174.8</v>
      </c>
      <c r="H25" s="303">
        <v>162.4</v>
      </c>
      <c r="I25" s="303">
        <v>12.4</v>
      </c>
      <c r="J25" s="303">
        <v>17.2</v>
      </c>
      <c r="K25" s="303">
        <v>94.7</v>
      </c>
      <c r="L25" s="303">
        <v>90</v>
      </c>
      <c r="M25" s="303">
        <v>4.7</v>
      </c>
    </row>
    <row r="26" spans="2:13" ht="18" customHeight="1">
      <c r="B26" s="255"/>
      <c r="C26" s="256"/>
      <c r="D26" s="257" t="s">
        <v>404</v>
      </c>
      <c r="E26" s="258"/>
      <c r="F26" s="304">
        <v>20.8</v>
      </c>
      <c r="G26" s="304">
        <v>173.9</v>
      </c>
      <c r="H26" s="304">
        <v>159.7</v>
      </c>
      <c r="I26" s="304">
        <v>14.2</v>
      </c>
      <c r="J26" s="304">
        <v>18.5</v>
      </c>
      <c r="K26" s="304">
        <v>113.1</v>
      </c>
      <c r="L26" s="304">
        <v>107.8</v>
      </c>
      <c r="M26" s="304">
        <v>5.3</v>
      </c>
    </row>
    <row r="27" spans="2:13" ht="18" customHeight="1">
      <c r="B27" s="266"/>
      <c r="C27" s="267"/>
      <c r="D27" s="268" t="s">
        <v>196</v>
      </c>
      <c r="E27" s="269"/>
      <c r="F27" s="305">
        <v>21.2</v>
      </c>
      <c r="G27" s="305">
        <v>167.6</v>
      </c>
      <c r="H27" s="305">
        <v>153.6</v>
      </c>
      <c r="I27" s="305">
        <v>14</v>
      </c>
      <c r="J27" s="305">
        <v>21.8</v>
      </c>
      <c r="K27" s="305">
        <v>118.4</v>
      </c>
      <c r="L27" s="305">
        <v>114.5</v>
      </c>
      <c r="M27" s="305">
        <v>3.9</v>
      </c>
    </row>
    <row r="28" spans="2:13" ht="18" customHeight="1">
      <c r="B28" s="271"/>
      <c r="C28" s="272"/>
      <c r="D28" s="273" t="s">
        <v>405</v>
      </c>
      <c r="E28" s="274"/>
      <c r="F28" s="301">
        <v>22.9</v>
      </c>
      <c r="G28" s="301">
        <v>200.1</v>
      </c>
      <c r="H28" s="301">
        <v>176.6</v>
      </c>
      <c r="I28" s="301">
        <v>23.5</v>
      </c>
      <c r="J28" s="301">
        <v>20.1</v>
      </c>
      <c r="K28" s="301">
        <v>135.7</v>
      </c>
      <c r="L28" s="301">
        <v>135.5</v>
      </c>
      <c r="M28" s="301">
        <v>0.2</v>
      </c>
    </row>
    <row r="29" spans="2:13" ht="18" customHeight="1">
      <c r="B29" s="260"/>
      <c r="C29" s="261"/>
      <c r="D29" s="262" t="s">
        <v>406</v>
      </c>
      <c r="E29" s="263"/>
      <c r="F29" s="303">
        <v>21</v>
      </c>
      <c r="G29" s="303">
        <v>174.7</v>
      </c>
      <c r="H29" s="303">
        <v>164</v>
      </c>
      <c r="I29" s="303">
        <v>10.7</v>
      </c>
      <c r="J29" s="303">
        <v>13.7</v>
      </c>
      <c r="K29" s="303">
        <v>93.9</v>
      </c>
      <c r="L29" s="303">
        <v>92.3</v>
      </c>
      <c r="M29" s="303">
        <v>1.6</v>
      </c>
    </row>
    <row r="30" spans="2:13" ht="18" customHeight="1">
      <c r="B30" s="260"/>
      <c r="C30" s="261"/>
      <c r="D30" s="262" t="s">
        <v>407</v>
      </c>
      <c r="E30" s="263"/>
      <c r="F30" s="303">
        <v>21.8</v>
      </c>
      <c r="G30" s="303">
        <v>173.6</v>
      </c>
      <c r="H30" s="303">
        <v>161.4</v>
      </c>
      <c r="I30" s="303">
        <v>12.2</v>
      </c>
      <c r="J30" s="303">
        <v>17.5</v>
      </c>
      <c r="K30" s="303">
        <v>107.7</v>
      </c>
      <c r="L30" s="303">
        <v>107.4</v>
      </c>
      <c r="M30" s="303">
        <v>0.3</v>
      </c>
    </row>
    <row r="31" spans="2:13" ht="18" customHeight="1">
      <c r="B31" s="260"/>
      <c r="C31" s="261"/>
      <c r="D31" s="262" t="s">
        <v>208</v>
      </c>
      <c r="E31" s="263"/>
      <c r="F31" s="303">
        <v>22.1</v>
      </c>
      <c r="G31" s="303">
        <v>194.5</v>
      </c>
      <c r="H31" s="303">
        <v>169.5</v>
      </c>
      <c r="I31" s="303">
        <v>25</v>
      </c>
      <c r="J31" s="303">
        <v>19.9</v>
      </c>
      <c r="K31" s="303">
        <v>132.9</v>
      </c>
      <c r="L31" s="303">
        <v>128.9</v>
      </c>
      <c r="M31" s="303">
        <v>4</v>
      </c>
    </row>
    <row r="32" spans="2:13" ht="18" customHeight="1">
      <c r="B32" s="260"/>
      <c r="C32" s="261"/>
      <c r="D32" s="262" t="s">
        <v>408</v>
      </c>
      <c r="E32" s="263"/>
      <c r="F32" s="303">
        <v>20.6</v>
      </c>
      <c r="G32" s="303">
        <v>169.4</v>
      </c>
      <c r="H32" s="303">
        <v>155.6</v>
      </c>
      <c r="I32" s="303">
        <v>13.8</v>
      </c>
      <c r="J32" s="303">
        <v>17.7</v>
      </c>
      <c r="K32" s="303">
        <v>117.3</v>
      </c>
      <c r="L32" s="303">
        <v>114.3</v>
      </c>
      <c r="M32" s="303">
        <v>3</v>
      </c>
    </row>
    <row r="33" spans="2:13" ht="18" customHeight="1">
      <c r="B33" s="260"/>
      <c r="C33" s="261"/>
      <c r="D33" s="262" t="s">
        <v>409</v>
      </c>
      <c r="E33" s="263"/>
      <c r="F33" s="303">
        <v>21.4</v>
      </c>
      <c r="G33" s="303">
        <v>185.3</v>
      </c>
      <c r="H33" s="303">
        <v>164.7</v>
      </c>
      <c r="I33" s="303">
        <v>20.6</v>
      </c>
      <c r="J33" s="303">
        <v>20.8</v>
      </c>
      <c r="K33" s="303">
        <v>100.1</v>
      </c>
      <c r="L33" s="303">
        <v>98.6</v>
      </c>
      <c r="M33" s="303">
        <v>1.5</v>
      </c>
    </row>
    <row r="34" spans="2:13" ht="18" customHeight="1">
      <c r="B34" s="260"/>
      <c r="C34" s="261"/>
      <c r="D34" s="262" t="s">
        <v>410</v>
      </c>
      <c r="E34" s="263"/>
      <c r="F34" s="303">
        <v>20.8</v>
      </c>
      <c r="G34" s="303">
        <v>181.1</v>
      </c>
      <c r="H34" s="303">
        <v>160.8</v>
      </c>
      <c r="I34" s="303">
        <v>20.3</v>
      </c>
      <c r="J34" s="303">
        <v>20.4</v>
      </c>
      <c r="K34" s="303">
        <v>109.2</v>
      </c>
      <c r="L34" s="303">
        <v>107.8</v>
      </c>
      <c r="M34" s="303">
        <v>1.4</v>
      </c>
    </row>
    <row r="35" spans="2:13" ht="18" customHeight="1">
      <c r="B35" s="260"/>
      <c r="C35" s="261"/>
      <c r="D35" s="262" t="s">
        <v>411</v>
      </c>
      <c r="E35" s="263"/>
      <c r="F35" s="303">
        <v>21.5</v>
      </c>
      <c r="G35" s="303">
        <v>183.1</v>
      </c>
      <c r="H35" s="303">
        <v>169.2</v>
      </c>
      <c r="I35" s="303">
        <v>13.9</v>
      </c>
      <c r="J35" s="303">
        <v>19.4</v>
      </c>
      <c r="K35" s="303">
        <v>134.9</v>
      </c>
      <c r="L35" s="303">
        <v>128.8</v>
      </c>
      <c r="M35" s="303">
        <v>6.1</v>
      </c>
    </row>
    <row r="36" spans="2:13" ht="18" customHeight="1">
      <c r="B36" s="260"/>
      <c r="C36" s="261"/>
      <c r="D36" s="262" t="s">
        <v>222</v>
      </c>
      <c r="E36" s="263"/>
      <c r="F36" s="303">
        <v>20.7</v>
      </c>
      <c r="G36" s="303">
        <v>190.7</v>
      </c>
      <c r="H36" s="303">
        <v>164.4</v>
      </c>
      <c r="I36" s="303">
        <v>26.3</v>
      </c>
      <c r="J36" s="303">
        <v>15.8</v>
      </c>
      <c r="K36" s="303">
        <v>78.2</v>
      </c>
      <c r="L36" s="303">
        <v>78.1</v>
      </c>
      <c r="M36" s="303">
        <v>0.1</v>
      </c>
    </row>
    <row r="37" spans="2:13" ht="18" customHeight="1">
      <c r="B37" s="260"/>
      <c r="C37" s="261"/>
      <c r="D37" s="262" t="s">
        <v>225</v>
      </c>
      <c r="E37" s="263"/>
      <c r="F37" s="303">
        <v>20</v>
      </c>
      <c r="G37" s="303">
        <v>171</v>
      </c>
      <c r="H37" s="303">
        <v>158.2</v>
      </c>
      <c r="I37" s="303">
        <v>12.8</v>
      </c>
      <c r="J37" s="303">
        <v>18.5</v>
      </c>
      <c r="K37" s="303">
        <v>124.4</v>
      </c>
      <c r="L37" s="303">
        <v>124</v>
      </c>
      <c r="M37" s="303">
        <v>0.4</v>
      </c>
    </row>
    <row r="38" spans="2:13" ht="18" customHeight="1">
      <c r="B38" s="260"/>
      <c r="C38" s="261"/>
      <c r="D38" s="262" t="s">
        <v>228</v>
      </c>
      <c r="E38" s="263"/>
      <c r="F38" s="303">
        <v>21.4</v>
      </c>
      <c r="G38" s="303">
        <v>182.8</v>
      </c>
      <c r="H38" s="303">
        <v>164.8</v>
      </c>
      <c r="I38" s="303">
        <v>18</v>
      </c>
      <c r="J38" s="303">
        <v>18.9</v>
      </c>
      <c r="K38" s="303">
        <v>108.9</v>
      </c>
      <c r="L38" s="303">
        <v>108.3</v>
      </c>
      <c r="M38" s="303">
        <v>0.6</v>
      </c>
    </row>
    <row r="39" spans="2:13" ht="18" customHeight="1">
      <c r="B39" s="260"/>
      <c r="C39" s="261"/>
      <c r="D39" s="262" t="s">
        <v>412</v>
      </c>
      <c r="E39" s="263"/>
      <c r="F39" s="303">
        <v>21</v>
      </c>
      <c r="G39" s="303">
        <v>182.5</v>
      </c>
      <c r="H39" s="303">
        <v>165.4</v>
      </c>
      <c r="I39" s="303">
        <v>17.1</v>
      </c>
      <c r="J39" s="303">
        <v>20</v>
      </c>
      <c r="K39" s="303">
        <v>125.9</v>
      </c>
      <c r="L39" s="303">
        <v>119</v>
      </c>
      <c r="M39" s="303">
        <v>6.9</v>
      </c>
    </row>
    <row r="40" spans="2:13" ht="18" customHeight="1">
      <c r="B40" s="260"/>
      <c r="C40" s="261"/>
      <c r="D40" s="262" t="s">
        <v>413</v>
      </c>
      <c r="E40" s="263"/>
      <c r="F40" s="303">
        <v>21.6</v>
      </c>
      <c r="G40" s="303">
        <v>189.7</v>
      </c>
      <c r="H40" s="303">
        <v>170.4</v>
      </c>
      <c r="I40" s="303">
        <v>19.3</v>
      </c>
      <c r="J40" s="303">
        <v>19.8</v>
      </c>
      <c r="K40" s="303">
        <v>123.1</v>
      </c>
      <c r="L40" s="303">
        <v>122.9</v>
      </c>
      <c r="M40" s="303">
        <v>0.2</v>
      </c>
    </row>
    <row r="41" spans="2:13" ht="18" customHeight="1">
      <c r="B41" s="260"/>
      <c r="C41" s="261"/>
      <c r="D41" s="262" t="s">
        <v>414</v>
      </c>
      <c r="E41" s="263"/>
      <c r="F41" s="303">
        <v>19.9</v>
      </c>
      <c r="G41" s="303">
        <v>165.5</v>
      </c>
      <c r="H41" s="303">
        <v>150.5</v>
      </c>
      <c r="I41" s="303">
        <v>15</v>
      </c>
      <c r="J41" s="303">
        <v>19.6</v>
      </c>
      <c r="K41" s="303">
        <v>126.3</v>
      </c>
      <c r="L41" s="303">
        <v>124</v>
      </c>
      <c r="M41" s="303">
        <v>2.3</v>
      </c>
    </row>
    <row r="42" spans="2:13" ht="18" customHeight="1">
      <c r="B42" s="260"/>
      <c r="C42" s="261"/>
      <c r="D42" s="262" t="s">
        <v>415</v>
      </c>
      <c r="E42" s="263"/>
      <c r="F42" s="303">
        <v>20.4</v>
      </c>
      <c r="G42" s="303">
        <v>173.1</v>
      </c>
      <c r="H42" s="303">
        <v>159.3</v>
      </c>
      <c r="I42" s="303">
        <v>13.8</v>
      </c>
      <c r="J42" s="303">
        <v>18.8</v>
      </c>
      <c r="K42" s="303">
        <v>117.1</v>
      </c>
      <c r="L42" s="303">
        <v>115.9</v>
      </c>
      <c r="M42" s="303">
        <v>1.2</v>
      </c>
    </row>
    <row r="43" spans="2:13" ht="18" customHeight="1">
      <c r="B43" s="260"/>
      <c r="C43" s="261"/>
      <c r="D43" s="262" t="s">
        <v>416</v>
      </c>
      <c r="E43" s="263"/>
      <c r="F43" s="303">
        <v>20.4</v>
      </c>
      <c r="G43" s="303">
        <v>176.2</v>
      </c>
      <c r="H43" s="303">
        <v>158.8</v>
      </c>
      <c r="I43" s="303">
        <v>17.4</v>
      </c>
      <c r="J43" s="303">
        <v>19.2</v>
      </c>
      <c r="K43" s="303">
        <v>100.2</v>
      </c>
      <c r="L43" s="303">
        <v>97.6</v>
      </c>
      <c r="M43" s="303">
        <v>2.6</v>
      </c>
    </row>
    <row r="44" spans="2:13" ht="18" customHeight="1">
      <c r="B44" s="260"/>
      <c r="C44" s="261"/>
      <c r="D44" s="262" t="s">
        <v>417</v>
      </c>
      <c r="E44" s="263"/>
      <c r="F44" s="303">
        <v>20.6</v>
      </c>
      <c r="G44" s="303">
        <v>182.7</v>
      </c>
      <c r="H44" s="303">
        <v>161.1</v>
      </c>
      <c r="I44" s="303">
        <v>21.6</v>
      </c>
      <c r="J44" s="303">
        <v>19.3</v>
      </c>
      <c r="K44" s="303">
        <v>113.3</v>
      </c>
      <c r="L44" s="303">
        <v>112.2</v>
      </c>
      <c r="M44" s="303">
        <v>1.1</v>
      </c>
    </row>
    <row r="45" spans="2:13" ht="18" customHeight="1">
      <c r="B45" s="260"/>
      <c r="C45" s="261"/>
      <c r="D45" s="262" t="s">
        <v>418</v>
      </c>
      <c r="E45" s="263"/>
      <c r="F45" s="303">
        <v>20.2</v>
      </c>
      <c r="G45" s="303">
        <v>177</v>
      </c>
      <c r="H45" s="303">
        <v>159.1</v>
      </c>
      <c r="I45" s="303">
        <v>17.9</v>
      </c>
      <c r="J45" s="303">
        <v>18.1</v>
      </c>
      <c r="K45" s="303">
        <v>82.8</v>
      </c>
      <c r="L45" s="303">
        <v>81.2</v>
      </c>
      <c r="M45" s="303">
        <v>1.6</v>
      </c>
    </row>
    <row r="46" spans="2:13" ht="18" customHeight="1">
      <c r="B46" s="260"/>
      <c r="C46" s="261"/>
      <c r="D46" s="262" t="s">
        <v>419</v>
      </c>
      <c r="E46" s="263"/>
      <c r="F46" s="303">
        <v>20.6</v>
      </c>
      <c r="G46" s="303">
        <v>179.3</v>
      </c>
      <c r="H46" s="303">
        <v>161.4</v>
      </c>
      <c r="I46" s="303">
        <v>17.9</v>
      </c>
      <c r="J46" s="303">
        <v>19.2</v>
      </c>
      <c r="K46" s="303">
        <v>125.5</v>
      </c>
      <c r="L46" s="303">
        <v>121.7</v>
      </c>
      <c r="M46" s="303">
        <v>3.8</v>
      </c>
    </row>
    <row r="47" spans="2:13" ht="18" customHeight="1">
      <c r="B47" s="260"/>
      <c r="C47" s="261"/>
      <c r="D47" s="262" t="s">
        <v>420</v>
      </c>
      <c r="E47" s="263"/>
      <c r="F47" s="276" t="s">
        <v>799</v>
      </c>
      <c r="G47" s="276" t="s">
        <v>799</v>
      </c>
      <c r="H47" s="276" t="s">
        <v>799</v>
      </c>
      <c r="I47" s="276" t="s">
        <v>799</v>
      </c>
      <c r="J47" s="276" t="s">
        <v>799</v>
      </c>
      <c r="K47" s="276" t="s">
        <v>799</v>
      </c>
      <c r="L47" s="276" t="s">
        <v>799</v>
      </c>
      <c r="M47" s="276" t="s">
        <v>799</v>
      </c>
    </row>
    <row r="48" spans="2:13" ht="18" customHeight="1">
      <c r="B48" s="260"/>
      <c r="C48" s="261"/>
      <c r="D48" s="262" t="s">
        <v>421</v>
      </c>
      <c r="E48" s="263"/>
      <c r="F48" s="276" t="s">
        <v>799</v>
      </c>
      <c r="G48" s="276" t="s">
        <v>799</v>
      </c>
      <c r="H48" s="276" t="s">
        <v>799</v>
      </c>
      <c r="I48" s="276" t="s">
        <v>799</v>
      </c>
      <c r="J48" s="276" t="s">
        <v>799</v>
      </c>
      <c r="K48" s="276" t="s">
        <v>799</v>
      </c>
      <c r="L48" s="276" t="s">
        <v>799</v>
      </c>
      <c r="M48" s="276" t="s">
        <v>799</v>
      </c>
    </row>
    <row r="49" spans="2:13" ht="18" customHeight="1">
      <c r="B49" s="260"/>
      <c r="C49" s="261"/>
      <c r="D49" s="262" t="s">
        <v>422</v>
      </c>
      <c r="E49" s="263"/>
      <c r="F49" s="276" t="s">
        <v>799</v>
      </c>
      <c r="G49" s="276" t="s">
        <v>799</v>
      </c>
      <c r="H49" s="276" t="s">
        <v>799</v>
      </c>
      <c r="I49" s="276" t="s">
        <v>799</v>
      </c>
      <c r="J49" s="276" t="s">
        <v>799</v>
      </c>
      <c r="K49" s="276" t="s">
        <v>799</v>
      </c>
      <c r="L49" s="276" t="s">
        <v>799</v>
      </c>
      <c r="M49" s="276" t="s">
        <v>799</v>
      </c>
    </row>
    <row r="50" spans="2:13" ht="18" customHeight="1">
      <c r="B50" s="255"/>
      <c r="C50" s="256"/>
      <c r="D50" s="257" t="s">
        <v>423</v>
      </c>
      <c r="E50" s="258"/>
      <c r="F50" s="304">
        <v>22.1</v>
      </c>
      <c r="G50" s="304">
        <v>183.2</v>
      </c>
      <c r="H50" s="304">
        <v>173.6</v>
      </c>
      <c r="I50" s="304">
        <v>9.6</v>
      </c>
      <c r="J50" s="304">
        <v>18.4</v>
      </c>
      <c r="K50" s="304">
        <v>105.4</v>
      </c>
      <c r="L50" s="304">
        <v>104</v>
      </c>
      <c r="M50" s="304">
        <v>1.4</v>
      </c>
    </row>
    <row r="51" spans="2:13" ht="18" customHeight="1">
      <c r="B51" s="277"/>
      <c r="C51" s="278"/>
      <c r="D51" s="279" t="s">
        <v>424</v>
      </c>
      <c r="E51" s="280"/>
      <c r="F51" s="306">
        <v>21.5</v>
      </c>
      <c r="G51" s="306">
        <v>182.5</v>
      </c>
      <c r="H51" s="306">
        <v>168.3</v>
      </c>
      <c r="I51" s="306">
        <v>14.2</v>
      </c>
      <c r="J51" s="306">
        <v>17.5</v>
      </c>
      <c r="K51" s="306">
        <v>98.2</v>
      </c>
      <c r="L51" s="306">
        <v>94.9</v>
      </c>
      <c r="M51" s="306">
        <v>3.3</v>
      </c>
    </row>
    <row r="52" spans="2:13" ht="18" customHeight="1">
      <c r="B52" s="255"/>
      <c r="C52" s="256"/>
      <c r="D52" s="257" t="s">
        <v>256</v>
      </c>
      <c r="E52" s="258"/>
      <c r="F52" s="304">
        <v>22</v>
      </c>
      <c r="G52" s="304">
        <v>188.2</v>
      </c>
      <c r="H52" s="304">
        <v>175.3</v>
      </c>
      <c r="I52" s="304">
        <v>12.9</v>
      </c>
      <c r="J52" s="304">
        <v>15.3</v>
      </c>
      <c r="K52" s="304">
        <v>97</v>
      </c>
      <c r="L52" s="304">
        <v>95.5</v>
      </c>
      <c r="M52" s="304">
        <v>1.5</v>
      </c>
    </row>
    <row r="53" spans="2:13" ht="18" customHeight="1">
      <c r="B53" s="277"/>
      <c r="C53" s="278"/>
      <c r="D53" s="279" t="s">
        <v>425</v>
      </c>
      <c r="E53" s="280"/>
      <c r="F53" s="306">
        <v>23.4</v>
      </c>
      <c r="G53" s="306">
        <v>197.3</v>
      </c>
      <c r="H53" s="306">
        <v>188.2</v>
      </c>
      <c r="I53" s="306">
        <v>9.1</v>
      </c>
      <c r="J53" s="306">
        <v>13.1</v>
      </c>
      <c r="K53" s="306">
        <v>65.6</v>
      </c>
      <c r="L53" s="306">
        <v>64.1</v>
      </c>
      <c r="M53" s="306">
        <v>1.5</v>
      </c>
    </row>
    <row r="54" spans="2:13" ht="18" customHeight="1">
      <c r="B54" s="271"/>
      <c r="C54" s="272"/>
      <c r="D54" s="273" t="s">
        <v>258</v>
      </c>
      <c r="E54" s="274"/>
      <c r="F54" s="301">
        <v>20.4</v>
      </c>
      <c r="G54" s="301">
        <v>164</v>
      </c>
      <c r="H54" s="301">
        <v>155.7</v>
      </c>
      <c r="I54" s="301">
        <v>8.3</v>
      </c>
      <c r="J54" s="301">
        <v>16</v>
      </c>
      <c r="K54" s="301">
        <v>92.6</v>
      </c>
      <c r="L54" s="301">
        <v>90.1</v>
      </c>
      <c r="M54" s="301">
        <v>2.5</v>
      </c>
    </row>
    <row r="55" spans="2:13" ht="18" customHeight="1">
      <c r="B55" s="260"/>
      <c r="C55" s="261"/>
      <c r="D55" s="262" t="s">
        <v>426</v>
      </c>
      <c r="E55" s="263"/>
      <c r="F55" s="303">
        <v>20.2</v>
      </c>
      <c r="G55" s="303">
        <v>163.8</v>
      </c>
      <c r="H55" s="303">
        <v>158.5</v>
      </c>
      <c r="I55" s="303">
        <v>5.3</v>
      </c>
      <c r="J55" s="303">
        <v>15.1</v>
      </c>
      <c r="K55" s="303">
        <v>88.9</v>
      </c>
      <c r="L55" s="303">
        <v>87</v>
      </c>
      <c r="M55" s="303">
        <v>1.9</v>
      </c>
    </row>
    <row r="56" spans="2:13" ht="18" customHeight="1">
      <c r="B56" s="255"/>
      <c r="C56" s="256"/>
      <c r="D56" s="257" t="s">
        <v>427</v>
      </c>
      <c r="E56" s="258"/>
      <c r="F56" s="304">
        <v>19</v>
      </c>
      <c r="G56" s="304">
        <v>166.3</v>
      </c>
      <c r="H56" s="304">
        <v>148.8</v>
      </c>
      <c r="I56" s="304">
        <v>17.5</v>
      </c>
      <c r="J56" s="304">
        <v>19.1</v>
      </c>
      <c r="K56" s="304">
        <v>96.7</v>
      </c>
      <c r="L56" s="304">
        <v>84.9</v>
      </c>
      <c r="M56" s="304">
        <v>11.8</v>
      </c>
    </row>
    <row r="57" spans="2:13" ht="18" customHeight="1">
      <c r="B57" s="260"/>
      <c r="C57" s="261"/>
      <c r="D57" s="262" t="s">
        <v>428</v>
      </c>
      <c r="E57" s="263"/>
      <c r="F57" s="303">
        <v>20.7</v>
      </c>
      <c r="G57" s="303">
        <v>169</v>
      </c>
      <c r="H57" s="303">
        <v>158.1</v>
      </c>
      <c r="I57" s="303">
        <v>10.9</v>
      </c>
      <c r="J57" s="303">
        <v>16.8</v>
      </c>
      <c r="K57" s="303">
        <v>93.5</v>
      </c>
      <c r="L57" s="303">
        <v>90.6</v>
      </c>
      <c r="M57" s="303">
        <v>2.9</v>
      </c>
    </row>
    <row r="58" spans="2:13" ht="18" customHeight="1">
      <c r="B58" s="277"/>
      <c r="C58" s="278"/>
      <c r="D58" s="279" t="s">
        <v>429</v>
      </c>
      <c r="E58" s="280"/>
      <c r="F58" s="306">
        <v>23.3</v>
      </c>
      <c r="G58" s="306">
        <v>188.4</v>
      </c>
      <c r="H58" s="306">
        <v>178.2</v>
      </c>
      <c r="I58" s="306">
        <v>10.2</v>
      </c>
      <c r="J58" s="306">
        <v>15.5</v>
      </c>
      <c r="K58" s="306">
        <v>101.7</v>
      </c>
      <c r="L58" s="306">
        <v>101.3</v>
      </c>
      <c r="M58" s="306">
        <v>0.4</v>
      </c>
    </row>
    <row r="59" spans="2:13" ht="14.25" customHeight="1">
      <c r="B59" s="317"/>
      <c r="C59" s="318"/>
      <c r="D59" s="319" t="s">
        <v>430</v>
      </c>
      <c r="E59" s="320"/>
      <c r="F59" s="284" t="s">
        <v>799</v>
      </c>
      <c r="G59" s="284" t="s">
        <v>799</v>
      </c>
      <c r="H59" s="284" t="s">
        <v>799</v>
      </c>
      <c r="I59" s="284" t="s">
        <v>799</v>
      </c>
      <c r="J59" s="284" t="s">
        <v>799</v>
      </c>
      <c r="K59" s="284" t="s">
        <v>799</v>
      </c>
      <c r="L59" s="284" t="s">
        <v>799</v>
      </c>
      <c r="M59" s="284" t="s">
        <v>799</v>
      </c>
    </row>
    <row r="60" spans="2:13" ht="14.25" customHeight="1">
      <c r="B60" s="266"/>
      <c r="C60" s="267"/>
      <c r="D60" s="321" t="s">
        <v>431</v>
      </c>
      <c r="E60" s="269"/>
      <c r="F60" s="276" t="s">
        <v>799</v>
      </c>
      <c r="G60" s="276" t="s">
        <v>799</v>
      </c>
      <c r="H60" s="276" t="s">
        <v>799</v>
      </c>
      <c r="I60" s="276" t="s">
        <v>799</v>
      </c>
      <c r="J60" s="276" t="s">
        <v>799</v>
      </c>
      <c r="K60" s="276" t="s">
        <v>799</v>
      </c>
      <c r="L60" s="276" t="s">
        <v>799</v>
      </c>
      <c r="M60" s="276" t="s">
        <v>799</v>
      </c>
    </row>
    <row r="61" spans="2:13" ht="14.25" customHeight="1">
      <c r="B61" s="266"/>
      <c r="C61" s="267"/>
      <c r="D61" s="321" t="s">
        <v>432</v>
      </c>
      <c r="E61" s="269"/>
      <c r="F61" s="276" t="s">
        <v>799</v>
      </c>
      <c r="G61" s="276" t="s">
        <v>799</v>
      </c>
      <c r="H61" s="276" t="s">
        <v>799</v>
      </c>
      <c r="I61" s="276" t="s">
        <v>799</v>
      </c>
      <c r="J61" s="276" t="s">
        <v>799</v>
      </c>
      <c r="K61" s="276" t="s">
        <v>799</v>
      </c>
      <c r="L61" s="276" t="s">
        <v>799</v>
      </c>
      <c r="M61" s="276" t="s">
        <v>799</v>
      </c>
    </row>
    <row r="62" spans="2:13" ht="14.25" customHeight="1">
      <c r="B62" s="266"/>
      <c r="C62" s="267"/>
      <c r="D62" s="321" t="s">
        <v>433</v>
      </c>
      <c r="E62" s="269"/>
      <c r="F62" s="276" t="s">
        <v>799</v>
      </c>
      <c r="G62" s="276" t="s">
        <v>799</v>
      </c>
      <c r="H62" s="276" t="s">
        <v>799</v>
      </c>
      <c r="I62" s="276" t="s">
        <v>799</v>
      </c>
      <c r="J62" s="276" t="s">
        <v>799</v>
      </c>
      <c r="K62" s="276" t="s">
        <v>799</v>
      </c>
      <c r="L62" s="276" t="s">
        <v>799</v>
      </c>
      <c r="M62" s="276" t="s">
        <v>799</v>
      </c>
    </row>
    <row r="63" spans="2:13" ht="14.25" customHeight="1">
      <c r="B63" s="277"/>
      <c r="C63" s="278"/>
      <c r="D63" s="288" t="s">
        <v>434</v>
      </c>
      <c r="E63" s="280"/>
      <c r="F63" s="276" t="s">
        <v>799</v>
      </c>
      <c r="G63" s="276" t="s">
        <v>799</v>
      </c>
      <c r="H63" s="276" t="s">
        <v>799</v>
      </c>
      <c r="I63" s="276" t="s">
        <v>799</v>
      </c>
      <c r="J63" s="276" t="s">
        <v>799</v>
      </c>
      <c r="K63" s="276" t="s">
        <v>799</v>
      </c>
      <c r="L63" s="276" t="s">
        <v>799</v>
      </c>
      <c r="M63" s="276" t="s">
        <v>799</v>
      </c>
    </row>
    <row r="64" spans="2:13" ht="14.25" customHeight="1">
      <c r="B64" s="255"/>
      <c r="C64" s="256"/>
      <c r="D64" s="283" t="s">
        <v>435</v>
      </c>
      <c r="E64" s="258"/>
      <c r="F64" s="284" t="s">
        <v>799</v>
      </c>
      <c r="G64" s="284" t="s">
        <v>799</v>
      </c>
      <c r="H64" s="284" t="s">
        <v>799</v>
      </c>
      <c r="I64" s="284" t="s">
        <v>799</v>
      </c>
      <c r="J64" s="284" t="s">
        <v>799</v>
      </c>
      <c r="K64" s="284" t="s">
        <v>799</v>
      </c>
      <c r="L64" s="284" t="s">
        <v>799</v>
      </c>
      <c r="M64" s="284" t="s">
        <v>799</v>
      </c>
    </row>
    <row r="65" spans="2:13" ht="14.25" customHeight="1">
      <c r="B65" s="277"/>
      <c r="C65" s="278"/>
      <c r="D65" s="288" t="s">
        <v>436</v>
      </c>
      <c r="E65" s="280"/>
      <c r="F65" s="289" t="s">
        <v>799</v>
      </c>
      <c r="G65" s="289" t="s">
        <v>799</v>
      </c>
      <c r="H65" s="289" t="s">
        <v>799</v>
      </c>
      <c r="I65" s="289" t="s">
        <v>799</v>
      </c>
      <c r="J65" s="289" t="s">
        <v>799</v>
      </c>
      <c r="K65" s="289" t="s">
        <v>799</v>
      </c>
      <c r="L65" s="289" t="s">
        <v>799</v>
      </c>
      <c r="M65" s="289" t="s">
        <v>799</v>
      </c>
    </row>
    <row r="66" spans="2:13" ht="18.75">
      <c r="B66" s="232" t="s">
        <v>798</v>
      </c>
      <c r="C66" s="233"/>
      <c r="D66" s="234"/>
      <c r="E66" s="233"/>
      <c r="F66" s="233"/>
      <c r="G66" s="310"/>
      <c r="I66" s="233" t="s">
        <v>477</v>
      </c>
      <c r="K66" s="233"/>
      <c r="L66" s="233"/>
      <c r="M66" s="233"/>
    </row>
    <row r="67" spans="2:13" ht="14.25" customHeight="1">
      <c r="B67" s="236" t="s">
        <v>438</v>
      </c>
      <c r="C67" s="311"/>
      <c r="D67" s="311"/>
      <c r="E67" s="311"/>
      <c r="F67" s="311"/>
      <c r="G67" s="238"/>
      <c r="H67" s="238"/>
      <c r="I67" s="238"/>
      <c r="J67" s="238"/>
      <c r="K67" s="238"/>
      <c r="L67" s="238"/>
      <c r="M67" s="238"/>
    </row>
    <row r="68" spans="2:13" ht="14.25" customHeight="1">
      <c r="B68" s="236"/>
      <c r="C68" s="311"/>
      <c r="D68" s="311"/>
      <c r="E68" s="311"/>
      <c r="F68" s="311"/>
      <c r="G68" s="238"/>
      <c r="H68" s="238"/>
      <c r="I68" s="238"/>
      <c r="J68" s="238"/>
      <c r="K68" s="238"/>
      <c r="L68" s="238"/>
      <c r="M68" s="238"/>
    </row>
    <row r="69" spans="2:13" ht="6" customHeight="1">
      <c r="B69" s="238"/>
      <c r="C69" s="238"/>
      <c r="E69" s="238"/>
      <c r="F69" s="238"/>
      <c r="G69" s="238"/>
      <c r="H69" s="238"/>
      <c r="I69" s="238"/>
      <c r="J69" s="238"/>
      <c r="K69" s="238"/>
      <c r="L69" s="238"/>
      <c r="M69" s="238"/>
    </row>
    <row r="70" spans="2:13" ht="18" customHeight="1">
      <c r="B70" s="238"/>
      <c r="C70" s="238"/>
      <c r="D70" s="240" t="s">
        <v>449</v>
      </c>
      <c r="E70" s="238"/>
      <c r="G70" s="238"/>
      <c r="H70" s="238"/>
      <c r="I70" s="238"/>
      <c r="J70" s="238"/>
      <c r="K70" s="238"/>
      <c r="L70" s="238"/>
      <c r="M70" s="241"/>
    </row>
    <row r="71" spans="2:13" s="246" customFormat="1" ht="18" customHeight="1">
      <c r="B71" s="242"/>
      <c r="C71" s="243"/>
      <c r="D71" s="244"/>
      <c r="E71" s="245"/>
      <c r="F71" s="765" t="s">
        <v>467</v>
      </c>
      <c r="G71" s="779"/>
      <c r="H71" s="779"/>
      <c r="I71" s="780"/>
      <c r="J71" s="765" t="s">
        <v>468</v>
      </c>
      <c r="K71" s="779"/>
      <c r="L71" s="779"/>
      <c r="M71" s="780"/>
    </row>
    <row r="72" spans="2:13" s="246" customFormat="1" ht="36" customHeight="1" thickBot="1">
      <c r="B72" s="763" t="s">
        <v>445</v>
      </c>
      <c r="C72" s="774"/>
      <c r="D72" s="774"/>
      <c r="E72" s="248"/>
      <c r="F72" s="312" t="s">
        <v>451</v>
      </c>
      <c r="G72" s="313" t="s">
        <v>474</v>
      </c>
      <c r="H72" s="313" t="s">
        <v>475</v>
      </c>
      <c r="I72" s="314" t="s">
        <v>476</v>
      </c>
      <c r="J72" s="312" t="s">
        <v>451</v>
      </c>
      <c r="K72" s="313" t="s">
        <v>474</v>
      </c>
      <c r="L72" s="313" t="s">
        <v>475</v>
      </c>
      <c r="M72" s="314" t="s">
        <v>476</v>
      </c>
    </row>
    <row r="73" spans="2:13" s="246" customFormat="1" ht="9.75" customHeight="1" thickTop="1">
      <c r="B73" s="291"/>
      <c r="C73" s="322"/>
      <c r="D73" s="323"/>
      <c r="E73" s="324"/>
      <c r="F73" s="325" t="s">
        <v>454</v>
      </c>
      <c r="G73" s="326" t="s">
        <v>455</v>
      </c>
      <c r="H73" s="327" t="s">
        <v>455</v>
      </c>
      <c r="I73" s="327" t="s">
        <v>455</v>
      </c>
      <c r="J73" s="327" t="s">
        <v>454</v>
      </c>
      <c r="K73" s="327" t="s">
        <v>455</v>
      </c>
      <c r="L73" s="327" t="s">
        <v>455</v>
      </c>
      <c r="M73" s="325" t="s">
        <v>455</v>
      </c>
    </row>
    <row r="74" spans="2:13" ht="18" customHeight="1">
      <c r="B74" s="271"/>
      <c r="C74" s="272"/>
      <c r="D74" s="300" t="s">
        <v>146</v>
      </c>
      <c r="E74" s="274"/>
      <c r="F74" s="301">
        <v>20.4</v>
      </c>
      <c r="G74" s="301">
        <v>173.2</v>
      </c>
      <c r="H74" s="301">
        <v>157.7</v>
      </c>
      <c r="I74" s="301">
        <v>15.5</v>
      </c>
      <c r="J74" s="301">
        <v>16.9</v>
      </c>
      <c r="K74" s="301">
        <v>96.5</v>
      </c>
      <c r="L74" s="301">
        <v>92.8</v>
      </c>
      <c r="M74" s="301">
        <v>3.7</v>
      </c>
    </row>
    <row r="75" spans="2:13" ht="18" customHeight="1">
      <c r="B75" s="255"/>
      <c r="C75" s="256"/>
      <c r="D75" s="257" t="s">
        <v>393</v>
      </c>
      <c r="E75" s="258"/>
      <c r="F75" s="302" t="s">
        <v>799</v>
      </c>
      <c r="G75" s="302" t="s">
        <v>799</v>
      </c>
      <c r="H75" s="302" t="s">
        <v>799</v>
      </c>
      <c r="I75" s="302" t="s">
        <v>799</v>
      </c>
      <c r="J75" s="302" t="s">
        <v>799</v>
      </c>
      <c r="K75" s="302" t="s">
        <v>799</v>
      </c>
      <c r="L75" s="302" t="s">
        <v>799</v>
      </c>
      <c r="M75" s="302" t="s">
        <v>799</v>
      </c>
    </row>
    <row r="76" spans="2:13" ht="18" customHeight="1">
      <c r="B76" s="260"/>
      <c r="C76" s="261"/>
      <c r="D76" s="262" t="s">
        <v>154</v>
      </c>
      <c r="E76" s="263"/>
      <c r="F76" s="303">
        <v>21.8</v>
      </c>
      <c r="G76" s="303">
        <v>182.7</v>
      </c>
      <c r="H76" s="303">
        <v>170.3</v>
      </c>
      <c r="I76" s="303">
        <v>12.4</v>
      </c>
      <c r="J76" s="303">
        <v>19.9</v>
      </c>
      <c r="K76" s="303">
        <v>166</v>
      </c>
      <c r="L76" s="303">
        <v>159.4</v>
      </c>
      <c r="M76" s="303">
        <v>6.6</v>
      </c>
    </row>
    <row r="77" spans="2:13" ht="18" customHeight="1">
      <c r="B77" s="260"/>
      <c r="C77" s="261"/>
      <c r="D77" s="262" t="s">
        <v>156</v>
      </c>
      <c r="E77" s="263"/>
      <c r="F77" s="303">
        <v>20.4</v>
      </c>
      <c r="G77" s="303">
        <v>176.2</v>
      </c>
      <c r="H77" s="303">
        <v>158.6</v>
      </c>
      <c r="I77" s="303">
        <v>17.6</v>
      </c>
      <c r="J77" s="303">
        <v>18.5</v>
      </c>
      <c r="K77" s="303">
        <v>117.5</v>
      </c>
      <c r="L77" s="303">
        <v>112.8</v>
      </c>
      <c r="M77" s="303">
        <v>4.7</v>
      </c>
    </row>
    <row r="78" spans="2:13" ht="18" customHeight="1">
      <c r="B78" s="260"/>
      <c r="C78" s="261"/>
      <c r="D78" s="262" t="s">
        <v>158</v>
      </c>
      <c r="E78" s="263"/>
      <c r="F78" s="303">
        <v>19.5</v>
      </c>
      <c r="G78" s="303">
        <v>161.1</v>
      </c>
      <c r="H78" s="303">
        <v>146.2</v>
      </c>
      <c r="I78" s="303">
        <v>14.9</v>
      </c>
      <c r="J78" s="303">
        <v>16.6</v>
      </c>
      <c r="K78" s="303">
        <v>94.3</v>
      </c>
      <c r="L78" s="303">
        <v>94.3</v>
      </c>
      <c r="M78" s="303">
        <v>0</v>
      </c>
    </row>
    <row r="79" spans="2:13" ht="18" customHeight="1">
      <c r="B79" s="260"/>
      <c r="C79" s="261"/>
      <c r="D79" s="262" t="s">
        <v>161</v>
      </c>
      <c r="E79" s="263"/>
      <c r="F79" s="303">
        <v>21.2</v>
      </c>
      <c r="G79" s="303">
        <v>184.5</v>
      </c>
      <c r="H79" s="303">
        <v>164.7</v>
      </c>
      <c r="I79" s="303">
        <v>19.8</v>
      </c>
      <c r="J79" s="303">
        <v>18.4</v>
      </c>
      <c r="K79" s="303">
        <v>128.4</v>
      </c>
      <c r="L79" s="303">
        <v>123.2</v>
      </c>
      <c r="M79" s="303">
        <v>5.2</v>
      </c>
    </row>
    <row r="80" spans="2:13" ht="18" customHeight="1">
      <c r="B80" s="260"/>
      <c r="C80" s="261"/>
      <c r="D80" s="262" t="s">
        <v>394</v>
      </c>
      <c r="E80" s="263"/>
      <c r="F80" s="303">
        <v>20.8</v>
      </c>
      <c r="G80" s="303">
        <v>178.5</v>
      </c>
      <c r="H80" s="303">
        <v>157.4</v>
      </c>
      <c r="I80" s="303">
        <v>21.1</v>
      </c>
      <c r="J80" s="303">
        <v>18.1</v>
      </c>
      <c r="K80" s="303">
        <v>110.9</v>
      </c>
      <c r="L80" s="303">
        <v>103.1</v>
      </c>
      <c r="M80" s="303">
        <v>7.8</v>
      </c>
    </row>
    <row r="81" spans="2:13" ht="18" customHeight="1">
      <c r="B81" s="260"/>
      <c r="C81" s="261"/>
      <c r="D81" s="262" t="s">
        <v>395</v>
      </c>
      <c r="E81" s="263"/>
      <c r="F81" s="303">
        <v>21.1</v>
      </c>
      <c r="G81" s="303">
        <v>176.1</v>
      </c>
      <c r="H81" s="303">
        <v>163.8</v>
      </c>
      <c r="I81" s="303">
        <v>12.3</v>
      </c>
      <c r="J81" s="303">
        <v>18.7</v>
      </c>
      <c r="K81" s="303">
        <v>102.4</v>
      </c>
      <c r="L81" s="303">
        <v>99.6</v>
      </c>
      <c r="M81" s="303">
        <v>2.8</v>
      </c>
    </row>
    <row r="82" spans="2:13" ht="18" customHeight="1">
      <c r="B82" s="260"/>
      <c r="C82" s="261"/>
      <c r="D82" s="262" t="s">
        <v>396</v>
      </c>
      <c r="E82" s="263"/>
      <c r="F82" s="303">
        <v>19.8</v>
      </c>
      <c r="G82" s="303">
        <v>161.9</v>
      </c>
      <c r="H82" s="303">
        <v>147.6</v>
      </c>
      <c r="I82" s="303">
        <v>14.3</v>
      </c>
      <c r="J82" s="303">
        <v>19.7</v>
      </c>
      <c r="K82" s="303">
        <v>110.3</v>
      </c>
      <c r="L82" s="303">
        <v>109.4</v>
      </c>
      <c r="M82" s="303">
        <v>0.9</v>
      </c>
    </row>
    <row r="83" spans="2:13" ht="18" customHeight="1">
      <c r="B83" s="260"/>
      <c r="C83" s="261"/>
      <c r="D83" s="262" t="s">
        <v>397</v>
      </c>
      <c r="E83" s="263"/>
      <c r="F83" s="303">
        <v>21.2</v>
      </c>
      <c r="G83" s="303">
        <v>177.8</v>
      </c>
      <c r="H83" s="303">
        <v>161.6</v>
      </c>
      <c r="I83" s="303">
        <v>16.2</v>
      </c>
      <c r="J83" s="303">
        <v>13.2</v>
      </c>
      <c r="K83" s="303">
        <v>73.2</v>
      </c>
      <c r="L83" s="303">
        <v>71.6</v>
      </c>
      <c r="M83" s="303">
        <v>1.6</v>
      </c>
    </row>
    <row r="84" spans="2:13" ht="18" customHeight="1">
      <c r="B84" s="260"/>
      <c r="C84" s="261"/>
      <c r="D84" s="262" t="s">
        <v>398</v>
      </c>
      <c r="E84" s="263"/>
      <c r="F84" s="303">
        <v>19.9</v>
      </c>
      <c r="G84" s="303">
        <v>177.4</v>
      </c>
      <c r="H84" s="303">
        <v>157.6</v>
      </c>
      <c r="I84" s="303">
        <v>19.8</v>
      </c>
      <c r="J84" s="303">
        <v>23.1</v>
      </c>
      <c r="K84" s="303">
        <v>168.8</v>
      </c>
      <c r="L84" s="303">
        <v>156.9</v>
      </c>
      <c r="M84" s="303">
        <v>11.9</v>
      </c>
    </row>
    <row r="85" spans="2:13" ht="18" customHeight="1">
      <c r="B85" s="260"/>
      <c r="C85" s="261"/>
      <c r="D85" s="262" t="s">
        <v>399</v>
      </c>
      <c r="E85" s="263"/>
      <c r="F85" s="303">
        <v>22.2</v>
      </c>
      <c r="G85" s="303">
        <v>185.3</v>
      </c>
      <c r="H85" s="303">
        <v>172.8</v>
      </c>
      <c r="I85" s="303">
        <v>12.5</v>
      </c>
      <c r="J85" s="303">
        <v>15</v>
      </c>
      <c r="K85" s="303">
        <v>82.2</v>
      </c>
      <c r="L85" s="303">
        <v>78.7</v>
      </c>
      <c r="M85" s="303">
        <v>3.5</v>
      </c>
    </row>
    <row r="86" spans="2:13" ht="18" customHeight="1">
      <c r="B86" s="260"/>
      <c r="C86" s="261"/>
      <c r="D86" s="262" t="s">
        <v>400</v>
      </c>
      <c r="E86" s="263"/>
      <c r="F86" s="303">
        <v>20.9</v>
      </c>
      <c r="G86" s="303">
        <v>171</v>
      </c>
      <c r="H86" s="303">
        <v>161.5</v>
      </c>
      <c r="I86" s="303">
        <v>9.5</v>
      </c>
      <c r="J86" s="303">
        <v>19.1</v>
      </c>
      <c r="K86" s="303">
        <v>116.6</v>
      </c>
      <c r="L86" s="303">
        <v>115.5</v>
      </c>
      <c r="M86" s="303">
        <v>1.1</v>
      </c>
    </row>
    <row r="87" spans="2:13" ht="18" customHeight="1">
      <c r="B87" s="260"/>
      <c r="C87" s="261"/>
      <c r="D87" s="262" t="s">
        <v>401</v>
      </c>
      <c r="E87" s="263"/>
      <c r="F87" s="303">
        <v>19.7</v>
      </c>
      <c r="G87" s="303">
        <v>157.2</v>
      </c>
      <c r="H87" s="303">
        <v>141.5</v>
      </c>
      <c r="I87" s="303">
        <v>15.7</v>
      </c>
      <c r="J87" s="303">
        <v>8.9</v>
      </c>
      <c r="K87" s="303">
        <v>46.2</v>
      </c>
      <c r="L87" s="303">
        <v>43</v>
      </c>
      <c r="M87" s="303">
        <v>3.2</v>
      </c>
    </row>
    <row r="88" spans="2:13" ht="18" customHeight="1">
      <c r="B88" s="260"/>
      <c r="C88" s="261"/>
      <c r="D88" s="262" t="s">
        <v>402</v>
      </c>
      <c r="E88" s="263"/>
      <c r="F88" s="303">
        <v>20.1</v>
      </c>
      <c r="G88" s="303">
        <v>163.5</v>
      </c>
      <c r="H88" s="303">
        <v>156.6</v>
      </c>
      <c r="I88" s="303">
        <v>6.9</v>
      </c>
      <c r="J88" s="303">
        <v>15.1</v>
      </c>
      <c r="K88" s="303">
        <v>86.3</v>
      </c>
      <c r="L88" s="303">
        <v>83.9</v>
      </c>
      <c r="M88" s="303">
        <v>2.4</v>
      </c>
    </row>
    <row r="89" spans="2:13" ht="18" customHeight="1">
      <c r="B89" s="260"/>
      <c r="C89" s="261"/>
      <c r="D89" s="262" t="s">
        <v>188</v>
      </c>
      <c r="E89" s="263"/>
      <c r="F89" s="303">
        <v>19.8</v>
      </c>
      <c r="G89" s="303">
        <v>159.3</v>
      </c>
      <c r="H89" s="303">
        <v>154.8</v>
      </c>
      <c r="I89" s="303">
        <v>4.5</v>
      </c>
      <c r="J89" s="303">
        <v>16.3</v>
      </c>
      <c r="K89" s="303">
        <v>100.5</v>
      </c>
      <c r="L89" s="303">
        <v>98.3</v>
      </c>
      <c r="M89" s="303">
        <v>2.2</v>
      </c>
    </row>
    <row r="90" spans="2:13" ht="18" customHeight="1">
      <c r="B90" s="260"/>
      <c r="C90" s="261"/>
      <c r="D90" s="262" t="s">
        <v>403</v>
      </c>
      <c r="E90" s="263"/>
      <c r="F90" s="303">
        <v>19.4</v>
      </c>
      <c r="G90" s="303">
        <v>166.3</v>
      </c>
      <c r="H90" s="303">
        <v>150</v>
      </c>
      <c r="I90" s="303">
        <v>16.3</v>
      </c>
      <c r="J90" s="303">
        <v>18</v>
      </c>
      <c r="K90" s="303">
        <v>94.9</v>
      </c>
      <c r="L90" s="303">
        <v>89.8</v>
      </c>
      <c r="M90" s="303">
        <v>5.1</v>
      </c>
    </row>
    <row r="91" spans="2:13" ht="18" customHeight="1">
      <c r="B91" s="255"/>
      <c r="C91" s="256"/>
      <c r="D91" s="257" t="s">
        <v>404</v>
      </c>
      <c r="E91" s="258"/>
      <c r="F91" s="304">
        <v>21.1</v>
      </c>
      <c r="G91" s="304">
        <v>182.5</v>
      </c>
      <c r="H91" s="304">
        <v>163.2</v>
      </c>
      <c r="I91" s="304">
        <v>19.3</v>
      </c>
      <c r="J91" s="304">
        <v>18.9</v>
      </c>
      <c r="K91" s="304">
        <v>121.3</v>
      </c>
      <c r="L91" s="304">
        <v>115</v>
      </c>
      <c r="M91" s="304">
        <v>6.3</v>
      </c>
    </row>
    <row r="92" spans="2:13" ht="18" customHeight="1">
      <c r="B92" s="266"/>
      <c r="C92" s="267"/>
      <c r="D92" s="268" t="s">
        <v>196</v>
      </c>
      <c r="E92" s="269"/>
      <c r="F92" s="305">
        <v>20.7</v>
      </c>
      <c r="G92" s="305">
        <v>152.4</v>
      </c>
      <c r="H92" s="305">
        <v>138.7</v>
      </c>
      <c r="I92" s="305">
        <v>13.7</v>
      </c>
      <c r="J92" s="305">
        <v>20.5</v>
      </c>
      <c r="K92" s="305">
        <v>151.2</v>
      </c>
      <c r="L92" s="305">
        <v>145.5</v>
      </c>
      <c r="M92" s="305">
        <v>5.7</v>
      </c>
    </row>
    <row r="93" spans="2:13" ht="18" customHeight="1">
      <c r="B93" s="271"/>
      <c r="C93" s="272"/>
      <c r="D93" s="273" t="s">
        <v>405</v>
      </c>
      <c r="E93" s="274"/>
      <c r="F93" s="477">
        <v>20.9</v>
      </c>
      <c r="G93" s="477">
        <v>174</v>
      </c>
      <c r="H93" s="477">
        <v>168.9</v>
      </c>
      <c r="I93" s="477">
        <v>5.1</v>
      </c>
      <c r="J93" s="477">
        <v>18.6</v>
      </c>
      <c r="K93" s="477">
        <v>93.2</v>
      </c>
      <c r="L93" s="477">
        <v>93.2</v>
      </c>
      <c r="M93" s="477">
        <v>0</v>
      </c>
    </row>
    <row r="94" spans="2:13" ht="18" customHeight="1">
      <c r="B94" s="260"/>
      <c r="C94" s="261"/>
      <c r="D94" s="262" t="s">
        <v>406</v>
      </c>
      <c r="E94" s="263"/>
      <c r="F94" s="303">
        <v>20.6</v>
      </c>
      <c r="G94" s="303">
        <v>174.5</v>
      </c>
      <c r="H94" s="303">
        <v>162.4</v>
      </c>
      <c r="I94" s="303">
        <v>12.1</v>
      </c>
      <c r="J94" s="303">
        <v>17.5</v>
      </c>
      <c r="K94" s="303">
        <v>134.7</v>
      </c>
      <c r="L94" s="303">
        <v>131.5</v>
      </c>
      <c r="M94" s="303">
        <v>3.2</v>
      </c>
    </row>
    <row r="95" spans="2:13" ht="18" customHeight="1">
      <c r="B95" s="260"/>
      <c r="C95" s="261"/>
      <c r="D95" s="262" t="s">
        <v>407</v>
      </c>
      <c r="E95" s="263"/>
      <c r="F95" s="303">
        <v>21.6</v>
      </c>
      <c r="G95" s="303">
        <v>170.9</v>
      </c>
      <c r="H95" s="303">
        <v>158.8</v>
      </c>
      <c r="I95" s="303">
        <v>12.1</v>
      </c>
      <c r="J95" s="303">
        <v>16</v>
      </c>
      <c r="K95" s="303">
        <v>99.2</v>
      </c>
      <c r="L95" s="303">
        <v>98.7</v>
      </c>
      <c r="M95" s="303">
        <v>0.5</v>
      </c>
    </row>
    <row r="96" spans="2:13" ht="18" customHeight="1">
      <c r="B96" s="260"/>
      <c r="C96" s="261"/>
      <c r="D96" s="262" t="s">
        <v>208</v>
      </c>
      <c r="E96" s="263"/>
      <c r="F96" s="303">
        <v>21.3</v>
      </c>
      <c r="G96" s="303">
        <v>189.7</v>
      </c>
      <c r="H96" s="303">
        <v>162.2</v>
      </c>
      <c r="I96" s="303">
        <v>27.5</v>
      </c>
      <c r="J96" s="303">
        <v>20.5</v>
      </c>
      <c r="K96" s="303">
        <v>149</v>
      </c>
      <c r="L96" s="303">
        <v>135.7</v>
      </c>
      <c r="M96" s="303">
        <v>13.3</v>
      </c>
    </row>
    <row r="97" spans="2:13" ht="18" customHeight="1">
      <c r="B97" s="260"/>
      <c r="C97" s="261"/>
      <c r="D97" s="262" t="s">
        <v>408</v>
      </c>
      <c r="E97" s="263"/>
      <c r="F97" s="303">
        <v>20.2</v>
      </c>
      <c r="G97" s="303">
        <v>167.1</v>
      </c>
      <c r="H97" s="303">
        <v>153.3</v>
      </c>
      <c r="I97" s="303">
        <v>13.8</v>
      </c>
      <c r="J97" s="303">
        <v>18.4</v>
      </c>
      <c r="K97" s="303">
        <v>123.5</v>
      </c>
      <c r="L97" s="303">
        <v>120.2</v>
      </c>
      <c r="M97" s="303">
        <v>3.3</v>
      </c>
    </row>
    <row r="98" spans="2:13" ht="18" customHeight="1">
      <c r="B98" s="260"/>
      <c r="C98" s="261"/>
      <c r="D98" s="262" t="s">
        <v>409</v>
      </c>
      <c r="E98" s="263"/>
      <c r="F98" s="303">
        <v>20.9</v>
      </c>
      <c r="G98" s="303">
        <v>182.5</v>
      </c>
      <c r="H98" s="303">
        <v>163.3</v>
      </c>
      <c r="I98" s="303">
        <v>19.2</v>
      </c>
      <c r="J98" s="303">
        <v>18.6</v>
      </c>
      <c r="K98" s="303">
        <v>122.4</v>
      </c>
      <c r="L98" s="303">
        <v>115</v>
      </c>
      <c r="M98" s="303">
        <v>7.4</v>
      </c>
    </row>
    <row r="99" spans="2:13" ht="18" customHeight="1">
      <c r="B99" s="260"/>
      <c r="C99" s="261"/>
      <c r="D99" s="262" t="s">
        <v>410</v>
      </c>
      <c r="E99" s="263"/>
      <c r="F99" s="303">
        <v>20.8</v>
      </c>
      <c r="G99" s="303">
        <v>181.1</v>
      </c>
      <c r="H99" s="303">
        <v>160.8</v>
      </c>
      <c r="I99" s="303">
        <v>20.3</v>
      </c>
      <c r="J99" s="303">
        <v>20.4</v>
      </c>
      <c r="K99" s="303">
        <v>109.2</v>
      </c>
      <c r="L99" s="303">
        <v>107.8</v>
      </c>
      <c r="M99" s="303">
        <v>1.4</v>
      </c>
    </row>
    <row r="100" spans="2:13" ht="18" customHeight="1">
      <c r="B100" s="260"/>
      <c r="C100" s="261"/>
      <c r="D100" s="262" t="s">
        <v>411</v>
      </c>
      <c r="E100" s="263"/>
      <c r="F100" s="303">
        <v>21.6</v>
      </c>
      <c r="G100" s="303">
        <v>184.7</v>
      </c>
      <c r="H100" s="303">
        <v>166.6</v>
      </c>
      <c r="I100" s="303">
        <v>18.1</v>
      </c>
      <c r="J100" s="303">
        <v>17</v>
      </c>
      <c r="K100" s="303">
        <v>112.9</v>
      </c>
      <c r="L100" s="303">
        <v>111.9</v>
      </c>
      <c r="M100" s="303">
        <v>1</v>
      </c>
    </row>
    <row r="101" spans="2:13" ht="18" customHeight="1">
      <c r="B101" s="260"/>
      <c r="C101" s="261"/>
      <c r="D101" s="262" t="s">
        <v>222</v>
      </c>
      <c r="E101" s="263"/>
      <c r="F101" s="303">
        <v>20.4</v>
      </c>
      <c r="G101" s="303">
        <v>190.5</v>
      </c>
      <c r="H101" s="303">
        <v>162.7</v>
      </c>
      <c r="I101" s="303">
        <v>27.8</v>
      </c>
      <c r="J101" s="303">
        <v>21.1</v>
      </c>
      <c r="K101" s="303">
        <v>114.9</v>
      </c>
      <c r="L101" s="303">
        <v>114.9</v>
      </c>
      <c r="M101" s="303">
        <v>0</v>
      </c>
    </row>
    <row r="102" spans="2:13" ht="18" customHeight="1">
      <c r="B102" s="260"/>
      <c r="C102" s="261"/>
      <c r="D102" s="262" t="s">
        <v>225</v>
      </c>
      <c r="E102" s="263"/>
      <c r="F102" s="303">
        <v>19.8</v>
      </c>
      <c r="G102" s="303">
        <v>169</v>
      </c>
      <c r="H102" s="303">
        <v>156.6</v>
      </c>
      <c r="I102" s="303">
        <v>12.4</v>
      </c>
      <c r="J102" s="303">
        <v>16.9</v>
      </c>
      <c r="K102" s="303">
        <v>89</v>
      </c>
      <c r="L102" s="303">
        <v>88.1</v>
      </c>
      <c r="M102" s="303">
        <v>0.9</v>
      </c>
    </row>
    <row r="103" spans="2:13" ht="18" customHeight="1">
      <c r="B103" s="260"/>
      <c r="C103" s="261"/>
      <c r="D103" s="262" t="s">
        <v>228</v>
      </c>
      <c r="E103" s="263"/>
      <c r="F103" s="303">
        <v>20.5</v>
      </c>
      <c r="G103" s="303">
        <v>178.6</v>
      </c>
      <c r="H103" s="303">
        <v>157.3</v>
      </c>
      <c r="I103" s="303">
        <v>21.3</v>
      </c>
      <c r="J103" s="303">
        <v>13.1</v>
      </c>
      <c r="K103" s="303">
        <v>81.5</v>
      </c>
      <c r="L103" s="303">
        <v>80.6</v>
      </c>
      <c r="M103" s="303">
        <v>0.9</v>
      </c>
    </row>
    <row r="104" spans="2:13" ht="18" customHeight="1">
      <c r="B104" s="260"/>
      <c r="C104" s="261"/>
      <c r="D104" s="262" t="s">
        <v>412</v>
      </c>
      <c r="E104" s="263"/>
      <c r="F104" s="303">
        <v>20.5</v>
      </c>
      <c r="G104" s="303">
        <v>178.1</v>
      </c>
      <c r="H104" s="303">
        <v>161.8</v>
      </c>
      <c r="I104" s="303">
        <v>16.3</v>
      </c>
      <c r="J104" s="303">
        <v>20</v>
      </c>
      <c r="K104" s="303">
        <v>167.4</v>
      </c>
      <c r="L104" s="303">
        <v>147.1</v>
      </c>
      <c r="M104" s="303">
        <v>20.3</v>
      </c>
    </row>
    <row r="105" spans="2:13" ht="18" customHeight="1">
      <c r="B105" s="260"/>
      <c r="C105" s="261"/>
      <c r="D105" s="262" t="s">
        <v>413</v>
      </c>
      <c r="E105" s="263"/>
      <c r="F105" s="303">
        <v>21</v>
      </c>
      <c r="G105" s="303">
        <v>188.1</v>
      </c>
      <c r="H105" s="303">
        <v>166.7</v>
      </c>
      <c r="I105" s="303">
        <v>21.4</v>
      </c>
      <c r="J105" s="303">
        <v>19.4</v>
      </c>
      <c r="K105" s="303">
        <v>126.1</v>
      </c>
      <c r="L105" s="303">
        <v>125.9</v>
      </c>
      <c r="M105" s="303">
        <v>0.2</v>
      </c>
    </row>
    <row r="106" spans="2:13" ht="18" customHeight="1">
      <c r="B106" s="260"/>
      <c r="C106" s="261"/>
      <c r="D106" s="262" t="s">
        <v>414</v>
      </c>
      <c r="E106" s="263"/>
      <c r="F106" s="303">
        <v>19.8</v>
      </c>
      <c r="G106" s="303">
        <v>167</v>
      </c>
      <c r="H106" s="303">
        <v>150.1</v>
      </c>
      <c r="I106" s="303">
        <v>16.9</v>
      </c>
      <c r="J106" s="303">
        <v>19.4</v>
      </c>
      <c r="K106" s="303">
        <v>134.6</v>
      </c>
      <c r="L106" s="303">
        <v>131</v>
      </c>
      <c r="M106" s="303">
        <v>3.6</v>
      </c>
    </row>
    <row r="107" spans="2:13" ht="18" customHeight="1">
      <c r="B107" s="260"/>
      <c r="C107" s="261"/>
      <c r="D107" s="262" t="s">
        <v>415</v>
      </c>
      <c r="E107" s="263"/>
      <c r="F107" s="303">
        <v>20.4</v>
      </c>
      <c r="G107" s="303">
        <v>174.5</v>
      </c>
      <c r="H107" s="303">
        <v>159.4</v>
      </c>
      <c r="I107" s="303">
        <v>15.1</v>
      </c>
      <c r="J107" s="303">
        <v>16.3</v>
      </c>
      <c r="K107" s="303">
        <v>113.2</v>
      </c>
      <c r="L107" s="303">
        <v>110.3</v>
      </c>
      <c r="M107" s="303">
        <v>2.9</v>
      </c>
    </row>
    <row r="108" spans="2:13" ht="18" customHeight="1">
      <c r="B108" s="260"/>
      <c r="C108" s="261"/>
      <c r="D108" s="262" t="s">
        <v>416</v>
      </c>
      <c r="E108" s="263"/>
      <c r="F108" s="303">
        <v>20.2</v>
      </c>
      <c r="G108" s="303">
        <v>174.3</v>
      </c>
      <c r="H108" s="303">
        <v>157.5</v>
      </c>
      <c r="I108" s="303">
        <v>16.8</v>
      </c>
      <c r="J108" s="303">
        <v>19</v>
      </c>
      <c r="K108" s="303">
        <v>132.6</v>
      </c>
      <c r="L108" s="303">
        <v>124.6</v>
      </c>
      <c r="M108" s="303">
        <v>8</v>
      </c>
    </row>
    <row r="109" spans="2:13" ht="18" customHeight="1">
      <c r="B109" s="260"/>
      <c r="C109" s="261"/>
      <c r="D109" s="262" t="s">
        <v>417</v>
      </c>
      <c r="E109" s="263"/>
      <c r="F109" s="303">
        <v>20.6</v>
      </c>
      <c r="G109" s="303">
        <v>182.7</v>
      </c>
      <c r="H109" s="303">
        <v>161.1</v>
      </c>
      <c r="I109" s="303">
        <v>21.6</v>
      </c>
      <c r="J109" s="303">
        <v>18.5</v>
      </c>
      <c r="K109" s="303">
        <v>128.1</v>
      </c>
      <c r="L109" s="303">
        <v>123.5</v>
      </c>
      <c r="M109" s="303">
        <v>4.6</v>
      </c>
    </row>
    <row r="110" spans="2:13" ht="18" customHeight="1">
      <c r="B110" s="260"/>
      <c r="C110" s="261"/>
      <c r="D110" s="262" t="s">
        <v>418</v>
      </c>
      <c r="E110" s="263"/>
      <c r="F110" s="303">
        <v>19.8</v>
      </c>
      <c r="G110" s="303">
        <v>174.6</v>
      </c>
      <c r="H110" s="303">
        <v>156.9</v>
      </c>
      <c r="I110" s="303">
        <v>17.7</v>
      </c>
      <c r="J110" s="303">
        <v>18</v>
      </c>
      <c r="K110" s="303">
        <v>80.1</v>
      </c>
      <c r="L110" s="303">
        <v>78</v>
      </c>
      <c r="M110" s="303">
        <v>2.1</v>
      </c>
    </row>
    <row r="111" spans="2:13" ht="18" customHeight="1">
      <c r="B111" s="260"/>
      <c r="C111" s="261"/>
      <c r="D111" s="262" t="s">
        <v>419</v>
      </c>
      <c r="E111" s="263"/>
      <c r="F111" s="303">
        <v>19.8</v>
      </c>
      <c r="G111" s="303">
        <v>171.8</v>
      </c>
      <c r="H111" s="303">
        <v>155.2</v>
      </c>
      <c r="I111" s="303">
        <v>16.6</v>
      </c>
      <c r="J111" s="303">
        <v>19.4</v>
      </c>
      <c r="K111" s="303">
        <v>129.7</v>
      </c>
      <c r="L111" s="303">
        <v>124.6</v>
      </c>
      <c r="M111" s="303">
        <v>5.1</v>
      </c>
    </row>
    <row r="112" spans="2:13" ht="18" customHeight="1">
      <c r="B112" s="260"/>
      <c r="C112" s="261"/>
      <c r="D112" s="262" t="s">
        <v>420</v>
      </c>
      <c r="E112" s="263"/>
      <c r="F112" s="276" t="s">
        <v>799</v>
      </c>
      <c r="G112" s="276" t="s">
        <v>799</v>
      </c>
      <c r="H112" s="276" t="s">
        <v>799</v>
      </c>
      <c r="I112" s="276" t="s">
        <v>799</v>
      </c>
      <c r="J112" s="276" t="s">
        <v>799</v>
      </c>
      <c r="K112" s="276" t="s">
        <v>799</v>
      </c>
      <c r="L112" s="276" t="s">
        <v>799</v>
      </c>
      <c r="M112" s="276" t="s">
        <v>799</v>
      </c>
    </row>
    <row r="113" spans="2:13" ht="18" customHeight="1">
      <c r="B113" s="260"/>
      <c r="C113" s="261"/>
      <c r="D113" s="262" t="s">
        <v>421</v>
      </c>
      <c r="E113" s="263"/>
      <c r="F113" s="276" t="s">
        <v>799</v>
      </c>
      <c r="G113" s="276" t="s">
        <v>799</v>
      </c>
      <c r="H113" s="276" t="s">
        <v>799</v>
      </c>
      <c r="I113" s="276" t="s">
        <v>799</v>
      </c>
      <c r="J113" s="276" t="s">
        <v>799</v>
      </c>
      <c r="K113" s="276" t="s">
        <v>799</v>
      </c>
      <c r="L113" s="276" t="s">
        <v>799</v>
      </c>
      <c r="M113" s="276" t="s">
        <v>799</v>
      </c>
    </row>
    <row r="114" spans="2:13" ht="18" customHeight="1">
      <c r="B114" s="260"/>
      <c r="C114" s="261"/>
      <c r="D114" s="262" t="s">
        <v>422</v>
      </c>
      <c r="E114" s="263"/>
      <c r="F114" s="276" t="s">
        <v>799</v>
      </c>
      <c r="G114" s="276" t="s">
        <v>799</v>
      </c>
      <c r="H114" s="276" t="s">
        <v>799</v>
      </c>
      <c r="I114" s="276" t="s">
        <v>799</v>
      </c>
      <c r="J114" s="276" t="s">
        <v>799</v>
      </c>
      <c r="K114" s="276" t="s">
        <v>799</v>
      </c>
      <c r="L114" s="276" t="s">
        <v>799</v>
      </c>
      <c r="M114" s="276" t="s">
        <v>799</v>
      </c>
    </row>
    <row r="115" spans="2:13" ht="18" customHeight="1">
      <c r="B115" s="255"/>
      <c r="C115" s="256"/>
      <c r="D115" s="257" t="s">
        <v>423</v>
      </c>
      <c r="E115" s="258"/>
      <c r="F115" s="304">
        <v>21.6</v>
      </c>
      <c r="G115" s="304">
        <v>179.8</v>
      </c>
      <c r="H115" s="304">
        <v>167.2</v>
      </c>
      <c r="I115" s="304">
        <v>12.6</v>
      </c>
      <c r="J115" s="304">
        <v>16.1</v>
      </c>
      <c r="K115" s="304">
        <v>77.6</v>
      </c>
      <c r="L115" s="304">
        <v>77.5</v>
      </c>
      <c r="M115" s="304">
        <v>0.1</v>
      </c>
    </row>
    <row r="116" spans="2:13" ht="18" customHeight="1">
      <c r="B116" s="277"/>
      <c r="C116" s="278"/>
      <c r="D116" s="279" t="s">
        <v>424</v>
      </c>
      <c r="E116" s="280"/>
      <c r="F116" s="306">
        <v>20.8</v>
      </c>
      <c r="G116" s="306">
        <v>172.6</v>
      </c>
      <c r="H116" s="306">
        <v>160.7</v>
      </c>
      <c r="I116" s="306">
        <v>11.9</v>
      </c>
      <c r="J116" s="306">
        <v>18.9</v>
      </c>
      <c r="K116" s="306">
        <v>104.9</v>
      </c>
      <c r="L116" s="306">
        <v>101.9</v>
      </c>
      <c r="M116" s="306">
        <v>3</v>
      </c>
    </row>
    <row r="117" spans="2:13" ht="18" customHeight="1">
      <c r="B117" s="255"/>
      <c r="C117" s="256"/>
      <c r="D117" s="257" t="s">
        <v>256</v>
      </c>
      <c r="E117" s="258"/>
      <c r="F117" s="304">
        <v>22.6</v>
      </c>
      <c r="G117" s="304">
        <v>188.5</v>
      </c>
      <c r="H117" s="304">
        <v>176.4</v>
      </c>
      <c r="I117" s="304">
        <v>12.1</v>
      </c>
      <c r="J117" s="304">
        <v>17.8</v>
      </c>
      <c r="K117" s="304">
        <v>108.6</v>
      </c>
      <c r="L117" s="304">
        <v>104.7</v>
      </c>
      <c r="M117" s="304">
        <v>3.9</v>
      </c>
    </row>
    <row r="118" spans="2:13" ht="18" customHeight="1">
      <c r="B118" s="277"/>
      <c r="C118" s="278"/>
      <c r="D118" s="279" t="s">
        <v>425</v>
      </c>
      <c r="E118" s="280"/>
      <c r="F118" s="306">
        <v>21</v>
      </c>
      <c r="G118" s="306">
        <v>174.2</v>
      </c>
      <c r="H118" s="306">
        <v>160.1</v>
      </c>
      <c r="I118" s="306">
        <v>14.1</v>
      </c>
      <c r="J118" s="306">
        <v>14.6</v>
      </c>
      <c r="K118" s="306">
        <v>78.1</v>
      </c>
      <c r="L118" s="306">
        <v>74.7</v>
      </c>
      <c r="M118" s="306">
        <v>3.4</v>
      </c>
    </row>
    <row r="119" spans="2:13" ht="18" customHeight="1">
      <c r="B119" s="271"/>
      <c r="C119" s="272"/>
      <c r="D119" s="273" t="s">
        <v>258</v>
      </c>
      <c r="E119" s="274"/>
      <c r="F119" s="301">
        <v>20.3</v>
      </c>
      <c r="G119" s="301">
        <v>164.1</v>
      </c>
      <c r="H119" s="301">
        <v>155.8</v>
      </c>
      <c r="I119" s="301">
        <v>8.3</v>
      </c>
      <c r="J119" s="301">
        <v>16</v>
      </c>
      <c r="K119" s="301">
        <v>101.6</v>
      </c>
      <c r="L119" s="301">
        <v>98.6</v>
      </c>
      <c r="M119" s="301">
        <v>3</v>
      </c>
    </row>
    <row r="120" spans="2:13" ht="18" customHeight="1">
      <c r="B120" s="260"/>
      <c r="C120" s="261"/>
      <c r="D120" s="262" t="s">
        <v>426</v>
      </c>
      <c r="E120" s="263"/>
      <c r="F120" s="303">
        <v>20</v>
      </c>
      <c r="G120" s="303">
        <v>162.8</v>
      </c>
      <c r="H120" s="303">
        <v>157.3</v>
      </c>
      <c r="I120" s="303">
        <v>5.5</v>
      </c>
      <c r="J120" s="303">
        <v>14.8</v>
      </c>
      <c r="K120" s="303">
        <v>79.9</v>
      </c>
      <c r="L120" s="303">
        <v>77.7</v>
      </c>
      <c r="M120" s="303">
        <v>2.2</v>
      </c>
    </row>
    <row r="121" spans="2:13" ht="18" customHeight="1">
      <c r="B121" s="255"/>
      <c r="C121" s="256"/>
      <c r="D121" s="257" t="s">
        <v>427</v>
      </c>
      <c r="E121" s="258"/>
      <c r="F121" s="304">
        <v>19.3</v>
      </c>
      <c r="G121" s="304">
        <v>170.3</v>
      </c>
      <c r="H121" s="304">
        <v>148.5</v>
      </c>
      <c r="I121" s="304">
        <v>21.8</v>
      </c>
      <c r="J121" s="304">
        <v>20.6</v>
      </c>
      <c r="K121" s="304">
        <v>93.6</v>
      </c>
      <c r="L121" s="304">
        <v>80.5</v>
      </c>
      <c r="M121" s="304">
        <v>13.1</v>
      </c>
    </row>
    <row r="122" spans="2:13" ht="18" customHeight="1">
      <c r="B122" s="260"/>
      <c r="C122" s="261"/>
      <c r="D122" s="262" t="s">
        <v>428</v>
      </c>
      <c r="E122" s="263"/>
      <c r="F122" s="303">
        <v>19.1</v>
      </c>
      <c r="G122" s="303">
        <v>161.1</v>
      </c>
      <c r="H122" s="303">
        <v>147.9</v>
      </c>
      <c r="I122" s="303">
        <v>13.2</v>
      </c>
      <c r="J122" s="303">
        <v>17.4</v>
      </c>
      <c r="K122" s="303">
        <v>95.5</v>
      </c>
      <c r="L122" s="303">
        <v>92.3</v>
      </c>
      <c r="M122" s="303">
        <v>3.2</v>
      </c>
    </row>
    <row r="123" spans="2:13" ht="18" customHeight="1">
      <c r="B123" s="277"/>
      <c r="C123" s="278"/>
      <c r="D123" s="279" t="s">
        <v>429</v>
      </c>
      <c r="E123" s="280"/>
      <c r="F123" s="306">
        <v>20.4</v>
      </c>
      <c r="G123" s="306">
        <v>169.9</v>
      </c>
      <c r="H123" s="306">
        <v>156.9</v>
      </c>
      <c r="I123" s="306">
        <v>13</v>
      </c>
      <c r="J123" s="306">
        <v>13.7</v>
      </c>
      <c r="K123" s="306">
        <v>88.3</v>
      </c>
      <c r="L123" s="306">
        <v>88</v>
      </c>
      <c r="M123" s="306">
        <v>0.3</v>
      </c>
    </row>
    <row r="124" spans="2:13" ht="14.25" customHeight="1">
      <c r="B124" s="317"/>
      <c r="C124" s="318"/>
      <c r="D124" s="319" t="s">
        <v>430</v>
      </c>
      <c r="E124" s="320"/>
      <c r="F124" s="284" t="s">
        <v>799</v>
      </c>
      <c r="G124" s="284" t="s">
        <v>799</v>
      </c>
      <c r="H124" s="284" t="s">
        <v>799</v>
      </c>
      <c r="I124" s="284" t="s">
        <v>799</v>
      </c>
      <c r="J124" s="284" t="s">
        <v>799</v>
      </c>
      <c r="K124" s="284" t="s">
        <v>799</v>
      </c>
      <c r="L124" s="284" t="s">
        <v>799</v>
      </c>
      <c r="M124" s="284" t="s">
        <v>799</v>
      </c>
    </row>
    <row r="125" spans="2:13" ht="14.25" customHeight="1">
      <c r="B125" s="266"/>
      <c r="C125" s="267"/>
      <c r="D125" s="321" t="s">
        <v>431</v>
      </c>
      <c r="E125" s="269"/>
      <c r="F125" s="276" t="s">
        <v>799</v>
      </c>
      <c r="G125" s="276" t="s">
        <v>799</v>
      </c>
      <c r="H125" s="276" t="s">
        <v>799</v>
      </c>
      <c r="I125" s="276" t="s">
        <v>799</v>
      </c>
      <c r="J125" s="276" t="s">
        <v>799</v>
      </c>
      <c r="K125" s="276" t="s">
        <v>799</v>
      </c>
      <c r="L125" s="276" t="s">
        <v>799</v>
      </c>
      <c r="M125" s="276" t="s">
        <v>799</v>
      </c>
    </row>
    <row r="126" spans="2:13" ht="14.25" customHeight="1">
      <c r="B126" s="266"/>
      <c r="C126" s="267"/>
      <c r="D126" s="321" t="s">
        <v>432</v>
      </c>
      <c r="E126" s="269"/>
      <c r="F126" s="276" t="s">
        <v>799</v>
      </c>
      <c r="G126" s="276" t="s">
        <v>799</v>
      </c>
      <c r="H126" s="276" t="s">
        <v>799</v>
      </c>
      <c r="I126" s="276" t="s">
        <v>799</v>
      </c>
      <c r="J126" s="276" t="s">
        <v>799</v>
      </c>
      <c r="K126" s="276" t="s">
        <v>799</v>
      </c>
      <c r="L126" s="276" t="s">
        <v>799</v>
      </c>
      <c r="M126" s="276" t="s">
        <v>799</v>
      </c>
    </row>
    <row r="127" spans="2:13" ht="14.25" customHeight="1">
      <c r="B127" s="266"/>
      <c r="C127" s="267"/>
      <c r="D127" s="321" t="s">
        <v>433</v>
      </c>
      <c r="E127" s="269"/>
      <c r="F127" s="276" t="s">
        <v>799</v>
      </c>
      <c r="G127" s="276" t="s">
        <v>799</v>
      </c>
      <c r="H127" s="276" t="s">
        <v>799</v>
      </c>
      <c r="I127" s="276" t="s">
        <v>799</v>
      </c>
      <c r="J127" s="276" t="s">
        <v>799</v>
      </c>
      <c r="K127" s="276" t="s">
        <v>799</v>
      </c>
      <c r="L127" s="276" t="s">
        <v>799</v>
      </c>
      <c r="M127" s="276" t="s">
        <v>799</v>
      </c>
    </row>
    <row r="128" spans="2:13" ht="14.25" customHeight="1">
      <c r="B128" s="277"/>
      <c r="C128" s="278"/>
      <c r="D128" s="288" t="s">
        <v>434</v>
      </c>
      <c r="E128" s="280"/>
      <c r="F128" s="276" t="s">
        <v>799</v>
      </c>
      <c r="G128" s="276" t="s">
        <v>799</v>
      </c>
      <c r="H128" s="276" t="s">
        <v>799</v>
      </c>
      <c r="I128" s="276" t="s">
        <v>799</v>
      </c>
      <c r="J128" s="276" t="s">
        <v>799</v>
      </c>
      <c r="K128" s="276" t="s">
        <v>799</v>
      </c>
      <c r="L128" s="276" t="s">
        <v>799</v>
      </c>
      <c r="M128" s="276" t="s">
        <v>799</v>
      </c>
    </row>
    <row r="129" spans="2:13" ht="14.25" customHeight="1">
      <c r="B129" s="255"/>
      <c r="C129" s="256"/>
      <c r="D129" s="283" t="s">
        <v>435</v>
      </c>
      <c r="E129" s="258"/>
      <c r="F129" s="284" t="s">
        <v>799</v>
      </c>
      <c r="G129" s="284" t="s">
        <v>799</v>
      </c>
      <c r="H129" s="284" t="s">
        <v>799</v>
      </c>
      <c r="I129" s="284" t="s">
        <v>799</v>
      </c>
      <c r="J129" s="284" t="s">
        <v>799</v>
      </c>
      <c r="K129" s="284" t="s">
        <v>799</v>
      </c>
      <c r="L129" s="284" t="s">
        <v>799</v>
      </c>
      <c r="M129" s="284" t="s">
        <v>799</v>
      </c>
    </row>
    <row r="130" spans="2:13" ht="14.25" customHeight="1">
      <c r="B130" s="277"/>
      <c r="C130" s="278"/>
      <c r="D130" s="288" t="s">
        <v>436</v>
      </c>
      <c r="E130" s="280"/>
      <c r="F130" s="289" t="s">
        <v>799</v>
      </c>
      <c r="G130" s="289" t="s">
        <v>799</v>
      </c>
      <c r="H130" s="289" t="s">
        <v>799</v>
      </c>
      <c r="I130" s="289" t="s">
        <v>799</v>
      </c>
      <c r="J130" s="289" t="s">
        <v>799</v>
      </c>
      <c r="K130" s="289" t="s">
        <v>799</v>
      </c>
      <c r="L130" s="289" t="s">
        <v>799</v>
      </c>
      <c r="M130" s="289" t="s">
        <v>799</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5" workbookViewId="0" topLeftCell="A1">
      <selection activeCell="A1" sqref="A1"/>
    </sheetView>
  </sheetViews>
  <sheetFormatPr defaultColWidth="8.796875" defaultRowHeight="14.25"/>
  <cols>
    <col min="1" max="1" width="4.09765625" style="235" customWidth="1"/>
    <col min="2" max="2" width="1.69921875" style="235" customWidth="1"/>
    <col min="3" max="3" width="1.390625" style="235" customWidth="1"/>
    <col min="4" max="4" width="38.59765625" style="239" customWidth="1"/>
    <col min="5" max="5" width="0.59375" style="235" customWidth="1"/>
    <col min="6" max="13" width="13.69921875" style="235" customWidth="1"/>
    <col min="14" max="16384" width="9" style="235" customWidth="1"/>
  </cols>
  <sheetData>
    <row r="1" spans="2:13" ht="18.75">
      <c r="B1" s="232" t="s">
        <v>798</v>
      </c>
      <c r="C1" s="233"/>
      <c r="D1" s="234"/>
      <c r="E1" s="233"/>
      <c r="F1" s="233"/>
      <c r="G1" s="310"/>
      <c r="I1" s="233" t="s">
        <v>478</v>
      </c>
      <c r="K1" s="233"/>
      <c r="L1" s="233"/>
      <c r="M1" s="233"/>
    </row>
    <row r="2" spans="2:13" ht="14.25" customHeight="1">
      <c r="B2" s="236" t="s">
        <v>479</v>
      </c>
      <c r="C2" s="311"/>
      <c r="D2" s="311"/>
      <c r="E2" s="311"/>
      <c r="F2" s="311"/>
      <c r="G2" s="238"/>
      <c r="H2" s="238"/>
      <c r="I2" s="238"/>
      <c r="J2" s="238"/>
      <c r="K2" s="238"/>
      <c r="L2" s="238"/>
      <c r="M2" s="238"/>
    </row>
    <row r="3" spans="2:13" ht="14.25" customHeight="1">
      <c r="B3" s="236"/>
      <c r="C3" s="311"/>
      <c r="D3" s="311"/>
      <c r="E3" s="311"/>
      <c r="F3" s="311"/>
      <c r="G3" s="238"/>
      <c r="H3" s="238"/>
      <c r="I3" s="238"/>
      <c r="J3" s="238"/>
      <c r="K3" s="238"/>
      <c r="L3" s="238"/>
      <c r="M3" s="238"/>
    </row>
    <row r="4" spans="2:13" ht="6" customHeight="1">
      <c r="B4" s="238"/>
      <c r="C4" s="238"/>
      <c r="E4" s="238"/>
      <c r="F4" s="238"/>
      <c r="G4" s="238"/>
      <c r="H4" s="238"/>
      <c r="I4" s="238"/>
      <c r="J4" s="238"/>
      <c r="K4" s="238"/>
      <c r="L4" s="238"/>
      <c r="M4" s="238"/>
    </row>
    <row r="5" spans="2:13" ht="18" customHeight="1">
      <c r="B5" s="238"/>
      <c r="C5" s="238"/>
      <c r="D5" s="240" t="s">
        <v>480</v>
      </c>
      <c r="E5" s="238"/>
      <c r="G5" s="238"/>
      <c r="H5" s="238"/>
      <c r="I5" s="238"/>
      <c r="J5" s="238"/>
      <c r="K5" s="238"/>
      <c r="L5" s="238"/>
      <c r="M5" s="241" t="s">
        <v>481</v>
      </c>
    </row>
    <row r="6" spans="2:13" s="246" customFormat="1" ht="18" customHeight="1">
      <c r="B6" s="242"/>
      <c r="C6" s="243"/>
      <c r="D6" s="244"/>
      <c r="E6" s="245"/>
      <c r="F6" s="765" t="s">
        <v>467</v>
      </c>
      <c r="G6" s="779"/>
      <c r="H6" s="779"/>
      <c r="I6" s="780"/>
      <c r="J6" s="765" t="s">
        <v>468</v>
      </c>
      <c r="K6" s="779"/>
      <c r="L6" s="779"/>
      <c r="M6" s="780"/>
    </row>
    <row r="7" spans="2:13" s="246" customFormat="1" ht="36" customHeight="1" thickBot="1">
      <c r="B7" s="763" t="s">
        <v>445</v>
      </c>
      <c r="C7" s="774"/>
      <c r="D7" s="774"/>
      <c r="E7" s="248"/>
      <c r="F7" s="312" t="s">
        <v>482</v>
      </c>
      <c r="G7" s="313" t="s">
        <v>483</v>
      </c>
      <c r="H7" s="313" t="s">
        <v>484</v>
      </c>
      <c r="I7" s="314" t="s">
        <v>485</v>
      </c>
      <c r="J7" s="312" t="s">
        <v>482</v>
      </c>
      <c r="K7" s="313" t="s">
        <v>483</v>
      </c>
      <c r="L7" s="313" t="s">
        <v>484</v>
      </c>
      <c r="M7" s="314" t="s">
        <v>485</v>
      </c>
    </row>
    <row r="8" spans="2:13" ht="18" customHeight="1" thickTop="1">
      <c r="B8" s="250"/>
      <c r="C8" s="251"/>
      <c r="D8" s="252" t="s">
        <v>146</v>
      </c>
      <c r="E8" s="253"/>
      <c r="F8" s="254">
        <v>977933</v>
      </c>
      <c r="G8" s="254">
        <v>43177</v>
      </c>
      <c r="H8" s="254">
        <v>26470</v>
      </c>
      <c r="I8" s="254">
        <v>994557</v>
      </c>
      <c r="J8" s="254">
        <v>405626</v>
      </c>
      <c r="K8" s="254">
        <v>18254</v>
      </c>
      <c r="L8" s="254">
        <v>22859</v>
      </c>
      <c r="M8" s="254">
        <v>401104</v>
      </c>
    </row>
    <row r="9" spans="2:13" ht="18" customHeight="1">
      <c r="B9" s="255"/>
      <c r="C9" s="256"/>
      <c r="D9" s="257" t="s">
        <v>393</v>
      </c>
      <c r="E9" s="258"/>
      <c r="F9" s="259" t="s">
        <v>799</v>
      </c>
      <c r="G9" s="259" t="s">
        <v>799</v>
      </c>
      <c r="H9" s="259" t="s">
        <v>799</v>
      </c>
      <c r="I9" s="259" t="s">
        <v>799</v>
      </c>
      <c r="J9" s="259" t="s">
        <v>799</v>
      </c>
      <c r="K9" s="259" t="s">
        <v>799</v>
      </c>
      <c r="L9" s="259" t="s">
        <v>799</v>
      </c>
      <c r="M9" s="259" t="s">
        <v>799</v>
      </c>
    </row>
    <row r="10" spans="2:13" ht="18" customHeight="1">
      <c r="B10" s="260"/>
      <c r="C10" s="261"/>
      <c r="D10" s="262" t="s">
        <v>154</v>
      </c>
      <c r="E10" s="263"/>
      <c r="F10" s="264">
        <v>58928</v>
      </c>
      <c r="G10" s="264">
        <v>1074</v>
      </c>
      <c r="H10" s="264">
        <v>844</v>
      </c>
      <c r="I10" s="264">
        <v>59159</v>
      </c>
      <c r="J10" s="264">
        <v>5904</v>
      </c>
      <c r="K10" s="264">
        <v>602</v>
      </c>
      <c r="L10" s="264">
        <v>869</v>
      </c>
      <c r="M10" s="264">
        <v>5636</v>
      </c>
    </row>
    <row r="11" spans="2:13" ht="18" customHeight="1">
      <c r="B11" s="260"/>
      <c r="C11" s="261"/>
      <c r="D11" s="262" t="s">
        <v>156</v>
      </c>
      <c r="E11" s="263"/>
      <c r="F11" s="264">
        <v>357871</v>
      </c>
      <c r="G11" s="264">
        <v>10578</v>
      </c>
      <c r="H11" s="264">
        <v>4788</v>
      </c>
      <c r="I11" s="264">
        <v>363657</v>
      </c>
      <c r="J11" s="264">
        <v>54033</v>
      </c>
      <c r="K11" s="264">
        <v>1606</v>
      </c>
      <c r="L11" s="264">
        <v>1469</v>
      </c>
      <c r="M11" s="264">
        <v>54174</v>
      </c>
    </row>
    <row r="12" spans="2:13" ht="18" customHeight="1">
      <c r="B12" s="260"/>
      <c r="C12" s="261"/>
      <c r="D12" s="262" t="s">
        <v>158</v>
      </c>
      <c r="E12" s="263"/>
      <c r="F12" s="264">
        <v>8876</v>
      </c>
      <c r="G12" s="264">
        <v>140</v>
      </c>
      <c r="H12" s="264">
        <v>23</v>
      </c>
      <c r="I12" s="264">
        <v>8993</v>
      </c>
      <c r="J12" s="264">
        <v>259</v>
      </c>
      <c r="K12" s="264">
        <v>0</v>
      </c>
      <c r="L12" s="264">
        <v>19</v>
      </c>
      <c r="M12" s="264">
        <v>240</v>
      </c>
    </row>
    <row r="13" spans="2:13" ht="18" customHeight="1">
      <c r="B13" s="260"/>
      <c r="C13" s="261"/>
      <c r="D13" s="262" t="s">
        <v>161</v>
      </c>
      <c r="E13" s="263"/>
      <c r="F13" s="264">
        <v>15253</v>
      </c>
      <c r="G13" s="264">
        <v>1989</v>
      </c>
      <c r="H13" s="264">
        <v>362</v>
      </c>
      <c r="I13" s="264">
        <v>16743</v>
      </c>
      <c r="J13" s="264">
        <v>3425</v>
      </c>
      <c r="K13" s="264">
        <v>56</v>
      </c>
      <c r="L13" s="264">
        <v>123</v>
      </c>
      <c r="M13" s="264">
        <v>3495</v>
      </c>
    </row>
    <row r="14" spans="2:13" ht="18" customHeight="1">
      <c r="B14" s="260"/>
      <c r="C14" s="261"/>
      <c r="D14" s="262" t="s">
        <v>394</v>
      </c>
      <c r="E14" s="263"/>
      <c r="F14" s="264">
        <v>76390</v>
      </c>
      <c r="G14" s="264">
        <v>2462</v>
      </c>
      <c r="H14" s="264">
        <v>1955</v>
      </c>
      <c r="I14" s="264">
        <v>76896</v>
      </c>
      <c r="J14" s="264">
        <v>13793</v>
      </c>
      <c r="K14" s="264">
        <v>686</v>
      </c>
      <c r="L14" s="264">
        <v>783</v>
      </c>
      <c r="M14" s="264">
        <v>13697</v>
      </c>
    </row>
    <row r="15" spans="2:13" ht="18" customHeight="1">
      <c r="B15" s="260"/>
      <c r="C15" s="261"/>
      <c r="D15" s="262" t="s">
        <v>395</v>
      </c>
      <c r="E15" s="263"/>
      <c r="F15" s="264">
        <v>114488</v>
      </c>
      <c r="G15" s="264">
        <v>2851</v>
      </c>
      <c r="H15" s="264">
        <v>2513</v>
      </c>
      <c r="I15" s="264">
        <v>114731</v>
      </c>
      <c r="J15" s="264">
        <v>106029</v>
      </c>
      <c r="K15" s="264">
        <v>2898</v>
      </c>
      <c r="L15" s="264">
        <v>3613</v>
      </c>
      <c r="M15" s="264">
        <v>105409</v>
      </c>
    </row>
    <row r="16" spans="2:13" ht="18" customHeight="1">
      <c r="B16" s="260"/>
      <c r="C16" s="261"/>
      <c r="D16" s="262" t="s">
        <v>396</v>
      </c>
      <c r="E16" s="263"/>
      <c r="F16" s="264">
        <v>32356</v>
      </c>
      <c r="G16" s="264">
        <v>3018</v>
      </c>
      <c r="H16" s="264">
        <v>2543</v>
      </c>
      <c r="I16" s="264">
        <v>32831</v>
      </c>
      <c r="J16" s="264">
        <v>1495</v>
      </c>
      <c r="K16" s="264">
        <v>34</v>
      </c>
      <c r="L16" s="264">
        <v>0</v>
      </c>
      <c r="M16" s="264">
        <v>1529</v>
      </c>
    </row>
    <row r="17" spans="2:13" ht="18" customHeight="1">
      <c r="B17" s="260"/>
      <c r="C17" s="261"/>
      <c r="D17" s="262" t="s">
        <v>397</v>
      </c>
      <c r="E17" s="263"/>
      <c r="F17" s="264">
        <v>12040</v>
      </c>
      <c r="G17" s="264">
        <v>635</v>
      </c>
      <c r="H17" s="264">
        <v>532</v>
      </c>
      <c r="I17" s="264">
        <v>12148</v>
      </c>
      <c r="J17" s="264">
        <v>4041</v>
      </c>
      <c r="K17" s="264">
        <v>181</v>
      </c>
      <c r="L17" s="264">
        <v>179</v>
      </c>
      <c r="M17" s="264">
        <v>4038</v>
      </c>
    </row>
    <row r="18" spans="2:13" ht="18" customHeight="1">
      <c r="B18" s="260"/>
      <c r="C18" s="261"/>
      <c r="D18" s="262" t="s">
        <v>398</v>
      </c>
      <c r="E18" s="263"/>
      <c r="F18" s="264">
        <v>29557</v>
      </c>
      <c r="G18" s="264">
        <v>1017</v>
      </c>
      <c r="H18" s="264">
        <v>464</v>
      </c>
      <c r="I18" s="264">
        <v>30109</v>
      </c>
      <c r="J18" s="264">
        <v>4323</v>
      </c>
      <c r="K18" s="264">
        <v>457</v>
      </c>
      <c r="L18" s="264">
        <v>330</v>
      </c>
      <c r="M18" s="264">
        <v>4451</v>
      </c>
    </row>
    <row r="19" spans="2:13" ht="18" customHeight="1">
      <c r="B19" s="260"/>
      <c r="C19" s="261"/>
      <c r="D19" s="262" t="s">
        <v>399</v>
      </c>
      <c r="E19" s="263"/>
      <c r="F19" s="264">
        <v>25575</v>
      </c>
      <c r="G19" s="264">
        <v>2520</v>
      </c>
      <c r="H19" s="264">
        <v>597</v>
      </c>
      <c r="I19" s="264">
        <v>27445</v>
      </c>
      <c r="J19" s="264">
        <v>90784</v>
      </c>
      <c r="K19" s="264">
        <v>4336</v>
      </c>
      <c r="L19" s="264">
        <v>7529</v>
      </c>
      <c r="M19" s="264">
        <v>87644</v>
      </c>
    </row>
    <row r="20" spans="2:13" ht="18" customHeight="1">
      <c r="B20" s="260"/>
      <c r="C20" s="261"/>
      <c r="D20" s="262" t="s">
        <v>400</v>
      </c>
      <c r="E20" s="263"/>
      <c r="F20" s="264">
        <v>26201</v>
      </c>
      <c r="G20" s="264">
        <v>512</v>
      </c>
      <c r="H20" s="264">
        <v>657</v>
      </c>
      <c r="I20" s="264">
        <v>26044</v>
      </c>
      <c r="J20" s="264">
        <v>14596</v>
      </c>
      <c r="K20" s="264">
        <v>505</v>
      </c>
      <c r="L20" s="264">
        <v>394</v>
      </c>
      <c r="M20" s="264">
        <v>14719</v>
      </c>
    </row>
    <row r="21" spans="2:13" ht="18" customHeight="1">
      <c r="B21" s="260"/>
      <c r="C21" s="261"/>
      <c r="D21" s="262" t="s">
        <v>401</v>
      </c>
      <c r="E21" s="263"/>
      <c r="F21" s="264">
        <v>44583</v>
      </c>
      <c r="G21" s="264">
        <v>4002</v>
      </c>
      <c r="H21" s="264">
        <v>2595</v>
      </c>
      <c r="I21" s="264">
        <v>46059</v>
      </c>
      <c r="J21" s="264">
        <v>22510</v>
      </c>
      <c r="K21" s="264">
        <v>3639</v>
      </c>
      <c r="L21" s="264">
        <v>2163</v>
      </c>
      <c r="M21" s="264">
        <v>23917</v>
      </c>
    </row>
    <row r="22" spans="2:13" ht="18" customHeight="1">
      <c r="B22" s="260"/>
      <c r="C22" s="261"/>
      <c r="D22" s="262" t="s">
        <v>402</v>
      </c>
      <c r="E22" s="263"/>
      <c r="F22" s="264">
        <v>111645</v>
      </c>
      <c r="G22" s="264">
        <v>7851</v>
      </c>
      <c r="H22" s="264">
        <v>4536</v>
      </c>
      <c r="I22" s="264">
        <v>114789</v>
      </c>
      <c r="J22" s="264">
        <v>47945</v>
      </c>
      <c r="K22" s="264">
        <v>1343</v>
      </c>
      <c r="L22" s="264">
        <v>3106</v>
      </c>
      <c r="M22" s="264">
        <v>46353</v>
      </c>
    </row>
    <row r="23" spans="2:13" ht="18" customHeight="1">
      <c r="B23" s="260"/>
      <c r="C23" s="261"/>
      <c r="D23" s="262" t="s">
        <v>188</v>
      </c>
      <c r="E23" s="263"/>
      <c r="F23" s="264">
        <v>10825</v>
      </c>
      <c r="G23" s="264">
        <v>2379</v>
      </c>
      <c r="H23" s="264">
        <v>2051</v>
      </c>
      <c r="I23" s="264">
        <v>11154</v>
      </c>
      <c r="J23" s="264">
        <v>1683</v>
      </c>
      <c r="K23" s="264">
        <v>224</v>
      </c>
      <c r="L23" s="264">
        <v>138</v>
      </c>
      <c r="M23" s="264">
        <v>1768</v>
      </c>
    </row>
    <row r="24" spans="2:13" ht="18" customHeight="1">
      <c r="B24" s="260"/>
      <c r="C24" s="261"/>
      <c r="D24" s="262" t="s">
        <v>403</v>
      </c>
      <c r="E24" s="263"/>
      <c r="F24" s="264">
        <v>53345</v>
      </c>
      <c r="G24" s="264">
        <v>2149</v>
      </c>
      <c r="H24" s="264">
        <v>2010</v>
      </c>
      <c r="I24" s="264">
        <v>53799</v>
      </c>
      <c r="J24" s="264">
        <v>34806</v>
      </c>
      <c r="K24" s="264">
        <v>1687</v>
      </c>
      <c r="L24" s="264">
        <v>2144</v>
      </c>
      <c r="M24" s="264">
        <v>34034</v>
      </c>
    </row>
    <row r="25" spans="2:13" ht="18" customHeight="1">
      <c r="B25" s="255"/>
      <c r="C25" s="256"/>
      <c r="D25" s="257" t="s">
        <v>404</v>
      </c>
      <c r="E25" s="258"/>
      <c r="F25" s="265">
        <v>34316</v>
      </c>
      <c r="G25" s="265">
        <v>1034</v>
      </c>
      <c r="H25" s="265">
        <v>449</v>
      </c>
      <c r="I25" s="265">
        <v>34910</v>
      </c>
      <c r="J25" s="265">
        <v>15805</v>
      </c>
      <c r="K25" s="265">
        <v>1229</v>
      </c>
      <c r="L25" s="265">
        <v>615</v>
      </c>
      <c r="M25" s="265">
        <v>16410</v>
      </c>
    </row>
    <row r="26" spans="2:13" ht="18" customHeight="1">
      <c r="B26" s="266"/>
      <c r="C26" s="267"/>
      <c r="D26" s="268" t="s">
        <v>196</v>
      </c>
      <c r="E26" s="269"/>
      <c r="F26" s="270">
        <v>6702</v>
      </c>
      <c r="G26" s="270">
        <v>167</v>
      </c>
      <c r="H26" s="270">
        <v>87</v>
      </c>
      <c r="I26" s="270">
        <v>6780</v>
      </c>
      <c r="J26" s="270">
        <v>3256</v>
      </c>
      <c r="K26" s="270">
        <v>13</v>
      </c>
      <c r="L26" s="270">
        <v>10</v>
      </c>
      <c r="M26" s="270">
        <v>3261</v>
      </c>
    </row>
    <row r="27" spans="2:13" ht="18" customHeight="1">
      <c r="B27" s="271"/>
      <c r="C27" s="272"/>
      <c r="D27" s="273" t="s">
        <v>405</v>
      </c>
      <c r="E27" s="274"/>
      <c r="F27" s="275">
        <v>4131</v>
      </c>
      <c r="G27" s="275">
        <v>51</v>
      </c>
      <c r="H27" s="275">
        <v>52</v>
      </c>
      <c r="I27" s="275">
        <v>4129</v>
      </c>
      <c r="J27" s="275">
        <v>413</v>
      </c>
      <c r="K27" s="275">
        <v>68</v>
      </c>
      <c r="L27" s="275">
        <v>0</v>
      </c>
      <c r="M27" s="275">
        <v>482</v>
      </c>
    </row>
    <row r="28" spans="2:13" ht="18" customHeight="1">
      <c r="B28" s="260"/>
      <c r="C28" s="261"/>
      <c r="D28" s="262" t="s">
        <v>406</v>
      </c>
      <c r="E28" s="263"/>
      <c r="F28" s="264">
        <v>5249</v>
      </c>
      <c r="G28" s="264">
        <v>128</v>
      </c>
      <c r="H28" s="264">
        <v>59</v>
      </c>
      <c r="I28" s="264">
        <v>5316</v>
      </c>
      <c r="J28" s="264">
        <v>820</v>
      </c>
      <c r="K28" s="264">
        <v>12</v>
      </c>
      <c r="L28" s="264">
        <v>9</v>
      </c>
      <c r="M28" s="264">
        <v>825</v>
      </c>
    </row>
    <row r="29" spans="2:13" ht="18" customHeight="1">
      <c r="B29" s="260"/>
      <c r="C29" s="261"/>
      <c r="D29" s="262" t="s">
        <v>407</v>
      </c>
      <c r="E29" s="263"/>
      <c r="F29" s="264">
        <v>15019</v>
      </c>
      <c r="G29" s="264">
        <v>344</v>
      </c>
      <c r="H29" s="264">
        <v>296</v>
      </c>
      <c r="I29" s="264">
        <v>15066</v>
      </c>
      <c r="J29" s="264">
        <v>1461</v>
      </c>
      <c r="K29" s="264">
        <v>22</v>
      </c>
      <c r="L29" s="264">
        <v>86</v>
      </c>
      <c r="M29" s="264">
        <v>1398</v>
      </c>
    </row>
    <row r="30" spans="2:13" ht="18" customHeight="1">
      <c r="B30" s="260"/>
      <c r="C30" s="261"/>
      <c r="D30" s="262" t="s">
        <v>208</v>
      </c>
      <c r="E30" s="263"/>
      <c r="F30" s="264">
        <v>6444</v>
      </c>
      <c r="G30" s="264">
        <v>140</v>
      </c>
      <c r="H30" s="264">
        <v>50</v>
      </c>
      <c r="I30" s="264">
        <v>6532</v>
      </c>
      <c r="J30" s="264">
        <v>1041</v>
      </c>
      <c r="K30" s="264">
        <v>53</v>
      </c>
      <c r="L30" s="264">
        <v>4</v>
      </c>
      <c r="M30" s="264">
        <v>1092</v>
      </c>
    </row>
    <row r="31" spans="2:13" ht="18" customHeight="1">
      <c r="B31" s="260"/>
      <c r="C31" s="261"/>
      <c r="D31" s="262" t="s">
        <v>408</v>
      </c>
      <c r="E31" s="263"/>
      <c r="F31" s="264">
        <v>24110</v>
      </c>
      <c r="G31" s="264">
        <v>460</v>
      </c>
      <c r="H31" s="264">
        <v>236</v>
      </c>
      <c r="I31" s="264">
        <v>24336</v>
      </c>
      <c r="J31" s="264">
        <v>1625</v>
      </c>
      <c r="K31" s="264">
        <v>0</v>
      </c>
      <c r="L31" s="264">
        <v>14</v>
      </c>
      <c r="M31" s="264">
        <v>1609</v>
      </c>
    </row>
    <row r="32" spans="2:13" ht="18" customHeight="1">
      <c r="B32" s="260"/>
      <c r="C32" s="261"/>
      <c r="D32" s="262" t="s">
        <v>409</v>
      </c>
      <c r="E32" s="263"/>
      <c r="F32" s="264">
        <v>14205</v>
      </c>
      <c r="G32" s="264">
        <v>369</v>
      </c>
      <c r="H32" s="264">
        <v>226</v>
      </c>
      <c r="I32" s="264">
        <v>14348</v>
      </c>
      <c r="J32" s="264">
        <v>5442</v>
      </c>
      <c r="K32" s="264">
        <v>0</v>
      </c>
      <c r="L32" s="264">
        <v>55</v>
      </c>
      <c r="M32" s="264">
        <v>5387</v>
      </c>
    </row>
    <row r="33" spans="2:13" ht="18" customHeight="1">
      <c r="B33" s="260"/>
      <c r="C33" s="261"/>
      <c r="D33" s="262" t="s">
        <v>410</v>
      </c>
      <c r="E33" s="263"/>
      <c r="F33" s="264">
        <v>6252</v>
      </c>
      <c r="G33" s="264">
        <v>114</v>
      </c>
      <c r="H33" s="264">
        <v>27</v>
      </c>
      <c r="I33" s="264">
        <v>6346</v>
      </c>
      <c r="J33" s="264">
        <v>207</v>
      </c>
      <c r="K33" s="264">
        <v>0</v>
      </c>
      <c r="L33" s="264">
        <v>0</v>
      </c>
      <c r="M33" s="264">
        <v>200</v>
      </c>
    </row>
    <row r="34" spans="2:13" ht="18" customHeight="1">
      <c r="B34" s="260"/>
      <c r="C34" s="261"/>
      <c r="D34" s="262" t="s">
        <v>411</v>
      </c>
      <c r="E34" s="263"/>
      <c r="F34" s="264">
        <v>4818</v>
      </c>
      <c r="G34" s="264">
        <v>33</v>
      </c>
      <c r="H34" s="264">
        <v>25</v>
      </c>
      <c r="I34" s="264">
        <v>4826</v>
      </c>
      <c r="J34" s="264">
        <v>795</v>
      </c>
      <c r="K34" s="264">
        <v>49</v>
      </c>
      <c r="L34" s="264">
        <v>12</v>
      </c>
      <c r="M34" s="264">
        <v>832</v>
      </c>
    </row>
    <row r="35" spans="2:13" ht="18" customHeight="1">
      <c r="B35" s="260"/>
      <c r="C35" s="261"/>
      <c r="D35" s="262" t="s">
        <v>222</v>
      </c>
      <c r="E35" s="263"/>
      <c r="F35" s="264">
        <v>3438</v>
      </c>
      <c r="G35" s="264">
        <v>127</v>
      </c>
      <c r="H35" s="264">
        <v>35</v>
      </c>
      <c r="I35" s="264">
        <v>3531</v>
      </c>
      <c r="J35" s="264">
        <v>195</v>
      </c>
      <c r="K35" s="264">
        <v>13</v>
      </c>
      <c r="L35" s="264">
        <v>13</v>
      </c>
      <c r="M35" s="264">
        <v>194</v>
      </c>
    </row>
    <row r="36" spans="2:13" ht="18" customHeight="1">
      <c r="B36" s="260"/>
      <c r="C36" s="261"/>
      <c r="D36" s="262" t="s">
        <v>225</v>
      </c>
      <c r="E36" s="263"/>
      <c r="F36" s="264">
        <v>6423</v>
      </c>
      <c r="G36" s="264">
        <v>101</v>
      </c>
      <c r="H36" s="264">
        <v>140</v>
      </c>
      <c r="I36" s="264">
        <v>6386</v>
      </c>
      <c r="J36" s="264">
        <v>303</v>
      </c>
      <c r="K36" s="264">
        <v>16</v>
      </c>
      <c r="L36" s="264">
        <v>3</v>
      </c>
      <c r="M36" s="264">
        <v>314</v>
      </c>
    </row>
    <row r="37" spans="2:13" ht="18" customHeight="1">
      <c r="B37" s="260"/>
      <c r="C37" s="261"/>
      <c r="D37" s="262" t="s">
        <v>228</v>
      </c>
      <c r="E37" s="263"/>
      <c r="F37" s="264">
        <v>19032</v>
      </c>
      <c r="G37" s="264">
        <v>359</v>
      </c>
      <c r="H37" s="264">
        <v>303</v>
      </c>
      <c r="I37" s="264">
        <v>19090</v>
      </c>
      <c r="J37" s="264">
        <v>4479</v>
      </c>
      <c r="K37" s="264">
        <v>2</v>
      </c>
      <c r="L37" s="264">
        <v>330</v>
      </c>
      <c r="M37" s="264">
        <v>4149</v>
      </c>
    </row>
    <row r="38" spans="2:13" ht="18" customHeight="1">
      <c r="B38" s="260"/>
      <c r="C38" s="261"/>
      <c r="D38" s="262" t="s">
        <v>412</v>
      </c>
      <c r="E38" s="263"/>
      <c r="F38" s="264">
        <v>14297</v>
      </c>
      <c r="G38" s="264">
        <v>192</v>
      </c>
      <c r="H38" s="264">
        <v>202</v>
      </c>
      <c r="I38" s="264">
        <v>14288</v>
      </c>
      <c r="J38" s="264">
        <v>793</v>
      </c>
      <c r="K38" s="264">
        <v>0</v>
      </c>
      <c r="L38" s="264">
        <v>2</v>
      </c>
      <c r="M38" s="264">
        <v>790</v>
      </c>
    </row>
    <row r="39" spans="2:13" ht="18" customHeight="1">
      <c r="B39" s="260"/>
      <c r="C39" s="261"/>
      <c r="D39" s="262" t="s">
        <v>413</v>
      </c>
      <c r="E39" s="263"/>
      <c r="F39" s="264">
        <v>26118</v>
      </c>
      <c r="G39" s="264">
        <v>688</v>
      </c>
      <c r="H39" s="264">
        <v>221</v>
      </c>
      <c r="I39" s="264">
        <v>26634</v>
      </c>
      <c r="J39" s="264">
        <v>2459</v>
      </c>
      <c r="K39" s="264">
        <v>5</v>
      </c>
      <c r="L39" s="264">
        <v>38</v>
      </c>
      <c r="M39" s="264">
        <v>2377</v>
      </c>
    </row>
    <row r="40" spans="2:13" ht="18" customHeight="1">
      <c r="B40" s="260"/>
      <c r="C40" s="261"/>
      <c r="D40" s="262" t="s">
        <v>414</v>
      </c>
      <c r="E40" s="263"/>
      <c r="F40" s="264">
        <v>8783</v>
      </c>
      <c r="G40" s="264">
        <v>144</v>
      </c>
      <c r="H40" s="264">
        <v>135</v>
      </c>
      <c r="I40" s="264">
        <v>8792</v>
      </c>
      <c r="J40" s="264">
        <v>1633</v>
      </c>
      <c r="K40" s="264">
        <v>0</v>
      </c>
      <c r="L40" s="264">
        <v>35</v>
      </c>
      <c r="M40" s="264">
        <v>1598</v>
      </c>
    </row>
    <row r="41" spans="2:13" ht="18" customHeight="1">
      <c r="B41" s="260"/>
      <c r="C41" s="261"/>
      <c r="D41" s="262" t="s">
        <v>415</v>
      </c>
      <c r="E41" s="263"/>
      <c r="F41" s="264">
        <v>9606</v>
      </c>
      <c r="G41" s="264">
        <v>228</v>
      </c>
      <c r="H41" s="264">
        <v>113</v>
      </c>
      <c r="I41" s="264">
        <v>9718</v>
      </c>
      <c r="J41" s="264">
        <v>2418</v>
      </c>
      <c r="K41" s="264">
        <v>40</v>
      </c>
      <c r="L41" s="264">
        <v>14</v>
      </c>
      <c r="M41" s="264">
        <v>2447</v>
      </c>
    </row>
    <row r="42" spans="2:13" ht="18" customHeight="1">
      <c r="B42" s="260"/>
      <c r="C42" s="261"/>
      <c r="D42" s="262" t="s">
        <v>416</v>
      </c>
      <c r="E42" s="263"/>
      <c r="F42" s="264">
        <v>29769</v>
      </c>
      <c r="G42" s="264">
        <v>586</v>
      </c>
      <c r="H42" s="264">
        <v>540</v>
      </c>
      <c r="I42" s="264">
        <v>29814</v>
      </c>
      <c r="J42" s="264">
        <v>5552</v>
      </c>
      <c r="K42" s="264">
        <v>1</v>
      </c>
      <c r="L42" s="264">
        <v>2</v>
      </c>
      <c r="M42" s="264">
        <v>5552</v>
      </c>
    </row>
    <row r="43" spans="2:13" ht="18" customHeight="1">
      <c r="B43" s="260"/>
      <c r="C43" s="261"/>
      <c r="D43" s="262" t="s">
        <v>417</v>
      </c>
      <c r="E43" s="263"/>
      <c r="F43" s="264">
        <v>9735</v>
      </c>
      <c r="G43" s="264">
        <v>254</v>
      </c>
      <c r="H43" s="264">
        <v>129</v>
      </c>
      <c r="I43" s="264">
        <v>9859</v>
      </c>
      <c r="J43" s="264">
        <v>465</v>
      </c>
      <c r="K43" s="264">
        <v>9</v>
      </c>
      <c r="L43" s="264">
        <v>25</v>
      </c>
      <c r="M43" s="264">
        <v>450</v>
      </c>
    </row>
    <row r="44" spans="2:13" ht="18" customHeight="1">
      <c r="B44" s="260"/>
      <c r="C44" s="261"/>
      <c r="D44" s="262" t="s">
        <v>418</v>
      </c>
      <c r="E44" s="263"/>
      <c r="F44" s="264">
        <v>95802</v>
      </c>
      <c r="G44" s="264">
        <v>4587</v>
      </c>
      <c r="H44" s="264">
        <v>1223</v>
      </c>
      <c r="I44" s="264">
        <v>99165</v>
      </c>
      <c r="J44" s="264">
        <v>3513</v>
      </c>
      <c r="K44" s="264">
        <v>52</v>
      </c>
      <c r="L44" s="264">
        <v>181</v>
      </c>
      <c r="M44" s="264">
        <v>3385</v>
      </c>
    </row>
    <row r="45" spans="2:13" ht="18" customHeight="1">
      <c r="B45" s="260"/>
      <c r="C45" s="261"/>
      <c r="D45" s="262" t="s">
        <v>419</v>
      </c>
      <c r="E45" s="263"/>
      <c r="F45" s="264">
        <v>13622</v>
      </c>
      <c r="G45" s="264">
        <v>472</v>
      </c>
      <c r="H45" s="264">
        <v>240</v>
      </c>
      <c r="I45" s="264">
        <v>13791</v>
      </c>
      <c r="J45" s="264">
        <v>1358</v>
      </c>
      <c r="K45" s="264">
        <v>22</v>
      </c>
      <c r="L45" s="264">
        <v>21</v>
      </c>
      <c r="M45" s="264">
        <v>1422</v>
      </c>
    </row>
    <row r="46" spans="2:13" ht="18" customHeight="1">
      <c r="B46" s="260"/>
      <c r="C46" s="261"/>
      <c r="D46" s="262" t="s">
        <v>420</v>
      </c>
      <c r="E46" s="263"/>
      <c r="F46" s="276" t="s">
        <v>799</v>
      </c>
      <c r="G46" s="276" t="s">
        <v>799</v>
      </c>
      <c r="H46" s="276" t="s">
        <v>799</v>
      </c>
      <c r="I46" s="276" t="s">
        <v>799</v>
      </c>
      <c r="J46" s="276" t="s">
        <v>799</v>
      </c>
      <c r="K46" s="276" t="s">
        <v>799</v>
      </c>
      <c r="L46" s="276" t="s">
        <v>799</v>
      </c>
      <c r="M46" s="276" t="s">
        <v>799</v>
      </c>
    </row>
    <row r="47" spans="2:13" ht="18" customHeight="1">
      <c r="B47" s="260"/>
      <c r="C47" s="261"/>
      <c r="D47" s="262" t="s">
        <v>421</v>
      </c>
      <c r="E47" s="263"/>
      <c r="F47" s="276" t="s">
        <v>799</v>
      </c>
      <c r="G47" s="276" t="s">
        <v>799</v>
      </c>
      <c r="H47" s="276" t="s">
        <v>799</v>
      </c>
      <c r="I47" s="276" t="s">
        <v>799</v>
      </c>
      <c r="J47" s="276" t="s">
        <v>799</v>
      </c>
      <c r="K47" s="276" t="s">
        <v>799</v>
      </c>
      <c r="L47" s="276" t="s">
        <v>799</v>
      </c>
      <c r="M47" s="276" t="s">
        <v>799</v>
      </c>
    </row>
    <row r="48" spans="2:13" ht="18" customHeight="1">
      <c r="B48" s="260"/>
      <c r="C48" s="261"/>
      <c r="D48" s="262" t="s">
        <v>422</v>
      </c>
      <c r="E48" s="263"/>
      <c r="F48" s="276" t="s">
        <v>799</v>
      </c>
      <c r="G48" s="276" t="s">
        <v>799</v>
      </c>
      <c r="H48" s="276" t="s">
        <v>799</v>
      </c>
      <c r="I48" s="276" t="s">
        <v>799</v>
      </c>
      <c r="J48" s="276" t="s">
        <v>799</v>
      </c>
      <c r="K48" s="276" t="s">
        <v>799</v>
      </c>
      <c r="L48" s="276" t="s">
        <v>799</v>
      </c>
      <c r="M48" s="276" t="s">
        <v>799</v>
      </c>
    </row>
    <row r="49" spans="2:13" ht="18" customHeight="1">
      <c r="B49" s="255"/>
      <c r="C49" s="256"/>
      <c r="D49" s="257" t="s">
        <v>423</v>
      </c>
      <c r="E49" s="258"/>
      <c r="F49" s="265">
        <v>52860</v>
      </c>
      <c r="G49" s="265">
        <v>836</v>
      </c>
      <c r="H49" s="265">
        <v>544</v>
      </c>
      <c r="I49" s="265">
        <v>53152</v>
      </c>
      <c r="J49" s="265">
        <v>12283</v>
      </c>
      <c r="K49" s="265">
        <v>69</v>
      </c>
      <c r="L49" s="265">
        <v>73</v>
      </c>
      <c r="M49" s="265">
        <v>12279</v>
      </c>
    </row>
    <row r="50" spans="2:13" ht="18" customHeight="1">
      <c r="B50" s="277"/>
      <c r="C50" s="278"/>
      <c r="D50" s="279" t="s">
        <v>424</v>
      </c>
      <c r="E50" s="280"/>
      <c r="F50" s="281">
        <v>61628</v>
      </c>
      <c r="G50" s="281">
        <v>2015</v>
      </c>
      <c r="H50" s="281">
        <v>1969</v>
      </c>
      <c r="I50" s="281">
        <v>61579</v>
      </c>
      <c r="J50" s="281">
        <v>93746</v>
      </c>
      <c r="K50" s="281">
        <v>2829</v>
      </c>
      <c r="L50" s="281">
        <v>3540</v>
      </c>
      <c r="M50" s="281">
        <v>93130</v>
      </c>
    </row>
    <row r="51" spans="2:13" ht="18" customHeight="1">
      <c r="B51" s="255"/>
      <c r="C51" s="256"/>
      <c r="D51" s="257" t="s">
        <v>256</v>
      </c>
      <c r="E51" s="258"/>
      <c r="F51" s="265">
        <v>15449</v>
      </c>
      <c r="G51" s="265">
        <v>1443</v>
      </c>
      <c r="H51" s="265">
        <v>377</v>
      </c>
      <c r="I51" s="265">
        <v>16462</v>
      </c>
      <c r="J51" s="265">
        <v>11245</v>
      </c>
      <c r="K51" s="265">
        <v>145</v>
      </c>
      <c r="L51" s="265">
        <v>760</v>
      </c>
      <c r="M51" s="265">
        <v>10683</v>
      </c>
    </row>
    <row r="52" spans="2:13" ht="18" customHeight="1">
      <c r="B52" s="277"/>
      <c r="C52" s="278"/>
      <c r="D52" s="279" t="s">
        <v>425</v>
      </c>
      <c r="E52" s="280"/>
      <c r="F52" s="281">
        <v>10126</v>
      </c>
      <c r="G52" s="281">
        <v>1077</v>
      </c>
      <c r="H52" s="281">
        <v>220</v>
      </c>
      <c r="I52" s="281">
        <v>10983</v>
      </c>
      <c r="J52" s="281">
        <v>79539</v>
      </c>
      <c r="K52" s="281">
        <v>4191</v>
      </c>
      <c r="L52" s="281">
        <v>6769</v>
      </c>
      <c r="M52" s="281">
        <v>76961</v>
      </c>
    </row>
    <row r="53" spans="2:13" ht="18" customHeight="1">
      <c r="B53" s="271"/>
      <c r="C53" s="272"/>
      <c r="D53" s="273" t="s">
        <v>258</v>
      </c>
      <c r="E53" s="274"/>
      <c r="F53" s="275">
        <v>54098</v>
      </c>
      <c r="G53" s="275">
        <v>3436</v>
      </c>
      <c r="H53" s="275">
        <v>1343</v>
      </c>
      <c r="I53" s="275">
        <v>56325</v>
      </c>
      <c r="J53" s="275">
        <v>15125</v>
      </c>
      <c r="K53" s="275">
        <v>576</v>
      </c>
      <c r="L53" s="275">
        <v>814</v>
      </c>
      <c r="M53" s="275">
        <v>14753</v>
      </c>
    </row>
    <row r="54" spans="2:13" ht="18" customHeight="1">
      <c r="B54" s="260"/>
      <c r="C54" s="261"/>
      <c r="D54" s="262" t="s">
        <v>426</v>
      </c>
      <c r="E54" s="263"/>
      <c r="F54" s="264">
        <v>57547</v>
      </c>
      <c r="G54" s="264">
        <v>4415</v>
      </c>
      <c r="H54" s="264">
        <v>3193</v>
      </c>
      <c r="I54" s="264">
        <v>58464</v>
      </c>
      <c r="J54" s="264">
        <v>32820</v>
      </c>
      <c r="K54" s="264">
        <v>767</v>
      </c>
      <c r="L54" s="264">
        <v>2292</v>
      </c>
      <c r="M54" s="264">
        <v>31600</v>
      </c>
    </row>
    <row r="55" spans="2:13" ht="18" customHeight="1">
      <c r="B55" s="317"/>
      <c r="C55" s="318"/>
      <c r="D55" s="328" t="s">
        <v>427</v>
      </c>
      <c r="E55" s="320"/>
      <c r="F55" s="329">
        <v>13801</v>
      </c>
      <c r="G55" s="329">
        <v>464</v>
      </c>
      <c r="H55" s="329">
        <v>722</v>
      </c>
      <c r="I55" s="329">
        <v>14042</v>
      </c>
      <c r="J55" s="329">
        <v>8076</v>
      </c>
      <c r="K55" s="329">
        <v>144</v>
      </c>
      <c r="L55" s="329">
        <v>498</v>
      </c>
      <c r="M55" s="329">
        <v>7223</v>
      </c>
    </row>
    <row r="56" spans="2:13" ht="18" customHeight="1">
      <c r="B56" s="266"/>
      <c r="C56" s="267"/>
      <c r="D56" s="268" t="s">
        <v>428</v>
      </c>
      <c r="E56" s="269"/>
      <c r="F56" s="270">
        <v>21849</v>
      </c>
      <c r="G56" s="270">
        <v>607</v>
      </c>
      <c r="H56" s="270">
        <v>915</v>
      </c>
      <c r="I56" s="270">
        <v>21380</v>
      </c>
      <c r="J56" s="270">
        <v>24713</v>
      </c>
      <c r="K56" s="270">
        <v>1127</v>
      </c>
      <c r="L56" s="270">
        <v>1552</v>
      </c>
      <c r="M56" s="270">
        <v>24449</v>
      </c>
    </row>
    <row r="57" spans="2:13" ht="18" customHeight="1">
      <c r="B57" s="277"/>
      <c r="C57" s="278"/>
      <c r="D57" s="279" t="s">
        <v>429</v>
      </c>
      <c r="E57" s="280"/>
      <c r="F57" s="281">
        <v>17695</v>
      </c>
      <c r="G57" s="281">
        <v>1078</v>
      </c>
      <c r="H57" s="281">
        <v>373</v>
      </c>
      <c r="I57" s="281">
        <v>18377</v>
      </c>
      <c r="J57" s="281">
        <v>2017</v>
      </c>
      <c r="K57" s="281">
        <v>416</v>
      </c>
      <c r="L57" s="281">
        <v>94</v>
      </c>
      <c r="M57" s="281">
        <v>2362</v>
      </c>
    </row>
    <row r="58" spans="2:13" ht="14.25" customHeight="1">
      <c r="B58" s="317"/>
      <c r="C58" s="318"/>
      <c r="D58" s="319" t="s">
        <v>430</v>
      </c>
      <c r="E58" s="258"/>
      <c r="F58" s="284" t="s">
        <v>799</v>
      </c>
      <c r="G58" s="284" t="s">
        <v>799</v>
      </c>
      <c r="H58" s="284" t="s">
        <v>799</v>
      </c>
      <c r="I58" s="284" t="s">
        <v>799</v>
      </c>
      <c r="J58" s="284" t="s">
        <v>799</v>
      </c>
      <c r="K58" s="284" t="s">
        <v>799</v>
      </c>
      <c r="L58" s="284" t="s">
        <v>799</v>
      </c>
      <c r="M58" s="284" t="s">
        <v>799</v>
      </c>
    </row>
    <row r="59" spans="2:13" ht="14.25" customHeight="1">
      <c r="B59" s="266"/>
      <c r="C59" s="267"/>
      <c r="D59" s="321" t="s">
        <v>431</v>
      </c>
      <c r="E59" s="263"/>
      <c r="F59" s="276" t="s">
        <v>799</v>
      </c>
      <c r="G59" s="276" t="s">
        <v>799</v>
      </c>
      <c r="H59" s="276" t="s">
        <v>799</v>
      </c>
      <c r="I59" s="276" t="s">
        <v>799</v>
      </c>
      <c r="J59" s="276" t="s">
        <v>799</v>
      </c>
      <c r="K59" s="276" t="s">
        <v>799</v>
      </c>
      <c r="L59" s="276" t="s">
        <v>799</v>
      </c>
      <c r="M59" s="276" t="s">
        <v>799</v>
      </c>
    </row>
    <row r="60" spans="2:13" ht="14.25" customHeight="1">
      <c r="B60" s="266"/>
      <c r="C60" s="267"/>
      <c r="D60" s="321" t="s">
        <v>432</v>
      </c>
      <c r="E60" s="263"/>
      <c r="F60" s="276" t="s">
        <v>799</v>
      </c>
      <c r="G60" s="276" t="s">
        <v>799</v>
      </c>
      <c r="H60" s="276" t="s">
        <v>799</v>
      </c>
      <c r="I60" s="276" t="s">
        <v>799</v>
      </c>
      <c r="J60" s="276" t="s">
        <v>799</v>
      </c>
      <c r="K60" s="276" t="s">
        <v>799</v>
      </c>
      <c r="L60" s="276" t="s">
        <v>799</v>
      </c>
      <c r="M60" s="276" t="s">
        <v>799</v>
      </c>
    </row>
    <row r="61" spans="2:13" ht="14.25" customHeight="1">
      <c r="B61" s="266"/>
      <c r="C61" s="267"/>
      <c r="D61" s="321" t="s">
        <v>433</v>
      </c>
      <c r="E61" s="263"/>
      <c r="F61" s="276" t="s">
        <v>799</v>
      </c>
      <c r="G61" s="276" t="s">
        <v>799</v>
      </c>
      <c r="H61" s="276" t="s">
        <v>799</v>
      </c>
      <c r="I61" s="276" t="s">
        <v>799</v>
      </c>
      <c r="J61" s="276" t="s">
        <v>799</v>
      </c>
      <c r="K61" s="276" t="s">
        <v>799</v>
      </c>
      <c r="L61" s="276" t="s">
        <v>799</v>
      </c>
      <c r="M61" s="276" t="s">
        <v>799</v>
      </c>
    </row>
    <row r="62" spans="2:13" ht="14.25" customHeight="1">
      <c r="B62" s="260"/>
      <c r="C62" s="261"/>
      <c r="D62" s="286" t="s">
        <v>434</v>
      </c>
      <c r="E62" s="263"/>
      <c r="F62" s="276" t="s">
        <v>799</v>
      </c>
      <c r="G62" s="276" t="s">
        <v>799</v>
      </c>
      <c r="H62" s="276" t="s">
        <v>799</v>
      </c>
      <c r="I62" s="276" t="s">
        <v>799</v>
      </c>
      <c r="J62" s="276" t="s">
        <v>799</v>
      </c>
      <c r="K62" s="276" t="s">
        <v>799</v>
      </c>
      <c r="L62" s="276" t="s">
        <v>799</v>
      </c>
      <c r="M62" s="276" t="s">
        <v>799</v>
      </c>
    </row>
    <row r="63" spans="2:13" ht="14.25" customHeight="1">
      <c r="B63" s="255"/>
      <c r="C63" s="256"/>
      <c r="D63" s="283" t="s">
        <v>435</v>
      </c>
      <c r="E63" s="258"/>
      <c r="F63" s="284" t="s">
        <v>799</v>
      </c>
      <c r="G63" s="284" t="s">
        <v>799</v>
      </c>
      <c r="H63" s="284" t="s">
        <v>799</v>
      </c>
      <c r="I63" s="284" t="s">
        <v>799</v>
      </c>
      <c r="J63" s="284" t="s">
        <v>799</v>
      </c>
      <c r="K63" s="284" t="s">
        <v>799</v>
      </c>
      <c r="L63" s="284" t="s">
        <v>799</v>
      </c>
      <c r="M63" s="284" t="s">
        <v>799</v>
      </c>
    </row>
    <row r="64" spans="2:13" ht="14.25" customHeight="1">
      <c r="B64" s="277"/>
      <c r="C64" s="278"/>
      <c r="D64" s="288" t="s">
        <v>436</v>
      </c>
      <c r="E64" s="280"/>
      <c r="F64" s="289" t="s">
        <v>799</v>
      </c>
      <c r="G64" s="289" t="s">
        <v>799</v>
      </c>
      <c r="H64" s="289" t="s">
        <v>799</v>
      </c>
      <c r="I64" s="289" t="s">
        <v>799</v>
      </c>
      <c r="J64" s="289" t="s">
        <v>799</v>
      </c>
      <c r="K64" s="289" t="s">
        <v>799</v>
      </c>
      <c r="L64" s="289" t="s">
        <v>799</v>
      </c>
      <c r="M64" s="289" t="s">
        <v>799</v>
      </c>
    </row>
    <row r="65" spans="2:13" ht="18.75">
      <c r="B65" s="232" t="s">
        <v>798</v>
      </c>
      <c r="C65" s="233"/>
      <c r="D65" s="234"/>
      <c r="E65" s="233"/>
      <c r="F65" s="233"/>
      <c r="G65" s="310"/>
      <c r="I65" s="233" t="s">
        <v>667</v>
      </c>
      <c r="K65" s="233"/>
      <c r="L65" s="233"/>
      <c r="M65" s="233"/>
    </row>
    <row r="66" spans="2:13" ht="14.25">
      <c r="B66" s="236" t="s">
        <v>438</v>
      </c>
      <c r="C66" s="311"/>
      <c r="D66" s="311"/>
      <c r="E66" s="311"/>
      <c r="F66" s="311"/>
      <c r="G66" s="238"/>
      <c r="H66" s="238"/>
      <c r="I66" s="238"/>
      <c r="J66" s="238"/>
      <c r="K66" s="238"/>
      <c r="L66" s="238"/>
      <c r="M66" s="238"/>
    </row>
    <row r="67" spans="2:13" ht="14.25" customHeight="1">
      <c r="B67" s="236"/>
      <c r="C67" s="311"/>
      <c r="D67" s="311"/>
      <c r="E67" s="311"/>
      <c r="F67" s="311"/>
      <c r="G67" s="238"/>
      <c r="H67" s="238"/>
      <c r="I67" s="238"/>
      <c r="J67" s="238"/>
      <c r="K67" s="238"/>
      <c r="L67" s="238"/>
      <c r="M67" s="238"/>
    </row>
    <row r="68" spans="2:13" ht="13.5">
      <c r="B68" s="238"/>
      <c r="C68" s="238"/>
      <c r="E68" s="238"/>
      <c r="F68" s="238"/>
      <c r="G68" s="238"/>
      <c r="H68" s="238"/>
      <c r="I68" s="238"/>
      <c r="J68" s="238"/>
      <c r="K68" s="238"/>
      <c r="L68" s="238"/>
      <c r="M68" s="238"/>
    </row>
    <row r="69" spans="2:13" ht="14.25">
      <c r="B69" s="238"/>
      <c r="C69" s="238"/>
      <c r="D69" s="240" t="s">
        <v>449</v>
      </c>
      <c r="E69" s="238"/>
      <c r="G69" s="238"/>
      <c r="H69" s="238"/>
      <c r="I69" s="238"/>
      <c r="J69" s="238"/>
      <c r="K69" s="238"/>
      <c r="L69" s="238"/>
      <c r="M69" s="241" t="s">
        <v>668</v>
      </c>
    </row>
    <row r="70" spans="1:13" ht="18" customHeight="1">
      <c r="A70" s="246"/>
      <c r="B70" s="242"/>
      <c r="C70" s="243"/>
      <c r="D70" s="244"/>
      <c r="E70" s="245"/>
      <c r="F70" s="765" t="s">
        <v>661</v>
      </c>
      <c r="G70" s="779"/>
      <c r="H70" s="779"/>
      <c r="I70" s="780"/>
      <c r="J70" s="765" t="s">
        <v>662</v>
      </c>
      <c r="K70" s="779"/>
      <c r="L70" s="779"/>
      <c r="M70" s="780"/>
    </row>
    <row r="71" spans="2:13" s="246" customFormat="1" ht="36" customHeight="1" thickBot="1">
      <c r="B71" s="763" t="s">
        <v>445</v>
      </c>
      <c r="C71" s="774"/>
      <c r="D71" s="774"/>
      <c r="E71" s="248"/>
      <c r="F71" s="312" t="s">
        <v>669</v>
      </c>
      <c r="G71" s="313" t="s">
        <v>670</v>
      </c>
      <c r="H71" s="313" t="s">
        <v>671</v>
      </c>
      <c r="I71" s="314" t="s">
        <v>672</v>
      </c>
      <c r="J71" s="312" t="s">
        <v>669</v>
      </c>
      <c r="K71" s="313" t="s">
        <v>670</v>
      </c>
      <c r="L71" s="313" t="s">
        <v>671</v>
      </c>
      <c r="M71" s="314" t="s">
        <v>672</v>
      </c>
    </row>
    <row r="72" spans="1:13" s="246" customFormat="1" ht="17.25" customHeight="1" thickTop="1">
      <c r="A72" s="235"/>
      <c r="B72" s="250"/>
      <c r="C72" s="251"/>
      <c r="D72" s="252" t="s">
        <v>146</v>
      </c>
      <c r="E72" s="253"/>
      <c r="F72" s="254">
        <v>642287</v>
      </c>
      <c r="G72" s="254">
        <v>27611</v>
      </c>
      <c r="H72" s="254">
        <v>15615</v>
      </c>
      <c r="I72" s="254">
        <v>653797</v>
      </c>
      <c r="J72" s="254">
        <v>207077</v>
      </c>
      <c r="K72" s="254">
        <v>8457</v>
      </c>
      <c r="L72" s="254">
        <v>9379</v>
      </c>
      <c r="M72" s="254">
        <v>206641</v>
      </c>
    </row>
    <row r="73" spans="2:13" ht="18" customHeight="1">
      <c r="B73" s="255"/>
      <c r="C73" s="256"/>
      <c r="D73" s="257" t="s">
        <v>393</v>
      </c>
      <c r="E73" s="258"/>
      <c r="F73" s="259" t="s">
        <v>799</v>
      </c>
      <c r="G73" s="259" t="s">
        <v>799</v>
      </c>
      <c r="H73" s="259" t="s">
        <v>799</v>
      </c>
      <c r="I73" s="259" t="s">
        <v>799</v>
      </c>
      <c r="J73" s="259" t="s">
        <v>799</v>
      </c>
      <c r="K73" s="259" t="s">
        <v>799</v>
      </c>
      <c r="L73" s="259" t="s">
        <v>799</v>
      </c>
      <c r="M73" s="259" t="s">
        <v>799</v>
      </c>
    </row>
    <row r="74" spans="2:13" ht="18" customHeight="1">
      <c r="B74" s="260"/>
      <c r="C74" s="261"/>
      <c r="D74" s="262" t="s">
        <v>154</v>
      </c>
      <c r="E74" s="263"/>
      <c r="F74" s="264">
        <v>17823</v>
      </c>
      <c r="G74" s="264">
        <v>233</v>
      </c>
      <c r="H74" s="264">
        <v>280</v>
      </c>
      <c r="I74" s="264">
        <v>17776</v>
      </c>
      <c r="J74" s="264">
        <v>81</v>
      </c>
      <c r="K74" s="264">
        <v>0</v>
      </c>
      <c r="L74" s="264">
        <v>0</v>
      </c>
      <c r="M74" s="264">
        <v>81</v>
      </c>
    </row>
    <row r="75" spans="2:13" ht="18" customHeight="1">
      <c r="B75" s="260"/>
      <c r="C75" s="261"/>
      <c r="D75" s="262" t="s">
        <v>156</v>
      </c>
      <c r="E75" s="263"/>
      <c r="F75" s="264">
        <v>296631</v>
      </c>
      <c r="G75" s="264">
        <v>9574</v>
      </c>
      <c r="H75" s="264">
        <v>4274</v>
      </c>
      <c r="I75" s="264">
        <v>301878</v>
      </c>
      <c r="J75" s="264">
        <v>24567</v>
      </c>
      <c r="K75" s="264">
        <v>732</v>
      </c>
      <c r="L75" s="264">
        <v>784</v>
      </c>
      <c r="M75" s="264">
        <v>24568</v>
      </c>
    </row>
    <row r="76" spans="2:13" ht="18" customHeight="1">
      <c r="B76" s="260"/>
      <c r="C76" s="261"/>
      <c r="D76" s="262" t="s">
        <v>158</v>
      </c>
      <c r="E76" s="263"/>
      <c r="F76" s="264">
        <v>6244</v>
      </c>
      <c r="G76" s="264">
        <v>140</v>
      </c>
      <c r="H76" s="264">
        <v>23</v>
      </c>
      <c r="I76" s="264">
        <v>6361</v>
      </c>
      <c r="J76" s="264">
        <v>259</v>
      </c>
      <c r="K76" s="264">
        <v>0</v>
      </c>
      <c r="L76" s="264">
        <v>19</v>
      </c>
      <c r="M76" s="264">
        <v>240</v>
      </c>
    </row>
    <row r="77" spans="2:13" ht="18" customHeight="1">
      <c r="B77" s="260"/>
      <c r="C77" s="261"/>
      <c r="D77" s="262" t="s">
        <v>161</v>
      </c>
      <c r="E77" s="263"/>
      <c r="F77" s="264">
        <v>9499</v>
      </c>
      <c r="G77" s="264">
        <v>507</v>
      </c>
      <c r="H77" s="264">
        <v>100</v>
      </c>
      <c r="I77" s="264">
        <v>9905</v>
      </c>
      <c r="J77" s="264">
        <v>3158</v>
      </c>
      <c r="K77" s="264">
        <v>56</v>
      </c>
      <c r="L77" s="264">
        <v>123</v>
      </c>
      <c r="M77" s="264">
        <v>3092</v>
      </c>
    </row>
    <row r="78" spans="2:13" ht="18" customHeight="1">
      <c r="B78" s="260"/>
      <c r="C78" s="261"/>
      <c r="D78" s="262" t="s">
        <v>394</v>
      </c>
      <c r="E78" s="263"/>
      <c r="F78" s="264">
        <v>54478</v>
      </c>
      <c r="G78" s="264">
        <v>1711</v>
      </c>
      <c r="H78" s="264">
        <v>1237</v>
      </c>
      <c r="I78" s="264">
        <v>54952</v>
      </c>
      <c r="J78" s="264">
        <v>10425</v>
      </c>
      <c r="K78" s="264">
        <v>320</v>
      </c>
      <c r="L78" s="264">
        <v>384</v>
      </c>
      <c r="M78" s="264">
        <v>10361</v>
      </c>
    </row>
    <row r="79" spans="2:13" ht="18" customHeight="1">
      <c r="B79" s="260"/>
      <c r="C79" s="261"/>
      <c r="D79" s="262" t="s">
        <v>395</v>
      </c>
      <c r="E79" s="263"/>
      <c r="F79" s="264">
        <v>42963</v>
      </c>
      <c r="G79" s="264">
        <v>1626</v>
      </c>
      <c r="H79" s="264">
        <v>1168</v>
      </c>
      <c r="I79" s="264">
        <v>43421</v>
      </c>
      <c r="J79" s="264">
        <v>53704</v>
      </c>
      <c r="K79" s="264">
        <v>989</v>
      </c>
      <c r="L79" s="264">
        <v>1528</v>
      </c>
      <c r="M79" s="264">
        <v>53165</v>
      </c>
    </row>
    <row r="80" spans="2:13" ht="18" customHeight="1">
      <c r="B80" s="260"/>
      <c r="C80" s="261"/>
      <c r="D80" s="262" t="s">
        <v>396</v>
      </c>
      <c r="E80" s="263"/>
      <c r="F80" s="264">
        <v>16032</v>
      </c>
      <c r="G80" s="264">
        <v>686</v>
      </c>
      <c r="H80" s="264">
        <v>565</v>
      </c>
      <c r="I80" s="264">
        <v>16153</v>
      </c>
      <c r="J80" s="264">
        <v>990</v>
      </c>
      <c r="K80" s="264">
        <v>34</v>
      </c>
      <c r="L80" s="264">
        <v>0</v>
      </c>
      <c r="M80" s="264">
        <v>1024</v>
      </c>
    </row>
    <row r="81" spans="2:13" ht="18" customHeight="1">
      <c r="B81" s="260"/>
      <c r="C81" s="261"/>
      <c r="D81" s="262" t="s">
        <v>397</v>
      </c>
      <c r="E81" s="263"/>
      <c r="F81" s="264">
        <v>4692</v>
      </c>
      <c r="G81" s="264">
        <v>287</v>
      </c>
      <c r="H81" s="264">
        <v>119</v>
      </c>
      <c r="I81" s="264">
        <v>4864</v>
      </c>
      <c r="J81" s="264">
        <v>2874</v>
      </c>
      <c r="K81" s="264">
        <v>111</v>
      </c>
      <c r="L81" s="264">
        <v>128</v>
      </c>
      <c r="M81" s="264">
        <v>2853</v>
      </c>
    </row>
    <row r="82" spans="2:13" ht="18" customHeight="1">
      <c r="B82" s="260"/>
      <c r="C82" s="261"/>
      <c r="D82" s="262" t="s">
        <v>398</v>
      </c>
      <c r="E82" s="263"/>
      <c r="F82" s="264">
        <v>18424</v>
      </c>
      <c r="G82" s="264">
        <v>488</v>
      </c>
      <c r="H82" s="264">
        <v>141</v>
      </c>
      <c r="I82" s="264">
        <v>18771</v>
      </c>
      <c r="J82" s="264">
        <v>1534</v>
      </c>
      <c r="K82" s="264">
        <v>39</v>
      </c>
      <c r="L82" s="264">
        <v>0</v>
      </c>
      <c r="M82" s="264">
        <v>1573</v>
      </c>
    </row>
    <row r="83" spans="2:13" ht="18" customHeight="1">
      <c r="B83" s="260"/>
      <c r="C83" s="261"/>
      <c r="D83" s="262" t="s">
        <v>399</v>
      </c>
      <c r="E83" s="263"/>
      <c r="F83" s="264">
        <v>14945</v>
      </c>
      <c r="G83" s="264">
        <v>1489</v>
      </c>
      <c r="H83" s="264">
        <v>361</v>
      </c>
      <c r="I83" s="264">
        <v>16116</v>
      </c>
      <c r="J83" s="264">
        <v>31709</v>
      </c>
      <c r="K83" s="264">
        <v>1701</v>
      </c>
      <c r="L83" s="264">
        <v>2109</v>
      </c>
      <c r="M83" s="264">
        <v>31258</v>
      </c>
    </row>
    <row r="84" spans="2:13" ht="18" customHeight="1">
      <c r="B84" s="260"/>
      <c r="C84" s="261"/>
      <c r="D84" s="262" t="s">
        <v>400</v>
      </c>
      <c r="E84" s="263"/>
      <c r="F84" s="264">
        <v>10525</v>
      </c>
      <c r="G84" s="264">
        <v>410</v>
      </c>
      <c r="H84" s="264">
        <v>498</v>
      </c>
      <c r="I84" s="264">
        <v>10424</v>
      </c>
      <c r="J84" s="264">
        <v>9234</v>
      </c>
      <c r="K84" s="264">
        <v>255</v>
      </c>
      <c r="L84" s="264">
        <v>204</v>
      </c>
      <c r="M84" s="264">
        <v>9298</v>
      </c>
    </row>
    <row r="85" spans="2:13" ht="18" customHeight="1">
      <c r="B85" s="260"/>
      <c r="C85" s="261"/>
      <c r="D85" s="262" t="s">
        <v>401</v>
      </c>
      <c r="E85" s="263"/>
      <c r="F85" s="264">
        <v>32268</v>
      </c>
      <c r="G85" s="264">
        <v>2634</v>
      </c>
      <c r="H85" s="264">
        <v>1781</v>
      </c>
      <c r="I85" s="264">
        <v>33120</v>
      </c>
      <c r="J85" s="264">
        <v>10542</v>
      </c>
      <c r="K85" s="264">
        <v>2232</v>
      </c>
      <c r="L85" s="264">
        <v>931</v>
      </c>
      <c r="M85" s="264">
        <v>11844</v>
      </c>
    </row>
    <row r="86" spans="2:13" ht="18" customHeight="1">
      <c r="B86" s="260"/>
      <c r="C86" s="261"/>
      <c r="D86" s="262" t="s">
        <v>402</v>
      </c>
      <c r="E86" s="263"/>
      <c r="F86" s="264">
        <v>84266</v>
      </c>
      <c r="G86" s="264">
        <v>6231</v>
      </c>
      <c r="H86" s="264">
        <v>3005</v>
      </c>
      <c r="I86" s="264">
        <v>87187</v>
      </c>
      <c r="J86" s="264">
        <v>28173</v>
      </c>
      <c r="K86" s="264">
        <v>670</v>
      </c>
      <c r="L86" s="264">
        <v>1753</v>
      </c>
      <c r="M86" s="264">
        <v>27395</v>
      </c>
    </row>
    <row r="87" spans="2:13" ht="18" customHeight="1">
      <c r="B87" s="260"/>
      <c r="C87" s="261"/>
      <c r="D87" s="262" t="s">
        <v>188</v>
      </c>
      <c r="E87" s="263"/>
      <c r="F87" s="264">
        <v>4043</v>
      </c>
      <c r="G87" s="264">
        <v>508</v>
      </c>
      <c r="H87" s="264">
        <v>427</v>
      </c>
      <c r="I87" s="264">
        <v>4125</v>
      </c>
      <c r="J87" s="264">
        <v>492</v>
      </c>
      <c r="K87" s="264">
        <v>0</v>
      </c>
      <c r="L87" s="264">
        <v>0</v>
      </c>
      <c r="M87" s="264">
        <v>491</v>
      </c>
    </row>
    <row r="88" spans="2:13" ht="18" customHeight="1">
      <c r="B88" s="260"/>
      <c r="C88" s="261"/>
      <c r="D88" s="262" t="s">
        <v>403</v>
      </c>
      <c r="E88" s="263"/>
      <c r="F88" s="264">
        <v>29454</v>
      </c>
      <c r="G88" s="264">
        <v>1087</v>
      </c>
      <c r="H88" s="264">
        <v>1636</v>
      </c>
      <c r="I88" s="264">
        <v>28744</v>
      </c>
      <c r="J88" s="264">
        <v>29335</v>
      </c>
      <c r="K88" s="264">
        <v>1318</v>
      </c>
      <c r="L88" s="264">
        <v>1416</v>
      </c>
      <c r="M88" s="264">
        <v>29398</v>
      </c>
    </row>
    <row r="89" spans="2:13" ht="18" customHeight="1">
      <c r="B89" s="255"/>
      <c r="C89" s="256"/>
      <c r="D89" s="257" t="s">
        <v>404</v>
      </c>
      <c r="E89" s="258"/>
      <c r="F89" s="265">
        <v>24637</v>
      </c>
      <c r="G89" s="265">
        <v>639</v>
      </c>
      <c r="H89" s="265">
        <v>449</v>
      </c>
      <c r="I89" s="265">
        <v>24836</v>
      </c>
      <c r="J89" s="265">
        <v>10305</v>
      </c>
      <c r="K89" s="265">
        <v>616</v>
      </c>
      <c r="L89" s="265">
        <v>386</v>
      </c>
      <c r="M89" s="265">
        <v>10526</v>
      </c>
    </row>
    <row r="90" spans="2:13" ht="18" customHeight="1">
      <c r="B90" s="266"/>
      <c r="C90" s="267"/>
      <c r="D90" s="268" t="s">
        <v>196</v>
      </c>
      <c r="E90" s="269"/>
      <c r="F90" s="270">
        <v>3695</v>
      </c>
      <c r="G90" s="270">
        <v>167</v>
      </c>
      <c r="H90" s="270">
        <v>87</v>
      </c>
      <c r="I90" s="270">
        <v>3773</v>
      </c>
      <c r="J90" s="270">
        <v>386</v>
      </c>
      <c r="K90" s="270">
        <v>13</v>
      </c>
      <c r="L90" s="270">
        <v>10</v>
      </c>
      <c r="M90" s="270">
        <v>391</v>
      </c>
    </row>
    <row r="91" spans="2:13" ht="18" customHeight="1">
      <c r="B91" s="271"/>
      <c r="C91" s="272"/>
      <c r="D91" s="273" t="s">
        <v>405</v>
      </c>
      <c r="E91" s="274"/>
      <c r="F91" s="476">
        <v>2148</v>
      </c>
      <c r="G91" s="476">
        <v>51</v>
      </c>
      <c r="H91" s="476">
        <v>52</v>
      </c>
      <c r="I91" s="476">
        <v>2147</v>
      </c>
      <c r="J91" s="476">
        <v>18</v>
      </c>
      <c r="K91" s="476">
        <v>0</v>
      </c>
      <c r="L91" s="476">
        <v>0</v>
      </c>
      <c r="M91" s="476">
        <v>18</v>
      </c>
    </row>
    <row r="92" spans="2:13" ht="18" customHeight="1">
      <c r="B92" s="260"/>
      <c r="C92" s="261"/>
      <c r="D92" s="262" t="s">
        <v>406</v>
      </c>
      <c r="E92" s="263"/>
      <c r="F92" s="264">
        <v>3776</v>
      </c>
      <c r="G92" s="264">
        <v>128</v>
      </c>
      <c r="H92" s="264">
        <v>59</v>
      </c>
      <c r="I92" s="264">
        <v>3843</v>
      </c>
      <c r="J92" s="264">
        <v>396</v>
      </c>
      <c r="K92" s="264">
        <v>12</v>
      </c>
      <c r="L92" s="264">
        <v>9</v>
      </c>
      <c r="M92" s="264">
        <v>401</v>
      </c>
    </row>
    <row r="93" spans="2:13" ht="18" customHeight="1">
      <c r="B93" s="260"/>
      <c r="C93" s="261"/>
      <c r="D93" s="262" t="s">
        <v>407</v>
      </c>
      <c r="E93" s="263"/>
      <c r="F93" s="264">
        <v>12351</v>
      </c>
      <c r="G93" s="264">
        <v>344</v>
      </c>
      <c r="H93" s="264">
        <v>192</v>
      </c>
      <c r="I93" s="264">
        <v>12503</v>
      </c>
      <c r="J93" s="264">
        <v>937</v>
      </c>
      <c r="K93" s="264">
        <v>0</v>
      </c>
      <c r="L93" s="264">
        <v>42</v>
      </c>
      <c r="M93" s="264">
        <v>895</v>
      </c>
    </row>
    <row r="94" spans="2:13" ht="18" customHeight="1">
      <c r="B94" s="260"/>
      <c r="C94" s="261"/>
      <c r="D94" s="262" t="s">
        <v>208</v>
      </c>
      <c r="E94" s="263"/>
      <c r="F94" s="264">
        <v>4650</v>
      </c>
      <c r="G94" s="264">
        <v>106</v>
      </c>
      <c r="H94" s="264">
        <v>50</v>
      </c>
      <c r="I94" s="264">
        <v>4705</v>
      </c>
      <c r="J94" s="264">
        <v>305</v>
      </c>
      <c r="K94" s="264">
        <v>0</v>
      </c>
      <c r="L94" s="264">
        <v>4</v>
      </c>
      <c r="M94" s="264">
        <v>302</v>
      </c>
    </row>
    <row r="95" spans="2:13" ht="18" customHeight="1">
      <c r="B95" s="260"/>
      <c r="C95" s="261"/>
      <c r="D95" s="262" t="s">
        <v>408</v>
      </c>
      <c r="E95" s="263"/>
      <c r="F95" s="264">
        <v>21636</v>
      </c>
      <c r="G95" s="264">
        <v>438</v>
      </c>
      <c r="H95" s="264">
        <v>214</v>
      </c>
      <c r="I95" s="264">
        <v>21861</v>
      </c>
      <c r="J95" s="264">
        <v>1500</v>
      </c>
      <c r="K95" s="264">
        <v>0</v>
      </c>
      <c r="L95" s="264">
        <v>14</v>
      </c>
      <c r="M95" s="264">
        <v>1485</v>
      </c>
    </row>
    <row r="96" spans="2:13" ht="18" customHeight="1">
      <c r="B96" s="260"/>
      <c r="C96" s="261"/>
      <c r="D96" s="262" t="s">
        <v>409</v>
      </c>
      <c r="E96" s="263"/>
      <c r="F96" s="264">
        <v>12036</v>
      </c>
      <c r="G96" s="264">
        <v>287</v>
      </c>
      <c r="H96" s="264">
        <v>144</v>
      </c>
      <c r="I96" s="264">
        <v>12179</v>
      </c>
      <c r="J96" s="264">
        <v>1129</v>
      </c>
      <c r="K96" s="264">
        <v>0</v>
      </c>
      <c r="L96" s="264">
        <v>17</v>
      </c>
      <c r="M96" s="264">
        <v>1112</v>
      </c>
    </row>
    <row r="97" spans="2:13" ht="18" customHeight="1">
      <c r="B97" s="260"/>
      <c r="C97" s="261"/>
      <c r="D97" s="262" t="s">
        <v>410</v>
      </c>
      <c r="E97" s="263"/>
      <c r="F97" s="264">
        <v>6252</v>
      </c>
      <c r="G97" s="264">
        <v>114</v>
      </c>
      <c r="H97" s="264">
        <v>27</v>
      </c>
      <c r="I97" s="264">
        <v>6346</v>
      </c>
      <c r="J97" s="264">
        <v>207</v>
      </c>
      <c r="K97" s="264">
        <v>0</v>
      </c>
      <c r="L97" s="264">
        <v>0</v>
      </c>
      <c r="M97" s="264">
        <v>200</v>
      </c>
    </row>
    <row r="98" spans="2:13" ht="18" customHeight="1">
      <c r="B98" s="260"/>
      <c r="C98" s="261"/>
      <c r="D98" s="262" t="s">
        <v>411</v>
      </c>
      <c r="E98" s="263"/>
      <c r="F98" s="264">
        <v>2237</v>
      </c>
      <c r="G98" s="264">
        <v>33</v>
      </c>
      <c r="H98" s="264">
        <v>25</v>
      </c>
      <c r="I98" s="264">
        <v>2245</v>
      </c>
      <c r="J98" s="264">
        <v>202</v>
      </c>
      <c r="K98" s="264">
        <v>0</v>
      </c>
      <c r="L98" s="264">
        <v>12</v>
      </c>
      <c r="M98" s="264">
        <v>190</v>
      </c>
    </row>
    <row r="99" spans="2:13" ht="18" customHeight="1">
      <c r="B99" s="260"/>
      <c r="C99" s="261"/>
      <c r="D99" s="262" t="s">
        <v>222</v>
      </c>
      <c r="E99" s="263"/>
      <c r="F99" s="264">
        <v>2833</v>
      </c>
      <c r="G99" s="264">
        <v>127</v>
      </c>
      <c r="H99" s="264">
        <v>35</v>
      </c>
      <c r="I99" s="264">
        <v>2925</v>
      </c>
      <c r="J99" s="264">
        <v>50</v>
      </c>
      <c r="K99" s="264">
        <v>0</v>
      </c>
      <c r="L99" s="264">
        <v>0</v>
      </c>
      <c r="M99" s="264">
        <v>50</v>
      </c>
    </row>
    <row r="100" spans="2:13" ht="18" customHeight="1">
      <c r="B100" s="260"/>
      <c r="C100" s="261"/>
      <c r="D100" s="262" t="s">
        <v>225</v>
      </c>
      <c r="E100" s="263"/>
      <c r="F100" s="264">
        <v>5547</v>
      </c>
      <c r="G100" s="264">
        <v>101</v>
      </c>
      <c r="H100" s="264">
        <v>95</v>
      </c>
      <c r="I100" s="264">
        <v>5555</v>
      </c>
      <c r="J100" s="264">
        <v>156</v>
      </c>
      <c r="K100" s="264">
        <v>0</v>
      </c>
      <c r="L100" s="264">
        <v>3</v>
      </c>
      <c r="M100" s="264">
        <v>151</v>
      </c>
    </row>
    <row r="101" spans="2:13" ht="18" customHeight="1">
      <c r="B101" s="260"/>
      <c r="C101" s="261"/>
      <c r="D101" s="262" t="s">
        <v>228</v>
      </c>
      <c r="E101" s="263"/>
      <c r="F101" s="264">
        <v>10963</v>
      </c>
      <c r="G101" s="264">
        <v>169</v>
      </c>
      <c r="H101" s="264">
        <v>303</v>
      </c>
      <c r="I101" s="264">
        <v>10830</v>
      </c>
      <c r="J101" s="264">
        <v>709</v>
      </c>
      <c r="K101" s="264">
        <v>2</v>
      </c>
      <c r="L101" s="264">
        <v>132</v>
      </c>
      <c r="M101" s="264">
        <v>578</v>
      </c>
    </row>
    <row r="102" spans="2:13" ht="18" customHeight="1">
      <c r="B102" s="260"/>
      <c r="C102" s="261"/>
      <c r="D102" s="262" t="s">
        <v>412</v>
      </c>
      <c r="E102" s="263"/>
      <c r="F102" s="264">
        <v>11466</v>
      </c>
      <c r="G102" s="264">
        <v>192</v>
      </c>
      <c r="H102" s="264">
        <v>202</v>
      </c>
      <c r="I102" s="264">
        <v>11457</v>
      </c>
      <c r="J102" s="264">
        <v>270</v>
      </c>
      <c r="K102" s="264">
        <v>0</v>
      </c>
      <c r="L102" s="264">
        <v>2</v>
      </c>
      <c r="M102" s="264">
        <v>267</v>
      </c>
    </row>
    <row r="103" spans="2:13" ht="18" customHeight="1">
      <c r="B103" s="260"/>
      <c r="C103" s="261"/>
      <c r="D103" s="262" t="s">
        <v>413</v>
      </c>
      <c r="E103" s="263"/>
      <c r="F103" s="264">
        <v>19287</v>
      </c>
      <c r="G103" s="264">
        <v>536</v>
      </c>
      <c r="H103" s="264">
        <v>83</v>
      </c>
      <c r="I103" s="264">
        <v>19740</v>
      </c>
      <c r="J103" s="264">
        <v>1721</v>
      </c>
      <c r="K103" s="264">
        <v>5</v>
      </c>
      <c r="L103" s="264">
        <v>38</v>
      </c>
      <c r="M103" s="264">
        <v>1688</v>
      </c>
    </row>
    <row r="104" spans="2:13" ht="18" customHeight="1">
      <c r="B104" s="260"/>
      <c r="C104" s="261"/>
      <c r="D104" s="262" t="s">
        <v>414</v>
      </c>
      <c r="E104" s="263"/>
      <c r="F104" s="264">
        <v>7787</v>
      </c>
      <c r="G104" s="264">
        <v>144</v>
      </c>
      <c r="H104" s="264">
        <v>135</v>
      </c>
      <c r="I104" s="264">
        <v>7795</v>
      </c>
      <c r="J104" s="264">
        <v>1036</v>
      </c>
      <c r="K104" s="264">
        <v>0</v>
      </c>
      <c r="L104" s="264">
        <v>35</v>
      </c>
      <c r="M104" s="264">
        <v>1002</v>
      </c>
    </row>
    <row r="105" spans="2:13" ht="18" customHeight="1">
      <c r="B105" s="260"/>
      <c r="C105" s="261"/>
      <c r="D105" s="262" t="s">
        <v>415</v>
      </c>
      <c r="E105" s="263"/>
      <c r="F105" s="264">
        <v>8497</v>
      </c>
      <c r="G105" s="264">
        <v>228</v>
      </c>
      <c r="H105" s="264">
        <v>88</v>
      </c>
      <c r="I105" s="264">
        <v>8635</v>
      </c>
      <c r="J105" s="264">
        <v>1006</v>
      </c>
      <c r="K105" s="264">
        <v>0</v>
      </c>
      <c r="L105" s="264">
        <v>14</v>
      </c>
      <c r="M105" s="264">
        <v>994</v>
      </c>
    </row>
    <row r="106" spans="2:13" ht="18" customHeight="1">
      <c r="B106" s="260"/>
      <c r="C106" s="261"/>
      <c r="D106" s="262" t="s">
        <v>416</v>
      </c>
      <c r="E106" s="263"/>
      <c r="F106" s="264">
        <v>28759</v>
      </c>
      <c r="G106" s="264">
        <v>586</v>
      </c>
      <c r="H106" s="264">
        <v>540</v>
      </c>
      <c r="I106" s="264">
        <v>28804</v>
      </c>
      <c r="J106" s="264">
        <v>542</v>
      </c>
      <c r="K106" s="264">
        <v>1</v>
      </c>
      <c r="L106" s="264">
        <v>2</v>
      </c>
      <c r="M106" s="264">
        <v>542</v>
      </c>
    </row>
    <row r="107" spans="2:13" ht="18" customHeight="1">
      <c r="B107" s="260"/>
      <c r="C107" s="261"/>
      <c r="D107" s="262" t="s">
        <v>417</v>
      </c>
      <c r="E107" s="263"/>
      <c r="F107" s="264">
        <v>9735</v>
      </c>
      <c r="G107" s="264">
        <v>254</v>
      </c>
      <c r="H107" s="264">
        <v>129</v>
      </c>
      <c r="I107" s="264">
        <v>9859</v>
      </c>
      <c r="J107" s="264">
        <v>118</v>
      </c>
      <c r="K107" s="264">
        <v>9</v>
      </c>
      <c r="L107" s="264">
        <v>25</v>
      </c>
      <c r="M107" s="264">
        <v>103</v>
      </c>
    </row>
    <row r="108" spans="2:13" ht="18" customHeight="1">
      <c r="B108" s="260"/>
      <c r="C108" s="261"/>
      <c r="D108" s="262" t="s">
        <v>418</v>
      </c>
      <c r="E108" s="263"/>
      <c r="F108" s="264">
        <v>87877</v>
      </c>
      <c r="G108" s="264">
        <v>4512</v>
      </c>
      <c r="H108" s="264">
        <v>1154</v>
      </c>
      <c r="I108" s="264">
        <v>91235</v>
      </c>
      <c r="J108" s="264">
        <v>2628</v>
      </c>
      <c r="K108" s="264">
        <v>52</v>
      </c>
      <c r="L108" s="264">
        <v>18</v>
      </c>
      <c r="M108" s="264">
        <v>2662</v>
      </c>
    </row>
    <row r="109" spans="2:13" ht="18" customHeight="1">
      <c r="B109" s="260"/>
      <c r="C109" s="261"/>
      <c r="D109" s="262" t="s">
        <v>419</v>
      </c>
      <c r="E109" s="263"/>
      <c r="F109" s="264">
        <v>10462</v>
      </c>
      <c r="G109" s="264">
        <v>418</v>
      </c>
      <c r="H109" s="264">
        <v>211</v>
      </c>
      <c r="I109" s="264">
        <v>10605</v>
      </c>
      <c r="J109" s="264">
        <v>946</v>
      </c>
      <c r="K109" s="264">
        <v>22</v>
      </c>
      <c r="L109" s="264">
        <v>21</v>
      </c>
      <c r="M109" s="264">
        <v>1011</v>
      </c>
    </row>
    <row r="110" spans="2:13" ht="18" customHeight="1">
      <c r="B110" s="260"/>
      <c r="C110" s="261"/>
      <c r="D110" s="262" t="s">
        <v>420</v>
      </c>
      <c r="E110" s="263"/>
      <c r="F110" s="276" t="s">
        <v>799</v>
      </c>
      <c r="G110" s="276" t="s">
        <v>799</v>
      </c>
      <c r="H110" s="276" t="s">
        <v>799</v>
      </c>
      <c r="I110" s="276" t="s">
        <v>799</v>
      </c>
      <c r="J110" s="276" t="s">
        <v>799</v>
      </c>
      <c r="K110" s="276" t="s">
        <v>799</v>
      </c>
      <c r="L110" s="276" t="s">
        <v>799</v>
      </c>
      <c r="M110" s="276" t="s">
        <v>799</v>
      </c>
    </row>
    <row r="111" spans="2:20" ht="18" customHeight="1">
      <c r="B111" s="260"/>
      <c r="C111" s="261"/>
      <c r="D111" s="262" t="s">
        <v>421</v>
      </c>
      <c r="E111" s="263"/>
      <c r="F111" s="276" t="s">
        <v>799</v>
      </c>
      <c r="G111" s="276" t="s">
        <v>799</v>
      </c>
      <c r="H111" s="276" t="s">
        <v>799</v>
      </c>
      <c r="I111" s="276" t="s">
        <v>799</v>
      </c>
      <c r="J111" s="276" t="s">
        <v>799</v>
      </c>
      <c r="K111" s="276" t="s">
        <v>799</v>
      </c>
      <c r="L111" s="276" t="s">
        <v>799</v>
      </c>
      <c r="M111" s="276" t="s">
        <v>799</v>
      </c>
      <c r="N111" s="330"/>
      <c r="O111" s="330"/>
      <c r="P111" s="330"/>
      <c r="Q111" s="330"/>
      <c r="R111" s="330"/>
      <c r="S111" s="330"/>
      <c r="T111" s="330"/>
    </row>
    <row r="112" spans="2:20" ht="18" customHeight="1">
      <c r="B112" s="260"/>
      <c r="C112" s="261"/>
      <c r="D112" s="262" t="s">
        <v>422</v>
      </c>
      <c r="E112" s="263"/>
      <c r="F112" s="276" t="s">
        <v>799</v>
      </c>
      <c r="G112" s="276" t="s">
        <v>799</v>
      </c>
      <c r="H112" s="276" t="s">
        <v>799</v>
      </c>
      <c r="I112" s="276" t="s">
        <v>799</v>
      </c>
      <c r="J112" s="276" t="s">
        <v>799</v>
      </c>
      <c r="K112" s="276" t="s">
        <v>799</v>
      </c>
      <c r="L112" s="276" t="s">
        <v>799</v>
      </c>
      <c r="M112" s="276" t="s">
        <v>799</v>
      </c>
      <c r="N112" s="330"/>
      <c r="O112" s="330"/>
      <c r="P112" s="330"/>
      <c r="Q112" s="330"/>
      <c r="R112" s="330"/>
      <c r="S112" s="330"/>
      <c r="T112" s="330"/>
    </row>
    <row r="113" spans="2:20" ht="18" customHeight="1">
      <c r="B113" s="255"/>
      <c r="C113" s="256"/>
      <c r="D113" s="257" t="s">
        <v>423</v>
      </c>
      <c r="E113" s="258"/>
      <c r="F113" s="265">
        <v>20150</v>
      </c>
      <c r="G113" s="265">
        <v>619</v>
      </c>
      <c r="H113" s="265">
        <v>327</v>
      </c>
      <c r="I113" s="265">
        <v>20442</v>
      </c>
      <c r="J113" s="265">
        <v>5045</v>
      </c>
      <c r="K113" s="265">
        <v>16</v>
      </c>
      <c r="L113" s="265">
        <v>16</v>
      </c>
      <c r="M113" s="265">
        <v>5045</v>
      </c>
      <c r="N113" s="330"/>
      <c r="O113" s="330"/>
      <c r="P113" s="330"/>
      <c r="Q113" s="330"/>
      <c r="R113" s="330"/>
      <c r="S113" s="330"/>
      <c r="T113" s="330"/>
    </row>
    <row r="114" spans="2:13" ht="18" customHeight="1">
      <c r="B114" s="277"/>
      <c r="C114" s="278"/>
      <c r="D114" s="279" t="s">
        <v>424</v>
      </c>
      <c r="E114" s="280"/>
      <c r="F114" s="281">
        <v>22813</v>
      </c>
      <c r="G114" s="281">
        <v>1007</v>
      </c>
      <c r="H114" s="281">
        <v>841</v>
      </c>
      <c r="I114" s="281">
        <v>22979</v>
      </c>
      <c r="J114" s="281">
        <v>48659</v>
      </c>
      <c r="K114" s="281">
        <v>973</v>
      </c>
      <c r="L114" s="281">
        <v>1512</v>
      </c>
      <c r="M114" s="281">
        <v>48120</v>
      </c>
    </row>
    <row r="115" spans="2:13" ht="18" customHeight="1">
      <c r="B115" s="255"/>
      <c r="C115" s="256"/>
      <c r="D115" s="257" t="s">
        <v>256</v>
      </c>
      <c r="E115" s="258"/>
      <c r="F115" s="265">
        <v>11541</v>
      </c>
      <c r="G115" s="265">
        <v>1183</v>
      </c>
      <c r="H115" s="265">
        <v>142</v>
      </c>
      <c r="I115" s="265">
        <v>12625</v>
      </c>
      <c r="J115" s="265">
        <v>4298</v>
      </c>
      <c r="K115" s="265">
        <v>145</v>
      </c>
      <c r="L115" s="265">
        <v>353</v>
      </c>
      <c r="M115" s="265">
        <v>4047</v>
      </c>
    </row>
    <row r="116" spans="2:13" ht="18" customHeight="1">
      <c r="B116" s="277"/>
      <c r="C116" s="278"/>
      <c r="D116" s="279" t="s">
        <v>425</v>
      </c>
      <c r="E116" s="280"/>
      <c r="F116" s="281">
        <v>3404</v>
      </c>
      <c r="G116" s="281">
        <v>306</v>
      </c>
      <c r="H116" s="281">
        <v>219</v>
      </c>
      <c r="I116" s="281">
        <v>3491</v>
      </c>
      <c r="J116" s="281">
        <v>27411</v>
      </c>
      <c r="K116" s="281">
        <v>1556</v>
      </c>
      <c r="L116" s="281">
        <v>1756</v>
      </c>
      <c r="M116" s="281">
        <v>27211</v>
      </c>
    </row>
    <row r="117" spans="2:13" ht="18" customHeight="1">
      <c r="B117" s="271"/>
      <c r="C117" s="272"/>
      <c r="D117" s="273" t="s">
        <v>258</v>
      </c>
      <c r="E117" s="274"/>
      <c r="F117" s="275">
        <v>41373</v>
      </c>
      <c r="G117" s="275">
        <v>3436</v>
      </c>
      <c r="H117" s="275">
        <v>1194</v>
      </c>
      <c r="I117" s="275">
        <v>43615</v>
      </c>
      <c r="J117" s="275">
        <v>8170</v>
      </c>
      <c r="K117" s="275">
        <v>385</v>
      </c>
      <c r="L117" s="275">
        <v>355</v>
      </c>
      <c r="M117" s="275">
        <v>8200</v>
      </c>
    </row>
    <row r="118" spans="2:13" ht="18" customHeight="1">
      <c r="B118" s="260"/>
      <c r="C118" s="261"/>
      <c r="D118" s="262" t="s">
        <v>426</v>
      </c>
      <c r="E118" s="263"/>
      <c r="F118" s="264">
        <v>42893</v>
      </c>
      <c r="G118" s="264">
        <v>2795</v>
      </c>
      <c r="H118" s="264">
        <v>1811</v>
      </c>
      <c r="I118" s="264">
        <v>43572</v>
      </c>
      <c r="J118" s="264">
        <v>20003</v>
      </c>
      <c r="K118" s="264">
        <v>285</v>
      </c>
      <c r="L118" s="264">
        <v>1398</v>
      </c>
      <c r="M118" s="264">
        <v>19195</v>
      </c>
    </row>
    <row r="119" spans="2:13" ht="18" customHeight="1">
      <c r="B119" s="317"/>
      <c r="C119" s="318"/>
      <c r="D119" s="328" t="s">
        <v>427</v>
      </c>
      <c r="E119" s="320"/>
      <c r="F119" s="329">
        <v>10812</v>
      </c>
      <c r="G119" s="329">
        <v>464</v>
      </c>
      <c r="H119" s="329">
        <v>722</v>
      </c>
      <c r="I119" s="329">
        <v>10554</v>
      </c>
      <c r="J119" s="329">
        <v>6083</v>
      </c>
      <c r="K119" s="329">
        <v>144</v>
      </c>
      <c r="L119" s="329">
        <v>249</v>
      </c>
      <c r="M119" s="329">
        <v>5978</v>
      </c>
    </row>
    <row r="120" spans="2:13" ht="18" customHeight="1">
      <c r="B120" s="266"/>
      <c r="C120" s="267"/>
      <c r="D120" s="268" t="s">
        <v>428</v>
      </c>
      <c r="E120" s="269"/>
      <c r="F120" s="270">
        <v>12726</v>
      </c>
      <c r="G120" s="270">
        <v>528</v>
      </c>
      <c r="H120" s="270">
        <v>843</v>
      </c>
      <c r="I120" s="270">
        <v>12250</v>
      </c>
      <c r="J120" s="270">
        <v>22589</v>
      </c>
      <c r="K120" s="270">
        <v>1127</v>
      </c>
      <c r="L120" s="270">
        <v>1120</v>
      </c>
      <c r="M120" s="270">
        <v>22757</v>
      </c>
    </row>
    <row r="121" spans="2:13" ht="18" customHeight="1">
      <c r="B121" s="277"/>
      <c r="C121" s="278"/>
      <c r="D121" s="279" t="s">
        <v>429</v>
      </c>
      <c r="E121" s="280"/>
      <c r="F121" s="281">
        <v>5916</v>
      </c>
      <c r="G121" s="281">
        <v>95</v>
      </c>
      <c r="H121" s="281">
        <v>71</v>
      </c>
      <c r="I121" s="281">
        <v>5940</v>
      </c>
      <c r="J121" s="281">
        <v>663</v>
      </c>
      <c r="K121" s="281">
        <v>47</v>
      </c>
      <c r="L121" s="281">
        <v>47</v>
      </c>
      <c r="M121" s="281">
        <v>663</v>
      </c>
    </row>
    <row r="122" spans="2:13" ht="18" customHeight="1">
      <c r="B122" s="317"/>
      <c r="C122" s="318"/>
      <c r="D122" s="319" t="s">
        <v>430</v>
      </c>
      <c r="E122" s="258"/>
      <c r="F122" s="284" t="s">
        <v>799</v>
      </c>
      <c r="G122" s="284" t="s">
        <v>799</v>
      </c>
      <c r="H122" s="284" t="s">
        <v>799</v>
      </c>
      <c r="I122" s="284" t="s">
        <v>799</v>
      </c>
      <c r="J122" s="284" t="s">
        <v>799</v>
      </c>
      <c r="K122" s="284" t="s">
        <v>799</v>
      </c>
      <c r="L122" s="284" t="s">
        <v>799</v>
      </c>
      <c r="M122" s="284" t="s">
        <v>799</v>
      </c>
    </row>
    <row r="123" spans="2:15" ht="14.25" customHeight="1">
      <c r="B123" s="266"/>
      <c r="C123" s="267"/>
      <c r="D123" s="321" t="s">
        <v>431</v>
      </c>
      <c r="E123" s="263"/>
      <c r="F123" s="276" t="s">
        <v>799</v>
      </c>
      <c r="G123" s="276" t="s">
        <v>799</v>
      </c>
      <c r="H123" s="276" t="s">
        <v>799</v>
      </c>
      <c r="I123" s="276" t="s">
        <v>799</v>
      </c>
      <c r="J123" s="276" t="s">
        <v>799</v>
      </c>
      <c r="K123" s="276" t="s">
        <v>799</v>
      </c>
      <c r="L123" s="276" t="s">
        <v>799</v>
      </c>
      <c r="M123" s="276" t="s">
        <v>799</v>
      </c>
      <c r="N123" s="330"/>
      <c r="O123" s="330"/>
    </row>
    <row r="124" spans="2:15" ht="14.25" customHeight="1">
      <c r="B124" s="266"/>
      <c r="C124" s="267"/>
      <c r="D124" s="321" t="s">
        <v>432</v>
      </c>
      <c r="E124" s="263"/>
      <c r="F124" s="276" t="s">
        <v>799</v>
      </c>
      <c r="G124" s="276" t="s">
        <v>799</v>
      </c>
      <c r="H124" s="276" t="s">
        <v>799</v>
      </c>
      <c r="I124" s="276" t="s">
        <v>799</v>
      </c>
      <c r="J124" s="276" t="s">
        <v>799</v>
      </c>
      <c r="K124" s="276" t="s">
        <v>799</v>
      </c>
      <c r="L124" s="276" t="s">
        <v>799</v>
      </c>
      <c r="M124" s="276" t="s">
        <v>799</v>
      </c>
      <c r="N124" s="330"/>
      <c r="O124" s="330"/>
    </row>
    <row r="125" spans="2:15" ht="14.25" customHeight="1">
      <c r="B125" s="266"/>
      <c r="C125" s="267"/>
      <c r="D125" s="321" t="s">
        <v>433</v>
      </c>
      <c r="E125" s="263"/>
      <c r="F125" s="276" t="s">
        <v>799</v>
      </c>
      <c r="G125" s="276" t="s">
        <v>799</v>
      </c>
      <c r="H125" s="276" t="s">
        <v>799</v>
      </c>
      <c r="I125" s="276" t="s">
        <v>799</v>
      </c>
      <c r="J125" s="276" t="s">
        <v>799</v>
      </c>
      <c r="K125" s="276" t="s">
        <v>799</v>
      </c>
      <c r="L125" s="276" t="s">
        <v>799</v>
      </c>
      <c r="M125" s="276" t="s">
        <v>799</v>
      </c>
      <c r="N125" s="330"/>
      <c r="O125" s="330"/>
    </row>
    <row r="126" spans="2:15" ht="14.25" customHeight="1">
      <c r="B126" s="260"/>
      <c r="C126" s="261"/>
      <c r="D126" s="286" t="s">
        <v>434</v>
      </c>
      <c r="E126" s="263"/>
      <c r="F126" s="276" t="s">
        <v>799</v>
      </c>
      <c r="G126" s="276" t="s">
        <v>799</v>
      </c>
      <c r="H126" s="276" t="s">
        <v>799</v>
      </c>
      <c r="I126" s="276" t="s">
        <v>799</v>
      </c>
      <c r="J126" s="276" t="s">
        <v>799</v>
      </c>
      <c r="K126" s="276" t="s">
        <v>799</v>
      </c>
      <c r="L126" s="276" t="s">
        <v>799</v>
      </c>
      <c r="M126" s="276" t="s">
        <v>799</v>
      </c>
      <c r="N126" s="330"/>
      <c r="O126" s="330"/>
    </row>
    <row r="127" spans="2:15" ht="14.25" customHeight="1">
      <c r="B127" s="255"/>
      <c r="C127" s="256"/>
      <c r="D127" s="283" t="s">
        <v>435</v>
      </c>
      <c r="E127" s="258"/>
      <c r="F127" s="284" t="s">
        <v>799</v>
      </c>
      <c r="G127" s="284" t="s">
        <v>799</v>
      </c>
      <c r="H127" s="284" t="s">
        <v>799</v>
      </c>
      <c r="I127" s="284" t="s">
        <v>799</v>
      </c>
      <c r="J127" s="284" t="s">
        <v>799</v>
      </c>
      <c r="K127" s="284" t="s">
        <v>799</v>
      </c>
      <c r="L127" s="284" t="s">
        <v>799</v>
      </c>
      <c r="M127" s="284" t="s">
        <v>799</v>
      </c>
      <c r="N127" s="330"/>
      <c r="O127" s="330"/>
    </row>
    <row r="128" spans="2:15" ht="14.25" customHeight="1">
      <c r="B128" s="277"/>
      <c r="C128" s="278"/>
      <c r="D128" s="288" t="s">
        <v>436</v>
      </c>
      <c r="E128" s="280"/>
      <c r="F128" s="289" t="s">
        <v>799</v>
      </c>
      <c r="G128" s="289" t="s">
        <v>799</v>
      </c>
      <c r="H128" s="289" t="s">
        <v>799</v>
      </c>
      <c r="I128" s="289" t="s">
        <v>799</v>
      </c>
      <c r="J128" s="289" t="s">
        <v>799</v>
      </c>
      <c r="K128" s="289" t="s">
        <v>799</v>
      </c>
      <c r="L128" s="289" t="s">
        <v>799</v>
      </c>
      <c r="M128" s="289" t="s">
        <v>799</v>
      </c>
      <c r="N128" s="330"/>
      <c r="O128" s="330"/>
    </row>
    <row r="129" spans="14:15" ht="14.25" customHeight="1">
      <c r="N129" s="330"/>
      <c r="O129" s="330"/>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5"/>
  <sheetViews>
    <sheetView view="pageBreakPreview" zoomScaleSheetLayoutView="100" workbookViewId="0" topLeftCell="A1">
      <selection activeCell="A1" sqref="A1"/>
    </sheetView>
  </sheetViews>
  <sheetFormatPr defaultColWidth="8.796875" defaultRowHeight="14.25"/>
  <cols>
    <col min="1" max="1" width="2.59765625" style="385" customWidth="1"/>
    <col min="2" max="2" width="4.5" style="385" customWidth="1"/>
    <col min="3" max="3" width="3.3984375" style="385" customWidth="1"/>
    <col min="4" max="4" width="3.69921875" style="385" customWidth="1"/>
    <col min="5" max="28" width="3" style="385" customWidth="1"/>
    <col min="29" max="16384" width="3.09765625" style="385" customWidth="1"/>
  </cols>
  <sheetData>
    <row r="1" spans="2:28" ht="17.25">
      <c r="B1" s="813" t="s">
        <v>794</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row>
    <row r="2" spans="2:28" ht="17.25">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row>
    <row r="4" ht="17.25">
      <c r="B4" s="386" t="s">
        <v>561</v>
      </c>
    </row>
    <row r="5" ht="13.5"/>
    <row r="6" spans="2:28" ht="15" customHeight="1">
      <c r="B6" s="387" t="s">
        <v>503</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row>
    <row r="7" spans="2:28" ht="15" customHeight="1">
      <c r="B7" s="387"/>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row>
    <row r="8" spans="2:28" ht="15.75" customHeight="1">
      <c r="B8" s="790" t="s">
        <v>504</v>
      </c>
      <c r="C8" s="798"/>
      <c r="D8" s="798"/>
      <c r="E8" s="798"/>
      <c r="F8" s="791"/>
      <c r="G8" s="816" t="s">
        <v>505</v>
      </c>
      <c r="H8" s="817"/>
      <c r="I8" s="817"/>
      <c r="J8" s="817"/>
      <c r="K8" s="817"/>
      <c r="L8" s="817"/>
      <c r="M8" s="815"/>
      <c r="N8" s="816" t="s">
        <v>506</v>
      </c>
      <c r="O8" s="817"/>
      <c r="P8" s="817"/>
      <c r="Q8" s="817"/>
      <c r="R8" s="817"/>
      <c r="S8" s="817"/>
      <c r="T8" s="815"/>
      <c r="U8" s="387"/>
      <c r="V8" s="387"/>
      <c r="W8" s="387"/>
      <c r="X8" s="387"/>
      <c r="Y8" s="387"/>
      <c r="Z8" s="387"/>
      <c r="AA8" s="387"/>
      <c r="AB8" s="387"/>
    </row>
    <row r="9" spans="2:28" ht="15.75" customHeight="1">
      <c r="B9" s="799"/>
      <c r="C9" s="800"/>
      <c r="D9" s="800"/>
      <c r="E9" s="800"/>
      <c r="F9" s="801"/>
      <c r="G9" s="816" t="s">
        <v>498</v>
      </c>
      <c r="H9" s="817"/>
      <c r="I9" s="815"/>
      <c r="J9" s="814" t="s">
        <v>499</v>
      </c>
      <c r="K9" s="814"/>
      <c r="L9" s="814"/>
      <c r="M9" s="814"/>
      <c r="N9" s="815" t="s">
        <v>498</v>
      </c>
      <c r="O9" s="814"/>
      <c r="P9" s="814"/>
      <c r="Q9" s="814" t="s">
        <v>499</v>
      </c>
      <c r="R9" s="814"/>
      <c r="S9" s="814"/>
      <c r="T9" s="814"/>
      <c r="U9" s="387"/>
      <c r="V9" s="387"/>
      <c r="W9" s="387"/>
      <c r="X9" s="387"/>
      <c r="Y9" s="387"/>
      <c r="Z9" s="387"/>
      <c r="AA9" s="387"/>
      <c r="AB9" s="387"/>
    </row>
    <row r="10" spans="2:28" ht="10.5" customHeight="1">
      <c r="B10" s="390"/>
      <c r="C10" s="391"/>
      <c r="D10" s="391"/>
      <c r="E10" s="391"/>
      <c r="F10" s="392"/>
      <c r="G10" s="393"/>
      <c r="H10" s="394"/>
      <c r="I10" s="394" t="s">
        <v>507</v>
      </c>
      <c r="J10" s="394"/>
      <c r="K10" s="394"/>
      <c r="L10" s="394"/>
      <c r="M10" s="395" t="s">
        <v>508</v>
      </c>
      <c r="N10" s="394"/>
      <c r="O10" s="394"/>
      <c r="P10" s="394" t="s">
        <v>507</v>
      </c>
      <c r="Q10" s="394"/>
      <c r="R10" s="394"/>
      <c r="S10" s="394"/>
      <c r="T10" s="395" t="s">
        <v>508</v>
      </c>
      <c r="U10" s="387"/>
      <c r="V10" s="387"/>
      <c r="W10" s="387"/>
      <c r="X10" s="387"/>
      <c r="Y10" s="387"/>
      <c r="Z10" s="387"/>
      <c r="AA10" s="387"/>
      <c r="AB10" s="387"/>
    </row>
    <row r="11" spans="2:28" ht="15.75" customHeight="1">
      <c r="B11" s="818" t="s">
        <v>509</v>
      </c>
      <c r="C11" s="819"/>
      <c r="D11" s="819"/>
      <c r="E11" s="819"/>
      <c r="F11" s="820"/>
      <c r="G11" s="802">
        <v>272470</v>
      </c>
      <c r="H11" s="803"/>
      <c r="I11" s="803"/>
      <c r="J11" s="783">
        <v>0.2</v>
      </c>
      <c r="K11" s="783"/>
      <c r="L11" s="783"/>
      <c r="M11" s="806"/>
      <c r="N11" s="802">
        <v>314274</v>
      </c>
      <c r="O11" s="803"/>
      <c r="P11" s="803"/>
      <c r="Q11" s="783">
        <v>2.1</v>
      </c>
      <c r="R11" s="783"/>
      <c r="S11" s="783"/>
      <c r="T11" s="806"/>
      <c r="U11" s="387"/>
      <c r="V11" s="387"/>
      <c r="W11" s="387"/>
      <c r="X11" s="387"/>
      <c r="Y11" s="387"/>
      <c r="Z11" s="387"/>
      <c r="AA11" s="387"/>
      <c r="AB11" s="387"/>
    </row>
    <row r="12" spans="2:28" ht="15.75" customHeight="1">
      <c r="B12" s="398"/>
      <c r="C12" s="399" t="s">
        <v>510</v>
      </c>
      <c r="D12" s="400"/>
      <c r="E12" s="399"/>
      <c r="F12" s="401"/>
      <c r="G12" s="802">
        <v>264389</v>
      </c>
      <c r="H12" s="803"/>
      <c r="I12" s="803"/>
      <c r="J12" s="783">
        <v>0.3</v>
      </c>
      <c r="K12" s="783"/>
      <c r="L12" s="783"/>
      <c r="M12" s="806"/>
      <c r="N12" s="802">
        <v>306382</v>
      </c>
      <c r="O12" s="803"/>
      <c r="P12" s="803"/>
      <c r="Q12" s="783">
        <v>2.7</v>
      </c>
      <c r="R12" s="783"/>
      <c r="S12" s="783"/>
      <c r="T12" s="806"/>
      <c r="U12" s="387"/>
      <c r="V12" s="387"/>
      <c r="W12" s="387"/>
      <c r="X12" s="387"/>
      <c r="Y12" s="387"/>
      <c r="Z12" s="387"/>
      <c r="AA12" s="387"/>
      <c r="AB12" s="387"/>
    </row>
    <row r="13" spans="2:28" ht="15.75" customHeight="1">
      <c r="B13" s="398"/>
      <c r="C13" s="400"/>
      <c r="D13" s="399" t="s">
        <v>511</v>
      </c>
      <c r="E13" s="399"/>
      <c r="F13" s="401"/>
      <c r="G13" s="802">
        <v>244905</v>
      </c>
      <c r="H13" s="803"/>
      <c r="I13" s="803"/>
      <c r="J13" s="783">
        <v>-0.2</v>
      </c>
      <c r="K13" s="783"/>
      <c r="L13" s="783"/>
      <c r="M13" s="806"/>
      <c r="N13" s="802">
        <v>275569</v>
      </c>
      <c r="O13" s="803"/>
      <c r="P13" s="803"/>
      <c r="Q13" s="783">
        <v>1.3</v>
      </c>
      <c r="R13" s="783"/>
      <c r="S13" s="783"/>
      <c r="T13" s="806"/>
      <c r="U13" s="387"/>
      <c r="V13" s="387"/>
      <c r="W13" s="387"/>
      <c r="X13" s="387"/>
      <c r="Y13" s="387"/>
      <c r="Z13" s="387"/>
      <c r="AA13" s="387"/>
      <c r="AB13" s="387"/>
    </row>
    <row r="14" spans="2:28" ht="15.75" customHeight="1">
      <c r="B14" s="398"/>
      <c r="C14" s="400"/>
      <c r="D14" s="399" t="s">
        <v>512</v>
      </c>
      <c r="E14" s="399"/>
      <c r="F14" s="401"/>
      <c r="G14" s="802">
        <v>19484</v>
      </c>
      <c r="H14" s="803"/>
      <c r="I14" s="803"/>
      <c r="J14" s="783">
        <v>5.7</v>
      </c>
      <c r="K14" s="783"/>
      <c r="L14" s="783"/>
      <c r="M14" s="806"/>
      <c r="N14" s="802">
        <v>30813</v>
      </c>
      <c r="O14" s="803"/>
      <c r="P14" s="803"/>
      <c r="Q14" s="783">
        <v>18.1</v>
      </c>
      <c r="R14" s="783"/>
      <c r="S14" s="783"/>
      <c r="T14" s="806"/>
      <c r="U14" s="387"/>
      <c r="V14" s="387"/>
      <c r="W14" s="387"/>
      <c r="X14" s="387"/>
      <c r="Y14" s="387"/>
      <c r="Z14" s="387"/>
      <c r="AA14" s="387"/>
      <c r="AB14" s="387"/>
    </row>
    <row r="15" spans="2:28" ht="15.75" customHeight="1">
      <c r="B15" s="403"/>
      <c r="C15" s="404" t="s">
        <v>513</v>
      </c>
      <c r="D15" s="405"/>
      <c r="E15" s="404"/>
      <c r="F15" s="406"/>
      <c r="G15" s="802">
        <v>8081</v>
      </c>
      <c r="H15" s="803"/>
      <c r="I15" s="803"/>
      <c r="J15" s="783">
        <v>2.1</v>
      </c>
      <c r="K15" s="783"/>
      <c r="L15" s="783"/>
      <c r="M15" s="806"/>
      <c r="N15" s="802">
        <v>7892</v>
      </c>
      <c r="O15" s="803"/>
      <c r="P15" s="803"/>
      <c r="Q15" s="783">
        <v>-18.7</v>
      </c>
      <c r="R15" s="783"/>
      <c r="S15" s="783"/>
      <c r="T15" s="806"/>
      <c r="U15" s="387"/>
      <c r="V15" s="387"/>
      <c r="W15" s="387"/>
      <c r="X15" s="387"/>
      <c r="Y15" s="387"/>
      <c r="Z15" s="387"/>
      <c r="AA15" s="387"/>
      <c r="AB15" s="387"/>
    </row>
    <row r="16" spans="2:28" ht="10.5" customHeight="1">
      <c r="B16" s="409"/>
      <c r="C16" s="410"/>
      <c r="D16" s="410"/>
      <c r="E16" s="410"/>
      <c r="F16" s="411"/>
      <c r="G16" s="412"/>
      <c r="H16" s="413"/>
      <c r="I16" s="413" t="s">
        <v>636</v>
      </c>
      <c r="J16" s="414"/>
      <c r="K16" s="414"/>
      <c r="L16" s="414"/>
      <c r="M16" s="415" t="s">
        <v>636</v>
      </c>
      <c r="N16" s="413"/>
      <c r="O16" s="413"/>
      <c r="P16" s="413" t="s">
        <v>636</v>
      </c>
      <c r="Q16" s="414"/>
      <c r="R16" s="414"/>
      <c r="S16" s="414"/>
      <c r="T16" s="415" t="s">
        <v>636</v>
      </c>
      <c r="U16" s="387"/>
      <c r="V16" s="387"/>
      <c r="W16" s="387"/>
      <c r="X16" s="387"/>
      <c r="Y16" s="387"/>
      <c r="Z16" s="387"/>
      <c r="AA16" s="387"/>
      <c r="AB16" s="387"/>
    </row>
    <row r="17" spans="2:28" ht="15.75" customHeight="1">
      <c r="B17" s="821" t="s">
        <v>451</v>
      </c>
      <c r="C17" s="822"/>
      <c r="D17" s="822"/>
      <c r="E17" s="822"/>
      <c r="F17" s="823"/>
      <c r="G17" s="809">
        <v>19.5</v>
      </c>
      <c r="H17" s="810"/>
      <c r="I17" s="810"/>
      <c r="J17" s="804">
        <v>0</v>
      </c>
      <c r="K17" s="804"/>
      <c r="L17" s="804"/>
      <c r="M17" s="805"/>
      <c r="N17" s="809">
        <v>20.4</v>
      </c>
      <c r="O17" s="810"/>
      <c r="P17" s="810"/>
      <c r="Q17" s="804">
        <v>0.4</v>
      </c>
      <c r="R17" s="804"/>
      <c r="S17" s="804"/>
      <c r="T17" s="805"/>
      <c r="U17" s="387"/>
      <c r="V17" s="387"/>
      <c r="W17" s="387"/>
      <c r="X17" s="387"/>
      <c r="Y17" s="387"/>
      <c r="Z17" s="387"/>
      <c r="AA17" s="387"/>
      <c r="AB17" s="387"/>
    </row>
    <row r="18" spans="2:28" ht="10.5" customHeight="1">
      <c r="B18" s="416"/>
      <c r="C18" s="417"/>
      <c r="D18" s="417"/>
      <c r="E18" s="417"/>
      <c r="F18" s="418"/>
      <c r="G18" s="419"/>
      <c r="H18" s="420"/>
      <c r="I18" s="420" t="s">
        <v>637</v>
      </c>
      <c r="J18" s="414"/>
      <c r="K18" s="414"/>
      <c r="L18" s="414"/>
      <c r="M18" s="415" t="s">
        <v>638</v>
      </c>
      <c r="N18" s="420"/>
      <c r="O18" s="420"/>
      <c r="P18" s="420" t="s">
        <v>637</v>
      </c>
      <c r="Q18" s="414"/>
      <c r="R18" s="414"/>
      <c r="S18" s="414"/>
      <c r="T18" s="415" t="s">
        <v>638</v>
      </c>
      <c r="U18" s="387"/>
      <c r="V18" s="387"/>
      <c r="W18" s="387"/>
      <c r="X18" s="387"/>
      <c r="Y18" s="387"/>
      <c r="Z18" s="387"/>
      <c r="AA18" s="387"/>
      <c r="AB18" s="387"/>
    </row>
    <row r="19" spans="2:28" ht="15.75" customHeight="1">
      <c r="B19" s="818" t="s">
        <v>366</v>
      </c>
      <c r="C19" s="824"/>
      <c r="D19" s="824"/>
      <c r="E19" s="824"/>
      <c r="F19" s="825"/>
      <c r="G19" s="809">
        <v>150.4</v>
      </c>
      <c r="H19" s="810"/>
      <c r="I19" s="810"/>
      <c r="J19" s="783">
        <v>0.4</v>
      </c>
      <c r="K19" s="783"/>
      <c r="L19" s="783"/>
      <c r="M19" s="806"/>
      <c r="N19" s="809">
        <v>169.6</v>
      </c>
      <c r="O19" s="810"/>
      <c r="P19" s="810"/>
      <c r="Q19" s="783">
        <v>3.3</v>
      </c>
      <c r="R19" s="783"/>
      <c r="S19" s="783"/>
      <c r="T19" s="806"/>
      <c r="U19" s="387"/>
      <c r="V19" s="387"/>
      <c r="W19" s="387"/>
      <c r="X19" s="387"/>
      <c r="Y19" s="387"/>
      <c r="Z19" s="387"/>
      <c r="AA19" s="387"/>
      <c r="AB19" s="387"/>
    </row>
    <row r="20" spans="2:28" ht="15.75" customHeight="1">
      <c r="B20" s="398"/>
      <c r="C20" s="399" t="s">
        <v>514</v>
      </c>
      <c r="D20" s="399"/>
      <c r="E20" s="399"/>
      <c r="F20" s="401"/>
      <c r="G20" s="809">
        <v>139.6</v>
      </c>
      <c r="H20" s="810"/>
      <c r="I20" s="810"/>
      <c r="J20" s="783">
        <v>0</v>
      </c>
      <c r="K20" s="783"/>
      <c r="L20" s="783"/>
      <c r="M20" s="806"/>
      <c r="N20" s="809">
        <v>154.4</v>
      </c>
      <c r="O20" s="810"/>
      <c r="P20" s="810"/>
      <c r="Q20" s="783">
        <v>2.2</v>
      </c>
      <c r="R20" s="783"/>
      <c r="S20" s="783"/>
      <c r="T20" s="806"/>
      <c r="U20" s="387"/>
      <c r="V20" s="387"/>
      <c r="W20" s="387"/>
      <c r="X20" s="387"/>
      <c r="Y20" s="387"/>
      <c r="Z20" s="387"/>
      <c r="AA20" s="387"/>
      <c r="AB20" s="387"/>
    </row>
    <row r="21" spans="2:28" ht="15.75" customHeight="1">
      <c r="B21" s="403"/>
      <c r="C21" s="404" t="s">
        <v>87</v>
      </c>
      <c r="D21" s="404"/>
      <c r="E21" s="404"/>
      <c r="F21" s="406"/>
      <c r="G21" s="809">
        <v>10.8</v>
      </c>
      <c r="H21" s="810"/>
      <c r="I21" s="810"/>
      <c r="J21" s="783">
        <v>5.3</v>
      </c>
      <c r="K21" s="783"/>
      <c r="L21" s="783"/>
      <c r="M21" s="806"/>
      <c r="N21" s="809">
        <v>15.2</v>
      </c>
      <c r="O21" s="810"/>
      <c r="P21" s="810"/>
      <c r="Q21" s="783">
        <v>16.8</v>
      </c>
      <c r="R21" s="783"/>
      <c r="S21" s="783"/>
      <c r="T21" s="806"/>
      <c r="U21" s="387"/>
      <c r="V21" s="387"/>
      <c r="W21" s="387"/>
      <c r="X21" s="387"/>
      <c r="Y21" s="387"/>
      <c r="Z21" s="387"/>
      <c r="AA21" s="387"/>
      <c r="AB21" s="387"/>
    </row>
    <row r="22" spans="2:28" ht="10.5" customHeight="1">
      <c r="B22" s="421"/>
      <c r="C22" s="422"/>
      <c r="D22" s="422"/>
      <c r="E22" s="422"/>
      <c r="F22" s="423"/>
      <c r="G22" s="419"/>
      <c r="H22" s="420"/>
      <c r="I22" s="420" t="s">
        <v>639</v>
      </c>
      <c r="J22" s="414"/>
      <c r="K22" s="414"/>
      <c r="L22" s="414"/>
      <c r="M22" s="415" t="s">
        <v>638</v>
      </c>
      <c r="N22" s="420"/>
      <c r="O22" s="420"/>
      <c r="P22" s="420" t="s">
        <v>639</v>
      </c>
      <c r="Q22" s="414"/>
      <c r="R22" s="414"/>
      <c r="S22" s="414"/>
      <c r="T22" s="415" t="s">
        <v>638</v>
      </c>
      <c r="U22" s="424"/>
      <c r="V22" s="387"/>
      <c r="W22" s="387"/>
      <c r="X22" s="387"/>
      <c r="Y22" s="387"/>
      <c r="Z22" s="387"/>
      <c r="AA22" s="387"/>
      <c r="AB22" s="387"/>
    </row>
    <row r="23" spans="2:28" ht="15.75" customHeight="1">
      <c r="B23" s="425" t="s">
        <v>515</v>
      </c>
      <c r="C23" s="404"/>
      <c r="D23" s="404"/>
      <c r="E23" s="404"/>
      <c r="F23" s="406"/>
      <c r="G23" s="802">
        <v>45706</v>
      </c>
      <c r="H23" s="803"/>
      <c r="I23" s="803"/>
      <c r="J23" s="783">
        <v>0.7</v>
      </c>
      <c r="K23" s="783"/>
      <c r="L23" s="783"/>
      <c r="M23" s="806"/>
      <c r="N23" s="802">
        <v>8189</v>
      </c>
      <c r="O23" s="803"/>
      <c r="P23" s="803"/>
      <c r="Q23" s="783">
        <v>0</v>
      </c>
      <c r="R23" s="783"/>
      <c r="S23" s="783"/>
      <c r="T23" s="806"/>
      <c r="U23" s="387"/>
      <c r="V23" s="387"/>
      <c r="W23" s="387"/>
      <c r="X23" s="387"/>
      <c r="Y23" s="387"/>
      <c r="Z23" s="387"/>
      <c r="AA23" s="387"/>
      <c r="AB23" s="387"/>
    </row>
    <row r="24" spans="2:28" ht="10.5" customHeight="1">
      <c r="B24" s="416"/>
      <c r="C24" s="417"/>
      <c r="D24" s="417"/>
      <c r="E24" s="417"/>
      <c r="F24" s="418"/>
      <c r="G24" s="413"/>
      <c r="H24" s="413"/>
      <c r="I24" s="413" t="s">
        <v>638</v>
      </c>
      <c r="J24" s="426"/>
      <c r="K24" s="426"/>
      <c r="L24" s="426"/>
      <c r="M24" s="427" t="s">
        <v>640</v>
      </c>
      <c r="N24" s="413"/>
      <c r="O24" s="413"/>
      <c r="P24" s="413" t="s">
        <v>638</v>
      </c>
      <c r="Q24" s="426"/>
      <c r="R24" s="426"/>
      <c r="S24" s="426"/>
      <c r="T24" s="427" t="s">
        <v>640</v>
      </c>
      <c r="U24" s="387"/>
      <c r="V24" s="387"/>
      <c r="W24" s="387"/>
      <c r="X24" s="387"/>
      <c r="Y24" s="387"/>
      <c r="Z24" s="387"/>
      <c r="AA24" s="387"/>
      <c r="AB24" s="387"/>
    </row>
    <row r="25" spans="2:28" ht="15.75" customHeight="1">
      <c r="B25" s="829" t="s">
        <v>516</v>
      </c>
      <c r="C25" s="830"/>
      <c r="D25" s="830"/>
      <c r="E25" s="830"/>
      <c r="F25" s="831"/>
      <c r="G25" s="827">
        <v>28.4</v>
      </c>
      <c r="H25" s="828"/>
      <c r="I25" s="828"/>
      <c r="J25" s="811">
        <v>0.59</v>
      </c>
      <c r="K25" s="811"/>
      <c r="L25" s="811"/>
      <c r="M25" s="812"/>
      <c r="N25" s="827">
        <v>12.56</v>
      </c>
      <c r="O25" s="828"/>
      <c r="P25" s="828"/>
      <c r="Q25" s="811">
        <v>-1.03</v>
      </c>
      <c r="R25" s="811"/>
      <c r="S25" s="811"/>
      <c r="T25" s="812"/>
      <c r="U25" s="387"/>
      <c r="V25" s="387"/>
      <c r="W25" s="387"/>
      <c r="X25" s="387"/>
      <c r="Y25" s="387"/>
      <c r="Z25" s="387"/>
      <c r="AA25" s="387"/>
      <c r="AB25" s="387"/>
    </row>
    <row r="26" spans="2:28" ht="15.75" customHeight="1">
      <c r="B26" s="428" t="s">
        <v>517</v>
      </c>
      <c r="C26" s="399"/>
      <c r="D26" s="399"/>
      <c r="E26" s="399"/>
      <c r="F26" s="401"/>
      <c r="G26" s="827">
        <v>5.19</v>
      </c>
      <c r="H26" s="828"/>
      <c r="I26" s="828"/>
      <c r="J26" s="811">
        <v>0.09</v>
      </c>
      <c r="K26" s="811"/>
      <c r="L26" s="811"/>
      <c r="M26" s="812"/>
      <c r="N26" s="827">
        <v>3.28</v>
      </c>
      <c r="O26" s="828"/>
      <c r="P26" s="828"/>
      <c r="Q26" s="811">
        <v>0.31</v>
      </c>
      <c r="R26" s="811"/>
      <c r="S26" s="811"/>
      <c r="T26" s="812"/>
      <c r="U26" s="387"/>
      <c r="V26" s="387"/>
      <c r="W26" s="387"/>
      <c r="X26" s="387"/>
      <c r="Y26" s="387"/>
      <c r="Z26" s="387"/>
      <c r="AA26" s="387"/>
      <c r="AB26" s="387"/>
    </row>
    <row r="27" spans="2:28" ht="15.75" customHeight="1">
      <c r="B27" s="425" t="s">
        <v>518</v>
      </c>
      <c r="C27" s="404"/>
      <c r="D27" s="404"/>
      <c r="E27" s="404"/>
      <c r="F27" s="406"/>
      <c r="G27" s="807">
        <v>4.22</v>
      </c>
      <c r="H27" s="808"/>
      <c r="I27" s="808"/>
      <c r="J27" s="792">
        <v>0.03</v>
      </c>
      <c r="K27" s="792"/>
      <c r="L27" s="792"/>
      <c r="M27" s="793"/>
      <c r="N27" s="807">
        <v>2.1</v>
      </c>
      <c r="O27" s="808"/>
      <c r="P27" s="808"/>
      <c r="Q27" s="792">
        <v>-0.01</v>
      </c>
      <c r="R27" s="792"/>
      <c r="S27" s="792"/>
      <c r="T27" s="793"/>
      <c r="U27" s="387"/>
      <c r="V27" s="387"/>
      <c r="W27" s="387"/>
      <c r="X27" s="387"/>
      <c r="Y27" s="387"/>
      <c r="Z27" s="387"/>
      <c r="AA27" s="387"/>
      <c r="AB27" s="387"/>
    </row>
    <row r="28" spans="2:28" ht="15.75" customHeight="1">
      <c r="B28" s="387"/>
      <c r="C28" s="387"/>
      <c r="D28" s="387"/>
      <c r="E28" s="387"/>
      <c r="F28" s="387"/>
      <c r="G28" s="387"/>
      <c r="H28" s="387"/>
      <c r="I28" s="387"/>
      <c r="J28" s="387"/>
      <c r="K28" s="387"/>
      <c r="L28" s="387"/>
      <c r="M28" s="387"/>
      <c r="N28" s="387"/>
      <c r="O28" s="387"/>
      <c r="P28" s="826" t="s">
        <v>519</v>
      </c>
      <c r="Q28" s="826"/>
      <c r="R28" s="826"/>
      <c r="S28" s="826"/>
      <c r="T28" s="826"/>
      <c r="U28" s="826"/>
      <c r="V28" s="387"/>
      <c r="W28" s="387"/>
      <c r="X28" s="387"/>
      <c r="Y28" s="387"/>
      <c r="Z28" s="387"/>
      <c r="AA28" s="387"/>
      <c r="AB28" s="387"/>
    </row>
    <row r="29" spans="2:28" ht="15" customHeight="1">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row>
    <row r="30" spans="2:28" ht="15.75" customHeight="1">
      <c r="B30" s="387" t="s">
        <v>520</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row>
    <row r="31" spans="2:28" ht="15.75" customHeight="1">
      <c r="B31" s="794" t="s">
        <v>631</v>
      </c>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row>
    <row r="32" spans="2:28" ht="15.75" customHeight="1">
      <c r="B32" s="790" t="s">
        <v>521</v>
      </c>
      <c r="C32" s="798"/>
      <c r="D32" s="791"/>
      <c r="E32" s="795" t="s">
        <v>522</v>
      </c>
      <c r="F32" s="796"/>
      <c r="G32" s="796"/>
      <c r="H32" s="796"/>
      <c r="I32" s="796"/>
      <c r="J32" s="797"/>
      <c r="K32" s="795" t="s">
        <v>523</v>
      </c>
      <c r="L32" s="796"/>
      <c r="M32" s="796"/>
      <c r="N32" s="796"/>
      <c r="O32" s="796"/>
      <c r="P32" s="797"/>
      <c r="Q32" s="816" t="s">
        <v>367</v>
      </c>
      <c r="R32" s="817"/>
      <c r="S32" s="817"/>
      <c r="T32" s="817"/>
      <c r="U32" s="817"/>
      <c r="V32" s="815"/>
      <c r="W32" s="816" t="s">
        <v>368</v>
      </c>
      <c r="X32" s="817"/>
      <c r="Y32" s="817"/>
      <c r="Z32" s="817"/>
      <c r="AA32" s="817"/>
      <c r="AB32" s="815"/>
    </row>
    <row r="33" spans="2:28" ht="15.75" customHeight="1">
      <c r="B33" s="799"/>
      <c r="C33" s="800"/>
      <c r="D33" s="801"/>
      <c r="E33" s="790" t="s">
        <v>524</v>
      </c>
      <c r="F33" s="791"/>
      <c r="G33" s="790" t="s">
        <v>525</v>
      </c>
      <c r="H33" s="798"/>
      <c r="I33" s="798"/>
      <c r="J33" s="791"/>
      <c r="K33" s="790" t="s">
        <v>524</v>
      </c>
      <c r="L33" s="791"/>
      <c r="M33" s="790" t="s">
        <v>526</v>
      </c>
      <c r="N33" s="798"/>
      <c r="O33" s="798"/>
      <c r="P33" s="791"/>
      <c r="Q33" s="816" t="s">
        <v>524</v>
      </c>
      <c r="R33" s="815"/>
      <c r="S33" s="790" t="s">
        <v>525</v>
      </c>
      <c r="T33" s="798"/>
      <c r="U33" s="798"/>
      <c r="V33" s="791"/>
      <c r="W33" s="790" t="s">
        <v>524</v>
      </c>
      <c r="X33" s="791"/>
      <c r="Y33" s="790" t="s">
        <v>525</v>
      </c>
      <c r="Z33" s="798"/>
      <c r="AA33" s="798"/>
      <c r="AB33" s="791"/>
    </row>
    <row r="34" spans="2:28" ht="11.25" customHeight="1">
      <c r="B34" s="574"/>
      <c r="C34" s="572"/>
      <c r="D34" s="577"/>
      <c r="E34" s="389"/>
      <c r="F34" s="391"/>
      <c r="G34" s="391"/>
      <c r="H34" s="391"/>
      <c r="I34" s="391" t="s">
        <v>527</v>
      </c>
      <c r="J34" s="391"/>
      <c r="K34" s="390"/>
      <c r="L34" s="391"/>
      <c r="M34" s="391"/>
      <c r="N34" s="391"/>
      <c r="O34" s="391" t="s">
        <v>527</v>
      </c>
      <c r="P34" s="392"/>
      <c r="Q34" s="390"/>
      <c r="R34" s="391"/>
      <c r="S34" s="391"/>
      <c r="T34" s="391"/>
      <c r="U34" s="391" t="s">
        <v>527</v>
      </c>
      <c r="V34" s="392"/>
      <c r="W34" s="391"/>
      <c r="X34" s="391"/>
      <c r="Y34" s="391"/>
      <c r="Z34" s="391"/>
      <c r="AA34" s="391" t="s">
        <v>527</v>
      </c>
      <c r="AB34" s="392"/>
    </row>
    <row r="35" spans="2:28" ht="15.75" customHeight="1">
      <c r="B35" s="573" t="s">
        <v>603</v>
      </c>
      <c r="C35" s="554">
        <v>20</v>
      </c>
      <c r="D35" s="578" t="s">
        <v>605</v>
      </c>
      <c r="E35" s="782">
        <v>103.6</v>
      </c>
      <c r="F35" s="783"/>
      <c r="G35" s="783">
        <v>-0.3</v>
      </c>
      <c r="H35" s="783"/>
      <c r="I35" s="783"/>
      <c r="J35" s="396"/>
      <c r="K35" s="782">
        <v>102</v>
      </c>
      <c r="L35" s="783"/>
      <c r="M35" s="783">
        <v>-0.2</v>
      </c>
      <c r="N35" s="783"/>
      <c r="O35" s="783"/>
      <c r="P35" s="397"/>
      <c r="Q35" s="782">
        <v>106.7</v>
      </c>
      <c r="R35" s="783"/>
      <c r="S35" s="783">
        <v>-1.5</v>
      </c>
      <c r="T35" s="783"/>
      <c r="U35" s="783"/>
      <c r="V35" s="397"/>
      <c r="W35" s="783">
        <v>98.8</v>
      </c>
      <c r="X35" s="783"/>
      <c r="Y35" s="783">
        <v>2.3</v>
      </c>
      <c r="Z35" s="783"/>
      <c r="AA35" s="783"/>
      <c r="AB35" s="397"/>
    </row>
    <row r="36" spans="2:28" ht="15.75" customHeight="1">
      <c r="B36" s="573"/>
      <c r="C36" s="554">
        <v>21</v>
      </c>
      <c r="D36" s="578"/>
      <c r="E36" s="782">
        <v>99.5</v>
      </c>
      <c r="F36" s="783"/>
      <c r="G36" s="783">
        <v>-3.9</v>
      </c>
      <c r="H36" s="783"/>
      <c r="I36" s="783"/>
      <c r="J36" s="396"/>
      <c r="K36" s="782">
        <v>99.7</v>
      </c>
      <c r="L36" s="783"/>
      <c r="M36" s="783">
        <v>-2.2</v>
      </c>
      <c r="N36" s="783"/>
      <c r="O36" s="783"/>
      <c r="P36" s="397"/>
      <c r="Q36" s="782">
        <v>90.8</v>
      </c>
      <c r="R36" s="783"/>
      <c r="S36" s="783">
        <v>-14.9</v>
      </c>
      <c r="T36" s="783"/>
      <c r="U36" s="783"/>
      <c r="V36" s="397"/>
      <c r="W36" s="783">
        <v>99.6</v>
      </c>
      <c r="X36" s="783"/>
      <c r="Y36" s="783">
        <v>0.9</v>
      </c>
      <c r="Z36" s="783"/>
      <c r="AA36" s="783"/>
      <c r="AB36" s="397"/>
    </row>
    <row r="37" spans="2:28" ht="15.75" customHeight="1">
      <c r="B37" s="573"/>
      <c r="C37" s="554">
        <v>22</v>
      </c>
      <c r="D37" s="578"/>
      <c r="E37" s="782">
        <v>100</v>
      </c>
      <c r="F37" s="783"/>
      <c r="G37" s="783">
        <v>0.5</v>
      </c>
      <c r="H37" s="783"/>
      <c r="I37" s="783"/>
      <c r="J37" s="396"/>
      <c r="K37" s="782">
        <v>100</v>
      </c>
      <c r="L37" s="783"/>
      <c r="M37" s="783">
        <v>0.3</v>
      </c>
      <c r="N37" s="783"/>
      <c r="O37" s="783"/>
      <c r="P37" s="397"/>
      <c r="Q37" s="782">
        <v>100</v>
      </c>
      <c r="R37" s="783"/>
      <c r="S37" s="783">
        <v>10.1</v>
      </c>
      <c r="T37" s="783"/>
      <c r="U37" s="783"/>
      <c r="V37" s="397"/>
      <c r="W37" s="783">
        <v>100</v>
      </c>
      <c r="X37" s="783"/>
      <c r="Y37" s="783">
        <v>0.4</v>
      </c>
      <c r="Z37" s="783"/>
      <c r="AA37" s="783"/>
      <c r="AB37" s="397"/>
    </row>
    <row r="38" spans="2:28" ht="15.75" customHeight="1">
      <c r="B38" s="573"/>
      <c r="C38" s="554">
        <v>23</v>
      </c>
      <c r="D38" s="578"/>
      <c r="E38" s="782">
        <v>99.8</v>
      </c>
      <c r="F38" s="783"/>
      <c r="G38" s="783">
        <v>-0.2</v>
      </c>
      <c r="H38" s="783"/>
      <c r="I38" s="783"/>
      <c r="J38" s="396"/>
      <c r="K38" s="782">
        <v>99.6</v>
      </c>
      <c r="L38" s="783"/>
      <c r="M38" s="783">
        <v>-0.4</v>
      </c>
      <c r="N38" s="783"/>
      <c r="O38" s="783"/>
      <c r="P38" s="397"/>
      <c r="Q38" s="782">
        <v>101</v>
      </c>
      <c r="R38" s="783"/>
      <c r="S38" s="783">
        <v>1</v>
      </c>
      <c r="T38" s="783"/>
      <c r="U38" s="783"/>
      <c r="V38" s="397"/>
      <c r="W38" s="783">
        <v>100.6</v>
      </c>
      <c r="X38" s="783"/>
      <c r="Y38" s="783">
        <v>0.7</v>
      </c>
      <c r="Z38" s="783"/>
      <c r="AA38" s="783"/>
      <c r="AB38" s="397"/>
    </row>
    <row r="39" spans="2:28" ht="15.75" customHeight="1">
      <c r="B39" s="573"/>
      <c r="C39" s="571"/>
      <c r="D39" s="578"/>
      <c r="E39" s="787"/>
      <c r="F39" s="788"/>
      <c r="G39" s="783"/>
      <c r="H39" s="783"/>
      <c r="I39" s="783"/>
      <c r="J39" s="396"/>
      <c r="K39" s="593"/>
      <c r="L39" s="396"/>
      <c r="M39" s="396"/>
      <c r="N39" s="396"/>
      <c r="O39" s="396"/>
      <c r="P39" s="397"/>
      <c r="Q39" s="787"/>
      <c r="R39" s="788"/>
      <c r="S39" s="788"/>
      <c r="T39" s="788"/>
      <c r="U39" s="788"/>
      <c r="V39" s="789"/>
      <c r="W39" s="788"/>
      <c r="X39" s="788"/>
      <c r="Y39" s="788"/>
      <c r="Z39" s="788"/>
      <c r="AA39" s="788"/>
      <c r="AB39" s="789"/>
    </row>
    <row r="40" spans="2:28" ht="15.75" customHeight="1">
      <c r="B40" s="575" t="s">
        <v>611</v>
      </c>
      <c r="C40" s="553" t="s">
        <v>705</v>
      </c>
      <c r="D40" s="579" t="s">
        <v>613</v>
      </c>
      <c r="E40" s="782">
        <v>85.8</v>
      </c>
      <c r="F40" s="783"/>
      <c r="G40" s="783">
        <v>-1.6</v>
      </c>
      <c r="H40" s="783"/>
      <c r="I40" s="783"/>
      <c r="J40" s="396"/>
      <c r="K40" s="782">
        <v>100.3</v>
      </c>
      <c r="L40" s="783"/>
      <c r="M40" s="783">
        <v>-0.9</v>
      </c>
      <c r="N40" s="783"/>
      <c r="O40" s="783"/>
      <c r="P40" s="397"/>
      <c r="Q40" s="782">
        <v>100.6</v>
      </c>
      <c r="R40" s="783"/>
      <c r="S40" s="783">
        <v>-2.9</v>
      </c>
      <c r="T40" s="783"/>
      <c r="U40" s="783"/>
      <c r="V40" s="397"/>
      <c r="W40" s="782">
        <v>100.5</v>
      </c>
      <c r="X40" s="783"/>
      <c r="Y40" s="783">
        <v>0.7</v>
      </c>
      <c r="Z40" s="783"/>
      <c r="AA40" s="783"/>
      <c r="AB40" s="397"/>
    </row>
    <row r="41" spans="2:28" ht="15.75" customHeight="1">
      <c r="B41" s="575"/>
      <c r="C41" s="553" t="s">
        <v>706</v>
      </c>
      <c r="D41" s="579"/>
      <c r="E41" s="782">
        <v>85.4</v>
      </c>
      <c r="F41" s="783"/>
      <c r="G41" s="783">
        <v>0.9</v>
      </c>
      <c r="H41" s="783"/>
      <c r="I41" s="783"/>
      <c r="J41" s="396"/>
      <c r="K41" s="782">
        <v>98.8</v>
      </c>
      <c r="L41" s="783"/>
      <c r="M41" s="783">
        <v>-0.7</v>
      </c>
      <c r="N41" s="783"/>
      <c r="O41" s="783"/>
      <c r="P41" s="397"/>
      <c r="Q41" s="782">
        <v>94.7</v>
      </c>
      <c r="R41" s="783"/>
      <c r="S41" s="783">
        <v>-1.1</v>
      </c>
      <c r="T41" s="783"/>
      <c r="U41" s="783"/>
      <c r="V41" s="397"/>
      <c r="W41" s="782">
        <v>100.6</v>
      </c>
      <c r="X41" s="783"/>
      <c r="Y41" s="783">
        <v>0.6</v>
      </c>
      <c r="Z41" s="783"/>
      <c r="AA41" s="783"/>
      <c r="AB41" s="397"/>
    </row>
    <row r="42" spans="2:33" s="429" customFormat="1" ht="15.75" customHeight="1">
      <c r="B42" s="575"/>
      <c r="C42" s="553" t="s">
        <v>707</v>
      </c>
      <c r="D42" s="579"/>
      <c r="E42" s="782">
        <v>137.4</v>
      </c>
      <c r="F42" s="783"/>
      <c r="G42" s="783">
        <v>-0.8</v>
      </c>
      <c r="H42" s="783"/>
      <c r="I42" s="783"/>
      <c r="J42" s="396"/>
      <c r="K42" s="782">
        <v>99.9</v>
      </c>
      <c r="L42" s="783"/>
      <c r="M42" s="783">
        <v>-0.4</v>
      </c>
      <c r="N42" s="783"/>
      <c r="O42" s="783"/>
      <c r="P42" s="397"/>
      <c r="Q42" s="782">
        <v>97.8</v>
      </c>
      <c r="R42" s="783"/>
      <c r="S42" s="783">
        <v>1.1</v>
      </c>
      <c r="T42" s="783"/>
      <c r="U42" s="783"/>
      <c r="V42" s="397"/>
      <c r="W42" s="782">
        <v>100.8</v>
      </c>
      <c r="X42" s="783"/>
      <c r="Y42" s="783">
        <v>0.7</v>
      </c>
      <c r="Z42" s="783"/>
      <c r="AA42" s="783"/>
      <c r="AB42" s="397"/>
      <c r="AD42" s="385"/>
      <c r="AE42" s="385"/>
      <c r="AG42" s="385"/>
    </row>
    <row r="43" spans="2:33" s="429" customFormat="1" ht="15.75" customHeight="1">
      <c r="B43" s="575"/>
      <c r="C43" s="553" t="s">
        <v>708</v>
      </c>
      <c r="D43" s="579"/>
      <c r="E43" s="782">
        <v>115.7</v>
      </c>
      <c r="F43" s="783"/>
      <c r="G43" s="783">
        <v>-0.3</v>
      </c>
      <c r="H43" s="783"/>
      <c r="I43" s="783"/>
      <c r="J43" s="396"/>
      <c r="K43" s="782">
        <v>99.7</v>
      </c>
      <c r="L43" s="783"/>
      <c r="M43" s="783">
        <v>-0.4</v>
      </c>
      <c r="N43" s="783"/>
      <c r="O43" s="783"/>
      <c r="P43" s="397"/>
      <c r="Q43" s="782">
        <v>100.8</v>
      </c>
      <c r="R43" s="783"/>
      <c r="S43" s="783">
        <v>-0.1</v>
      </c>
      <c r="T43" s="783"/>
      <c r="U43" s="783"/>
      <c r="V43" s="397"/>
      <c r="W43" s="782">
        <v>101.1</v>
      </c>
      <c r="X43" s="783"/>
      <c r="Y43" s="783">
        <v>0.7</v>
      </c>
      <c r="Z43" s="783"/>
      <c r="AA43" s="783"/>
      <c r="AB43" s="397"/>
      <c r="AD43" s="385"/>
      <c r="AE43" s="385"/>
      <c r="AG43" s="385"/>
    </row>
    <row r="44" spans="2:28" ht="15.75" customHeight="1">
      <c r="B44" s="575"/>
      <c r="C44" s="553" t="s">
        <v>709</v>
      </c>
      <c r="D44" s="579"/>
      <c r="E44" s="782">
        <v>86.4</v>
      </c>
      <c r="F44" s="783"/>
      <c r="G44" s="783">
        <v>-0.5</v>
      </c>
      <c r="H44" s="783"/>
      <c r="I44" s="783"/>
      <c r="J44" s="396"/>
      <c r="K44" s="782">
        <v>99.3</v>
      </c>
      <c r="L44" s="783"/>
      <c r="M44" s="783">
        <v>-0.3</v>
      </c>
      <c r="N44" s="783"/>
      <c r="O44" s="783"/>
      <c r="P44" s="397"/>
      <c r="Q44" s="782">
        <v>97</v>
      </c>
      <c r="R44" s="783"/>
      <c r="S44" s="783">
        <v>-1.1</v>
      </c>
      <c r="T44" s="783"/>
      <c r="U44" s="783"/>
      <c r="V44" s="397"/>
      <c r="W44" s="782">
        <v>100.9</v>
      </c>
      <c r="X44" s="783"/>
      <c r="Y44" s="783">
        <v>0.7</v>
      </c>
      <c r="Z44" s="783"/>
      <c r="AA44" s="783"/>
      <c r="AB44" s="397"/>
    </row>
    <row r="45" spans="2:31" s="429" customFormat="1" ht="15.75" customHeight="1">
      <c r="B45" s="575"/>
      <c r="C45" s="553" t="s">
        <v>710</v>
      </c>
      <c r="D45" s="579"/>
      <c r="E45" s="782">
        <v>84.1</v>
      </c>
      <c r="F45" s="783"/>
      <c r="G45" s="783">
        <v>-0.5</v>
      </c>
      <c r="H45" s="783"/>
      <c r="I45" s="783"/>
      <c r="J45" s="396"/>
      <c r="K45" s="782">
        <v>99.5</v>
      </c>
      <c r="L45" s="783"/>
      <c r="M45" s="783">
        <v>-0.3</v>
      </c>
      <c r="N45" s="783"/>
      <c r="O45" s="783"/>
      <c r="P45" s="397"/>
      <c r="Q45" s="782">
        <v>101</v>
      </c>
      <c r="R45" s="783"/>
      <c r="S45" s="783">
        <v>2</v>
      </c>
      <c r="T45" s="783"/>
      <c r="U45" s="783"/>
      <c r="V45" s="397"/>
      <c r="W45" s="782">
        <v>100.9</v>
      </c>
      <c r="X45" s="783"/>
      <c r="Y45" s="783">
        <v>0.6</v>
      </c>
      <c r="Z45" s="783"/>
      <c r="AA45" s="783"/>
      <c r="AB45" s="397"/>
      <c r="AD45" s="385"/>
      <c r="AE45" s="385"/>
    </row>
    <row r="46" spans="2:31" s="429" customFormat="1" ht="15.75" customHeight="1">
      <c r="B46" s="575"/>
      <c r="C46" s="553" t="s">
        <v>711</v>
      </c>
      <c r="D46" s="579"/>
      <c r="E46" s="782">
        <v>84.6</v>
      </c>
      <c r="F46" s="783"/>
      <c r="G46" s="783">
        <v>-0.1</v>
      </c>
      <c r="H46" s="783"/>
      <c r="I46" s="783"/>
      <c r="J46" s="396"/>
      <c r="K46" s="782">
        <v>99.8</v>
      </c>
      <c r="L46" s="783"/>
      <c r="M46" s="783">
        <v>-0.3</v>
      </c>
      <c r="N46" s="783"/>
      <c r="O46" s="783"/>
      <c r="P46" s="397"/>
      <c r="Q46" s="782">
        <v>104.2</v>
      </c>
      <c r="R46" s="783"/>
      <c r="S46" s="783">
        <v>2</v>
      </c>
      <c r="T46" s="783"/>
      <c r="U46" s="783"/>
      <c r="V46" s="397"/>
      <c r="W46" s="782">
        <v>100.9</v>
      </c>
      <c r="X46" s="783"/>
      <c r="Y46" s="783">
        <v>0.5</v>
      </c>
      <c r="Z46" s="783"/>
      <c r="AA46" s="783"/>
      <c r="AB46" s="397"/>
      <c r="AD46" s="385"/>
      <c r="AE46" s="385"/>
    </row>
    <row r="47" spans="2:31" s="429" customFormat="1" ht="15.75" customHeight="1">
      <c r="B47" s="575"/>
      <c r="C47" s="553" t="s">
        <v>712</v>
      </c>
      <c r="D47" s="579"/>
      <c r="E47" s="782">
        <v>87.6</v>
      </c>
      <c r="F47" s="783"/>
      <c r="G47" s="783">
        <v>-0.2</v>
      </c>
      <c r="H47" s="783"/>
      <c r="I47" s="783"/>
      <c r="J47" s="396"/>
      <c r="K47" s="782">
        <v>99.8</v>
      </c>
      <c r="L47" s="783"/>
      <c r="M47" s="783">
        <v>-0.2</v>
      </c>
      <c r="N47" s="783"/>
      <c r="O47" s="783"/>
      <c r="P47" s="397"/>
      <c r="Q47" s="782">
        <v>105.2</v>
      </c>
      <c r="R47" s="783"/>
      <c r="S47" s="783">
        <v>1</v>
      </c>
      <c r="T47" s="783"/>
      <c r="U47" s="783"/>
      <c r="V47" s="397"/>
      <c r="W47" s="782">
        <v>101.1</v>
      </c>
      <c r="X47" s="783"/>
      <c r="Y47" s="783">
        <v>0.7</v>
      </c>
      <c r="Z47" s="783"/>
      <c r="AA47" s="783"/>
      <c r="AB47" s="397"/>
      <c r="AD47" s="385"/>
      <c r="AE47" s="385"/>
    </row>
    <row r="48" spans="2:31" s="429" customFormat="1" ht="15.75" customHeight="1">
      <c r="B48" s="575"/>
      <c r="C48" s="553" t="s">
        <v>713</v>
      </c>
      <c r="D48" s="579"/>
      <c r="E48" s="782">
        <v>173.7</v>
      </c>
      <c r="F48" s="783"/>
      <c r="G48" s="783">
        <v>0</v>
      </c>
      <c r="H48" s="783"/>
      <c r="I48" s="783"/>
      <c r="J48" s="396"/>
      <c r="K48" s="782">
        <v>100</v>
      </c>
      <c r="L48" s="783"/>
      <c r="M48" s="783">
        <v>-0.2</v>
      </c>
      <c r="N48" s="783"/>
      <c r="O48" s="783"/>
      <c r="P48" s="397"/>
      <c r="Q48" s="782">
        <v>108.3</v>
      </c>
      <c r="R48" s="783"/>
      <c r="S48" s="783">
        <v>2.9</v>
      </c>
      <c r="T48" s="783"/>
      <c r="U48" s="783"/>
      <c r="V48" s="397"/>
      <c r="W48" s="782">
        <v>101</v>
      </c>
      <c r="X48" s="783"/>
      <c r="Y48" s="783">
        <v>0.6</v>
      </c>
      <c r="Z48" s="783"/>
      <c r="AA48" s="783"/>
      <c r="AB48" s="397"/>
      <c r="AD48" s="385"/>
      <c r="AE48" s="385"/>
    </row>
    <row r="49" spans="2:31" s="429" customFormat="1" ht="15.75" customHeight="1">
      <c r="B49" s="575" t="s">
        <v>612</v>
      </c>
      <c r="C49" s="553" t="s">
        <v>714</v>
      </c>
      <c r="D49" s="579" t="s">
        <v>613</v>
      </c>
      <c r="E49" s="782">
        <v>85.1</v>
      </c>
      <c r="F49" s="783"/>
      <c r="G49" s="781">
        <v>-1.2</v>
      </c>
      <c r="H49" s="781"/>
      <c r="I49" s="781"/>
      <c r="J49" s="396"/>
      <c r="K49" s="782">
        <v>98.6</v>
      </c>
      <c r="L49" s="783"/>
      <c r="M49" s="783">
        <v>-0.2</v>
      </c>
      <c r="N49" s="783"/>
      <c r="O49" s="783"/>
      <c r="P49" s="397"/>
      <c r="Q49" s="782">
        <v>99</v>
      </c>
      <c r="R49" s="783"/>
      <c r="S49" s="781">
        <v>0.6</v>
      </c>
      <c r="T49" s="781"/>
      <c r="U49" s="781"/>
      <c r="V49" s="397"/>
      <c r="W49" s="783">
        <v>100.7</v>
      </c>
      <c r="X49" s="783"/>
      <c r="Y49" s="781">
        <v>0.5</v>
      </c>
      <c r="Z49" s="781"/>
      <c r="AA49" s="781"/>
      <c r="AB49" s="397"/>
      <c r="AD49" s="385"/>
      <c r="AE49" s="385"/>
    </row>
    <row r="50" spans="2:31" s="429" customFormat="1" ht="15.75" customHeight="1">
      <c r="B50" s="575"/>
      <c r="C50" s="553" t="s">
        <v>787</v>
      </c>
      <c r="D50" s="579"/>
      <c r="E50" s="784">
        <v>83.5</v>
      </c>
      <c r="F50" s="781"/>
      <c r="G50" s="781">
        <v>0.1</v>
      </c>
      <c r="H50" s="781"/>
      <c r="I50" s="781"/>
      <c r="J50" s="396"/>
      <c r="K50" s="784">
        <v>99.6</v>
      </c>
      <c r="L50" s="781"/>
      <c r="M50" s="781">
        <v>0.3</v>
      </c>
      <c r="N50" s="781"/>
      <c r="O50" s="781"/>
      <c r="P50" s="397"/>
      <c r="Q50" s="784">
        <v>102</v>
      </c>
      <c r="R50" s="781"/>
      <c r="S50" s="781">
        <v>0.6</v>
      </c>
      <c r="T50" s="781"/>
      <c r="U50" s="781"/>
      <c r="V50" s="397"/>
      <c r="W50" s="784">
        <v>100.6</v>
      </c>
      <c r="X50" s="781"/>
      <c r="Y50" s="781">
        <v>0.6</v>
      </c>
      <c r="Z50" s="781"/>
      <c r="AA50" s="781"/>
      <c r="AB50" s="397"/>
      <c r="AD50" s="385"/>
      <c r="AE50" s="385"/>
    </row>
    <row r="51" spans="2:31" s="429" customFormat="1" ht="15.75" customHeight="1">
      <c r="B51" s="575"/>
      <c r="C51" s="553" t="s">
        <v>703</v>
      </c>
      <c r="D51" s="579"/>
      <c r="E51" s="782">
        <v>87.6</v>
      </c>
      <c r="F51" s="783"/>
      <c r="G51" s="783">
        <v>0.9</v>
      </c>
      <c r="H51" s="783"/>
      <c r="I51" s="783"/>
      <c r="J51" s="611"/>
      <c r="K51" s="782">
        <v>100.3</v>
      </c>
      <c r="L51" s="783"/>
      <c r="M51" s="783">
        <v>0.7</v>
      </c>
      <c r="N51" s="783"/>
      <c r="O51" s="783"/>
      <c r="P51" s="612"/>
      <c r="Q51" s="782">
        <v>106.9</v>
      </c>
      <c r="R51" s="783"/>
      <c r="S51" s="783">
        <v>4.3</v>
      </c>
      <c r="T51" s="783"/>
      <c r="U51" s="783"/>
      <c r="V51" s="612"/>
      <c r="W51" s="782">
        <v>100.2</v>
      </c>
      <c r="X51" s="783"/>
      <c r="Y51" s="783">
        <v>0.6</v>
      </c>
      <c r="Z51" s="783"/>
      <c r="AA51" s="783"/>
      <c r="AB51" s="397"/>
      <c r="AD51" s="385"/>
      <c r="AE51" s="385"/>
    </row>
    <row r="52" spans="2:31" s="429" customFormat="1" ht="15.75" customHeight="1">
      <c r="B52" s="576"/>
      <c r="C52" s="555" t="s">
        <v>795</v>
      </c>
      <c r="D52" s="580"/>
      <c r="E52" s="786">
        <v>86</v>
      </c>
      <c r="F52" s="785"/>
      <c r="G52" s="785">
        <v>0.2</v>
      </c>
      <c r="H52" s="785"/>
      <c r="I52" s="785"/>
      <c r="J52" s="407"/>
      <c r="K52" s="786">
        <v>100.6</v>
      </c>
      <c r="L52" s="785"/>
      <c r="M52" s="785">
        <v>0.3</v>
      </c>
      <c r="N52" s="785"/>
      <c r="O52" s="785"/>
      <c r="P52" s="408"/>
      <c r="Q52" s="786">
        <v>105.9</v>
      </c>
      <c r="R52" s="785"/>
      <c r="S52" s="785">
        <v>5.3</v>
      </c>
      <c r="T52" s="785"/>
      <c r="U52" s="785"/>
      <c r="V52" s="408"/>
      <c r="W52" s="786">
        <v>101.2</v>
      </c>
      <c r="X52" s="785"/>
      <c r="Y52" s="785">
        <v>0.7</v>
      </c>
      <c r="Z52" s="785"/>
      <c r="AA52" s="785"/>
      <c r="AB52" s="408"/>
      <c r="AD52" s="385"/>
      <c r="AE52" s="385"/>
    </row>
    <row r="53" spans="2:31" s="429" customFormat="1" ht="15.75" customHeight="1">
      <c r="B53" s="430"/>
      <c r="C53" s="430"/>
      <c r="D53" s="430"/>
      <c r="E53" s="431"/>
      <c r="F53" s="431"/>
      <c r="G53" s="432"/>
      <c r="H53" s="432"/>
      <c r="I53" s="432"/>
      <c r="J53" s="432"/>
      <c r="K53" s="433"/>
      <c r="L53" s="433"/>
      <c r="M53" s="432"/>
      <c r="N53" s="432"/>
      <c r="O53" s="432"/>
      <c r="P53" s="432"/>
      <c r="Q53" s="431"/>
      <c r="R53" s="431"/>
      <c r="S53" s="433"/>
      <c r="T53" s="433"/>
      <c r="U53" s="433"/>
      <c r="V53" s="433"/>
      <c r="W53" s="431"/>
      <c r="X53" s="431"/>
      <c r="Y53" s="434"/>
      <c r="Z53" s="434"/>
      <c r="AA53" s="434"/>
      <c r="AB53" s="434"/>
      <c r="AD53" s="385"/>
      <c r="AE53" s="385"/>
    </row>
    <row r="54" spans="22:31" s="429" customFormat="1" ht="15.75" customHeight="1">
      <c r="V54" s="430"/>
      <c r="W54" s="430"/>
      <c r="X54" s="430"/>
      <c r="Y54" s="430"/>
      <c r="Z54" s="430"/>
      <c r="AA54" s="430"/>
      <c r="AB54" s="430"/>
      <c r="AD54" s="385"/>
      <c r="AE54" s="385"/>
    </row>
    <row r="55" spans="2:43" ht="15.75" customHeight="1">
      <c r="B55" s="429"/>
      <c r="C55" s="429"/>
      <c r="D55" s="429"/>
      <c r="N55" s="435" t="s">
        <v>528</v>
      </c>
      <c r="O55" s="385">
        <v>32</v>
      </c>
      <c r="P55" s="385" t="s">
        <v>528</v>
      </c>
      <c r="AO55" s="435" t="s">
        <v>528</v>
      </c>
      <c r="AP55" s="385">
        <v>33</v>
      </c>
      <c r="AQ55" s="385" t="s">
        <v>528</v>
      </c>
    </row>
    <row r="58" ht="13.5">
      <c r="AD58" s="436"/>
    </row>
    <row r="59" ht="13.5">
      <c r="AD59" s="436"/>
    </row>
    <row r="60" ht="13.5">
      <c r="AD60" s="436"/>
    </row>
    <row r="61" ht="13.5">
      <c r="AD61" s="436"/>
    </row>
    <row r="62" ht="13.5">
      <c r="AD62" s="436"/>
    </row>
    <row r="63" ht="13.5">
      <c r="AD63" s="436"/>
    </row>
    <row r="64" ht="13.5">
      <c r="AD64" s="436"/>
    </row>
    <row r="65" ht="13.5">
      <c r="AD65" s="436"/>
    </row>
    <row r="66" ht="13.5">
      <c r="AD66" s="436"/>
    </row>
    <row r="67" ht="13.5">
      <c r="AD67" s="436"/>
    </row>
    <row r="68" ht="13.5">
      <c r="AD68" s="436"/>
    </row>
    <row r="69" ht="13.5">
      <c r="AD69" s="436"/>
    </row>
    <row r="70" ht="13.5">
      <c r="AD70" s="436"/>
    </row>
    <row r="71" ht="13.5">
      <c r="AD71" s="436"/>
    </row>
    <row r="72" ht="13.5">
      <c r="AD72" s="436"/>
    </row>
    <row r="73" ht="13.5">
      <c r="AD73" s="436"/>
    </row>
    <row r="74" ht="13.5">
      <c r="AD74" s="436"/>
    </row>
    <row r="75" ht="13.5">
      <c r="AD75" s="436"/>
    </row>
    <row r="76" ht="13.5">
      <c r="AD76" s="436"/>
    </row>
    <row r="77" ht="13.5">
      <c r="AD77" s="436"/>
    </row>
    <row r="78" ht="13.5">
      <c r="AD78" s="436"/>
    </row>
    <row r="79" ht="13.5">
      <c r="AD79" s="436"/>
    </row>
    <row r="80" ht="13.5">
      <c r="AD80" s="436"/>
    </row>
    <row r="81" ht="13.5">
      <c r="AD81" s="436"/>
    </row>
    <row r="82" ht="13.5">
      <c r="AD82" s="436"/>
    </row>
    <row r="83" ht="13.5">
      <c r="AD83" s="436"/>
    </row>
    <row r="84" ht="13.5">
      <c r="AD84" s="436"/>
    </row>
    <row r="85" ht="13.5">
      <c r="AD85" s="436"/>
    </row>
    <row r="86" ht="13.5">
      <c r="AD86" s="436"/>
    </row>
    <row r="88" ht="13.5">
      <c r="AD88" s="436"/>
    </row>
    <row r="89" ht="13.5">
      <c r="AD89" s="436"/>
    </row>
    <row r="90" ht="13.5">
      <c r="AD90" s="436"/>
    </row>
    <row r="91" ht="13.5">
      <c r="AD91" s="436"/>
    </row>
    <row r="92" ht="13.5">
      <c r="AD92" s="436"/>
    </row>
    <row r="93" ht="13.5">
      <c r="AD93" s="436"/>
    </row>
    <row r="94" ht="13.5">
      <c r="AD94" s="436"/>
    </row>
    <row r="95" ht="13.5">
      <c r="AD95" s="436"/>
    </row>
  </sheetData>
  <mergeCells count="221">
    <mergeCell ref="K49:L49"/>
    <mergeCell ref="G49:I49"/>
    <mergeCell ref="Q49:R49"/>
    <mergeCell ref="Q40:R40"/>
    <mergeCell ref="Q41:R41"/>
    <mergeCell ref="K42:L42"/>
    <mergeCell ref="Q42:R42"/>
    <mergeCell ref="G42:I42"/>
    <mergeCell ref="M42:O42"/>
    <mergeCell ref="K43:L43"/>
    <mergeCell ref="B25:F25"/>
    <mergeCell ref="W49:X49"/>
    <mergeCell ref="K38:L38"/>
    <mergeCell ref="K36:L36"/>
    <mergeCell ref="K37:L37"/>
    <mergeCell ref="K41:L41"/>
    <mergeCell ref="M40:O40"/>
    <mergeCell ref="M41:O41"/>
    <mergeCell ref="S41:U41"/>
    <mergeCell ref="E49:F49"/>
    <mergeCell ref="K35:L35"/>
    <mergeCell ref="G27:I27"/>
    <mergeCell ref="N23:P23"/>
    <mergeCell ref="G23:I23"/>
    <mergeCell ref="P28:U28"/>
    <mergeCell ref="Q27:T27"/>
    <mergeCell ref="N25:P25"/>
    <mergeCell ref="N26:P26"/>
    <mergeCell ref="G25:I25"/>
    <mergeCell ref="G26:I26"/>
    <mergeCell ref="Y37:AA37"/>
    <mergeCell ref="Y38:AA38"/>
    <mergeCell ref="W37:X37"/>
    <mergeCell ref="G19:I19"/>
    <mergeCell ref="G20:I20"/>
    <mergeCell ref="G21:I21"/>
    <mergeCell ref="S35:U35"/>
    <mergeCell ref="Q35:R35"/>
    <mergeCell ref="K32:P32"/>
    <mergeCell ref="S33:V33"/>
    <mergeCell ref="Y35:AA35"/>
    <mergeCell ref="W35:X35"/>
    <mergeCell ref="Y36:AA36"/>
    <mergeCell ref="W36:X36"/>
    <mergeCell ref="Q19:T19"/>
    <mergeCell ref="Q20:T20"/>
    <mergeCell ref="Q21:T21"/>
    <mergeCell ref="W38:X38"/>
    <mergeCell ref="Q33:R33"/>
    <mergeCell ref="Q32:V32"/>
    <mergeCell ref="W32:AB32"/>
    <mergeCell ref="Q23:T23"/>
    <mergeCell ref="S36:U36"/>
    <mergeCell ref="Q36:R36"/>
    <mergeCell ref="B17:F17"/>
    <mergeCell ref="B19:F19"/>
    <mergeCell ref="G17:I17"/>
    <mergeCell ref="Q26:T26"/>
    <mergeCell ref="J19:M19"/>
    <mergeCell ref="J20:M20"/>
    <mergeCell ref="J21:M21"/>
    <mergeCell ref="J23:M23"/>
    <mergeCell ref="J25:M25"/>
    <mergeCell ref="J26:M26"/>
    <mergeCell ref="B1:AB1"/>
    <mergeCell ref="Q9:T9"/>
    <mergeCell ref="N9:P9"/>
    <mergeCell ref="N15:P15"/>
    <mergeCell ref="B8:F9"/>
    <mergeCell ref="G9:I9"/>
    <mergeCell ref="J9:M9"/>
    <mergeCell ref="B11:F11"/>
    <mergeCell ref="N8:T8"/>
    <mergeCell ref="G8:M8"/>
    <mergeCell ref="Q17:T17"/>
    <mergeCell ref="Q25:T25"/>
    <mergeCell ref="G12:I12"/>
    <mergeCell ref="G13:I13"/>
    <mergeCell ref="G14:I14"/>
    <mergeCell ref="G15:I15"/>
    <mergeCell ref="N17:P17"/>
    <mergeCell ref="N19:P19"/>
    <mergeCell ref="N20:P20"/>
    <mergeCell ref="J15:M15"/>
    <mergeCell ref="Q11:T11"/>
    <mergeCell ref="Q12:T12"/>
    <mergeCell ref="Q13:T13"/>
    <mergeCell ref="Q14:T14"/>
    <mergeCell ref="Q15:T15"/>
    <mergeCell ref="G11:I11"/>
    <mergeCell ref="N11:P11"/>
    <mergeCell ref="N27:P27"/>
    <mergeCell ref="J11:M11"/>
    <mergeCell ref="J12:M12"/>
    <mergeCell ref="J13:M13"/>
    <mergeCell ref="J14:M14"/>
    <mergeCell ref="N21:P21"/>
    <mergeCell ref="N12:P12"/>
    <mergeCell ref="N13:P13"/>
    <mergeCell ref="N14:P14"/>
    <mergeCell ref="J17:M17"/>
    <mergeCell ref="G33:J33"/>
    <mergeCell ref="K33:L33"/>
    <mergeCell ref="G35:I35"/>
    <mergeCell ref="J27:M27"/>
    <mergeCell ref="B31:AB31"/>
    <mergeCell ref="E32:J32"/>
    <mergeCell ref="Y33:AB33"/>
    <mergeCell ref="W33:X33"/>
    <mergeCell ref="M33:P33"/>
    <mergeCell ref="M35:O35"/>
    <mergeCell ref="B32:D33"/>
    <mergeCell ref="E35:F35"/>
    <mergeCell ref="E36:F36"/>
    <mergeCell ref="K44:L44"/>
    <mergeCell ref="G44:I44"/>
    <mergeCell ref="E39:F39"/>
    <mergeCell ref="E37:F37"/>
    <mergeCell ref="E40:F40"/>
    <mergeCell ref="E44:F44"/>
    <mergeCell ref="E43:F43"/>
    <mergeCell ref="G36:I36"/>
    <mergeCell ref="G39:I39"/>
    <mergeCell ref="E33:F33"/>
    <mergeCell ref="E47:F47"/>
    <mergeCell ref="K47:L47"/>
    <mergeCell ref="E38:F38"/>
    <mergeCell ref="G43:I43"/>
    <mergeCell ref="K40:L40"/>
    <mergeCell ref="G40:I40"/>
    <mergeCell ref="G41:I41"/>
    <mergeCell ref="E41:F41"/>
    <mergeCell ref="E42:F42"/>
    <mergeCell ref="S42:U42"/>
    <mergeCell ref="S40:U40"/>
    <mergeCell ref="E52:F52"/>
    <mergeCell ref="K52:L52"/>
    <mergeCell ref="G52:I52"/>
    <mergeCell ref="K45:L45"/>
    <mergeCell ref="E46:F46"/>
    <mergeCell ref="K46:L46"/>
    <mergeCell ref="G46:I46"/>
    <mergeCell ref="E45:F45"/>
    <mergeCell ref="S43:U43"/>
    <mergeCell ref="Y40:AA40"/>
    <mergeCell ref="W40:X40"/>
    <mergeCell ref="Q43:R43"/>
    <mergeCell ref="W43:X43"/>
    <mergeCell ref="Y43:AA43"/>
    <mergeCell ref="Y42:AA42"/>
    <mergeCell ref="Y41:AA41"/>
    <mergeCell ref="W41:X41"/>
    <mergeCell ref="W42:X42"/>
    <mergeCell ref="G47:I47"/>
    <mergeCell ref="M47:O47"/>
    <mergeCell ref="M43:O43"/>
    <mergeCell ref="W45:X45"/>
    <mergeCell ref="G45:I45"/>
    <mergeCell ref="M45:O45"/>
    <mergeCell ref="S45:U45"/>
    <mergeCell ref="M44:O44"/>
    <mergeCell ref="Q44:R44"/>
    <mergeCell ref="S44:U44"/>
    <mergeCell ref="M36:O36"/>
    <mergeCell ref="G38:I38"/>
    <mergeCell ref="M38:O38"/>
    <mergeCell ref="G37:I37"/>
    <mergeCell ref="M37:O37"/>
    <mergeCell ref="S37:U37"/>
    <mergeCell ref="Q37:R37"/>
    <mergeCell ref="S38:U38"/>
    <mergeCell ref="Q38:R38"/>
    <mergeCell ref="Q39:R39"/>
    <mergeCell ref="S39:V39"/>
    <mergeCell ref="Y39:AB39"/>
    <mergeCell ref="W39:X39"/>
    <mergeCell ref="M52:O52"/>
    <mergeCell ref="S52:U52"/>
    <mergeCell ref="M48:O48"/>
    <mergeCell ref="M46:O46"/>
    <mergeCell ref="M49:O49"/>
    <mergeCell ref="S49:U49"/>
    <mergeCell ref="S46:U46"/>
    <mergeCell ref="Y52:AA52"/>
    <mergeCell ref="Q52:R52"/>
    <mergeCell ref="Y47:AA47"/>
    <mergeCell ref="W52:X52"/>
    <mergeCell ref="Y49:AA49"/>
    <mergeCell ref="Q47:R47"/>
    <mergeCell ref="S47:U47"/>
    <mergeCell ref="Q50:R50"/>
    <mergeCell ref="S50:U50"/>
    <mergeCell ref="W50:X50"/>
    <mergeCell ref="W46:X46"/>
    <mergeCell ref="Y46:AA46"/>
    <mergeCell ref="Y48:AA48"/>
    <mergeCell ref="W47:X47"/>
    <mergeCell ref="E48:F48"/>
    <mergeCell ref="G48:I48"/>
    <mergeCell ref="K48:L48"/>
    <mergeCell ref="Q48:R48"/>
    <mergeCell ref="G50:I50"/>
    <mergeCell ref="K50:L50"/>
    <mergeCell ref="M50:O50"/>
    <mergeCell ref="Y44:AA44"/>
    <mergeCell ref="W48:X48"/>
    <mergeCell ref="S48:U48"/>
    <mergeCell ref="Q46:R46"/>
    <mergeCell ref="W44:X44"/>
    <mergeCell ref="Q45:R45"/>
    <mergeCell ref="Y45:AA45"/>
    <mergeCell ref="Y50:AA50"/>
    <mergeCell ref="E51:F51"/>
    <mergeCell ref="G51:I51"/>
    <mergeCell ref="K51:L51"/>
    <mergeCell ref="M51:O51"/>
    <mergeCell ref="Q51:R51"/>
    <mergeCell ref="S51:U51"/>
    <mergeCell ref="W51:X51"/>
    <mergeCell ref="Y51:AA51"/>
    <mergeCell ref="E50:F50"/>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91"/>
  <sheetViews>
    <sheetView view="pageBreakPreview" zoomScaleSheetLayoutView="100" workbookViewId="0" topLeftCell="A1">
      <selection activeCell="A1" sqref="A1"/>
    </sheetView>
  </sheetViews>
  <sheetFormatPr defaultColWidth="8.796875" defaultRowHeight="14.25"/>
  <cols>
    <col min="1" max="1" width="2.59765625" style="385" customWidth="1"/>
    <col min="2" max="2" width="4.5" style="385" customWidth="1"/>
    <col min="3" max="3" width="2.8984375" style="385" customWidth="1"/>
    <col min="4" max="4" width="3.69921875" style="385" customWidth="1"/>
    <col min="5" max="28" width="3" style="385" customWidth="1"/>
    <col min="29" max="16384" width="3.09765625" style="385" customWidth="1"/>
  </cols>
  <sheetData>
    <row r="1" spans="2:30" ht="17.25">
      <c r="B1" s="813" t="s">
        <v>797</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429"/>
      <c r="AD1" s="429"/>
    </row>
    <row r="2" spans="2:30" ht="17.25">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429"/>
      <c r="AD2" s="429"/>
    </row>
    <row r="3" spans="29:30" ht="13.5">
      <c r="AC3" s="429"/>
      <c r="AD3" s="429"/>
    </row>
    <row r="4" spans="2:30" ht="17.25">
      <c r="B4" s="386" t="s">
        <v>578</v>
      </c>
      <c r="AC4" s="429"/>
      <c r="AD4" s="429"/>
    </row>
    <row r="5" spans="29:30" ht="13.5">
      <c r="AC5" s="429"/>
      <c r="AD5" s="429"/>
    </row>
    <row r="6" spans="2:30" ht="15.75" customHeight="1">
      <c r="B6" s="387" t="s">
        <v>500</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437"/>
      <c r="AD6" s="437"/>
    </row>
    <row r="7" spans="2:30" ht="15.75" customHeight="1">
      <c r="B7" s="387"/>
      <c r="C7" s="388"/>
      <c r="D7" s="388"/>
      <c r="E7" s="388"/>
      <c r="F7" s="388"/>
      <c r="G7" s="388"/>
      <c r="H7" s="388"/>
      <c r="I7" s="388"/>
      <c r="J7" s="388"/>
      <c r="K7" s="388"/>
      <c r="L7" s="388"/>
      <c r="M7" s="388"/>
      <c r="N7" s="388"/>
      <c r="O7" s="388"/>
      <c r="P7" s="388"/>
      <c r="Q7" s="388"/>
      <c r="R7" s="388"/>
      <c r="S7" s="387"/>
      <c r="T7" s="388"/>
      <c r="U7" s="388"/>
      <c r="V7" s="388"/>
      <c r="W7" s="388"/>
      <c r="X7" s="388"/>
      <c r="Y7" s="388"/>
      <c r="Z7" s="388"/>
      <c r="AA7" s="388"/>
      <c r="AB7" s="388"/>
      <c r="AC7" s="437"/>
      <c r="AD7" s="437"/>
    </row>
    <row r="8" spans="2:28" ht="15.75" customHeight="1">
      <c r="B8" s="790" t="s">
        <v>501</v>
      </c>
      <c r="C8" s="798"/>
      <c r="D8" s="798"/>
      <c r="E8" s="798"/>
      <c r="F8" s="791"/>
      <c r="G8" s="814" t="s">
        <v>146</v>
      </c>
      <c r="H8" s="814"/>
      <c r="I8" s="814"/>
      <c r="J8" s="814"/>
      <c r="K8" s="814"/>
      <c r="L8" s="814"/>
      <c r="M8" s="814"/>
      <c r="N8" s="814" t="s">
        <v>156</v>
      </c>
      <c r="O8" s="814"/>
      <c r="P8" s="814"/>
      <c r="Q8" s="814"/>
      <c r="R8" s="814"/>
      <c r="S8" s="814"/>
      <c r="T8" s="814"/>
      <c r="U8" s="438"/>
      <c r="V8" s="438"/>
      <c r="W8" s="387"/>
      <c r="X8" s="387"/>
      <c r="Y8" s="387"/>
      <c r="Z8" s="387"/>
      <c r="AA8" s="387"/>
      <c r="AB8" s="387"/>
    </row>
    <row r="9" spans="2:28" ht="15.75" customHeight="1">
      <c r="B9" s="799"/>
      <c r="C9" s="800"/>
      <c r="D9" s="800"/>
      <c r="E9" s="800"/>
      <c r="F9" s="801"/>
      <c r="G9" s="816" t="s">
        <v>498</v>
      </c>
      <c r="H9" s="817"/>
      <c r="I9" s="815"/>
      <c r="J9" s="814" t="s">
        <v>499</v>
      </c>
      <c r="K9" s="814"/>
      <c r="L9" s="814"/>
      <c r="M9" s="814"/>
      <c r="N9" s="815" t="s">
        <v>498</v>
      </c>
      <c r="O9" s="814"/>
      <c r="P9" s="814"/>
      <c r="Q9" s="814" t="s">
        <v>499</v>
      </c>
      <c r="R9" s="814"/>
      <c r="S9" s="814"/>
      <c r="T9" s="814"/>
      <c r="U9" s="438"/>
      <c r="V9" s="438"/>
      <c r="W9" s="387"/>
      <c r="X9" s="387"/>
      <c r="Y9" s="387"/>
      <c r="Z9" s="387"/>
      <c r="AA9" s="387"/>
      <c r="AB9" s="387"/>
    </row>
    <row r="10" spans="2:28" ht="10.5" customHeight="1">
      <c r="B10" s="390"/>
      <c r="C10" s="391"/>
      <c r="D10" s="391"/>
      <c r="E10" s="391"/>
      <c r="F10" s="392"/>
      <c r="G10" s="393"/>
      <c r="H10" s="394"/>
      <c r="I10" s="394" t="s">
        <v>507</v>
      </c>
      <c r="J10" s="394"/>
      <c r="K10" s="394"/>
      <c r="L10" s="394"/>
      <c r="M10" s="395" t="s">
        <v>529</v>
      </c>
      <c r="N10" s="394"/>
      <c r="O10" s="394"/>
      <c r="P10" s="394" t="s">
        <v>507</v>
      </c>
      <c r="Q10" s="394"/>
      <c r="R10" s="394"/>
      <c r="S10" s="394"/>
      <c r="T10" s="395" t="s">
        <v>529</v>
      </c>
      <c r="U10" s="438"/>
      <c r="V10" s="438"/>
      <c r="W10" s="387"/>
      <c r="X10" s="387"/>
      <c r="Y10" s="387"/>
      <c r="Z10" s="387"/>
      <c r="AA10" s="387"/>
      <c r="AB10" s="387"/>
    </row>
    <row r="11" spans="2:28" ht="15.75" customHeight="1">
      <c r="B11" s="818" t="s">
        <v>509</v>
      </c>
      <c r="C11" s="824"/>
      <c r="D11" s="824"/>
      <c r="E11" s="824"/>
      <c r="F11" s="825"/>
      <c r="G11" s="802">
        <v>302938</v>
      </c>
      <c r="H11" s="803"/>
      <c r="I11" s="803"/>
      <c r="J11" s="783">
        <v>1</v>
      </c>
      <c r="K11" s="783"/>
      <c r="L11" s="783"/>
      <c r="M11" s="806"/>
      <c r="N11" s="803">
        <v>332802</v>
      </c>
      <c r="O11" s="803"/>
      <c r="P11" s="803"/>
      <c r="Q11" s="783">
        <v>1.9</v>
      </c>
      <c r="R11" s="783"/>
      <c r="S11" s="783"/>
      <c r="T11" s="806"/>
      <c r="U11" s="438"/>
      <c r="V11" s="438"/>
      <c r="W11" s="387"/>
      <c r="X11" s="387"/>
      <c r="Y11" s="387"/>
      <c r="Z11" s="387"/>
      <c r="AA11" s="387"/>
      <c r="AB11" s="387"/>
    </row>
    <row r="12" spans="2:28" ht="15.75" customHeight="1">
      <c r="B12" s="398"/>
      <c r="C12" s="399" t="s">
        <v>510</v>
      </c>
      <c r="D12" s="400"/>
      <c r="E12" s="399"/>
      <c r="F12" s="401"/>
      <c r="G12" s="802">
        <v>293019</v>
      </c>
      <c r="H12" s="803"/>
      <c r="I12" s="803"/>
      <c r="J12" s="783">
        <v>0.8</v>
      </c>
      <c r="K12" s="783"/>
      <c r="L12" s="783"/>
      <c r="M12" s="806"/>
      <c r="N12" s="803">
        <v>323716</v>
      </c>
      <c r="O12" s="803"/>
      <c r="P12" s="803"/>
      <c r="Q12" s="783">
        <v>2.6</v>
      </c>
      <c r="R12" s="783"/>
      <c r="S12" s="783"/>
      <c r="T12" s="806"/>
      <c r="U12" s="438"/>
      <c r="V12" s="438"/>
      <c r="W12" s="387"/>
      <c r="X12" s="387"/>
      <c r="Y12" s="387"/>
      <c r="Z12" s="387"/>
      <c r="AA12" s="387"/>
      <c r="AB12" s="387"/>
    </row>
    <row r="13" spans="2:28" ht="15.75" customHeight="1">
      <c r="B13" s="398"/>
      <c r="C13" s="402"/>
      <c r="D13" s="399" t="s">
        <v>511</v>
      </c>
      <c r="E13" s="399"/>
      <c r="F13" s="401"/>
      <c r="G13" s="802">
        <v>268130</v>
      </c>
      <c r="H13" s="803"/>
      <c r="I13" s="803"/>
      <c r="J13" s="783">
        <v>0.3</v>
      </c>
      <c r="K13" s="783"/>
      <c r="L13" s="783"/>
      <c r="M13" s="806"/>
      <c r="N13" s="803">
        <v>288374</v>
      </c>
      <c r="O13" s="803"/>
      <c r="P13" s="803"/>
      <c r="Q13" s="783">
        <v>1.2</v>
      </c>
      <c r="R13" s="783"/>
      <c r="S13" s="783"/>
      <c r="T13" s="806"/>
      <c r="U13" s="438"/>
      <c r="V13" s="387"/>
      <c r="W13" s="387"/>
      <c r="X13" s="387"/>
      <c r="Y13" s="387"/>
      <c r="Z13" s="387"/>
      <c r="AA13" s="387"/>
      <c r="AB13" s="387"/>
    </row>
    <row r="14" spans="2:28" ht="15.75" customHeight="1">
      <c r="B14" s="398"/>
      <c r="C14" s="402"/>
      <c r="D14" s="399" t="s">
        <v>512</v>
      </c>
      <c r="E14" s="399"/>
      <c r="F14" s="401"/>
      <c r="G14" s="802">
        <v>24889</v>
      </c>
      <c r="H14" s="803"/>
      <c r="I14" s="803"/>
      <c r="J14" s="783">
        <v>4.8</v>
      </c>
      <c r="K14" s="783"/>
      <c r="L14" s="783"/>
      <c r="M14" s="806"/>
      <c r="N14" s="803">
        <v>35342</v>
      </c>
      <c r="O14" s="803"/>
      <c r="P14" s="803"/>
      <c r="Q14" s="783">
        <v>16.7</v>
      </c>
      <c r="R14" s="783"/>
      <c r="S14" s="783"/>
      <c r="T14" s="806"/>
      <c r="U14" s="438"/>
      <c r="V14" s="438"/>
      <c r="W14" s="387"/>
      <c r="X14" s="387"/>
      <c r="Y14" s="387"/>
      <c r="Z14" s="387"/>
      <c r="AA14" s="387"/>
      <c r="AB14" s="387"/>
    </row>
    <row r="15" spans="2:28" ht="15.75" customHeight="1">
      <c r="B15" s="403"/>
      <c r="C15" s="404" t="s">
        <v>513</v>
      </c>
      <c r="D15" s="405"/>
      <c r="E15" s="404"/>
      <c r="F15" s="406"/>
      <c r="G15" s="835">
        <v>9919</v>
      </c>
      <c r="H15" s="836"/>
      <c r="I15" s="836"/>
      <c r="J15" s="785">
        <v>5.1</v>
      </c>
      <c r="K15" s="785"/>
      <c r="L15" s="785"/>
      <c r="M15" s="834"/>
      <c r="N15" s="836">
        <v>9086</v>
      </c>
      <c r="O15" s="836"/>
      <c r="P15" s="836"/>
      <c r="Q15" s="785">
        <v>-20.7</v>
      </c>
      <c r="R15" s="785"/>
      <c r="S15" s="785"/>
      <c r="T15" s="834"/>
      <c r="U15" s="438"/>
      <c r="V15" s="438"/>
      <c r="W15" s="387"/>
      <c r="X15" s="387"/>
      <c r="Y15" s="387"/>
      <c r="Z15" s="387"/>
      <c r="AA15" s="387"/>
      <c r="AB15" s="387"/>
    </row>
    <row r="16" spans="2:28" ht="10.5" customHeight="1">
      <c r="B16" s="409"/>
      <c r="C16" s="410"/>
      <c r="D16" s="410"/>
      <c r="E16" s="410"/>
      <c r="F16" s="411"/>
      <c r="G16" s="412"/>
      <c r="H16" s="413"/>
      <c r="I16" s="413" t="s">
        <v>636</v>
      </c>
      <c r="J16" s="414"/>
      <c r="K16" s="414"/>
      <c r="L16" s="414"/>
      <c r="M16" s="415" t="s">
        <v>636</v>
      </c>
      <c r="N16" s="413"/>
      <c r="O16" s="413"/>
      <c r="P16" s="413" t="s">
        <v>636</v>
      </c>
      <c r="Q16" s="414"/>
      <c r="R16" s="414"/>
      <c r="S16" s="414"/>
      <c r="T16" s="415" t="s">
        <v>636</v>
      </c>
      <c r="U16" s="438"/>
      <c r="V16" s="438"/>
      <c r="W16" s="387"/>
      <c r="X16" s="387"/>
      <c r="Y16" s="387"/>
      <c r="Z16" s="387"/>
      <c r="AA16" s="387"/>
      <c r="AB16" s="387"/>
    </row>
    <row r="17" spans="2:28" ht="15.75" customHeight="1">
      <c r="B17" s="821" t="s">
        <v>451</v>
      </c>
      <c r="C17" s="841"/>
      <c r="D17" s="841"/>
      <c r="E17" s="841"/>
      <c r="F17" s="842"/>
      <c r="G17" s="838">
        <v>19.5</v>
      </c>
      <c r="H17" s="837"/>
      <c r="I17" s="837"/>
      <c r="J17" s="839">
        <v>0.1</v>
      </c>
      <c r="K17" s="839"/>
      <c r="L17" s="839"/>
      <c r="M17" s="840"/>
      <c r="N17" s="837">
        <v>20.1</v>
      </c>
      <c r="O17" s="837"/>
      <c r="P17" s="837"/>
      <c r="Q17" s="839">
        <v>0.4</v>
      </c>
      <c r="R17" s="839"/>
      <c r="S17" s="839"/>
      <c r="T17" s="840"/>
      <c r="U17" s="438"/>
      <c r="V17" s="438"/>
      <c r="W17" s="387"/>
      <c r="X17" s="387"/>
      <c r="Y17" s="387"/>
      <c r="Z17" s="387"/>
      <c r="AA17" s="387"/>
      <c r="AB17" s="387"/>
    </row>
    <row r="18" spans="2:28" ht="10.5" customHeight="1">
      <c r="B18" s="416"/>
      <c r="C18" s="417"/>
      <c r="D18" s="417"/>
      <c r="E18" s="417"/>
      <c r="F18" s="418"/>
      <c r="G18" s="419"/>
      <c r="H18" s="420"/>
      <c r="I18" s="420" t="s">
        <v>637</v>
      </c>
      <c r="J18" s="414"/>
      <c r="K18" s="414"/>
      <c r="L18" s="414"/>
      <c r="M18" s="415" t="s">
        <v>638</v>
      </c>
      <c r="N18" s="420"/>
      <c r="O18" s="420"/>
      <c r="P18" s="420" t="s">
        <v>637</v>
      </c>
      <c r="Q18" s="414"/>
      <c r="R18" s="414"/>
      <c r="S18" s="414"/>
      <c r="T18" s="415" t="s">
        <v>638</v>
      </c>
      <c r="U18" s="438"/>
      <c r="V18" s="438"/>
      <c r="W18" s="387"/>
      <c r="X18" s="387"/>
      <c r="Y18" s="387"/>
      <c r="Z18" s="387"/>
      <c r="AA18" s="387"/>
      <c r="AB18" s="387"/>
    </row>
    <row r="19" spans="2:28" ht="15.75" customHeight="1">
      <c r="B19" s="818" t="s">
        <v>366</v>
      </c>
      <c r="C19" s="824"/>
      <c r="D19" s="824"/>
      <c r="E19" s="824"/>
      <c r="F19" s="825"/>
      <c r="G19" s="809">
        <v>153.6</v>
      </c>
      <c r="H19" s="810"/>
      <c r="I19" s="810"/>
      <c r="J19" s="783">
        <v>0.9</v>
      </c>
      <c r="K19" s="783"/>
      <c r="L19" s="783"/>
      <c r="M19" s="806"/>
      <c r="N19" s="810">
        <v>169.7</v>
      </c>
      <c r="O19" s="810"/>
      <c r="P19" s="810"/>
      <c r="Q19" s="783">
        <v>3</v>
      </c>
      <c r="R19" s="783"/>
      <c r="S19" s="783"/>
      <c r="T19" s="806"/>
      <c r="U19" s="438"/>
      <c r="V19" s="438"/>
      <c r="W19" s="387"/>
      <c r="X19" s="387"/>
      <c r="Y19" s="387"/>
      <c r="Z19" s="387"/>
      <c r="AA19" s="387"/>
      <c r="AB19" s="387"/>
    </row>
    <row r="20" spans="2:28" ht="15.75" customHeight="1">
      <c r="B20" s="398"/>
      <c r="C20" s="399" t="s">
        <v>514</v>
      </c>
      <c r="D20" s="399"/>
      <c r="E20" s="399"/>
      <c r="F20" s="401"/>
      <c r="G20" s="809">
        <v>140.9</v>
      </c>
      <c r="H20" s="810"/>
      <c r="I20" s="810"/>
      <c r="J20" s="783">
        <v>0.4</v>
      </c>
      <c r="K20" s="783"/>
      <c r="L20" s="783"/>
      <c r="M20" s="806"/>
      <c r="N20" s="810">
        <v>153.2</v>
      </c>
      <c r="O20" s="810"/>
      <c r="P20" s="810"/>
      <c r="Q20" s="783">
        <v>1.8</v>
      </c>
      <c r="R20" s="783"/>
      <c r="S20" s="783"/>
      <c r="T20" s="806"/>
      <c r="U20" s="438"/>
      <c r="V20" s="438"/>
      <c r="W20" s="387"/>
      <c r="X20" s="387"/>
      <c r="Y20" s="387"/>
      <c r="Z20" s="387"/>
      <c r="AA20" s="387"/>
      <c r="AB20" s="387"/>
    </row>
    <row r="21" spans="2:28" ht="15.75" customHeight="1">
      <c r="B21" s="403"/>
      <c r="C21" s="404" t="s">
        <v>87</v>
      </c>
      <c r="D21" s="404"/>
      <c r="E21" s="404"/>
      <c r="F21" s="406"/>
      <c r="G21" s="838">
        <v>12.7</v>
      </c>
      <c r="H21" s="837"/>
      <c r="I21" s="837"/>
      <c r="J21" s="785">
        <v>6.5</v>
      </c>
      <c r="K21" s="785"/>
      <c r="L21" s="785"/>
      <c r="M21" s="834"/>
      <c r="N21" s="837">
        <v>16.5</v>
      </c>
      <c r="O21" s="837"/>
      <c r="P21" s="837"/>
      <c r="Q21" s="785">
        <v>16.6</v>
      </c>
      <c r="R21" s="785"/>
      <c r="S21" s="785"/>
      <c r="T21" s="834"/>
      <c r="U21" s="438"/>
      <c r="V21" s="387"/>
      <c r="W21" s="387"/>
      <c r="X21" s="387"/>
      <c r="Y21" s="387"/>
      <c r="Z21" s="387"/>
      <c r="AA21" s="387"/>
      <c r="AB21" s="387"/>
    </row>
    <row r="22" spans="2:28" ht="10.5" customHeight="1">
      <c r="B22" s="421"/>
      <c r="C22" s="422"/>
      <c r="D22" s="422"/>
      <c r="E22" s="422"/>
      <c r="F22" s="423"/>
      <c r="G22" s="419"/>
      <c r="H22" s="420"/>
      <c r="I22" s="420" t="s">
        <v>639</v>
      </c>
      <c r="J22" s="414"/>
      <c r="K22" s="414"/>
      <c r="L22" s="414"/>
      <c r="M22" s="415" t="s">
        <v>638</v>
      </c>
      <c r="N22" s="420"/>
      <c r="O22" s="420"/>
      <c r="P22" s="420" t="s">
        <v>639</v>
      </c>
      <c r="Q22" s="414"/>
      <c r="R22" s="414"/>
      <c r="S22" s="414"/>
      <c r="T22" s="415" t="s">
        <v>638</v>
      </c>
      <c r="U22" s="438"/>
      <c r="V22" s="387"/>
      <c r="W22" s="387"/>
      <c r="X22" s="387"/>
      <c r="Y22" s="387"/>
      <c r="Z22" s="387"/>
      <c r="AA22" s="387"/>
      <c r="AB22" s="387"/>
    </row>
    <row r="23" spans="2:28" ht="15.75" customHeight="1">
      <c r="B23" s="821" t="s">
        <v>515</v>
      </c>
      <c r="C23" s="841"/>
      <c r="D23" s="841"/>
      <c r="E23" s="841"/>
      <c r="F23" s="842"/>
      <c r="G23" s="835">
        <v>27362</v>
      </c>
      <c r="H23" s="836"/>
      <c r="I23" s="836"/>
      <c r="J23" s="785">
        <v>-0.2</v>
      </c>
      <c r="K23" s="785"/>
      <c r="L23" s="785"/>
      <c r="M23" s="834"/>
      <c r="N23" s="836">
        <v>6215</v>
      </c>
      <c r="O23" s="836"/>
      <c r="P23" s="836"/>
      <c r="Q23" s="785">
        <v>-0.5</v>
      </c>
      <c r="R23" s="785"/>
      <c r="S23" s="785"/>
      <c r="T23" s="834"/>
      <c r="U23" s="438"/>
      <c r="V23" s="438"/>
      <c r="W23" s="387"/>
      <c r="X23" s="387"/>
      <c r="Y23" s="387"/>
      <c r="Z23" s="387"/>
      <c r="AA23" s="387"/>
      <c r="AB23" s="387"/>
    </row>
    <row r="24" spans="2:28" ht="10.5" customHeight="1">
      <c r="B24" s="416"/>
      <c r="C24" s="417"/>
      <c r="D24" s="417"/>
      <c r="E24" s="417"/>
      <c r="F24" s="418"/>
      <c r="G24" s="413"/>
      <c r="H24" s="413"/>
      <c r="I24" s="413" t="s">
        <v>638</v>
      </c>
      <c r="J24" s="426"/>
      <c r="K24" s="426"/>
      <c r="L24" s="426"/>
      <c r="M24" s="427" t="s">
        <v>640</v>
      </c>
      <c r="N24" s="413"/>
      <c r="O24" s="413"/>
      <c r="P24" s="413" t="s">
        <v>638</v>
      </c>
      <c r="Q24" s="426"/>
      <c r="R24" s="426"/>
      <c r="S24" s="426"/>
      <c r="T24" s="427" t="s">
        <v>640</v>
      </c>
      <c r="U24" s="438"/>
      <c r="V24" s="438"/>
      <c r="W24" s="387"/>
      <c r="X24" s="387"/>
      <c r="Y24" s="387"/>
      <c r="Z24" s="387"/>
      <c r="AA24" s="387"/>
      <c r="AB24" s="387"/>
    </row>
    <row r="25" spans="2:28" ht="15.75" customHeight="1">
      <c r="B25" s="829" t="s">
        <v>516</v>
      </c>
      <c r="C25" s="830"/>
      <c r="D25" s="830"/>
      <c r="E25" s="830"/>
      <c r="F25" s="831"/>
      <c r="G25" s="828">
        <v>23.93</v>
      </c>
      <c r="H25" s="828"/>
      <c r="I25" s="828"/>
      <c r="J25" s="811">
        <v>0.69</v>
      </c>
      <c r="K25" s="811"/>
      <c r="L25" s="811"/>
      <c r="M25" s="812"/>
      <c r="N25" s="828">
        <v>10.04</v>
      </c>
      <c r="O25" s="828"/>
      <c r="P25" s="828"/>
      <c r="Q25" s="811">
        <v>-1.04</v>
      </c>
      <c r="R25" s="811"/>
      <c r="S25" s="811"/>
      <c r="T25" s="812"/>
      <c r="U25" s="438"/>
      <c r="V25" s="438"/>
      <c r="W25" s="387"/>
      <c r="X25" s="387"/>
      <c r="Y25" s="387"/>
      <c r="Z25" s="387"/>
      <c r="AA25" s="387"/>
      <c r="AB25" s="387"/>
    </row>
    <row r="26" spans="2:28" ht="15.75" customHeight="1">
      <c r="B26" s="428" t="s">
        <v>517</v>
      </c>
      <c r="C26" s="399"/>
      <c r="D26" s="399"/>
      <c r="E26" s="399"/>
      <c r="F26" s="401"/>
      <c r="G26" s="827">
        <v>5.57</v>
      </c>
      <c r="H26" s="828"/>
      <c r="I26" s="828"/>
      <c r="J26" s="811">
        <v>0.14</v>
      </c>
      <c r="K26" s="811"/>
      <c r="L26" s="811"/>
      <c r="M26" s="812"/>
      <c r="N26" s="828">
        <v>3.56</v>
      </c>
      <c r="O26" s="828"/>
      <c r="P26" s="828"/>
      <c r="Q26" s="811">
        <v>0.32</v>
      </c>
      <c r="R26" s="811"/>
      <c r="S26" s="811"/>
      <c r="T26" s="812"/>
      <c r="U26" s="438"/>
      <c r="V26" s="438"/>
      <c r="W26" s="387"/>
      <c r="X26" s="387"/>
      <c r="Y26" s="387"/>
      <c r="Z26" s="387"/>
      <c r="AA26" s="387"/>
      <c r="AB26" s="387"/>
    </row>
    <row r="27" spans="2:28" ht="15.75" customHeight="1">
      <c r="B27" s="425" t="s">
        <v>518</v>
      </c>
      <c r="C27" s="404"/>
      <c r="D27" s="404"/>
      <c r="E27" s="404"/>
      <c r="F27" s="406"/>
      <c r="G27" s="807">
        <v>4.21</v>
      </c>
      <c r="H27" s="808"/>
      <c r="I27" s="808"/>
      <c r="J27" s="792">
        <v>0.16</v>
      </c>
      <c r="K27" s="792"/>
      <c r="L27" s="792"/>
      <c r="M27" s="793"/>
      <c r="N27" s="808">
        <v>2.1</v>
      </c>
      <c r="O27" s="808"/>
      <c r="P27" s="808"/>
      <c r="Q27" s="792">
        <v>-0.03</v>
      </c>
      <c r="R27" s="792"/>
      <c r="S27" s="792"/>
      <c r="T27" s="793"/>
      <c r="U27" s="438"/>
      <c r="V27" s="438"/>
      <c r="W27" s="387"/>
      <c r="X27" s="387"/>
      <c r="Y27" s="387"/>
      <c r="Z27" s="387"/>
      <c r="AA27" s="387"/>
      <c r="AB27" s="387"/>
    </row>
    <row r="28" spans="2:30" ht="15.75" customHeight="1">
      <c r="B28" s="387"/>
      <c r="C28" s="387"/>
      <c r="D28" s="387"/>
      <c r="E28" s="387"/>
      <c r="F28" s="387"/>
      <c r="G28" s="387"/>
      <c r="H28" s="387"/>
      <c r="I28" s="387"/>
      <c r="J28" s="387"/>
      <c r="K28" s="387"/>
      <c r="L28" s="387"/>
      <c r="M28" s="387"/>
      <c r="N28" s="387"/>
      <c r="O28" s="439"/>
      <c r="P28" s="439"/>
      <c r="Q28" s="439"/>
      <c r="R28" s="439"/>
      <c r="S28" s="440"/>
      <c r="T28" s="388" t="s">
        <v>530</v>
      </c>
      <c r="U28" s="439"/>
      <c r="V28" s="387"/>
      <c r="W28" s="387"/>
      <c r="X28" s="387"/>
      <c r="Y28" s="387"/>
      <c r="Z28" s="387"/>
      <c r="AA28" s="387"/>
      <c r="AB28" s="387"/>
      <c r="AC28" s="437"/>
      <c r="AD28" s="437"/>
    </row>
    <row r="29" spans="2:30" ht="15.75" customHeight="1">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437"/>
      <c r="AD29" s="437"/>
    </row>
    <row r="30" spans="2:30" ht="15.75" customHeight="1">
      <c r="B30" s="387" t="s">
        <v>502</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437"/>
      <c r="AD30" s="437"/>
    </row>
    <row r="31" spans="2:30" ht="15.75" customHeight="1">
      <c r="B31" s="794" t="s">
        <v>632</v>
      </c>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437"/>
      <c r="AD31" s="437"/>
    </row>
    <row r="32" spans="2:30" ht="15.75" customHeight="1">
      <c r="B32" s="790" t="s">
        <v>521</v>
      </c>
      <c r="C32" s="798"/>
      <c r="D32" s="791"/>
      <c r="E32" s="795" t="s">
        <v>522</v>
      </c>
      <c r="F32" s="796"/>
      <c r="G32" s="796"/>
      <c r="H32" s="796"/>
      <c r="I32" s="796"/>
      <c r="J32" s="797"/>
      <c r="K32" s="795" t="s">
        <v>523</v>
      </c>
      <c r="L32" s="796"/>
      <c r="M32" s="796"/>
      <c r="N32" s="796"/>
      <c r="O32" s="796"/>
      <c r="P32" s="797"/>
      <c r="Q32" s="816" t="s">
        <v>367</v>
      </c>
      <c r="R32" s="817"/>
      <c r="S32" s="817"/>
      <c r="T32" s="817"/>
      <c r="U32" s="817"/>
      <c r="V32" s="815"/>
      <c r="W32" s="816" t="s">
        <v>368</v>
      </c>
      <c r="X32" s="817"/>
      <c r="Y32" s="817"/>
      <c r="Z32" s="817"/>
      <c r="AA32" s="817"/>
      <c r="AB32" s="815"/>
      <c r="AC32" s="437"/>
      <c r="AD32" s="437"/>
    </row>
    <row r="33" spans="2:30" ht="15.75" customHeight="1">
      <c r="B33" s="799"/>
      <c r="C33" s="800"/>
      <c r="D33" s="801"/>
      <c r="E33" s="790" t="s">
        <v>524</v>
      </c>
      <c r="F33" s="791"/>
      <c r="G33" s="816" t="s">
        <v>525</v>
      </c>
      <c r="H33" s="817"/>
      <c r="I33" s="817"/>
      <c r="J33" s="815"/>
      <c r="K33" s="790" t="s">
        <v>524</v>
      </c>
      <c r="L33" s="791"/>
      <c r="M33" s="816" t="s">
        <v>526</v>
      </c>
      <c r="N33" s="817"/>
      <c r="O33" s="817"/>
      <c r="P33" s="815"/>
      <c r="Q33" s="816" t="s">
        <v>524</v>
      </c>
      <c r="R33" s="815"/>
      <c r="S33" s="790" t="s">
        <v>525</v>
      </c>
      <c r="T33" s="798"/>
      <c r="U33" s="798"/>
      <c r="V33" s="791"/>
      <c r="W33" s="790" t="s">
        <v>524</v>
      </c>
      <c r="X33" s="791"/>
      <c r="Y33" s="790" t="s">
        <v>525</v>
      </c>
      <c r="Z33" s="798"/>
      <c r="AA33" s="798"/>
      <c r="AB33" s="791"/>
      <c r="AC33" s="437"/>
      <c r="AD33" s="437"/>
    </row>
    <row r="34" spans="2:28" ht="11.25" customHeight="1">
      <c r="B34" s="574"/>
      <c r="C34" s="572"/>
      <c r="D34" s="577"/>
      <c r="E34" s="441"/>
      <c r="F34" s="442"/>
      <c r="G34" s="442"/>
      <c r="H34" s="442"/>
      <c r="I34" s="442" t="s">
        <v>529</v>
      </c>
      <c r="J34" s="442"/>
      <c r="K34" s="594"/>
      <c r="L34" s="442"/>
      <c r="M34" s="442"/>
      <c r="N34" s="442"/>
      <c r="O34" s="442" t="s">
        <v>529</v>
      </c>
      <c r="P34" s="443"/>
      <c r="Q34" s="594"/>
      <c r="R34" s="442"/>
      <c r="S34" s="442"/>
      <c r="T34" s="442"/>
      <c r="U34" s="442" t="s">
        <v>529</v>
      </c>
      <c r="V34" s="443"/>
      <c r="W34" s="442"/>
      <c r="X34" s="442"/>
      <c r="Y34" s="442"/>
      <c r="Z34" s="442"/>
      <c r="AA34" s="442" t="s">
        <v>529</v>
      </c>
      <c r="AB34" s="443"/>
    </row>
    <row r="35" spans="2:29" ht="15.75" customHeight="1">
      <c r="B35" s="573" t="s">
        <v>603</v>
      </c>
      <c r="C35" s="554">
        <v>20</v>
      </c>
      <c r="D35" s="578" t="s">
        <v>605</v>
      </c>
      <c r="E35" s="782">
        <v>104.2</v>
      </c>
      <c r="F35" s="783"/>
      <c r="G35" s="783">
        <v>-0.5</v>
      </c>
      <c r="H35" s="783"/>
      <c r="I35" s="783"/>
      <c r="J35" s="396"/>
      <c r="K35" s="782">
        <v>102.2</v>
      </c>
      <c r="L35" s="783"/>
      <c r="M35" s="783">
        <v>-0.8</v>
      </c>
      <c r="N35" s="783"/>
      <c r="O35" s="783"/>
      <c r="P35" s="397"/>
      <c r="Q35" s="782">
        <v>107.6</v>
      </c>
      <c r="R35" s="783"/>
      <c r="S35" s="783">
        <v>-2.8</v>
      </c>
      <c r="T35" s="783"/>
      <c r="U35" s="783"/>
      <c r="V35" s="397"/>
      <c r="W35" s="783">
        <v>99.3</v>
      </c>
      <c r="X35" s="783"/>
      <c r="Y35" s="783">
        <v>3.3</v>
      </c>
      <c r="Z35" s="783"/>
      <c r="AA35" s="783"/>
      <c r="AB35" s="397"/>
      <c r="AC35" s="437"/>
    </row>
    <row r="36" spans="2:29" ht="15.75" customHeight="1">
      <c r="B36" s="573"/>
      <c r="C36" s="554">
        <v>21</v>
      </c>
      <c r="D36" s="578"/>
      <c r="E36" s="782">
        <v>99</v>
      </c>
      <c r="F36" s="783"/>
      <c r="G36" s="783">
        <v>-5</v>
      </c>
      <c r="H36" s="783"/>
      <c r="I36" s="783"/>
      <c r="J36" s="396"/>
      <c r="K36" s="782">
        <v>99.4</v>
      </c>
      <c r="L36" s="783"/>
      <c r="M36" s="783">
        <v>-2.7</v>
      </c>
      <c r="N36" s="783"/>
      <c r="O36" s="783"/>
      <c r="P36" s="397"/>
      <c r="Q36" s="782">
        <v>89.9</v>
      </c>
      <c r="R36" s="783"/>
      <c r="S36" s="783">
        <v>-16.5</v>
      </c>
      <c r="T36" s="783"/>
      <c r="U36" s="783"/>
      <c r="V36" s="397"/>
      <c r="W36" s="783">
        <v>100.2</v>
      </c>
      <c r="X36" s="783"/>
      <c r="Y36" s="783">
        <v>1</v>
      </c>
      <c r="Z36" s="783"/>
      <c r="AA36" s="783"/>
      <c r="AB36" s="397"/>
      <c r="AC36" s="437"/>
    </row>
    <row r="37" spans="2:29" ht="15.75" customHeight="1">
      <c r="B37" s="573"/>
      <c r="C37" s="554">
        <v>22</v>
      </c>
      <c r="D37" s="578"/>
      <c r="E37" s="782">
        <v>100</v>
      </c>
      <c r="F37" s="783"/>
      <c r="G37" s="783">
        <v>1.1</v>
      </c>
      <c r="H37" s="783"/>
      <c r="I37" s="783"/>
      <c r="J37" s="396"/>
      <c r="K37" s="782">
        <v>100</v>
      </c>
      <c r="L37" s="783"/>
      <c r="M37" s="783">
        <v>0.5</v>
      </c>
      <c r="N37" s="783"/>
      <c r="O37" s="783"/>
      <c r="P37" s="397"/>
      <c r="Q37" s="782">
        <v>100</v>
      </c>
      <c r="R37" s="783"/>
      <c r="S37" s="783">
        <v>11.3</v>
      </c>
      <c r="T37" s="783"/>
      <c r="U37" s="783"/>
      <c r="V37" s="397"/>
      <c r="W37" s="783">
        <v>100</v>
      </c>
      <c r="X37" s="783"/>
      <c r="Y37" s="783">
        <v>-0.3</v>
      </c>
      <c r="Z37" s="783"/>
      <c r="AA37" s="783"/>
      <c r="AB37" s="397"/>
      <c r="AC37" s="437"/>
    </row>
    <row r="38" spans="2:29" ht="15.75" customHeight="1">
      <c r="B38" s="573"/>
      <c r="C38" s="554">
        <v>23</v>
      </c>
      <c r="D38" s="578"/>
      <c r="E38" s="782">
        <v>100.2</v>
      </c>
      <c r="F38" s="783"/>
      <c r="G38" s="783">
        <v>0.2</v>
      </c>
      <c r="H38" s="783"/>
      <c r="I38" s="783"/>
      <c r="J38" s="396"/>
      <c r="K38" s="782">
        <v>99.9</v>
      </c>
      <c r="L38" s="783"/>
      <c r="M38" s="783">
        <v>-0.1</v>
      </c>
      <c r="N38" s="783"/>
      <c r="O38" s="783"/>
      <c r="P38" s="397"/>
      <c r="Q38" s="782">
        <v>99.5</v>
      </c>
      <c r="R38" s="783"/>
      <c r="S38" s="783">
        <v>-0.5</v>
      </c>
      <c r="T38" s="783"/>
      <c r="U38" s="783"/>
      <c r="V38" s="397"/>
      <c r="W38" s="783">
        <v>100</v>
      </c>
      <c r="X38" s="783"/>
      <c r="Y38" s="783">
        <v>0</v>
      </c>
      <c r="Z38" s="783"/>
      <c r="AA38" s="783"/>
      <c r="AB38" s="397"/>
      <c r="AC38" s="437"/>
    </row>
    <row r="39" spans="2:29" ht="15.75" customHeight="1">
      <c r="B39" s="573"/>
      <c r="C39" s="571"/>
      <c r="D39" s="578"/>
      <c r="E39" s="787"/>
      <c r="F39" s="788"/>
      <c r="G39" s="783"/>
      <c r="H39" s="783"/>
      <c r="I39" s="783"/>
      <c r="J39" s="396"/>
      <c r="K39" s="593"/>
      <c r="L39" s="396"/>
      <c r="M39" s="396"/>
      <c r="N39" s="396"/>
      <c r="O39" s="396"/>
      <c r="P39" s="397"/>
      <c r="Q39" s="787"/>
      <c r="R39" s="788"/>
      <c r="S39" s="788"/>
      <c r="T39" s="788"/>
      <c r="U39" s="788"/>
      <c r="V39" s="789"/>
      <c r="W39" s="788"/>
      <c r="X39" s="788"/>
      <c r="Y39" s="788"/>
      <c r="Z39" s="788"/>
      <c r="AA39" s="788"/>
      <c r="AB39" s="789"/>
      <c r="AC39" s="437"/>
    </row>
    <row r="40" spans="2:31" s="429" customFormat="1" ht="15.75" customHeight="1">
      <c r="B40" s="575"/>
      <c r="C40" s="553" t="s">
        <v>623</v>
      </c>
      <c r="D40" s="579"/>
      <c r="E40" s="784">
        <v>83.8</v>
      </c>
      <c r="F40" s="781"/>
      <c r="G40" s="781">
        <v>-1.8</v>
      </c>
      <c r="H40" s="781"/>
      <c r="I40" s="781"/>
      <c r="J40" s="396"/>
      <c r="K40" s="784">
        <v>100.4</v>
      </c>
      <c r="L40" s="781"/>
      <c r="M40" s="781">
        <v>-0.9</v>
      </c>
      <c r="N40" s="781"/>
      <c r="O40" s="781"/>
      <c r="P40" s="397"/>
      <c r="Q40" s="784">
        <v>98.6</v>
      </c>
      <c r="R40" s="781"/>
      <c r="S40" s="781">
        <v>-5.8</v>
      </c>
      <c r="T40" s="781"/>
      <c r="U40" s="781"/>
      <c r="V40" s="397"/>
      <c r="W40" s="784">
        <v>100.3</v>
      </c>
      <c r="X40" s="781"/>
      <c r="Y40" s="781">
        <v>0</v>
      </c>
      <c r="Z40" s="781"/>
      <c r="AA40" s="781"/>
      <c r="AB40" s="397"/>
      <c r="AC40" s="437"/>
      <c r="AD40" s="385"/>
      <c r="AE40" s="385"/>
    </row>
    <row r="41" spans="2:31" s="429" customFormat="1" ht="15.75" customHeight="1">
      <c r="B41" s="575"/>
      <c r="C41" s="553" t="s">
        <v>624</v>
      </c>
      <c r="D41" s="579"/>
      <c r="E41" s="784">
        <v>83.9</v>
      </c>
      <c r="F41" s="781"/>
      <c r="G41" s="781">
        <v>1.3</v>
      </c>
      <c r="H41" s="781"/>
      <c r="I41" s="781"/>
      <c r="J41" s="396"/>
      <c r="K41" s="784">
        <v>98.7</v>
      </c>
      <c r="L41" s="781"/>
      <c r="M41" s="781">
        <v>-0.6</v>
      </c>
      <c r="N41" s="781"/>
      <c r="O41" s="781"/>
      <c r="P41" s="397"/>
      <c r="Q41" s="784">
        <v>93.6</v>
      </c>
      <c r="R41" s="781"/>
      <c r="S41" s="781">
        <v>-3.7</v>
      </c>
      <c r="T41" s="781"/>
      <c r="U41" s="781"/>
      <c r="V41" s="397"/>
      <c r="W41" s="784">
        <v>100.3</v>
      </c>
      <c r="X41" s="781"/>
      <c r="Y41" s="781">
        <v>-0.1</v>
      </c>
      <c r="Z41" s="781"/>
      <c r="AA41" s="781"/>
      <c r="AB41" s="397"/>
      <c r="AC41" s="437"/>
      <c r="AD41" s="385"/>
      <c r="AE41" s="385"/>
    </row>
    <row r="42" spans="2:31" s="429" customFormat="1" ht="15.75" customHeight="1">
      <c r="B42" s="575"/>
      <c r="C42" s="553" t="s">
        <v>625</v>
      </c>
      <c r="D42" s="579"/>
      <c r="E42" s="784">
        <v>146.6</v>
      </c>
      <c r="F42" s="781"/>
      <c r="G42" s="781">
        <v>-0.6</v>
      </c>
      <c r="H42" s="781"/>
      <c r="I42" s="781"/>
      <c r="J42" s="396"/>
      <c r="K42" s="784">
        <v>100.1</v>
      </c>
      <c r="L42" s="781"/>
      <c r="M42" s="781">
        <v>-0.2</v>
      </c>
      <c r="N42" s="781"/>
      <c r="O42" s="781"/>
      <c r="P42" s="397"/>
      <c r="Q42" s="784">
        <v>96.2</v>
      </c>
      <c r="R42" s="781"/>
      <c r="S42" s="781">
        <v>-1.1</v>
      </c>
      <c r="T42" s="781"/>
      <c r="U42" s="781"/>
      <c r="V42" s="397"/>
      <c r="W42" s="784">
        <v>100.3</v>
      </c>
      <c r="X42" s="781"/>
      <c r="Y42" s="781">
        <v>0</v>
      </c>
      <c r="Z42" s="781"/>
      <c r="AA42" s="781"/>
      <c r="AB42" s="397"/>
      <c r="AC42" s="437"/>
      <c r="AD42" s="385"/>
      <c r="AE42" s="385"/>
    </row>
    <row r="43" spans="2:31" s="429" customFormat="1" ht="15.75" customHeight="1">
      <c r="B43" s="575"/>
      <c r="C43" s="553" t="s">
        <v>626</v>
      </c>
      <c r="D43" s="579"/>
      <c r="E43" s="784">
        <v>116.5</v>
      </c>
      <c r="F43" s="781"/>
      <c r="G43" s="781">
        <v>0.9</v>
      </c>
      <c r="H43" s="781"/>
      <c r="I43" s="781"/>
      <c r="J43" s="396"/>
      <c r="K43" s="784">
        <v>99.9</v>
      </c>
      <c r="L43" s="781"/>
      <c r="M43" s="781">
        <v>-0.1</v>
      </c>
      <c r="N43" s="781"/>
      <c r="O43" s="781"/>
      <c r="P43" s="397"/>
      <c r="Q43" s="784">
        <v>99.5</v>
      </c>
      <c r="R43" s="781"/>
      <c r="S43" s="781">
        <v>-0.3</v>
      </c>
      <c r="T43" s="781"/>
      <c r="U43" s="781"/>
      <c r="V43" s="397"/>
      <c r="W43" s="784">
        <v>100.4</v>
      </c>
      <c r="X43" s="781"/>
      <c r="Y43" s="781">
        <v>0</v>
      </c>
      <c r="Z43" s="781"/>
      <c r="AA43" s="781"/>
      <c r="AB43" s="397"/>
      <c r="AC43" s="437"/>
      <c r="AD43" s="385"/>
      <c r="AE43" s="385"/>
    </row>
    <row r="44" spans="2:31" s="429" customFormat="1" ht="15.75" customHeight="1">
      <c r="B44" s="575"/>
      <c r="C44" s="553" t="s">
        <v>627</v>
      </c>
      <c r="D44" s="579"/>
      <c r="E44" s="784">
        <v>83.2</v>
      </c>
      <c r="F44" s="781"/>
      <c r="G44" s="781">
        <v>-0.6</v>
      </c>
      <c r="H44" s="781"/>
      <c r="I44" s="781"/>
      <c r="J44" s="396"/>
      <c r="K44" s="784">
        <v>99.3</v>
      </c>
      <c r="L44" s="781"/>
      <c r="M44" s="781">
        <v>-0.3</v>
      </c>
      <c r="N44" s="781"/>
      <c r="O44" s="781"/>
      <c r="P44" s="397"/>
      <c r="Q44" s="784">
        <v>95.4</v>
      </c>
      <c r="R44" s="781"/>
      <c r="S44" s="781">
        <v>-1.9</v>
      </c>
      <c r="T44" s="781"/>
      <c r="U44" s="781"/>
      <c r="V44" s="397"/>
      <c r="W44" s="784">
        <v>100.2</v>
      </c>
      <c r="X44" s="781"/>
      <c r="Y44" s="781">
        <v>-0.1</v>
      </c>
      <c r="Z44" s="781"/>
      <c r="AA44" s="781"/>
      <c r="AB44" s="397"/>
      <c r="AC44" s="437"/>
      <c r="AD44" s="385"/>
      <c r="AE44" s="385"/>
    </row>
    <row r="45" spans="2:31" s="429" customFormat="1" ht="15.75" customHeight="1">
      <c r="B45" s="575"/>
      <c r="C45" s="553" t="s">
        <v>628</v>
      </c>
      <c r="D45" s="579"/>
      <c r="E45" s="784">
        <v>82.4</v>
      </c>
      <c r="F45" s="781"/>
      <c r="G45" s="781">
        <v>-0.1</v>
      </c>
      <c r="H45" s="781"/>
      <c r="I45" s="781"/>
      <c r="J45" s="396"/>
      <c r="K45" s="784">
        <v>99.9</v>
      </c>
      <c r="L45" s="781"/>
      <c r="M45" s="781">
        <v>0</v>
      </c>
      <c r="N45" s="781"/>
      <c r="O45" s="781"/>
      <c r="P45" s="397"/>
      <c r="Q45" s="784">
        <v>99.6</v>
      </c>
      <c r="R45" s="781"/>
      <c r="S45" s="781">
        <v>0.5</v>
      </c>
      <c r="T45" s="781"/>
      <c r="U45" s="781"/>
      <c r="V45" s="397"/>
      <c r="W45" s="784">
        <v>100.2</v>
      </c>
      <c r="X45" s="781"/>
      <c r="Y45" s="781">
        <v>-0.1</v>
      </c>
      <c r="Z45" s="781"/>
      <c r="AA45" s="781"/>
      <c r="AB45" s="397"/>
      <c r="AC45" s="437"/>
      <c r="AD45" s="385"/>
      <c r="AE45" s="385"/>
    </row>
    <row r="46" spans="2:31" s="429" customFormat="1" ht="15.75" customHeight="1">
      <c r="B46" s="575"/>
      <c r="C46" s="553" t="s">
        <v>579</v>
      </c>
      <c r="D46" s="579"/>
      <c r="E46" s="784">
        <v>83.2</v>
      </c>
      <c r="F46" s="781"/>
      <c r="G46" s="781">
        <v>0.4</v>
      </c>
      <c r="H46" s="781"/>
      <c r="I46" s="781"/>
      <c r="J46" s="396"/>
      <c r="K46" s="784">
        <v>100.5</v>
      </c>
      <c r="L46" s="781"/>
      <c r="M46" s="781">
        <v>0.2</v>
      </c>
      <c r="N46" s="781"/>
      <c r="O46" s="781"/>
      <c r="P46" s="397"/>
      <c r="Q46" s="784">
        <v>103.1</v>
      </c>
      <c r="R46" s="781"/>
      <c r="S46" s="781">
        <v>1.3</v>
      </c>
      <c r="T46" s="781"/>
      <c r="U46" s="781"/>
      <c r="V46" s="397"/>
      <c r="W46" s="784">
        <v>99.8</v>
      </c>
      <c r="X46" s="781"/>
      <c r="Y46" s="781">
        <v>-0.4</v>
      </c>
      <c r="Z46" s="781"/>
      <c r="AA46" s="781"/>
      <c r="AB46" s="397"/>
      <c r="AC46" s="437"/>
      <c r="AD46" s="385"/>
      <c r="AE46" s="385"/>
    </row>
    <row r="47" spans="2:31" s="429" customFormat="1" ht="15.75" customHeight="1">
      <c r="B47" s="575"/>
      <c r="C47" s="553" t="s">
        <v>629</v>
      </c>
      <c r="D47" s="579"/>
      <c r="E47" s="784">
        <v>86.9</v>
      </c>
      <c r="F47" s="781"/>
      <c r="G47" s="781">
        <v>0</v>
      </c>
      <c r="H47" s="781"/>
      <c r="I47" s="781"/>
      <c r="J47" s="396"/>
      <c r="K47" s="784">
        <v>100.3</v>
      </c>
      <c r="L47" s="781"/>
      <c r="M47" s="781">
        <v>0.2</v>
      </c>
      <c r="N47" s="781"/>
      <c r="O47" s="781"/>
      <c r="P47" s="397"/>
      <c r="Q47" s="784">
        <v>103.2</v>
      </c>
      <c r="R47" s="781"/>
      <c r="S47" s="781">
        <v>-0.9</v>
      </c>
      <c r="T47" s="781"/>
      <c r="U47" s="781"/>
      <c r="V47" s="397"/>
      <c r="W47" s="784">
        <v>100.1</v>
      </c>
      <c r="X47" s="781"/>
      <c r="Y47" s="781">
        <v>-0.1</v>
      </c>
      <c r="Z47" s="781"/>
      <c r="AA47" s="781"/>
      <c r="AB47" s="397"/>
      <c r="AC47" s="437"/>
      <c r="AD47" s="385"/>
      <c r="AE47" s="385"/>
    </row>
    <row r="48" spans="2:31" s="429" customFormat="1" ht="15.75" customHeight="1">
      <c r="B48" s="575"/>
      <c r="C48" s="553" t="s">
        <v>704</v>
      </c>
      <c r="D48" s="579"/>
      <c r="E48" s="784">
        <v>184.7</v>
      </c>
      <c r="F48" s="781"/>
      <c r="G48" s="781">
        <v>0.8</v>
      </c>
      <c r="H48" s="781"/>
      <c r="I48" s="781"/>
      <c r="J48" s="396"/>
      <c r="K48" s="784">
        <v>100.3</v>
      </c>
      <c r="L48" s="781"/>
      <c r="M48" s="781">
        <v>-0.1</v>
      </c>
      <c r="N48" s="781"/>
      <c r="O48" s="781"/>
      <c r="P48" s="397"/>
      <c r="Q48" s="784">
        <v>106.4</v>
      </c>
      <c r="R48" s="781"/>
      <c r="S48" s="781">
        <v>2.1</v>
      </c>
      <c r="T48" s="781"/>
      <c r="U48" s="781"/>
      <c r="V48" s="397"/>
      <c r="W48" s="784">
        <v>99.8</v>
      </c>
      <c r="X48" s="781"/>
      <c r="Y48" s="781">
        <v>-0.3</v>
      </c>
      <c r="Z48" s="781"/>
      <c r="AA48" s="781"/>
      <c r="AB48" s="397"/>
      <c r="AC48" s="437"/>
      <c r="AD48" s="385"/>
      <c r="AE48" s="385"/>
    </row>
    <row r="49" spans="2:31" s="429" customFormat="1" ht="15.75" customHeight="1">
      <c r="B49" s="575" t="s">
        <v>612</v>
      </c>
      <c r="C49" s="553" t="s">
        <v>633</v>
      </c>
      <c r="D49" s="579" t="s">
        <v>613</v>
      </c>
      <c r="E49" s="782">
        <v>82.9</v>
      </c>
      <c r="F49" s="783"/>
      <c r="G49" s="781">
        <v>-1.3</v>
      </c>
      <c r="H49" s="781"/>
      <c r="I49" s="781"/>
      <c r="J49" s="396"/>
      <c r="K49" s="782">
        <v>99.3</v>
      </c>
      <c r="L49" s="783"/>
      <c r="M49" s="783">
        <v>0</v>
      </c>
      <c r="N49" s="783"/>
      <c r="O49" s="783"/>
      <c r="P49" s="397"/>
      <c r="Q49" s="782">
        <v>99.2</v>
      </c>
      <c r="R49" s="783"/>
      <c r="S49" s="781">
        <v>1.7</v>
      </c>
      <c r="T49" s="781"/>
      <c r="U49" s="781"/>
      <c r="V49" s="397"/>
      <c r="W49" s="783">
        <v>99.6</v>
      </c>
      <c r="X49" s="783"/>
      <c r="Y49" s="781">
        <v>-0.2</v>
      </c>
      <c r="Z49" s="781"/>
      <c r="AA49" s="781"/>
      <c r="AB49" s="397"/>
      <c r="AC49" s="437"/>
      <c r="AD49" s="385"/>
      <c r="AE49" s="385"/>
    </row>
    <row r="50" spans="2:31" s="429" customFormat="1" ht="15.75" customHeight="1">
      <c r="B50" s="575"/>
      <c r="C50" s="553" t="s">
        <v>787</v>
      </c>
      <c r="D50" s="579"/>
      <c r="E50" s="782">
        <v>82</v>
      </c>
      <c r="F50" s="783"/>
      <c r="G50" s="783">
        <v>0.4</v>
      </c>
      <c r="H50" s="783"/>
      <c r="I50" s="783"/>
      <c r="J50" s="611"/>
      <c r="K50" s="782">
        <v>100.2</v>
      </c>
      <c r="L50" s="783"/>
      <c r="M50" s="783">
        <v>0.5</v>
      </c>
      <c r="N50" s="783"/>
      <c r="O50" s="783"/>
      <c r="P50" s="612"/>
      <c r="Q50" s="782">
        <v>101.7</v>
      </c>
      <c r="R50" s="783"/>
      <c r="S50" s="783">
        <v>1.6</v>
      </c>
      <c r="T50" s="783"/>
      <c r="U50" s="783"/>
      <c r="V50" s="612"/>
      <c r="W50" s="782">
        <v>99.5</v>
      </c>
      <c r="X50" s="783"/>
      <c r="Y50" s="783">
        <v>0</v>
      </c>
      <c r="Z50" s="783"/>
      <c r="AA50" s="783"/>
      <c r="AB50" s="397"/>
      <c r="AC50" s="437"/>
      <c r="AD50" s="385"/>
      <c r="AE50" s="385"/>
    </row>
    <row r="51" spans="2:31" s="429" customFormat="1" ht="15.75" customHeight="1">
      <c r="B51" s="575"/>
      <c r="C51" s="553" t="s">
        <v>703</v>
      </c>
      <c r="D51" s="579"/>
      <c r="E51" s="782">
        <v>86.7</v>
      </c>
      <c r="F51" s="783"/>
      <c r="G51" s="783">
        <v>1.4</v>
      </c>
      <c r="H51" s="783"/>
      <c r="I51" s="783"/>
      <c r="J51" s="611"/>
      <c r="K51" s="782">
        <v>101</v>
      </c>
      <c r="L51" s="783"/>
      <c r="M51" s="783">
        <v>1.2</v>
      </c>
      <c r="N51" s="783"/>
      <c r="O51" s="783"/>
      <c r="P51" s="612"/>
      <c r="Q51" s="782">
        <v>105.8</v>
      </c>
      <c r="R51" s="783"/>
      <c r="S51" s="783">
        <v>4.6</v>
      </c>
      <c r="T51" s="783"/>
      <c r="U51" s="783"/>
      <c r="V51" s="612"/>
      <c r="W51" s="782">
        <v>98.8</v>
      </c>
      <c r="X51" s="783"/>
      <c r="Y51" s="783">
        <v>-0.2</v>
      </c>
      <c r="Z51" s="783"/>
      <c r="AA51" s="783"/>
      <c r="AB51" s="397"/>
      <c r="AC51" s="437"/>
      <c r="AD51" s="385"/>
      <c r="AE51" s="385"/>
    </row>
    <row r="52" spans="2:31" s="429" customFormat="1" ht="15.75" customHeight="1">
      <c r="B52" s="576"/>
      <c r="C52" s="555" t="s">
        <v>788</v>
      </c>
      <c r="D52" s="580"/>
      <c r="E52" s="833">
        <v>84.6</v>
      </c>
      <c r="F52" s="832"/>
      <c r="G52" s="832">
        <v>1</v>
      </c>
      <c r="H52" s="832"/>
      <c r="I52" s="832"/>
      <c r="J52" s="407"/>
      <c r="K52" s="833">
        <v>101.2</v>
      </c>
      <c r="L52" s="832"/>
      <c r="M52" s="832">
        <v>0.8</v>
      </c>
      <c r="N52" s="832"/>
      <c r="O52" s="832"/>
      <c r="P52" s="408"/>
      <c r="Q52" s="833">
        <v>105</v>
      </c>
      <c r="R52" s="832"/>
      <c r="S52" s="832">
        <v>6.5</v>
      </c>
      <c r="T52" s="832"/>
      <c r="U52" s="832"/>
      <c r="V52" s="408"/>
      <c r="W52" s="833">
        <v>100.1</v>
      </c>
      <c r="X52" s="832"/>
      <c r="Y52" s="832">
        <v>-0.2</v>
      </c>
      <c r="Z52" s="832"/>
      <c r="AA52" s="832"/>
      <c r="AB52" s="408"/>
      <c r="AC52" s="437"/>
      <c r="AD52" s="385"/>
      <c r="AE52" s="385"/>
    </row>
    <row r="53" spans="2:31" s="429" customFormat="1" ht="15.75" customHeight="1">
      <c r="B53" s="430"/>
      <c r="C53" s="430"/>
      <c r="D53" s="430"/>
      <c r="E53" s="432"/>
      <c r="F53" s="432"/>
      <c r="G53" s="444"/>
      <c r="H53" s="444"/>
      <c r="I53" s="444"/>
      <c r="J53" s="444"/>
      <c r="K53" s="431"/>
      <c r="L53" s="431"/>
      <c r="M53" s="432"/>
      <c r="N53" s="432"/>
      <c r="O53" s="432"/>
      <c r="P53" s="432"/>
      <c r="Q53" s="433"/>
      <c r="R53" s="433"/>
      <c r="S53" s="433"/>
      <c r="T53" s="433"/>
      <c r="U53" s="433"/>
      <c r="V53" s="433"/>
      <c r="W53" s="445"/>
      <c r="X53" s="445"/>
      <c r="Y53" s="434"/>
      <c r="Z53" s="434"/>
      <c r="AA53" s="434"/>
      <c r="AB53" s="434"/>
      <c r="AC53" s="437"/>
      <c r="AD53" s="385"/>
      <c r="AE53" s="385"/>
    </row>
    <row r="54" spans="2:31" s="429" customFormat="1" ht="15.75" customHeight="1">
      <c r="B54" s="436"/>
      <c r="C54" s="436"/>
      <c r="D54" s="436"/>
      <c r="E54" s="436"/>
      <c r="F54" s="436"/>
      <c r="G54" s="436"/>
      <c r="H54" s="436"/>
      <c r="I54" s="436"/>
      <c r="J54" s="436"/>
      <c r="K54" s="436"/>
      <c r="L54" s="436"/>
      <c r="M54" s="436"/>
      <c r="N54" s="436"/>
      <c r="O54" s="436"/>
      <c r="P54" s="436"/>
      <c r="Q54" s="436"/>
      <c r="R54" s="436"/>
      <c r="S54" s="436"/>
      <c r="T54" s="436"/>
      <c r="U54" s="436"/>
      <c r="V54" s="430"/>
      <c r="W54" s="430"/>
      <c r="X54" s="430"/>
      <c r="Y54" s="430"/>
      <c r="Z54" s="430"/>
      <c r="AA54" s="430"/>
      <c r="AB54" s="430"/>
      <c r="AC54" s="437"/>
      <c r="AD54" s="385"/>
      <c r="AE54" s="385"/>
    </row>
    <row r="55" spans="2:42" s="429" customFormat="1" ht="15.75" customHeight="1">
      <c r="B55" s="436"/>
      <c r="C55" s="436"/>
      <c r="D55" s="436"/>
      <c r="E55" s="436"/>
      <c r="F55" s="436"/>
      <c r="G55" s="436"/>
      <c r="H55" s="436"/>
      <c r="I55" s="436"/>
      <c r="J55" s="436"/>
      <c r="K55" s="436"/>
      <c r="L55" s="436"/>
      <c r="M55" s="436"/>
      <c r="N55" s="435" t="s">
        <v>528</v>
      </c>
      <c r="O55" s="385">
        <v>34</v>
      </c>
      <c r="P55" s="385" t="s">
        <v>528</v>
      </c>
      <c r="Q55" s="385"/>
      <c r="R55" s="436"/>
      <c r="S55" s="436"/>
      <c r="T55" s="436"/>
      <c r="U55" s="436"/>
      <c r="V55" s="436"/>
      <c r="W55" s="436"/>
      <c r="X55" s="436"/>
      <c r="Y55" s="436"/>
      <c r="Z55" s="436"/>
      <c r="AA55" s="436"/>
      <c r="AB55" s="436"/>
      <c r="AC55" s="437"/>
      <c r="AD55" s="385"/>
      <c r="AE55" s="385"/>
      <c r="AN55" s="435" t="s">
        <v>528</v>
      </c>
      <c r="AO55" s="385">
        <v>35</v>
      </c>
      <c r="AP55" s="385" t="s">
        <v>528</v>
      </c>
    </row>
    <row r="56" spans="2:30" s="429" customFormat="1" ht="13.5">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7"/>
      <c r="AD56" s="437"/>
    </row>
    <row r="57" spans="2:30" ht="13.5">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row>
    <row r="58" spans="2:30" ht="13.5">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row>
    <row r="59" spans="2:30" ht="13.5">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row>
    <row r="60" spans="2:30" ht="13.5">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row>
    <row r="61" spans="2:30" ht="13.5">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row>
    <row r="62" spans="2:30" ht="13.5">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row>
    <row r="63" spans="2:30" ht="13.5">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row>
    <row r="64" spans="2:30" ht="13.5">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row>
    <row r="65" spans="2:30" ht="13.5">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row>
    <row r="66" spans="2:30" ht="13.5">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ht="13.5">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row>
    <row r="68" spans="2:30" ht="13.5">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row>
    <row r="69" spans="2:30" ht="13.5">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row>
    <row r="70" spans="2:30" ht="13.5">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row>
    <row r="71" spans="2:30" ht="13.5">
      <c r="B71" s="436"/>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row>
    <row r="72" spans="2:30" ht="13.5">
      <c r="B72" s="436"/>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row>
    <row r="73" spans="2:30" ht="13.5">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row>
    <row r="74" spans="2:30" ht="13.5">
      <c r="B74" s="436"/>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row>
    <row r="75" spans="2:30" ht="13.5">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row>
    <row r="76" spans="2:30" ht="13.5">
      <c r="B76" s="43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row>
    <row r="77" spans="2:30" ht="13.5">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row>
    <row r="78" spans="2:30" ht="13.5">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row>
    <row r="79" spans="2:30" ht="13.5">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row>
    <row r="80" spans="2:30" ht="13.5">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row>
    <row r="81" spans="2:30" ht="13.5">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row>
    <row r="82" spans="2:30" ht="13.5">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row>
    <row r="83" spans="2:30" ht="13.5">
      <c r="B83" s="436"/>
      <c r="C83" s="436"/>
      <c r="D83" s="436"/>
      <c r="E83" s="436"/>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row>
    <row r="84" spans="2:30" ht="13.5">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row>
    <row r="85" spans="2:30" ht="13.5">
      <c r="B85" s="436"/>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row>
    <row r="86" spans="2:30" ht="13.5">
      <c r="B86" s="436"/>
      <c r="C86" s="436"/>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row>
    <row r="87" spans="2:30" ht="13.5">
      <c r="B87" s="436"/>
      <c r="C87" s="436"/>
      <c r="D87" s="436"/>
      <c r="AC87" s="436"/>
      <c r="AD87" s="436"/>
    </row>
    <row r="88" spans="29:30" ht="13.5">
      <c r="AC88" s="436"/>
      <c r="AD88" s="436"/>
    </row>
    <row r="89" spans="29:30" ht="13.5">
      <c r="AC89" s="436"/>
      <c r="AD89" s="436"/>
    </row>
    <row r="90" spans="29:30" ht="13.5">
      <c r="AC90" s="436"/>
      <c r="AD90" s="436"/>
    </row>
    <row r="91" spans="29:30" ht="13.5">
      <c r="AC91" s="436"/>
      <c r="AD91" s="436"/>
    </row>
  </sheetData>
  <mergeCells count="221">
    <mergeCell ref="E52:F52"/>
    <mergeCell ref="G52:I52"/>
    <mergeCell ref="E38:F38"/>
    <mergeCell ref="E44:F44"/>
    <mergeCell ref="G44:I44"/>
    <mergeCell ref="E49:F49"/>
    <mergeCell ref="E41:F41"/>
    <mergeCell ref="E40:F40"/>
    <mergeCell ref="E48:F48"/>
    <mergeCell ref="E43:F43"/>
    <mergeCell ref="Q47:R47"/>
    <mergeCell ref="K49:L49"/>
    <mergeCell ref="Q49:R49"/>
    <mergeCell ref="K48:L48"/>
    <mergeCell ref="M48:O48"/>
    <mergeCell ref="Q48:R48"/>
    <mergeCell ref="K43:L43"/>
    <mergeCell ref="M47:O47"/>
    <mergeCell ref="E47:F47"/>
    <mergeCell ref="S47:U47"/>
    <mergeCell ref="S45:U45"/>
    <mergeCell ref="K47:L47"/>
    <mergeCell ref="E45:F45"/>
    <mergeCell ref="E46:F46"/>
    <mergeCell ref="K45:L45"/>
    <mergeCell ref="K46:L46"/>
    <mergeCell ref="S49:U49"/>
    <mergeCell ref="W52:X52"/>
    <mergeCell ref="K37:L37"/>
    <mergeCell ref="Q37:R37"/>
    <mergeCell ref="M41:O41"/>
    <mergeCell ref="M40:O40"/>
    <mergeCell ref="Q41:R41"/>
    <mergeCell ref="K44:L44"/>
    <mergeCell ref="Q42:R42"/>
    <mergeCell ref="M42:O42"/>
    <mergeCell ref="W40:X40"/>
    <mergeCell ref="W37:X37"/>
    <mergeCell ref="S42:U42"/>
    <mergeCell ref="W41:X41"/>
    <mergeCell ref="W42:X42"/>
    <mergeCell ref="S37:U37"/>
    <mergeCell ref="Q52:R52"/>
    <mergeCell ref="W44:X44"/>
    <mergeCell ref="Q45:R45"/>
    <mergeCell ref="Q50:R50"/>
    <mergeCell ref="Q51:R51"/>
    <mergeCell ref="S51:U51"/>
    <mergeCell ref="W51:X51"/>
    <mergeCell ref="S52:U52"/>
    <mergeCell ref="W49:X49"/>
    <mergeCell ref="W47:X47"/>
    <mergeCell ref="S44:U44"/>
    <mergeCell ref="Q46:R46"/>
    <mergeCell ref="S46:U46"/>
    <mergeCell ref="S40:U40"/>
    <mergeCell ref="Q40:R40"/>
    <mergeCell ref="S43:U43"/>
    <mergeCell ref="Q44:R44"/>
    <mergeCell ref="Q43:R43"/>
    <mergeCell ref="E33:F33"/>
    <mergeCell ref="G33:J33"/>
    <mergeCell ref="Y39:AB39"/>
    <mergeCell ref="W38:X38"/>
    <mergeCell ref="K38:L38"/>
    <mergeCell ref="Q38:R38"/>
    <mergeCell ref="S39:V39"/>
    <mergeCell ref="W39:X39"/>
    <mergeCell ref="S38:U38"/>
    <mergeCell ref="Q39:R39"/>
    <mergeCell ref="B23:F23"/>
    <mergeCell ref="B25:F25"/>
    <mergeCell ref="G38:I38"/>
    <mergeCell ref="E39:F39"/>
    <mergeCell ref="B32:D33"/>
    <mergeCell ref="E37:F37"/>
    <mergeCell ref="G37:I37"/>
    <mergeCell ref="E36:F36"/>
    <mergeCell ref="G35:I35"/>
    <mergeCell ref="E35:F35"/>
    <mergeCell ref="B17:F17"/>
    <mergeCell ref="B19:F19"/>
    <mergeCell ref="J9:M9"/>
    <mergeCell ref="J11:M11"/>
    <mergeCell ref="J12:M12"/>
    <mergeCell ref="J13:M13"/>
    <mergeCell ref="J19:M19"/>
    <mergeCell ref="J15:M15"/>
    <mergeCell ref="G17:I17"/>
    <mergeCell ref="N9:P9"/>
    <mergeCell ref="N12:P12"/>
    <mergeCell ref="N13:P13"/>
    <mergeCell ref="B11:F11"/>
    <mergeCell ref="Q36:R36"/>
    <mergeCell ref="S35:U35"/>
    <mergeCell ref="S36:U36"/>
    <mergeCell ref="G8:M8"/>
    <mergeCell ref="G15:I15"/>
    <mergeCell ref="G14:I14"/>
    <mergeCell ref="G11:I11"/>
    <mergeCell ref="G12:I12"/>
    <mergeCell ref="G9:I9"/>
    <mergeCell ref="G13:I13"/>
    <mergeCell ref="B1:AB1"/>
    <mergeCell ref="B31:AB31"/>
    <mergeCell ref="E32:J32"/>
    <mergeCell ref="K32:P32"/>
    <mergeCell ref="Q32:V32"/>
    <mergeCell ref="W32:AB32"/>
    <mergeCell ref="Q23:T23"/>
    <mergeCell ref="B8:F9"/>
    <mergeCell ref="N15:P15"/>
    <mergeCell ref="J17:M17"/>
    <mergeCell ref="Y33:AB33"/>
    <mergeCell ref="W33:X33"/>
    <mergeCell ref="Q19:T19"/>
    <mergeCell ref="K33:L33"/>
    <mergeCell ref="M33:P33"/>
    <mergeCell ref="N20:P20"/>
    <mergeCell ref="Q25:T25"/>
    <mergeCell ref="Q20:T20"/>
    <mergeCell ref="N23:P23"/>
    <mergeCell ref="J27:M27"/>
    <mergeCell ref="Q35:R35"/>
    <mergeCell ref="Q12:T12"/>
    <mergeCell ref="Q13:T13"/>
    <mergeCell ref="Q15:T15"/>
    <mergeCell ref="Q33:R33"/>
    <mergeCell ref="S33:V33"/>
    <mergeCell ref="Q17:T17"/>
    <mergeCell ref="Q14:T14"/>
    <mergeCell ref="G25:I25"/>
    <mergeCell ref="G21:I21"/>
    <mergeCell ref="J25:M25"/>
    <mergeCell ref="G26:I26"/>
    <mergeCell ref="J26:M26"/>
    <mergeCell ref="N21:P21"/>
    <mergeCell ref="K36:L36"/>
    <mergeCell ref="K35:L35"/>
    <mergeCell ref="M35:O35"/>
    <mergeCell ref="N14:P14"/>
    <mergeCell ref="J14:M14"/>
    <mergeCell ref="J20:M20"/>
    <mergeCell ref="G23:I23"/>
    <mergeCell ref="G19:I19"/>
    <mergeCell ref="J21:M21"/>
    <mergeCell ref="N17:P17"/>
    <mergeCell ref="N19:P19"/>
    <mergeCell ref="J23:M23"/>
    <mergeCell ref="G20:I20"/>
    <mergeCell ref="N8:T8"/>
    <mergeCell ref="N27:P27"/>
    <mergeCell ref="N26:P26"/>
    <mergeCell ref="N25:P25"/>
    <mergeCell ref="Q27:T27"/>
    <mergeCell ref="N11:P11"/>
    <mergeCell ref="Q26:T26"/>
    <mergeCell ref="Q21:T21"/>
    <mergeCell ref="Q11:T11"/>
    <mergeCell ref="Q9:T9"/>
    <mergeCell ref="G43:I43"/>
    <mergeCell ref="E42:F42"/>
    <mergeCell ref="G42:I42"/>
    <mergeCell ref="G39:I39"/>
    <mergeCell ref="G27:I27"/>
    <mergeCell ref="Y40:AA40"/>
    <mergeCell ref="Y35:AA35"/>
    <mergeCell ref="Y36:AA36"/>
    <mergeCell ref="Y37:AA37"/>
    <mergeCell ref="Y38:AA38"/>
    <mergeCell ref="G40:I40"/>
    <mergeCell ref="G36:I36"/>
    <mergeCell ref="W36:X36"/>
    <mergeCell ref="W35:X35"/>
    <mergeCell ref="K52:L52"/>
    <mergeCell ref="M36:O36"/>
    <mergeCell ref="M37:O37"/>
    <mergeCell ref="M38:O38"/>
    <mergeCell ref="M49:O49"/>
    <mergeCell ref="M43:O43"/>
    <mergeCell ref="M44:O44"/>
    <mergeCell ref="M45:O45"/>
    <mergeCell ref="K40:L40"/>
    <mergeCell ref="M52:O52"/>
    <mergeCell ref="Y41:AA41"/>
    <mergeCell ref="G49:I49"/>
    <mergeCell ref="G47:I47"/>
    <mergeCell ref="G46:I46"/>
    <mergeCell ref="G45:I45"/>
    <mergeCell ref="G48:I48"/>
    <mergeCell ref="G41:I41"/>
    <mergeCell ref="K41:L41"/>
    <mergeCell ref="K42:L42"/>
    <mergeCell ref="M46:O46"/>
    <mergeCell ref="Y52:AA52"/>
    <mergeCell ref="S41:U41"/>
    <mergeCell ref="W48:X48"/>
    <mergeCell ref="Y48:AA48"/>
    <mergeCell ref="S48:U48"/>
    <mergeCell ref="Y49:AA49"/>
    <mergeCell ref="Y44:AA44"/>
    <mergeCell ref="Y47:AA47"/>
    <mergeCell ref="W43:X43"/>
    <mergeCell ref="Y42:AA42"/>
    <mergeCell ref="Y43:AA43"/>
    <mergeCell ref="W45:X45"/>
    <mergeCell ref="Y46:AA46"/>
    <mergeCell ref="Y45:AA45"/>
    <mergeCell ref="W46:X46"/>
    <mergeCell ref="Y50:AA50"/>
    <mergeCell ref="E50:F50"/>
    <mergeCell ref="G50:I50"/>
    <mergeCell ref="K50:L50"/>
    <mergeCell ref="M50:O50"/>
    <mergeCell ref="S50:U50"/>
    <mergeCell ref="W50:X50"/>
    <mergeCell ref="Y51:AA51"/>
    <mergeCell ref="E51:F51"/>
    <mergeCell ref="G51:I51"/>
    <mergeCell ref="K51:L51"/>
    <mergeCell ref="M51:O51"/>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13" customWidth="1"/>
    <col min="2" max="2" width="6.59765625" style="513" customWidth="1"/>
    <col min="3" max="3" width="10.59765625" style="513" customWidth="1"/>
    <col min="4" max="8" width="9" style="513" customWidth="1"/>
    <col min="9" max="9" width="4.8984375" style="513" customWidth="1"/>
    <col min="10" max="10" width="9" style="513" customWidth="1"/>
    <col min="11" max="11" width="6.59765625" style="513" customWidth="1"/>
    <col min="12" max="16384" width="9" style="513" customWidth="1"/>
  </cols>
  <sheetData>
    <row r="1" ht="24" customHeight="1"/>
    <row r="2" ht="24" customHeight="1"/>
    <row r="3" ht="24" customHeight="1"/>
    <row r="4" ht="24" customHeight="1"/>
    <row r="5" ht="24" customHeight="1"/>
    <row r="6" ht="24" customHeight="1"/>
    <row r="7" ht="24" customHeight="1"/>
    <row r="9" spans="1:8" ht="22.5" customHeight="1">
      <c r="A9" s="514"/>
      <c r="B9" s="515" t="s">
        <v>697</v>
      </c>
      <c r="C9" s="516"/>
      <c r="D9" s="516"/>
      <c r="E9" s="516"/>
      <c r="F9" s="516"/>
      <c r="G9" s="516"/>
      <c r="H9" s="516"/>
    </row>
    <row r="10" spans="1:8" ht="22.5" customHeight="1">
      <c r="A10" s="514"/>
      <c r="B10" s="515" t="s">
        <v>566</v>
      </c>
      <c r="C10" s="516"/>
      <c r="D10" s="516"/>
      <c r="E10" s="516"/>
      <c r="F10" s="516"/>
      <c r="G10" s="516"/>
      <c r="H10" s="516"/>
    </row>
    <row r="11" spans="1:8" ht="22.5" customHeight="1">
      <c r="A11" s="514"/>
      <c r="B11" s="515" t="s">
        <v>567</v>
      </c>
      <c r="C11" s="516"/>
      <c r="D11" s="516"/>
      <c r="E11" s="516"/>
      <c r="F11" s="516"/>
      <c r="G11" s="516"/>
      <c r="H11" s="516"/>
    </row>
    <row r="12" spans="1:8" ht="27" customHeight="1">
      <c r="A12" s="514"/>
      <c r="B12" s="517"/>
      <c r="C12" s="516"/>
      <c r="D12" s="516"/>
      <c r="E12" s="516"/>
      <c r="F12" s="516"/>
      <c r="G12" s="516"/>
      <c r="H12" s="516"/>
    </row>
    <row r="13" spans="1:8" ht="18" customHeight="1">
      <c r="A13" s="514"/>
      <c r="B13" s="518" t="s">
        <v>568</v>
      </c>
      <c r="C13" s="516"/>
      <c r="D13" s="516"/>
      <c r="E13" s="516"/>
      <c r="F13" s="516"/>
      <c r="G13" s="516"/>
      <c r="H13" s="516"/>
    </row>
    <row r="14" spans="1:8" ht="24.75" customHeight="1">
      <c r="A14" s="514"/>
      <c r="B14" s="519"/>
      <c r="C14" s="516"/>
      <c r="D14" s="516"/>
      <c r="E14" s="516"/>
      <c r="F14" s="516"/>
      <c r="G14" s="516"/>
      <c r="H14" s="516"/>
    </row>
    <row r="15" spans="1:8" ht="22.5" customHeight="1">
      <c r="A15" s="514"/>
      <c r="B15" s="516" t="s">
        <v>569</v>
      </c>
      <c r="C15" s="516"/>
      <c r="D15" s="516"/>
      <c r="E15" s="516" t="s">
        <v>570</v>
      </c>
      <c r="F15" s="520"/>
      <c r="H15" s="516"/>
    </row>
    <row r="16" spans="1:8" ht="22.5" customHeight="1">
      <c r="A16" s="514"/>
      <c r="B16" s="521" t="s">
        <v>571</v>
      </c>
      <c r="C16" s="516"/>
      <c r="D16" s="516"/>
      <c r="E16" s="516" t="s">
        <v>572</v>
      </c>
      <c r="F16" s="520"/>
      <c r="H16" s="516"/>
    </row>
    <row r="17" spans="1:8" ht="22.5" customHeight="1">
      <c r="A17" s="514"/>
      <c r="B17" s="521" t="s">
        <v>573</v>
      </c>
      <c r="C17" s="516"/>
      <c r="D17" s="516"/>
      <c r="E17" s="516" t="s">
        <v>574</v>
      </c>
      <c r="F17" s="520"/>
      <c r="H17" s="516"/>
    </row>
    <row r="18" spans="1:5" ht="22.5" customHeight="1">
      <c r="A18" s="514"/>
      <c r="B18" s="521" t="s">
        <v>575</v>
      </c>
      <c r="C18" s="516"/>
      <c r="D18" s="516"/>
      <c r="E18" s="516" t="s">
        <v>576</v>
      </c>
    </row>
    <row r="19" spans="2:5" ht="15" customHeight="1">
      <c r="B19" s="521"/>
      <c r="C19" s="516"/>
      <c r="D19" s="516"/>
      <c r="E19" s="516"/>
    </row>
    <row r="20" spans="2:5" ht="20.25" customHeight="1">
      <c r="B20" s="521"/>
      <c r="C20" s="522" t="s">
        <v>577</v>
      </c>
      <c r="D20" s="516"/>
      <c r="E20" s="516"/>
    </row>
    <row r="21" spans="2:5" ht="20.25" customHeight="1">
      <c r="B21" s="521"/>
      <c r="C21" s="522"/>
      <c r="D21" s="516"/>
      <c r="E21" s="516"/>
    </row>
    <row r="22" spans="6:8" ht="13.5">
      <c r="F22" s="516"/>
      <c r="G22" s="516"/>
      <c r="H22" s="516"/>
    </row>
    <row r="23" spans="3:8" ht="17.25">
      <c r="C23" s="523"/>
      <c r="F23" s="516"/>
      <c r="G23" s="516"/>
      <c r="H23" s="516"/>
    </row>
    <row r="24" spans="3:8" ht="17.25">
      <c r="C24" s="523"/>
      <c r="F24" s="516"/>
      <c r="G24" s="516"/>
      <c r="H24" s="516"/>
    </row>
    <row r="25" spans="3:8" ht="17.25">
      <c r="C25" s="523"/>
      <c r="F25" s="516"/>
      <c r="G25" s="516"/>
      <c r="H25" s="516"/>
    </row>
    <row r="26" spans="3:8" ht="17.25">
      <c r="C26" s="523"/>
      <c r="F26" s="516"/>
      <c r="G26" s="516"/>
      <c r="H26" s="516"/>
    </row>
    <row r="27" spans="3:8" ht="17.25">
      <c r="C27" s="523"/>
      <c r="F27" s="516"/>
      <c r="G27" s="516"/>
      <c r="H27" s="516"/>
    </row>
    <row r="28" spans="3:8" ht="17.25">
      <c r="C28" s="523"/>
      <c r="F28" s="516"/>
      <c r="G28" s="516"/>
      <c r="H28" s="516"/>
    </row>
    <row r="29" spans="3:8" ht="17.25">
      <c r="C29" s="523"/>
      <c r="F29" s="516"/>
      <c r="G29" s="516"/>
      <c r="H29" s="516"/>
    </row>
    <row r="30" spans="3:8" ht="17.25">
      <c r="C30" s="523"/>
      <c r="F30" s="516"/>
      <c r="G30" s="516"/>
      <c r="H30" s="516"/>
    </row>
    <row r="31" spans="3:7" ht="13.5">
      <c r="C31" s="524"/>
      <c r="D31" s="525"/>
      <c r="E31" s="526"/>
      <c r="F31" s="526"/>
      <c r="G31" s="526"/>
    </row>
    <row r="32" spans="3:7" ht="13.5">
      <c r="C32" s="525"/>
      <c r="D32" s="525"/>
      <c r="E32" s="526"/>
      <c r="F32" s="526"/>
      <c r="G32" s="526"/>
    </row>
    <row r="33" spans="3:7" ht="13.5">
      <c r="C33" s="525"/>
      <c r="D33" s="525"/>
      <c r="E33" s="526"/>
      <c r="F33" s="526"/>
      <c r="G33" s="526"/>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47"/>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row>
    <row r="2" spans="1:33" ht="14.25">
      <c r="A2" s="447"/>
      <c r="B2" s="448"/>
      <c r="C2" s="448"/>
      <c r="D2" s="447"/>
      <c r="E2" s="448"/>
      <c r="F2" s="448"/>
      <c r="G2" s="448"/>
      <c r="H2" s="448"/>
      <c r="I2" s="447"/>
      <c r="K2" s="458" t="s">
        <v>121</v>
      </c>
      <c r="L2" s="448"/>
      <c r="M2" s="447"/>
      <c r="N2" s="447"/>
      <c r="O2" s="447"/>
      <c r="P2" s="447"/>
      <c r="Q2" s="447"/>
      <c r="R2" s="447"/>
      <c r="S2" s="447"/>
      <c r="T2" s="447"/>
      <c r="U2" s="447"/>
      <c r="V2" s="447"/>
      <c r="W2" s="447"/>
      <c r="X2" s="447"/>
      <c r="Y2" s="447"/>
      <c r="Z2" s="447"/>
      <c r="AA2" s="447"/>
      <c r="AB2" s="447"/>
      <c r="AC2" s="447"/>
      <c r="AD2" s="447"/>
      <c r="AE2" s="447"/>
      <c r="AF2" s="447"/>
      <c r="AG2" s="447"/>
    </row>
    <row r="3" spans="1:33" ht="14.25" customHeight="1">
      <c r="A3" s="447"/>
      <c r="B3" s="448"/>
      <c r="C3" s="448"/>
      <c r="D3" s="448"/>
      <c r="E3" s="448"/>
      <c r="F3" s="448"/>
      <c r="G3" s="448"/>
      <c r="H3" s="448"/>
      <c r="I3" s="448"/>
      <c r="J3" s="448"/>
      <c r="K3" s="448"/>
      <c r="L3" s="448"/>
      <c r="M3" s="447"/>
      <c r="N3" s="447"/>
      <c r="O3" s="447"/>
      <c r="P3" s="447"/>
      <c r="Q3" s="447"/>
      <c r="R3" s="447"/>
      <c r="S3" s="447"/>
      <c r="T3" s="447"/>
      <c r="U3" s="447"/>
      <c r="V3" s="447"/>
      <c r="W3" s="447"/>
      <c r="X3" s="447"/>
      <c r="Y3" s="447"/>
      <c r="Z3" s="447"/>
      <c r="AA3" s="447"/>
      <c r="AB3" s="447"/>
      <c r="AC3" s="447"/>
      <c r="AD3" s="447"/>
      <c r="AE3" s="447"/>
      <c r="AF3" s="447"/>
      <c r="AG3" s="447"/>
    </row>
    <row r="4" spans="1:33" s="1" customFormat="1" ht="14.25" customHeight="1">
      <c r="A4" s="450"/>
      <c r="B4" s="449" t="s">
        <v>122</v>
      </c>
      <c r="C4" s="448"/>
      <c r="D4" s="448"/>
      <c r="E4" s="448"/>
      <c r="F4" s="448"/>
      <c r="G4" s="448"/>
      <c r="H4" s="448"/>
      <c r="I4" s="448"/>
      <c r="J4" s="448"/>
      <c r="K4" s="448"/>
      <c r="L4" s="448"/>
      <c r="M4" s="447"/>
      <c r="N4" s="447"/>
      <c r="O4" s="447"/>
      <c r="P4" s="447"/>
      <c r="Q4" s="447"/>
      <c r="R4" s="447"/>
      <c r="S4" s="447"/>
      <c r="T4" s="447"/>
      <c r="U4" s="447"/>
      <c r="V4" s="447"/>
      <c r="W4" s="447"/>
      <c r="X4" s="447"/>
      <c r="Y4" s="447"/>
      <c r="Z4" s="447"/>
      <c r="AA4" s="447"/>
      <c r="AB4" s="447"/>
      <c r="AC4" s="447"/>
      <c r="AD4" s="447"/>
      <c r="AE4" s="447"/>
      <c r="AF4" s="447"/>
      <c r="AG4" s="447"/>
    </row>
    <row r="5" spans="1:33" ht="14.25" customHeight="1">
      <c r="A5" s="447"/>
      <c r="B5" s="448"/>
      <c r="C5" s="638" t="s">
        <v>673</v>
      </c>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row>
    <row r="6" spans="1:33" ht="14.25" customHeight="1">
      <c r="A6" s="447"/>
      <c r="B6" s="448"/>
      <c r="C6" s="638"/>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row>
    <row r="7" spans="1:33" ht="14.25" customHeight="1">
      <c r="A7" s="447"/>
      <c r="B7" s="448"/>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row>
    <row r="8" spans="1:33" ht="14.25" customHeight="1">
      <c r="A8" s="447"/>
      <c r="B8" s="448"/>
      <c r="C8" s="448"/>
      <c r="D8" s="448"/>
      <c r="E8" s="448"/>
      <c r="F8" s="448"/>
      <c r="G8" s="448"/>
      <c r="H8" s="448"/>
      <c r="I8" s="448"/>
      <c r="J8" s="448"/>
      <c r="K8" s="448"/>
      <c r="L8" s="448"/>
      <c r="M8" s="447"/>
      <c r="N8" s="447"/>
      <c r="O8" s="447"/>
      <c r="P8" s="447"/>
      <c r="Q8" s="447"/>
      <c r="R8" s="447"/>
      <c r="S8" s="447"/>
      <c r="T8" s="447"/>
      <c r="U8" s="447"/>
      <c r="V8" s="447"/>
      <c r="W8" s="447"/>
      <c r="X8" s="447"/>
      <c r="Y8" s="447"/>
      <c r="Z8" s="447"/>
      <c r="AA8" s="447"/>
      <c r="AB8" s="447"/>
      <c r="AC8" s="447"/>
      <c r="AD8" s="447"/>
      <c r="AE8" s="447"/>
      <c r="AF8" s="447"/>
      <c r="AG8" s="447"/>
    </row>
    <row r="9" spans="1:33" s="1" customFormat="1" ht="14.25" customHeight="1">
      <c r="A9" s="450"/>
      <c r="B9" s="449" t="s">
        <v>123</v>
      </c>
      <c r="C9" s="448"/>
      <c r="D9" s="448"/>
      <c r="E9" s="448"/>
      <c r="F9" s="448"/>
      <c r="G9" s="448"/>
      <c r="H9" s="448"/>
      <c r="I9" s="448"/>
      <c r="J9" s="448"/>
      <c r="K9" s="448"/>
      <c r="L9" s="448"/>
      <c r="M9" s="447"/>
      <c r="N9" s="447"/>
      <c r="O9" s="447"/>
      <c r="P9" s="447"/>
      <c r="Q9" s="447"/>
      <c r="R9" s="447"/>
      <c r="S9" s="447"/>
      <c r="T9" s="447"/>
      <c r="U9" s="447"/>
      <c r="V9" s="447"/>
      <c r="W9" s="447"/>
      <c r="X9" s="447"/>
      <c r="Y9" s="447"/>
      <c r="Z9" s="447"/>
      <c r="AA9" s="447"/>
      <c r="AB9" s="447"/>
      <c r="AC9" s="447"/>
      <c r="AD9" s="447"/>
      <c r="AE9" s="447"/>
      <c r="AF9" s="447"/>
      <c r="AG9" s="447"/>
    </row>
    <row r="10" spans="1:33" ht="14.25" customHeight="1">
      <c r="A10" s="447"/>
      <c r="B10" s="448"/>
      <c r="C10" s="638" t="s">
        <v>565</v>
      </c>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row>
    <row r="11" spans="1:33" ht="14.25" customHeight="1">
      <c r="A11" s="447"/>
      <c r="B11" s="448"/>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row>
    <row r="12" spans="1:33" ht="14.25" customHeight="1">
      <c r="A12" s="447"/>
      <c r="B12" s="448"/>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row>
    <row r="13" spans="1:33" ht="14.25" customHeight="1">
      <c r="A13" s="447"/>
      <c r="B13" s="448"/>
      <c r="C13" s="640"/>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row>
    <row r="14" spans="1:33" ht="14.25" customHeight="1">
      <c r="A14" s="447"/>
      <c r="B14" s="448"/>
      <c r="C14" s="640"/>
      <c r="D14" s="640"/>
      <c r="E14" s="640"/>
      <c r="F14" s="640"/>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row>
    <row r="15" spans="1:33" ht="14.25" customHeight="1">
      <c r="A15" s="447"/>
      <c r="B15" s="448"/>
      <c r="C15" s="640"/>
      <c r="D15" s="640"/>
      <c r="E15" s="640"/>
      <c r="F15" s="640"/>
      <c r="G15" s="640"/>
      <c r="H15" s="640"/>
      <c r="I15" s="640"/>
      <c r="J15" s="640"/>
      <c r="K15" s="640"/>
      <c r="L15" s="640"/>
      <c r="M15" s="640"/>
      <c r="N15" s="640"/>
      <c r="O15" s="640"/>
      <c r="P15" s="640"/>
      <c r="Q15" s="640"/>
      <c r="R15" s="640"/>
      <c r="S15" s="640"/>
      <c r="T15" s="640"/>
      <c r="U15" s="640"/>
      <c r="V15" s="640"/>
      <c r="W15" s="640"/>
      <c r="X15" s="640"/>
      <c r="Y15" s="640"/>
      <c r="Z15" s="640"/>
      <c r="AA15" s="640"/>
      <c r="AB15" s="640"/>
      <c r="AC15" s="640"/>
      <c r="AD15" s="640"/>
      <c r="AE15" s="640"/>
      <c r="AF15" s="640"/>
      <c r="AG15" s="640"/>
    </row>
    <row r="16" spans="1:33" ht="14.25" customHeight="1">
      <c r="A16" s="447"/>
      <c r="B16" s="448"/>
      <c r="C16" s="448"/>
      <c r="D16" s="448"/>
      <c r="E16" s="448"/>
      <c r="F16" s="448"/>
      <c r="G16" s="448"/>
      <c r="H16" s="448"/>
      <c r="I16" s="448"/>
      <c r="J16" s="448"/>
      <c r="K16" s="448"/>
      <c r="L16" s="448"/>
      <c r="M16" s="447"/>
      <c r="N16" s="447"/>
      <c r="O16" s="447"/>
      <c r="P16" s="447"/>
      <c r="Q16" s="447"/>
      <c r="R16" s="447"/>
      <c r="S16" s="447"/>
      <c r="T16" s="447"/>
      <c r="U16" s="447"/>
      <c r="V16" s="447"/>
      <c r="W16" s="447"/>
      <c r="X16" s="447"/>
      <c r="Y16" s="447"/>
      <c r="Z16" s="447"/>
      <c r="AA16" s="447"/>
      <c r="AB16" s="447"/>
      <c r="AC16" s="447"/>
      <c r="AD16" s="447"/>
      <c r="AE16" s="447"/>
      <c r="AF16" s="447"/>
      <c r="AG16" s="447"/>
    </row>
    <row r="17" spans="1:33" s="1" customFormat="1" ht="14.25" customHeight="1">
      <c r="A17" s="450"/>
      <c r="B17" s="449" t="s">
        <v>124</v>
      </c>
      <c r="C17" s="448"/>
      <c r="D17" s="448"/>
      <c r="E17" s="448"/>
      <c r="F17" s="448"/>
      <c r="G17" s="448"/>
      <c r="H17" s="448"/>
      <c r="I17" s="448"/>
      <c r="J17" s="448"/>
      <c r="K17" s="448"/>
      <c r="L17" s="448"/>
      <c r="M17" s="447"/>
      <c r="N17" s="447"/>
      <c r="O17" s="447"/>
      <c r="P17" s="447"/>
      <c r="Q17" s="447"/>
      <c r="R17" s="447"/>
      <c r="S17" s="447"/>
      <c r="T17" s="447"/>
      <c r="U17" s="447"/>
      <c r="V17" s="447"/>
      <c r="W17" s="447"/>
      <c r="X17" s="447"/>
      <c r="Y17" s="447"/>
      <c r="Z17" s="447"/>
      <c r="AA17" s="447"/>
      <c r="AB17" s="447"/>
      <c r="AC17" s="447"/>
      <c r="AD17" s="447"/>
      <c r="AE17" s="447"/>
      <c r="AF17" s="447"/>
      <c r="AG17" s="447"/>
    </row>
    <row r="18" spans="1:33" ht="14.25" customHeight="1">
      <c r="A18" s="447"/>
      <c r="B18" s="448"/>
      <c r="C18" s="638" t="s">
        <v>674</v>
      </c>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row>
    <row r="19" spans="1:33" ht="14.25" customHeight="1">
      <c r="A19" s="447"/>
      <c r="B19" s="448"/>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row>
    <row r="20" spans="1:33" ht="14.25" customHeight="1">
      <c r="A20" s="447"/>
      <c r="B20" s="448"/>
      <c r="C20" s="638" t="s">
        <v>675</v>
      </c>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row>
    <row r="21" spans="1:33" ht="14.25" customHeight="1">
      <c r="A21" s="447"/>
      <c r="B21" s="448"/>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row>
    <row r="22" spans="1:33" ht="14.25" customHeight="1">
      <c r="A22" s="447"/>
      <c r="B22" s="448"/>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row>
    <row r="23" spans="1:33" ht="14.25" customHeight="1">
      <c r="A23" s="447"/>
      <c r="B23" s="448"/>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row>
    <row r="24" spans="1:33" ht="14.25" customHeight="1">
      <c r="A24" s="447"/>
      <c r="B24" s="448"/>
      <c r="C24" s="448"/>
      <c r="D24" s="448"/>
      <c r="E24" s="448"/>
      <c r="F24" s="448"/>
      <c r="G24" s="448"/>
      <c r="H24" s="448"/>
      <c r="I24" s="448"/>
      <c r="J24" s="448"/>
      <c r="K24" s="448"/>
      <c r="L24" s="448"/>
      <c r="M24" s="447"/>
      <c r="N24" s="447"/>
      <c r="O24" s="447"/>
      <c r="P24" s="447"/>
      <c r="Q24" s="447"/>
      <c r="R24" s="447"/>
      <c r="S24" s="447"/>
      <c r="T24" s="447"/>
      <c r="U24" s="447"/>
      <c r="V24" s="447"/>
      <c r="W24" s="447"/>
      <c r="X24" s="447"/>
      <c r="Y24" s="447"/>
      <c r="Z24" s="447"/>
      <c r="AA24" s="447"/>
      <c r="AB24" s="447"/>
      <c r="AC24" s="447"/>
      <c r="AD24" s="447"/>
      <c r="AE24" s="447"/>
      <c r="AF24" s="447"/>
      <c r="AG24" s="447"/>
    </row>
    <row r="25" spans="1:33" s="1" customFormat="1" ht="14.25" customHeight="1">
      <c r="A25" s="450"/>
      <c r="B25" s="449" t="s">
        <v>125</v>
      </c>
      <c r="C25" s="448"/>
      <c r="D25" s="448"/>
      <c r="E25" s="448"/>
      <c r="F25" s="448"/>
      <c r="G25" s="448"/>
      <c r="H25" s="448"/>
      <c r="I25" s="448"/>
      <c r="J25" s="448"/>
      <c r="K25" s="448"/>
      <c r="L25" s="448"/>
      <c r="M25" s="447"/>
      <c r="N25" s="447"/>
      <c r="O25" s="447"/>
      <c r="P25" s="447"/>
      <c r="Q25" s="447"/>
      <c r="R25" s="447"/>
      <c r="S25" s="447"/>
      <c r="T25" s="447"/>
      <c r="U25" s="447"/>
      <c r="V25" s="447"/>
      <c r="W25" s="447"/>
      <c r="X25" s="447"/>
      <c r="Y25" s="447"/>
      <c r="Z25" s="447"/>
      <c r="AA25" s="447"/>
      <c r="AB25" s="447"/>
      <c r="AC25" s="447"/>
      <c r="AD25" s="447"/>
      <c r="AE25" s="447"/>
      <c r="AF25" s="447"/>
      <c r="AG25" s="447"/>
    </row>
    <row r="26" spans="1:33" ht="14.25" customHeight="1">
      <c r="A26" s="447"/>
      <c r="B26" s="448"/>
      <c r="C26" s="448" t="s">
        <v>676</v>
      </c>
      <c r="D26" s="448" t="s">
        <v>677</v>
      </c>
      <c r="E26" s="448"/>
      <c r="F26" s="448"/>
      <c r="G26" s="448"/>
      <c r="H26" s="448"/>
      <c r="I26" s="448"/>
      <c r="J26" s="448"/>
      <c r="K26" s="448"/>
      <c r="L26" s="448"/>
      <c r="M26" s="447"/>
      <c r="N26" s="447"/>
      <c r="O26" s="447"/>
      <c r="P26" s="447"/>
      <c r="Q26" s="447"/>
      <c r="R26" s="447"/>
      <c r="S26" s="447"/>
      <c r="T26" s="447"/>
      <c r="U26" s="447"/>
      <c r="V26" s="447"/>
      <c r="W26" s="447"/>
      <c r="X26" s="447"/>
      <c r="Y26" s="447"/>
      <c r="Z26" s="447"/>
      <c r="AA26" s="447"/>
      <c r="AB26" s="447"/>
      <c r="AC26" s="447"/>
      <c r="AD26" s="447"/>
      <c r="AE26" s="447"/>
      <c r="AF26" s="447"/>
      <c r="AG26" s="447"/>
    </row>
    <row r="27" spans="1:33" ht="14.25" customHeight="1">
      <c r="A27" s="447"/>
      <c r="B27" s="448"/>
      <c r="C27" s="448"/>
      <c r="D27" s="638" t="s">
        <v>678</v>
      </c>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row>
    <row r="28" spans="1:33" ht="14.25" customHeight="1">
      <c r="A28" s="447"/>
      <c r="B28" s="448"/>
      <c r="C28" s="448"/>
      <c r="D28" s="640"/>
      <c r="E28" s="640"/>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row>
    <row r="29" spans="1:33" ht="14.25" customHeight="1">
      <c r="A29" s="447"/>
      <c r="B29" s="448"/>
      <c r="C29" s="448"/>
      <c r="D29" s="640"/>
      <c r="E29" s="640"/>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row>
    <row r="30" spans="1:33" ht="14.25" customHeight="1">
      <c r="A30" s="447"/>
      <c r="B30" s="448"/>
      <c r="C30" s="448"/>
      <c r="D30" s="639" t="s">
        <v>679</v>
      </c>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row>
    <row r="31" spans="1:33" ht="14.25" customHeight="1">
      <c r="A31" s="447"/>
      <c r="B31" s="448"/>
      <c r="C31" s="448"/>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row>
    <row r="32" spans="1:33" ht="14.25" customHeight="1">
      <c r="A32" s="447"/>
      <c r="B32" s="448"/>
      <c r="C32" s="448"/>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spans="1:33" ht="14.25" customHeight="1">
      <c r="A33" s="447"/>
      <c r="B33" s="448"/>
      <c r="C33" s="448"/>
      <c r="D33" s="449" t="s">
        <v>680</v>
      </c>
      <c r="E33" s="448"/>
      <c r="F33" s="448"/>
      <c r="G33" s="448"/>
      <c r="H33" s="448"/>
      <c r="I33" s="448"/>
      <c r="J33" s="448"/>
      <c r="K33" s="448"/>
      <c r="L33" s="448"/>
      <c r="M33" s="447"/>
      <c r="N33" s="447"/>
      <c r="O33" s="447"/>
      <c r="P33" s="447"/>
      <c r="Q33" s="447"/>
      <c r="R33" s="447"/>
      <c r="S33" s="447"/>
      <c r="T33" s="447"/>
      <c r="U33" s="447"/>
      <c r="V33" s="447"/>
      <c r="W33" s="447"/>
      <c r="X33" s="447"/>
      <c r="Y33" s="447"/>
      <c r="Z33" s="447"/>
      <c r="AA33" s="447"/>
      <c r="AB33" s="447"/>
      <c r="AC33" s="447"/>
      <c r="AD33" s="447"/>
      <c r="AE33" s="447"/>
      <c r="AF33" s="447"/>
      <c r="AG33" s="447"/>
    </row>
    <row r="34" spans="1:33" ht="14.25" customHeight="1">
      <c r="A34" s="447"/>
      <c r="B34" s="448"/>
      <c r="C34" s="448"/>
      <c r="D34" s="639" t="s">
        <v>681</v>
      </c>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row>
    <row r="35" spans="1:33" ht="14.25" customHeight="1">
      <c r="A35" s="447"/>
      <c r="B35" s="448"/>
      <c r="C35" s="448"/>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row>
    <row r="36" spans="1:33" ht="14.25" customHeight="1">
      <c r="A36" s="447"/>
      <c r="B36" s="448"/>
      <c r="C36" s="448"/>
      <c r="D36" s="639" t="s">
        <v>682</v>
      </c>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row>
    <row r="37" spans="1:33" ht="14.25" customHeight="1">
      <c r="A37" s="447"/>
      <c r="B37" s="448"/>
      <c r="C37" s="448"/>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row>
    <row r="38" spans="1:33" ht="14.25" customHeight="1">
      <c r="A38" s="447"/>
      <c r="B38" s="448"/>
      <c r="C38" s="448"/>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row>
    <row r="39" spans="1:33" ht="14.25" customHeight="1">
      <c r="A39" s="447"/>
      <c r="B39" s="448"/>
      <c r="C39" s="448"/>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row>
    <row r="40" spans="1:33" ht="14.25" customHeight="1">
      <c r="A40" s="447"/>
      <c r="B40" s="448"/>
      <c r="C40" s="448"/>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row>
    <row r="41" spans="1:33" ht="14.25" customHeight="1">
      <c r="A41" s="447"/>
      <c r="B41" s="448"/>
      <c r="C41" s="448"/>
      <c r="D41" s="449" t="s">
        <v>683</v>
      </c>
      <c r="E41" s="448"/>
      <c r="F41" s="448"/>
      <c r="G41" s="448"/>
      <c r="H41" s="448"/>
      <c r="I41" s="448"/>
      <c r="J41" s="448"/>
      <c r="K41" s="448"/>
      <c r="L41" s="448"/>
      <c r="M41" s="447"/>
      <c r="N41" s="447"/>
      <c r="O41" s="447"/>
      <c r="P41" s="447"/>
      <c r="Q41" s="447"/>
      <c r="R41" s="447"/>
      <c r="S41" s="447"/>
      <c r="T41" s="447"/>
      <c r="U41" s="447"/>
      <c r="V41" s="447"/>
      <c r="W41" s="447"/>
      <c r="X41" s="447"/>
      <c r="Y41" s="447"/>
      <c r="Z41" s="447"/>
      <c r="AA41" s="447"/>
      <c r="AB41" s="447"/>
      <c r="AC41" s="447"/>
      <c r="AD41" s="447"/>
      <c r="AE41" s="447"/>
      <c r="AF41" s="447"/>
      <c r="AG41" s="447"/>
    </row>
    <row r="42" spans="1:33" ht="14.25" customHeight="1">
      <c r="A42" s="447"/>
      <c r="B42" s="448"/>
      <c r="C42" s="448"/>
      <c r="D42" s="448"/>
      <c r="E42" s="448"/>
      <c r="F42" s="448"/>
      <c r="G42" s="448"/>
      <c r="H42" s="448"/>
      <c r="I42" s="448"/>
      <c r="J42" s="448"/>
      <c r="K42" s="448"/>
      <c r="L42" s="448"/>
      <c r="M42" s="447"/>
      <c r="N42" s="447"/>
      <c r="O42" s="447"/>
      <c r="P42" s="447"/>
      <c r="Q42" s="447"/>
      <c r="R42" s="447"/>
      <c r="S42" s="447"/>
      <c r="T42" s="447"/>
      <c r="U42" s="447"/>
      <c r="V42" s="447"/>
      <c r="W42" s="447"/>
      <c r="X42" s="447"/>
      <c r="Y42" s="447"/>
      <c r="Z42" s="447"/>
      <c r="AA42" s="447"/>
      <c r="AB42" s="447"/>
      <c r="AC42" s="447"/>
      <c r="AD42" s="447"/>
      <c r="AE42" s="447"/>
      <c r="AF42" s="447"/>
      <c r="AG42" s="447"/>
    </row>
    <row r="43" spans="1:33" ht="14.25" customHeight="1">
      <c r="A43" s="447"/>
      <c r="B43" s="448"/>
      <c r="C43" s="448" t="s">
        <v>684</v>
      </c>
      <c r="D43" s="448" t="s">
        <v>685</v>
      </c>
      <c r="E43" s="448"/>
      <c r="F43" s="448"/>
      <c r="G43" s="448"/>
      <c r="H43" s="448"/>
      <c r="I43" s="448"/>
      <c r="J43" s="448"/>
      <c r="K43" s="448"/>
      <c r="L43" s="448"/>
      <c r="M43" s="447"/>
      <c r="N43" s="447"/>
      <c r="O43" s="447"/>
      <c r="P43" s="447"/>
      <c r="Q43" s="447"/>
      <c r="R43" s="447"/>
      <c r="S43" s="447"/>
      <c r="T43" s="447"/>
      <c r="U43" s="447"/>
      <c r="V43" s="447"/>
      <c r="W43" s="447"/>
      <c r="X43" s="447"/>
      <c r="Y43" s="447"/>
      <c r="Z43" s="447"/>
      <c r="AA43" s="447"/>
      <c r="AB43" s="447"/>
      <c r="AC43" s="447"/>
      <c r="AD43" s="447"/>
      <c r="AE43" s="447"/>
      <c r="AF43" s="447"/>
      <c r="AG43" s="447"/>
    </row>
    <row r="44" spans="1:33" ht="14.25" customHeight="1">
      <c r="A44" s="447"/>
      <c r="B44" s="448"/>
      <c r="C44" s="448"/>
      <c r="D44" s="638" t="s">
        <v>686</v>
      </c>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ht="14.25" customHeight="1">
      <c r="A45" s="447"/>
      <c r="B45" s="448"/>
      <c r="C45" s="448"/>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row>
    <row r="46" spans="1:33" ht="14.25" customHeight="1">
      <c r="A46" s="447"/>
      <c r="B46" s="448"/>
      <c r="C46" s="448"/>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row>
    <row r="47" spans="1:33" ht="14.25" customHeight="1">
      <c r="A47" s="447"/>
      <c r="B47" s="448"/>
      <c r="C47" s="448"/>
      <c r="D47" s="639" t="s">
        <v>687</v>
      </c>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row>
    <row r="48" spans="1:33" ht="14.25" customHeight="1">
      <c r="A48" s="447"/>
      <c r="B48" s="448"/>
      <c r="C48" s="448"/>
      <c r="D48" s="640"/>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row>
    <row r="49" spans="1:33" ht="14.25" customHeight="1">
      <c r="A49" s="447"/>
      <c r="B49" s="448"/>
      <c r="C49" s="448"/>
      <c r="D49" s="639" t="s">
        <v>688</v>
      </c>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row>
    <row r="50" spans="1:33" ht="14.25" customHeight="1">
      <c r="A50" s="447"/>
      <c r="B50" s="448"/>
      <c r="C50" s="448"/>
      <c r="D50" s="640"/>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row>
    <row r="51" spans="1:33" ht="14.25" customHeight="1">
      <c r="A51" s="447"/>
      <c r="B51" s="448"/>
      <c r="C51" s="448"/>
      <c r="D51" s="449" t="s">
        <v>689</v>
      </c>
      <c r="E51" s="448"/>
      <c r="F51" s="448"/>
      <c r="G51" s="448"/>
      <c r="H51" s="448"/>
      <c r="I51" s="448"/>
      <c r="J51" s="448"/>
      <c r="K51" s="448"/>
      <c r="L51" s="448"/>
      <c r="M51" s="447"/>
      <c r="N51" s="447"/>
      <c r="O51" s="447"/>
      <c r="P51" s="447"/>
      <c r="Q51" s="447"/>
      <c r="R51" s="447"/>
      <c r="S51" s="447"/>
      <c r="T51" s="447"/>
      <c r="U51" s="447"/>
      <c r="V51" s="447"/>
      <c r="W51" s="447"/>
      <c r="X51" s="447"/>
      <c r="Y51" s="447"/>
      <c r="Z51" s="447"/>
      <c r="AA51" s="447"/>
      <c r="AB51" s="447"/>
      <c r="AC51" s="447"/>
      <c r="AD51" s="447"/>
      <c r="AE51" s="447"/>
      <c r="AF51" s="447"/>
      <c r="AG51" s="447"/>
    </row>
    <row r="52" spans="1:33" ht="13.5">
      <c r="A52" s="447"/>
      <c r="B52" s="448"/>
      <c r="C52" s="448"/>
      <c r="D52" s="448"/>
      <c r="E52" s="448"/>
      <c r="F52" s="448"/>
      <c r="G52" s="448"/>
      <c r="H52" s="448"/>
      <c r="I52" s="448"/>
      <c r="J52" s="448"/>
      <c r="K52" s="448"/>
      <c r="L52" s="448"/>
      <c r="M52" s="447"/>
      <c r="N52" s="447"/>
      <c r="O52" s="447"/>
      <c r="P52" s="447"/>
      <c r="Q52" s="447"/>
      <c r="R52" s="447"/>
      <c r="S52" s="447"/>
      <c r="T52" s="447"/>
      <c r="U52" s="447"/>
      <c r="V52" s="447"/>
      <c r="W52" s="447"/>
      <c r="X52" s="447"/>
      <c r="Y52" s="447"/>
      <c r="Z52" s="447"/>
      <c r="AA52" s="447"/>
      <c r="AB52" s="447"/>
      <c r="AC52" s="447"/>
      <c r="AD52" s="447"/>
      <c r="AE52" s="447"/>
      <c r="AF52" s="447"/>
      <c r="AG52" s="447"/>
    </row>
    <row r="53" spans="1:33" ht="13.5">
      <c r="A53" s="447"/>
      <c r="B53" s="448"/>
      <c r="C53" s="448" t="s">
        <v>690</v>
      </c>
      <c r="D53" s="448" t="s">
        <v>691</v>
      </c>
      <c r="E53" s="448"/>
      <c r="F53" s="448"/>
      <c r="G53" s="448"/>
      <c r="H53" s="448"/>
      <c r="I53" s="448"/>
      <c r="J53" s="448"/>
      <c r="K53" s="448"/>
      <c r="L53" s="448"/>
      <c r="M53" s="447"/>
      <c r="N53" s="447"/>
      <c r="O53" s="447"/>
      <c r="P53" s="447"/>
      <c r="Q53" s="447"/>
      <c r="R53" s="447"/>
      <c r="S53" s="447"/>
      <c r="T53" s="447"/>
      <c r="U53" s="447"/>
      <c r="V53" s="447"/>
      <c r="W53" s="447"/>
      <c r="X53" s="447"/>
      <c r="Y53" s="447"/>
      <c r="Z53" s="447"/>
      <c r="AA53" s="447"/>
      <c r="AB53" s="447"/>
      <c r="AC53" s="447"/>
      <c r="AD53" s="447"/>
      <c r="AE53" s="447"/>
      <c r="AF53" s="447"/>
      <c r="AG53" s="447"/>
    </row>
    <row r="54" spans="1:33" ht="13.5" customHeight="1">
      <c r="A54" s="447"/>
      <c r="B54" s="448"/>
      <c r="C54" s="448"/>
      <c r="D54" s="638" t="s">
        <v>692</v>
      </c>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row>
    <row r="55" spans="1:33" ht="13.5">
      <c r="A55" s="447"/>
      <c r="B55" s="448"/>
      <c r="C55" s="448"/>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row>
    <row r="56" spans="1:33" ht="13.5">
      <c r="A56" s="447"/>
      <c r="B56" s="448"/>
      <c r="C56" s="448"/>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row>
    <row r="57" spans="1:33" ht="13.5">
      <c r="A57" s="447"/>
      <c r="B57" s="448"/>
      <c r="C57" s="448"/>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row>
    <row r="58" spans="1:33" ht="13.5">
      <c r="A58" s="447"/>
      <c r="B58" s="448"/>
      <c r="C58" s="448"/>
      <c r="D58" s="451"/>
      <c r="E58" s="451"/>
      <c r="F58" s="451"/>
      <c r="G58" s="451"/>
      <c r="H58" s="451"/>
      <c r="I58" s="451"/>
      <c r="J58" s="451"/>
      <c r="K58" s="451"/>
      <c r="L58" s="451"/>
      <c r="M58" s="451"/>
      <c r="N58" s="451"/>
      <c r="O58" s="451"/>
      <c r="R58" s="451"/>
      <c r="S58" s="451"/>
      <c r="T58" s="451"/>
      <c r="U58" s="451"/>
      <c r="V58" s="451"/>
      <c r="W58" s="451"/>
      <c r="X58" s="451"/>
      <c r="Y58" s="451"/>
      <c r="Z58" s="451"/>
      <c r="AA58" s="451"/>
      <c r="AB58" s="451"/>
      <c r="AC58" s="451"/>
      <c r="AD58" s="451"/>
      <c r="AE58" s="451"/>
      <c r="AF58" s="451"/>
      <c r="AG58" s="451"/>
    </row>
    <row r="59" spans="1:33" ht="13.5">
      <c r="A59" s="447"/>
      <c r="B59" s="448"/>
      <c r="C59" s="448"/>
      <c r="D59" s="448"/>
      <c r="E59" s="448"/>
      <c r="F59" s="448"/>
      <c r="G59" s="448"/>
      <c r="H59" s="447"/>
      <c r="I59" s="448"/>
      <c r="J59" s="448"/>
      <c r="K59" s="448"/>
      <c r="L59" s="448"/>
      <c r="M59" s="447"/>
      <c r="N59" s="447"/>
      <c r="O59" s="447"/>
      <c r="P59" s="452" t="s">
        <v>693</v>
      </c>
      <c r="Q59" s="447"/>
      <c r="R59" s="447"/>
      <c r="S59" s="447"/>
      <c r="T59" s="447"/>
      <c r="U59" s="447"/>
      <c r="V59" s="447"/>
      <c r="W59" s="447"/>
      <c r="X59" s="447"/>
      <c r="Y59" s="447"/>
      <c r="Z59" s="447"/>
      <c r="AA59" s="447"/>
      <c r="AB59" s="447"/>
      <c r="AC59" s="447"/>
      <c r="AD59" s="447"/>
      <c r="AE59" s="447"/>
      <c r="AF59" s="447"/>
      <c r="AG59" s="447"/>
    </row>
    <row r="60" spans="1:33" ht="13.5">
      <c r="A60" s="447"/>
      <c r="B60" s="448"/>
      <c r="C60" s="448"/>
      <c r="D60" s="448" t="s">
        <v>126</v>
      </c>
      <c r="E60" s="448"/>
      <c r="F60" s="448"/>
      <c r="G60" s="448"/>
      <c r="H60" s="448"/>
      <c r="I60" s="448"/>
      <c r="J60" s="448"/>
      <c r="K60" s="448"/>
      <c r="L60" s="448"/>
      <c r="M60" s="447"/>
      <c r="N60" s="447"/>
      <c r="O60" s="447"/>
      <c r="P60" s="447"/>
      <c r="Q60" s="447"/>
      <c r="R60" s="447"/>
      <c r="S60" s="447"/>
      <c r="T60" s="447"/>
      <c r="U60" s="447"/>
      <c r="V60" s="447"/>
      <c r="W60" s="447"/>
      <c r="X60" s="447"/>
      <c r="Y60" s="447"/>
      <c r="Z60" s="447"/>
      <c r="AA60" s="447"/>
      <c r="AB60" s="447"/>
      <c r="AC60" s="447"/>
      <c r="AD60" s="447"/>
      <c r="AE60" s="447"/>
      <c r="AF60" s="447"/>
      <c r="AG60" s="447"/>
    </row>
    <row r="61" spans="1:33" ht="13.5">
      <c r="A61" s="447"/>
      <c r="B61" s="448"/>
      <c r="C61" s="448"/>
      <c r="D61" s="448"/>
      <c r="E61" s="448"/>
      <c r="F61" s="448"/>
      <c r="G61" s="448"/>
      <c r="H61" s="448"/>
      <c r="I61" s="448"/>
      <c r="J61" s="448"/>
      <c r="K61" s="448"/>
      <c r="L61" s="448"/>
      <c r="M61" s="447"/>
      <c r="N61" s="447"/>
      <c r="O61" s="447"/>
      <c r="P61" s="447"/>
      <c r="Q61" s="447"/>
      <c r="R61" s="447"/>
      <c r="S61" s="447"/>
      <c r="T61" s="447"/>
      <c r="U61" s="447"/>
      <c r="V61" s="447"/>
      <c r="W61" s="447"/>
      <c r="X61" s="447"/>
      <c r="Y61" s="447"/>
      <c r="Z61" s="447"/>
      <c r="AA61" s="447"/>
      <c r="AB61" s="447"/>
      <c r="AC61" s="447"/>
      <c r="AD61" s="447"/>
      <c r="AE61" s="447"/>
      <c r="AF61" s="447"/>
      <c r="AG61" s="447"/>
    </row>
    <row r="62" spans="1:33" ht="13.5">
      <c r="A62" s="447"/>
      <c r="B62" s="448"/>
      <c r="C62" s="448" t="s">
        <v>694</v>
      </c>
      <c r="D62" s="448" t="s">
        <v>695</v>
      </c>
      <c r="E62" s="448"/>
      <c r="F62" s="448"/>
      <c r="G62" s="448"/>
      <c r="H62" s="448"/>
      <c r="I62" s="448"/>
      <c r="J62" s="448"/>
      <c r="K62" s="448"/>
      <c r="L62" s="448"/>
      <c r="M62" s="447"/>
      <c r="N62" s="447"/>
      <c r="O62" s="447"/>
      <c r="P62" s="447"/>
      <c r="Q62" s="447"/>
      <c r="R62" s="447"/>
      <c r="S62" s="447"/>
      <c r="T62" s="447"/>
      <c r="U62" s="447"/>
      <c r="V62" s="447"/>
      <c r="W62" s="447"/>
      <c r="X62" s="447"/>
      <c r="Y62" s="447"/>
      <c r="Z62" s="447"/>
      <c r="AA62" s="447"/>
      <c r="AB62" s="447"/>
      <c r="AC62" s="447"/>
      <c r="AD62" s="447"/>
      <c r="AE62" s="447"/>
      <c r="AF62" s="447"/>
      <c r="AG62" s="447"/>
    </row>
    <row r="63" spans="1:33" ht="13.5">
      <c r="A63" s="447"/>
      <c r="B63" s="448"/>
      <c r="C63" s="448"/>
      <c r="D63" s="448" t="s">
        <v>696</v>
      </c>
      <c r="E63" s="448"/>
      <c r="F63" s="448"/>
      <c r="G63" s="448"/>
      <c r="H63" s="448"/>
      <c r="I63" s="448"/>
      <c r="J63" s="448"/>
      <c r="K63" s="448"/>
      <c r="L63" s="448"/>
      <c r="M63" s="447"/>
      <c r="N63" s="447"/>
      <c r="O63" s="447"/>
      <c r="P63" s="447"/>
      <c r="Q63" s="447"/>
      <c r="R63" s="447"/>
      <c r="S63" s="447"/>
      <c r="T63" s="447"/>
      <c r="U63" s="447"/>
      <c r="V63" s="447"/>
      <c r="W63" s="447"/>
      <c r="X63" s="447"/>
      <c r="Y63" s="447"/>
      <c r="Z63" s="447"/>
      <c r="AA63" s="447"/>
      <c r="AB63" s="447"/>
      <c r="AC63" s="447"/>
      <c r="AD63" s="447"/>
      <c r="AE63" s="447"/>
      <c r="AF63" s="447"/>
      <c r="AG63" s="447"/>
    </row>
    <row r="64" spans="1:33" ht="13.5">
      <c r="A64" s="447"/>
      <c r="B64" s="448"/>
      <c r="C64" s="448"/>
      <c r="D64" s="448" t="s">
        <v>127</v>
      </c>
      <c r="E64" s="448" t="s">
        <v>0</v>
      </c>
      <c r="F64" s="448"/>
      <c r="G64" s="448"/>
      <c r="H64" s="448"/>
      <c r="I64" s="448"/>
      <c r="J64" s="448"/>
      <c r="K64" s="448"/>
      <c r="L64" s="448"/>
      <c r="M64" s="447"/>
      <c r="N64" s="447"/>
      <c r="O64" s="447"/>
      <c r="P64" s="447"/>
      <c r="Q64" s="447"/>
      <c r="R64" s="447"/>
      <c r="S64" s="447"/>
      <c r="T64" s="447"/>
      <c r="U64" s="447"/>
      <c r="V64" s="447"/>
      <c r="W64" s="447"/>
      <c r="X64" s="447"/>
      <c r="Y64" s="447"/>
      <c r="Z64" s="447"/>
      <c r="AA64" s="447"/>
      <c r="AB64" s="447"/>
      <c r="AC64" s="447"/>
      <c r="AD64" s="447"/>
      <c r="AE64" s="447"/>
      <c r="AF64" s="447"/>
      <c r="AG64" s="447"/>
    </row>
    <row r="65" spans="1:33" ht="13.5" customHeight="1">
      <c r="A65" s="447"/>
      <c r="B65" s="448"/>
      <c r="C65" s="448"/>
      <c r="D65" s="448" t="s">
        <v>128</v>
      </c>
      <c r="E65" s="638" t="s">
        <v>1</v>
      </c>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row>
    <row r="66" spans="1:33" ht="13.5">
      <c r="A66" s="447"/>
      <c r="B66" s="448"/>
      <c r="C66" s="448"/>
      <c r="D66" s="44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row>
    <row r="67" spans="1:33" ht="13.5" customHeight="1">
      <c r="A67" s="447"/>
      <c r="B67" s="448"/>
      <c r="C67" s="448"/>
      <c r="D67" s="638" t="s">
        <v>2</v>
      </c>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row>
    <row r="68" spans="1:33" ht="13.5">
      <c r="A68" s="447"/>
      <c r="B68" s="448"/>
      <c r="C68" s="44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row>
    <row r="69" spans="1:33" ht="13.5">
      <c r="A69" s="447"/>
      <c r="B69" s="448"/>
      <c r="C69" s="44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row>
    <row r="70" spans="1:33" ht="13.5" customHeight="1">
      <c r="A70" s="447"/>
      <c r="B70" s="448"/>
      <c r="C70" s="448"/>
      <c r="D70" s="639" t="s">
        <v>3</v>
      </c>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row>
    <row r="71" spans="1:33" ht="13.5">
      <c r="A71" s="447"/>
      <c r="B71" s="448"/>
      <c r="C71" s="44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row>
    <row r="72" spans="1:33" ht="13.5">
      <c r="A72" s="447"/>
      <c r="B72" s="448"/>
      <c r="C72" s="448"/>
      <c r="D72" s="448" t="s">
        <v>127</v>
      </c>
      <c r="E72" s="448" t="s">
        <v>4</v>
      </c>
      <c r="F72" s="448"/>
      <c r="G72" s="448"/>
      <c r="H72" s="448"/>
      <c r="I72" s="448"/>
      <c r="J72" s="448"/>
      <c r="K72" s="448"/>
      <c r="L72" s="448"/>
      <c r="M72" s="447"/>
      <c r="N72" s="447"/>
      <c r="O72" s="447"/>
      <c r="P72" s="447"/>
      <c r="Q72" s="447"/>
      <c r="R72" s="447"/>
      <c r="S72" s="447"/>
      <c r="T72" s="447"/>
      <c r="U72" s="447"/>
      <c r="V72" s="447"/>
      <c r="W72" s="447"/>
      <c r="X72" s="447"/>
      <c r="Y72" s="447"/>
      <c r="Z72" s="447"/>
      <c r="AA72" s="447"/>
      <c r="AB72" s="447"/>
      <c r="AC72" s="447"/>
      <c r="AD72" s="447"/>
      <c r="AE72" s="447"/>
      <c r="AF72" s="447"/>
      <c r="AG72" s="447"/>
    </row>
    <row r="73" spans="1:33" ht="13.5" customHeight="1">
      <c r="A73" s="447"/>
      <c r="B73" s="448"/>
      <c r="C73" s="448"/>
      <c r="D73" s="448" t="s">
        <v>128</v>
      </c>
      <c r="E73" s="638" t="s">
        <v>129</v>
      </c>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row>
    <row r="74" spans="1:33" ht="13.5">
      <c r="A74" s="447"/>
      <c r="B74" s="448"/>
      <c r="C74" s="448"/>
      <c r="D74" s="44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row>
    <row r="75" spans="1:33" ht="13.5" customHeight="1">
      <c r="A75" s="447"/>
      <c r="B75" s="448"/>
      <c r="C75" s="448"/>
      <c r="D75" s="453" t="s">
        <v>5</v>
      </c>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row>
    <row r="76" spans="1:33" ht="13.5" customHeight="1">
      <c r="A76" s="447"/>
      <c r="B76" s="448"/>
      <c r="C76" s="448"/>
      <c r="D76" s="639" t="s">
        <v>6</v>
      </c>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row>
    <row r="77" spans="1:33" ht="13.5">
      <c r="A77" s="447"/>
      <c r="B77" s="448"/>
      <c r="C77" s="44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row>
    <row r="78" spans="1:33" ht="13.5">
      <c r="A78" s="447"/>
      <c r="B78" s="448"/>
      <c r="C78" s="448"/>
      <c r="D78" s="448"/>
      <c r="E78" s="448"/>
      <c r="F78" s="448"/>
      <c r="G78" s="448"/>
      <c r="H78" s="448"/>
      <c r="I78" s="448"/>
      <c r="J78" s="448"/>
      <c r="K78" s="448"/>
      <c r="L78" s="448"/>
      <c r="M78" s="447"/>
      <c r="N78" s="447"/>
      <c r="O78" s="447"/>
      <c r="P78" s="447"/>
      <c r="Q78" s="447"/>
      <c r="R78" s="447"/>
      <c r="S78" s="447"/>
      <c r="T78" s="447"/>
      <c r="U78" s="447"/>
      <c r="V78" s="447"/>
      <c r="W78" s="447"/>
      <c r="X78" s="447"/>
      <c r="Y78" s="447"/>
      <c r="Z78" s="447"/>
      <c r="AA78" s="447"/>
      <c r="AB78" s="447"/>
      <c r="AC78" s="447"/>
      <c r="AD78" s="447"/>
      <c r="AE78" s="447"/>
      <c r="AF78" s="447"/>
      <c r="AG78" s="447"/>
    </row>
    <row r="79" spans="1:33" ht="13.5">
      <c r="A79" s="447"/>
      <c r="B79" s="448"/>
      <c r="C79" s="448" t="s">
        <v>7</v>
      </c>
      <c r="D79" s="448" t="s">
        <v>8</v>
      </c>
      <c r="E79" s="448"/>
      <c r="F79" s="448"/>
      <c r="G79" s="448"/>
      <c r="H79" s="448"/>
      <c r="I79" s="448"/>
      <c r="J79" s="448"/>
      <c r="K79" s="448"/>
      <c r="L79" s="448"/>
      <c r="M79" s="447"/>
      <c r="N79" s="447"/>
      <c r="O79" s="447"/>
      <c r="P79" s="447"/>
      <c r="Q79" s="447"/>
      <c r="R79" s="447"/>
      <c r="S79" s="447"/>
      <c r="T79" s="447"/>
      <c r="U79" s="447"/>
      <c r="V79" s="447"/>
      <c r="W79" s="447"/>
      <c r="X79" s="447"/>
      <c r="Y79" s="447"/>
      <c r="Z79" s="447"/>
      <c r="AA79" s="447"/>
      <c r="AB79" s="447"/>
      <c r="AC79" s="447"/>
      <c r="AD79" s="447"/>
      <c r="AE79" s="447"/>
      <c r="AF79" s="447"/>
      <c r="AG79" s="447"/>
    </row>
    <row r="80" spans="1:33" ht="13.5">
      <c r="A80" s="447"/>
      <c r="B80" s="448"/>
      <c r="C80" s="448"/>
      <c r="D80" s="448" t="s">
        <v>130</v>
      </c>
      <c r="E80" s="448"/>
      <c r="F80" s="448"/>
      <c r="G80" s="448"/>
      <c r="H80" s="448"/>
      <c r="I80" s="448"/>
      <c r="J80" s="448"/>
      <c r="K80" s="448"/>
      <c r="L80" s="448"/>
      <c r="M80" s="447"/>
      <c r="N80" s="447"/>
      <c r="O80" s="447"/>
      <c r="P80" s="447"/>
      <c r="Q80" s="447"/>
      <c r="R80" s="447"/>
      <c r="S80" s="447"/>
      <c r="T80" s="447"/>
      <c r="U80" s="447"/>
      <c r="V80" s="447"/>
      <c r="W80" s="447"/>
      <c r="X80" s="447"/>
      <c r="Y80" s="447"/>
      <c r="Z80" s="447"/>
      <c r="AA80" s="447"/>
      <c r="AB80" s="447"/>
      <c r="AC80" s="447"/>
      <c r="AD80" s="447"/>
      <c r="AE80" s="447"/>
      <c r="AF80" s="447"/>
      <c r="AG80" s="447"/>
    </row>
    <row r="81" spans="1:33" ht="5.25" customHeight="1">
      <c r="A81" s="447"/>
      <c r="B81" s="448"/>
      <c r="C81" s="448"/>
      <c r="D81" s="448"/>
      <c r="E81" s="448"/>
      <c r="F81" s="448"/>
      <c r="G81" s="448"/>
      <c r="H81" s="448"/>
      <c r="I81" s="448"/>
      <c r="J81" s="448"/>
      <c r="K81" s="448"/>
      <c r="L81" s="448"/>
      <c r="M81" s="447"/>
      <c r="N81" s="447"/>
      <c r="O81" s="447"/>
      <c r="P81" s="447"/>
      <c r="Q81" s="447"/>
      <c r="R81" s="447"/>
      <c r="S81" s="447"/>
      <c r="T81" s="447"/>
      <c r="U81" s="447"/>
      <c r="V81" s="447"/>
      <c r="W81" s="447"/>
      <c r="X81" s="447"/>
      <c r="Y81" s="447"/>
      <c r="Z81" s="447"/>
      <c r="AA81" s="447"/>
      <c r="AB81" s="447"/>
      <c r="AC81" s="447"/>
      <c r="AD81" s="447"/>
      <c r="AE81" s="447"/>
      <c r="AF81" s="447"/>
      <c r="AG81" s="447"/>
    </row>
    <row r="82" spans="1:33" ht="13.5">
      <c r="A82" s="447"/>
      <c r="B82" s="448"/>
      <c r="C82" s="448"/>
      <c r="D82" s="448" t="s">
        <v>131</v>
      </c>
      <c r="E82" s="448"/>
      <c r="F82" s="448"/>
      <c r="G82" s="447"/>
      <c r="H82" s="448"/>
      <c r="I82" s="448"/>
      <c r="J82" s="448"/>
      <c r="K82" s="448" t="s">
        <v>140</v>
      </c>
      <c r="L82" s="448"/>
      <c r="M82" s="447"/>
      <c r="N82" s="447"/>
      <c r="O82" s="447"/>
      <c r="P82" s="447"/>
      <c r="Q82" s="447"/>
      <c r="R82" s="447"/>
      <c r="S82" s="447"/>
      <c r="T82" s="447"/>
      <c r="U82" s="447"/>
      <c r="V82" s="447"/>
      <c r="W82" s="447"/>
      <c r="X82" s="447"/>
      <c r="Y82" s="447"/>
      <c r="Z82" s="447"/>
      <c r="AA82" s="447"/>
      <c r="AB82" s="447"/>
      <c r="AC82" s="447"/>
      <c r="AD82" s="447"/>
      <c r="AE82" s="447"/>
      <c r="AF82" s="447"/>
      <c r="AG82" s="447"/>
    </row>
    <row r="83" spans="1:33" ht="13.5" customHeight="1">
      <c r="A83" s="447"/>
      <c r="B83" s="448"/>
      <c r="C83" s="448"/>
      <c r="D83" s="448" t="s">
        <v>18</v>
      </c>
      <c r="E83" s="448"/>
      <c r="F83" s="448"/>
      <c r="G83" s="448"/>
      <c r="H83" s="448"/>
      <c r="I83" s="448"/>
      <c r="J83" s="448"/>
      <c r="K83" s="448"/>
      <c r="L83" s="448"/>
      <c r="M83" s="447"/>
      <c r="N83" s="447"/>
      <c r="O83" s="447"/>
      <c r="P83" s="447"/>
      <c r="Q83" s="447"/>
      <c r="R83" s="447"/>
      <c r="S83" s="447"/>
      <c r="T83" s="447"/>
      <c r="U83" s="447"/>
      <c r="V83" s="447"/>
      <c r="W83" s="447"/>
      <c r="X83" s="447"/>
      <c r="Y83" s="447"/>
      <c r="Z83" s="447"/>
      <c r="AA83" s="447"/>
      <c r="AB83" s="447"/>
      <c r="AC83" s="447"/>
      <c r="AD83" s="447"/>
      <c r="AE83" s="447"/>
      <c r="AF83" s="447"/>
      <c r="AG83" s="447"/>
    </row>
    <row r="84" spans="1:33" ht="13.5">
      <c r="A84" s="447"/>
      <c r="B84" s="448"/>
      <c r="C84" s="448"/>
      <c r="D84" s="448" t="s">
        <v>132</v>
      </c>
      <c r="E84" s="448"/>
      <c r="F84" s="448"/>
      <c r="G84" s="447"/>
      <c r="H84" s="447"/>
      <c r="I84" s="448"/>
      <c r="J84" s="448"/>
      <c r="K84" s="448"/>
      <c r="L84" s="448"/>
      <c r="M84" s="448" t="s">
        <v>141</v>
      </c>
      <c r="N84" s="447"/>
      <c r="O84" s="447"/>
      <c r="P84" s="447"/>
      <c r="Q84" s="447"/>
      <c r="R84" s="447"/>
      <c r="S84" s="447"/>
      <c r="T84" s="447"/>
      <c r="U84" s="447"/>
      <c r="V84" s="447"/>
      <c r="W84" s="447"/>
      <c r="X84" s="447"/>
      <c r="Y84" s="447"/>
      <c r="Z84" s="447"/>
      <c r="AA84" s="447"/>
      <c r="AB84" s="447"/>
      <c r="AC84" s="447"/>
      <c r="AD84" s="447"/>
      <c r="AE84" s="447"/>
      <c r="AF84" s="447"/>
      <c r="AG84" s="447"/>
    </row>
    <row r="85" spans="1:33" ht="5.25" customHeight="1">
      <c r="A85" s="447"/>
      <c r="B85" s="448"/>
      <c r="C85" s="448"/>
      <c r="D85" s="448"/>
      <c r="E85" s="448"/>
      <c r="F85" s="448"/>
      <c r="G85" s="448"/>
      <c r="H85" s="447"/>
      <c r="I85" s="448"/>
      <c r="J85" s="448"/>
      <c r="K85" s="448"/>
      <c r="L85" s="448"/>
      <c r="M85" s="447"/>
      <c r="N85" s="447"/>
      <c r="O85" s="447"/>
      <c r="P85" s="447"/>
      <c r="Q85" s="447"/>
      <c r="R85" s="447"/>
      <c r="S85" s="447"/>
      <c r="T85" s="447"/>
      <c r="U85" s="447"/>
      <c r="V85" s="447"/>
      <c r="W85" s="447"/>
      <c r="X85" s="447"/>
      <c r="Y85" s="447"/>
      <c r="Z85" s="447"/>
      <c r="AA85" s="447"/>
      <c r="AB85" s="447"/>
      <c r="AC85" s="447"/>
      <c r="AD85" s="447"/>
      <c r="AE85" s="447"/>
      <c r="AF85" s="447"/>
      <c r="AG85" s="447"/>
    </row>
    <row r="86" spans="1:33" ht="13.5" customHeight="1">
      <c r="A86" s="447"/>
      <c r="B86" s="448"/>
      <c r="C86" s="448"/>
      <c r="D86" s="638" t="s">
        <v>19</v>
      </c>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row>
    <row r="87" spans="1:33" ht="13.5">
      <c r="A87" s="447"/>
      <c r="B87" s="448"/>
      <c r="C87" s="448"/>
      <c r="D87" s="638"/>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638"/>
      <c r="AC87" s="638"/>
      <c r="AD87" s="638"/>
      <c r="AE87" s="638"/>
      <c r="AF87" s="638"/>
      <c r="AG87" s="638"/>
    </row>
    <row r="88" spans="1:33" ht="13.5">
      <c r="A88" s="447"/>
      <c r="B88" s="448"/>
      <c r="C88" s="448"/>
      <c r="D88" s="448"/>
      <c r="E88" s="448"/>
      <c r="F88" s="448"/>
      <c r="G88" s="448"/>
      <c r="H88" s="448"/>
      <c r="I88" s="448"/>
      <c r="J88" s="448"/>
      <c r="K88" s="448"/>
      <c r="L88" s="448"/>
      <c r="M88" s="447"/>
      <c r="N88" s="447"/>
      <c r="O88" s="447"/>
      <c r="P88" s="447"/>
      <c r="Q88" s="447"/>
      <c r="R88" s="447"/>
      <c r="S88" s="447"/>
      <c r="T88" s="447"/>
      <c r="U88" s="447"/>
      <c r="V88" s="447"/>
      <c r="W88" s="447"/>
      <c r="X88" s="447"/>
      <c r="Y88" s="447"/>
      <c r="Z88" s="447"/>
      <c r="AA88" s="447"/>
      <c r="AB88" s="447"/>
      <c r="AC88" s="447"/>
      <c r="AD88" s="447"/>
      <c r="AE88" s="447"/>
      <c r="AF88" s="447"/>
      <c r="AG88" s="447"/>
    </row>
    <row r="89" spans="1:33" s="1" customFormat="1" ht="13.5">
      <c r="A89" s="450"/>
      <c r="B89" s="449" t="s">
        <v>133</v>
      </c>
      <c r="C89" s="448"/>
      <c r="D89" s="448"/>
      <c r="E89" s="448"/>
      <c r="F89" s="448"/>
      <c r="G89" s="448"/>
      <c r="H89" s="448"/>
      <c r="I89" s="448"/>
      <c r="J89" s="448"/>
      <c r="K89" s="448"/>
      <c r="L89" s="448"/>
      <c r="M89" s="447"/>
      <c r="N89" s="447"/>
      <c r="O89" s="447"/>
      <c r="P89" s="447"/>
      <c r="Q89" s="447"/>
      <c r="R89" s="447"/>
      <c r="S89" s="447"/>
      <c r="T89" s="447"/>
      <c r="U89" s="447"/>
      <c r="V89" s="447"/>
      <c r="W89" s="447"/>
      <c r="X89" s="447"/>
      <c r="Y89" s="447"/>
      <c r="Z89" s="447"/>
      <c r="AA89" s="447"/>
      <c r="AB89" s="447"/>
      <c r="AC89" s="447"/>
      <c r="AD89" s="447"/>
      <c r="AE89" s="447"/>
      <c r="AF89" s="447"/>
      <c r="AG89" s="447"/>
    </row>
    <row r="90" spans="1:33" ht="13.5" customHeight="1">
      <c r="A90" s="447"/>
      <c r="B90" s="448"/>
      <c r="C90" s="638" t="s">
        <v>20</v>
      </c>
      <c r="D90" s="638"/>
      <c r="E90" s="638"/>
      <c r="F90" s="638"/>
      <c r="G90" s="638"/>
      <c r="H90" s="638"/>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8"/>
      <c r="AF90" s="638"/>
      <c r="AG90" s="638"/>
    </row>
    <row r="91" spans="1:33" ht="13.5">
      <c r="A91" s="447"/>
      <c r="B91" s="448"/>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row>
    <row r="92" spans="1:33" ht="13.5">
      <c r="A92" s="447"/>
      <c r="B92" s="448"/>
      <c r="C92" s="448"/>
      <c r="D92" s="448"/>
      <c r="E92" s="448"/>
      <c r="F92" s="448"/>
      <c r="G92" s="448"/>
      <c r="H92" s="448"/>
      <c r="I92" s="448"/>
      <c r="J92" s="448"/>
      <c r="K92" s="448"/>
      <c r="L92" s="448"/>
      <c r="M92" s="447"/>
      <c r="N92" s="447"/>
      <c r="O92" s="447"/>
      <c r="P92" s="447"/>
      <c r="Q92" s="447"/>
      <c r="R92" s="447"/>
      <c r="S92" s="447"/>
      <c r="T92" s="447"/>
      <c r="U92" s="447"/>
      <c r="V92" s="447"/>
      <c r="W92" s="447"/>
      <c r="X92" s="447"/>
      <c r="Y92" s="447"/>
      <c r="Z92" s="447"/>
      <c r="AA92" s="447"/>
      <c r="AB92" s="447"/>
      <c r="AC92" s="447"/>
      <c r="AD92" s="447"/>
      <c r="AE92" s="447"/>
      <c r="AF92" s="447"/>
      <c r="AG92" s="447"/>
    </row>
    <row r="93" spans="1:33" s="1" customFormat="1" ht="13.5">
      <c r="A93" s="450"/>
      <c r="B93" s="449" t="s">
        <v>134</v>
      </c>
      <c r="C93" s="448"/>
      <c r="D93" s="448"/>
      <c r="E93" s="448"/>
      <c r="F93" s="448"/>
      <c r="G93" s="448"/>
      <c r="H93" s="448"/>
      <c r="I93" s="448"/>
      <c r="J93" s="448"/>
      <c r="K93" s="448"/>
      <c r="L93" s="448"/>
      <c r="M93" s="447"/>
      <c r="N93" s="447"/>
      <c r="O93" s="447"/>
      <c r="P93" s="447"/>
      <c r="Q93" s="447"/>
      <c r="R93" s="447"/>
      <c r="S93" s="447"/>
      <c r="T93" s="447"/>
      <c r="U93" s="447"/>
      <c r="V93" s="447"/>
      <c r="W93" s="447"/>
      <c r="X93" s="447"/>
      <c r="Y93" s="447"/>
      <c r="Z93" s="447"/>
      <c r="AA93" s="447"/>
      <c r="AB93" s="447"/>
      <c r="AC93" s="447"/>
      <c r="AD93" s="447"/>
      <c r="AE93" s="447"/>
      <c r="AF93" s="447"/>
      <c r="AG93" s="447"/>
    </row>
    <row r="94" spans="1:33" ht="13.5" customHeight="1">
      <c r="A94" s="447"/>
      <c r="B94" s="448"/>
      <c r="C94" s="638" t="s">
        <v>21</v>
      </c>
      <c r="D94" s="638"/>
      <c r="E94" s="638"/>
      <c r="F94" s="638"/>
      <c r="G94" s="638"/>
      <c r="H94" s="638"/>
      <c r="I94" s="638"/>
      <c r="J94" s="638"/>
      <c r="K94" s="638"/>
      <c r="L94" s="638"/>
      <c r="M94" s="638"/>
      <c r="N94" s="638"/>
      <c r="O94" s="638"/>
      <c r="P94" s="638"/>
      <c r="Q94" s="638"/>
      <c r="R94" s="638"/>
      <c r="S94" s="638"/>
      <c r="T94" s="638"/>
      <c r="U94" s="638"/>
      <c r="V94" s="638"/>
      <c r="W94" s="638"/>
      <c r="X94" s="638"/>
      <c r="Y94" s="638"/>
      <c r="Z94" s="638"/>
      <c r="AA94" s="638"/>
      <c r="AB94" s="638"/>
      <c r="AC94" s="638"/>
      <c r="AD94" s="638"/>
      <c r="AE94" s="638"/>
      <c r="AF94" s="638"/>
      <c r="AG94" s="638"/>
    </row>
    <row r="95" spans="1:33" ht="13.5">
      <c r="A95" s="447"/>
      <c r="B95" s="448"/>
      <c r="C95" s="638"/>
      <c r="D95" s="638"/>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8"/>
      <c r="AF95" s="638"/>
      <c r="AG95" s="638"/>
    </row>
    <row r="96" spans="1:33" ht="13.5">
      <c r="A96" s="447"/>
      <c r="B96" s="448"/>
      <c r="C96" s="638"/>
      <c r="D96" s="638"/>
      <c r="E96" s="638"/>
      <c r="F96" s="638"/>
      <c r="G96" s="638"/>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row>
    <row r="97" spans="1:33" ht="13.5">
      <c r="A97" s="447"/>
      <c r="B97" s="448"/>
      <c r="C97" s="448"/>
      <c r="D97" s="448"/>
      <c r="E97" s="448"/>
      <c r="F97" s="448"/>
      <c r="G97" s="448"/>
      <c r="H97" s="448"/>
      <c r="I97" s="448"/>
      <c r="J97" s="448"/>
      <c r="K97" s="448"/>
      <c r="L97" s="448"/>
      <c r="M97" s="447"/>
      <c r="N97" s="447"/>
      <c r="O97" s="447"/>
      <c r="P97" s="447"/>
      <c r="Q97" s="447"/>
      <c r="R97" s="447"/>
      <c r="S97" s="447"/>
      <c r="T97" s="447"/>
      <c r="U97" s="447"/>
      <c r="V97" s="447"/>
      <c r="W97" s="447"/>
      <c r="X97" s="447"/>
      <c r="Y97" s="447"/>
      <c r="Z97" s="447"/>
      <c r="AA97" s="447"/>
      <c r="AB97" s="447"/>
      <c r="AC97" s="447"/>
      <c r="AD97" s="447"/>
      <c r="AE97" s="447"/>
      <c r="AF97" s="447"/>
      <c r="AG97" s="447"/>
    </row>
    <row r="98" spans="1:33" s="1" customFormat="1" ht="13.5">
      <c r="A98" s="450"/>
      <c r="B98" s="449" t="s">
        <v>9</v>
      </c>
      <c r="C98" s="448"/>
      <c r="D98" s="448"/>
      <c r="E98" s="448"/>
      <c r="F98" s="448"/>
      <c r="G98" s="448"/>
      <c r="H98" s="448"/>
      <c r="I98" s="448"/>
      <c r="J98" s="448"/>
      <c r="K98" s="448"/>
      <c r="L98" s="448"/>
      <c r="M98" s="447"/>
      <c r="N98" s="447"/>
      <c r="O98" s="447"/>
      <c r="P98" s="447"/>
      <c r="Q98" s="447"/>
      <c r="R98" s="447"/>
      <c r="S98" s="447"/>
      <c r="T98" s="447"/>
      <c r="U98" s="447"/>
      <c r="V98" s="447"/>
      <c r="W98" s="447"/>
      <c r="X98" s="447"/>
      <c r="Y98" s="447"/>
      <c r="Z98" s="447"/>
      <c r="AA98" s="447"/>
      <c r="AB98" s="447"/>
      <c r="AC98" s="447"/>
      <c r="AD98" s="447"/>
      <c r="AE98" s="447"/>
      <c r="AF98" s="447"/>
      <c r="AG98" s="447"/>
    </row>
    <row r="99" spans="1:33" ht="13.5">
      <c r="A99" s="447"/>
      <c r="B99" s="448"/>
      <c r="C99" s="448" t="s">
        <v>22</v>
      </c>
      <c r="D99" s="448" t="s">
        <v>10</v>
      </c>
      <c r="E99" s="448"/>
      <c r="F99" s="448"/>
      <c r="G99" s="448"/>
      <c r="H99" s="448"/>
      <c r="I99" s="448"/>
      <c r="J99" s="448"/>
      <c r="K99" s="448"/>
      <c r="L99" s="448"/>
      <c r="M99" s="447"/>
      <c r="N99" s="447"/>
      <c r="O99" s="447"/>
      <c r="P99" s="447"/>
      <c r="Q99" s="447"/>
      <c r="R99" s="447"/>
      <c r="S99" s="447"/>
      <c r="T99" s="447"/>
      <c r="U99" s="447"/>
      <c r="V99" s="447"/>
      <c r="W99" s="447"/>
      <c r="X99" s="447"/>
      <c r="Y99" s="447"/>
      <c r="Z99" s="447"/>
      <c r="AA99" s="447"/>
      <c r="AB99" s="447"/>
      <c r="AC99" s="447"/>
      <c r="AD99" s="447"/>
      <c r="AE99" s="447"/>
      <c r="AF99" s="447"/>
      <c r="AG99" s="447"/>
    </row>
    <row r="100" spans="1:33" ht="13.5" customHeight="1">
      <c r="A100" s="447"/>
      <c r="B100" s="448"/>
      <c r="C100" s="448" t="s">
        <v>23</v>
      </c>
      <c r="D100" s="638" t="s">
        <v>700</v>
      </c>
      <c r="E100" s="638"/>
      <c r="F100" s="638"/>
      <c r="G100" s="638"/>
      <c r="H100" s="638"/>
      <c r="I100" s="638"/>
      <c r="J100" s="638"/>
      <c r="K100" s="638"/>
      <c r="L100" s="638"/>
      <c r="M100" s="638"/>
      <c r="N100" s="638"/>
      <c r="O100" s="638"/>
      <c r="P100" s="638"/>
      <c r="Q100" s="638"/>
      <c r="R100" s="638"/>
      <c r="S100" s="638"/>
      <c r="T100" s="638"/>
      <c r="U100" s="638"/>
      <c r="V100" s="638"/>
      <c r="W100" s="638"/>
      <c r="X100" s="638"/>
      <c r="Y100" s="638"/>
      <c r="Z100" s="638"/>
      <c r="AA100" s="638"/>
      <c r="AB100" s="638"/>
      <c r="AC100" s="638"/>
      <c r="AD100" s="638"/>
      <c r="AE100" s="638"/>
      <c r="AF100" s="638"/>
      <c r="AG100" s="638"/>
    </row>
    <row r="101" spans="1:33" ht="13.5">
      <c r="A101" s="447"/>
      <c r="B101" s="448"/>
      <c r="C101" s="448"/>
      <c r="D101" s="638"/>
      <c r="E101" s="638"/>
      <c r="F101" s="638"/>
      <c r="G101" s="638"/>
      <c r="H101" s="638"/>
      <c r="I101" s="638"/>
      <c r="J101" s="638"/>
      <c r="K101" s="638"/>
      <c r="L101" s="638"/>
      <c r="M101" s="638"/>
      <c r="N101" s="638"/>
      <c r="O101" s="638"/>
      <c r="P101" s="638"/>
      <c r="Q101" s="638"/>
      <c r="R101" s="638"/>
      <c r="S101" s="638"/>
      <c r="T101" s="638"/>
      <c r="U101" s="638"/>
      <c r="V101" s="638"/>
      <c r="W101" s="638"/>
      <c r="X101" s="638"/>
      <c r="Y101" s="638"/>
      <c r="Z101" s="638"/>
      <c r="AA101" s="638"/>
      <c r="AB101" s="638"/>
      <c r="AC101" s="638"/>
      <c r="AD101" s="638"/>
      <c r="AE101" s="638"/>
      <c r="AF101" s="638"/>
      <c r="AG101" s="638"/>
    </row>
    <row r="102" spans="1:33" ht="13.5">
      <c r="A102" s="447"/>
      <c r="B102" s="448"/>
      <c r="C102" s="448"/>
      <c r="D102" s="638"/>
      <c r="E102" s="638"/>
      <c r="F102" s="638"/>
      <c r="G102" s="638"/>
      <c r="H102" s="638"/>
      <c r="I102" s="638"/>
      <c r="J102" s="638"/>
      <c r="K102" s="638"/>
      <c r="L102" s="638"/>
      <c r="M102" s="638"/>
      <c r="N102" s="638"/>
      <c r="O102" s="638"/>
      <c r="P102" s="638"/>
      <c r="Q102" s="638"/>
      <c r="R102" s="638"/>
      <c r="S102" s="638"/>
      <c r="T102" s="638"/>
      <c r="U102" s="638"/>
      <c r="V102" s="638"/>
      <c r="W102" s="638"/>
      <c r="X102" s="638"/>
      <c r="Y102" s="638"/>
      <c r="Z102" s="638"/>
      <c r="AA102" s="638"/>
      <c r="AB102" s="638"/>
      <c r="AC102" s="638"/>
      <c r="AD102" s="638"/>
      <c r="AE102" s="638"/>
      <c r="AF102" s="638"/>
      <c r="AG102" s="638"/>
    </row>
    <row r="103" spans="1:33" ht="13.5">
      <c r="A103" s="447"/>
      <c r="B103" s="448"/>
      <c r="C103" s="448"/>
      <c r="D103" s="638"/>
      <c r="E103" s="638"/>
      <c r="F103" s="638"/>
      <c r="G103" s="638"/>
      <c r="H103" s="638"/>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D103" s="638"/>
      <c r="AE103" s="638"/>
      <c r="AF103" s="638"/>
      <c r="AG103" s="638"/>
    </row>
    <row r="104" spans="1:33" ht="13.5" customHeight="1">
      <c r="A104" s="447"/>
      <c r="B104" s="448"/>
      <c r="C104" s="448" t="s">
        <v>135</v>
      </c>
      <c r="D104" s="638" t="s">
        <v>701</v>
      </c>
      <c r="E104" s="638"/>
      <c r="F104" s="638"/>
      <c r="G104" s="638"/>
      <c r="H104" s="638"/>
      <c r="I104" s="638"/>
      <c r="J104" s="638"/>
      <c r="K104" s="638"/>
      <c r="L104" s="638"/>
      <c r="M104" s="638"/>
      <c r="N104" s="638"/>
      <c r="O104" s="638"/>
      <c r="P104" s="638"/>
      <c r="Q104" s="638"/>
      <c r="R104" s="638"/>
      <c r="S104" s="638"/>
      <c r="T104" s="638"/>
      <c r="U104" s="638"/>
      <c r="V104" s="638"/>
      <c r="W104" s="638"/>
      <c r="X104" s="638"/>
      <c r="Y104" s="638"/>
      <c r="Z104" s="638"/>
      <c r="AA104" s="638"/>
      <c r="AB104" s="638"/>
      <c r="AC104" s="638"/>
      <c r="AD104" s="638"/>
      <c r="AE104" s="638"/>
      <c r="AF104" s="638"/>
      <c r="AG104" s="638"/>
    </row>
    <row r="105" spans="1:33" ht="13.5">
      <c r="A105" s="447"/>
      <c r="B105" s="448"/>
      <c r="C105" s="448"/>
      <c r="D105" s="638"/>
      <c r="E105" s="638"/>
      <c r="F105" s="638"/>
      <c r="G105" s="638"/>
      <c r="H105" s="638"/>
      <c r="I105" s="638"/>
      <c r="J105" s="638"/>
      <c r="K105" s="638"/>
      <c r="L105" s="638"/>
      <c r="M105" s="638"/>
      <c r="N105" s="638"/>
      <c r="O105" s="638"/>
      <c r="P105" s="638"/>
      <c r="Q105" s="638"/>
      <c r="R105" s="638"/>
      <c r="S105" s="638"/>
      <c r="T105" s="638"/>
      <c r="U105" s="638"/>
      <c r="V105" s="638"/>
      <c r="W105" s="638"/>
      <c r="X105" s="638"/>
      <c r="Y105" s="638"/>
      <c r="Z105" s="638"/>
      <c r="AA105" s="638"/>
      <c r="AB105" s="638"/>
      <c r="AC105" s="638"/>
      <c r="AD105" s="638"/>
      <c r="AE105" s="638"/>
      <c r="AF105" s="638"/>
      <c r="AG105" s="638"/>
    </row>
    <row r="106" spans="1:33" ht="13.5">
      <c r="A106" s="447"/>
      <c r="B106" s="448"/>
      <c r="C106" s="448"/>
      <c r="D106" s="638"/>
      <c r="E106" s="638"/>
      <c r="F106" s="638"/>
      <c r="G106" s="638"/>
      <c r="H106" s="638"/>
      <c r="I106" s="638"/>
      <c r="J106" s="638"/>
      <c r="K106" s="638"/>
      <c r="L106" s="638"/>
      <c r="M106" s="638"/>
      <c r="N106" s="638"/>
      <c r="O106" s="638"/>
      <c r="P106" s="638"/>
      <c r="Q106" s="638"/>
      <c r="R106" s="638"/>
      <c r="S106" s="638"/>
      <c r="T106" s="638"/>
      <c r="U106" s="638"/>
      <c r="V106" s="638"/>
      <c r="W106" s="638"/>
      <c r="X106" s="638"/>
      <c r="Y106" s="638"/>
      <c r="Z106" s="638"/>
      <c r="AA106" s="638"/>
      <c r="AB106" s="638"/>
      <c r="AC106" s="638"/>
      <c r="AD106" s="638"/>
      <c r="AE106" s="638"/>
      <c r="AF106" s="638"/>
      <c r="AG106" s="638"/>
    </row>
    <row r="107" spans="1:33" ht="13.5">
      <c r="A107" s="447"/>
      <c r="B107" s="448"/>
      <c r="C107" s="448"/>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8"/>
      <c r="AF107" s="638"/>
      <c r="AG107" s="638"/>
    </row>
    <row r="108" spans="1:33" ht="13.5">
      <c r="A108" s="447"/>
      <c r="B108" s="448"/>
      <c r="C108" s="448"/>
      <c r="D108" s="638"/>
      <c r="E108" s="638"/>
      <c r="F108" s="638"/>
      <c r="G108" s="638"/>
      <c r="H108" s="638"/>
      <c r="I108" s="638"/>
      <c r="J108" s="638"/>
      <c r="K108" s="638"/>
      <c r="L108" s="638"/>
      <c r="M108" s="638"/>
      <c r="N108" s="638"/>
      <c r="O108" s="638"/>
      <c r="P108" s="638"/>
      <c r="Q108" s="638"/>
      <c r="R108" s="638"/>
      <c r="S108" s="638"/>
      <c r="T108" s="638"/>
      <c r="U108" s="638"/>
      <c r="V108" s="638"/>
      <c r="W108" s="638"/>
      <c r="X108" s="638"/>
      <c r="Y108" s="638"/>
      <c r="Z108" s="638"/>
      <c r="AA108" s="638"/>
      <c r="AB108" s="638"/>
      <c r="AC108" s="638"/>
      <c r="AD108" s="638"/>
      <c r="AE108" s="638"/>
      <c r="AF108" s="638"/>
      <c r="AG108" s="638"/>
    </row>
    <row r="109" spans="1:33" ht="13.5">
      <c r="A109" s="447"/>
      <c r="B109" s="448"/>
      <c r="C109" s="448"/>
      <c r="D109" s="638"/>
      <c r="E109" s="638"/>
      <c r="F109" s="638"/>
      <c r="G109" s="638"/>
      <c r="H109" s="638"/>
      <c r="I109" s="638"/>
      <c r="J109" s="638"/>
      <c r="K109" s="638"/>
      <c r="L109" s="638"/>
      <c r="M109" s="638"/>
      <c r="N109" s="638"/>
      <c r="O109" s="638"/>
      <c r="P109" s="638"/>
      <c r="Q109" s="638"/>
      <c r="R109" s="638"/>
      <c r="S109" s="638"/>
      <c r="T109" s="638"/>
      <c r="U109" s="638"/>
      <c r="V109" s="638"/>
      <c r="W109" s="638"/>
      <c r="X109" s="638"/>
      <c r="Y109" s="638"/>
      <c r="Z109" s="638"/>
      <c r="AA109" s="638"/>
      <c r="AB109" s="638"/>
      <c r="AC109" s="638"/>
      <c r="AD109" s="638"/>
      <c r="AE109" s="638"/>
      <c r="AF109" s="638"/>
      <c r="AG109" s="638"/>
    </row>
    <row r="110" spans="1:33" ht="13.5">
      <c r="A110" s="447"/>
      <c r="B110" s="448"/>
      <c r="C110" s="448"/>
      <c r="D110" s="638"/>
      <c r="E110" s="638"/>
      <c r="F110" s="638"/>
      <c r="G110" s="638"/>
      <c r="H110" s="638"/>
      <c r="I110" s="638"/>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row>
    <row r="111" spans="1:33" ht="13.5" customHeight="1">
      <c r="A111" s="447"/>
      <c r="B111" s="448"/>
      <c r="C111" s="448" t="s">
        <v>136</v>
      </c>
      <c r="D111" s="641" t="s">
        <v>11</v>
      </c>
      <c r="E111" s="641"/>
      <c r="F111" s="641"/>
      <c r="G111" s="641"/>
      <c r="H111" s="641"/>
      <c r="I111" s="641"/>
      <c r="J111" s="641"/>
      <c r="K111" s="641"/>
      <c r="L111" s="641"/>
      <c r="M111" s="641"/>
      <c r="N111" s="641"/>
      <c r="O111" s="641"/>
      <c r="P111" s="641"/>
      <c r="Q111" s="641"/>
      <c r="R111" s="641"/>
      <c r="S111" s="641"/>
      <c r="T111" s="641"/>
      <c r="U111" s="641"/>
      <c r="V111" s="641"/>
      <c r="W111" s="641"/>
      <c r="X111" s="641"/>
      <c r="Y111" s="641"/>
      <c r="Z111" s="641"/>
      <c r="AA111" s="641"/>
      <c r="AB111" s="641"/>
      <c r="AC111" s="641"/>
      <c r="AD111" s="641"/>
      <c r="AE111" s="641"/>
      <c r="AF111" s="641"/>
      <c r="AG111" s="641"/>
    </row>
    <row r="112" spans="1:33" ht="13.5">
      <c r="A112" s="447"/>
      <c r="B112" s="448"/>
      <c r="C112" s="448"/>
      <c r="D112" s="641"/>
      <c r="E112" s="641"/>
      <c r="F112" s="641"/>
      <c r="G112" s="641"/>
      <c r="H112" s="641"/>
      <c r="I112" s="641"/>
      <c r="J112" s="641"/>
      <c r="K112" s="641"/>
      <c r="L112" s="641"/>
      <c r="M112" s="641"/>
      <c r="N112" s="641"/>
      <c r="O112" s="641"/>
      <c r="P112" s="641"/>
      <c r="Q112" s="641"/>
      <c r="R112" s="641"/>
      <c r="S112" s="641"/>
      <c r="T112" s="641"/>
      <c r="U112" s="641"/>
      <c r="V112" s="641"/>
      <c r="W112" s="641"/>
      <c r="X112" s="641"/>
      <c r="Y112" s="641"/>
      <c r="Z112" s="641"/>
      <c r="AA112" s="641"/>
      <c r="AB112" s="641"/>
      <c r="AC112" s="641"/>
      <c r="AD112" s="641"/>
      <c r="AE112" s="641"/>
      <c r="AF112" s="641"/>
      <c r="AG112" s="641"/>
    </row>
    <row r="113" spans="1:33" ht="13.5">
      <c r="A113" s="447"/>
      <c r="B113" s="448"/>
      <c r="C113" s="448" t="s">
        <v>137</v>
      </c>
      <c r="D113" s="448" t="s">
        <v>12</v>
      </c>
      <c r="E113" s="448"/>
      <c r="F113" s="448"/>
      <c r="G113" s="448"/>
      <c r="H113" s="448"/>
      <c r="I113" s="448"/>
      <c r="J113" s="448"/>
      <c r="K113" s="448"/>
      <c r="L113" s="448"/>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row>
    <row r="114" spans="1:33" ht="13.5">
      <c r="A114" s="447"/>
      <c r="B114" s="448"/>
      <c r="C114" s="448" t="s">
        <v>138</v>
      </c>
      <c r="D114" s="448" t="s">
        <v>13</v>
      </c>
      <c r="E114" s="448"/>
      <c r="F114" s="448"/>
      <c r="G114" s="448"/>
      <c r="H114" s="448"/>
      <c r="I114" s="448"/>
      <c r="J114" s="448"/>
      <c r="K114" s="448"/>
      <c r="L114" s="448"/>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row>
    <row r="115" spans="1:33" ht="13.5" customHeight="1">
      <c r="A115" s="447"/>
      <c r="B115" s="448"/>
      <c r="C115" s="448" t="s">
        <v>139</v>
      </c>
      <c r="D115" s="471" t="s">
        <v>14</v>
      </c>
      <c r="E115" s="472"/>
      <c r="F115" s="472"/>
      <c r="G115" s="472"/>
      <c r="H115" s="472"/>
      <c r="I115" s="472"/>
      <c r="J115" s="472"/>
      <c r="K115" s="472"/>
      <c r="L115" s="472"/>
      <c r="M115" s="472"/>
      <c r="N115" s="472"/>
      <c r="O115" s="472"/>
      <c r="P115" s="472"/>
      <c r="Q115" s="472"/>
      <c r="R115" s="472"/>
      <c r="S115" s="472"/>
      <c r="T115" s="472"/>
      <c r="U115" s="472"/>
      <c r="V115" s="472"/>
      <c r="W115" s="472"/>
      <c r="X115" s="472"/>
      <c r="Y115" s="472"/>
      <c r="Z115" s="472"/>
      <c r="AA115" s="472"/>
      <c r="AB115" s="472"/>
      <c r="AC115" s="472"/>
      <c r="AD115" s="472"/>
      <c r="AE115" s="472"/>
      <c r="AF115" s="472"/>
      <c r="AG115" s="472"/>
    </row>
    <row r="116" spans="1:33" ht="13.5" customHeight="1">
      <c r="A116" s="447"/>
      <c r="B116" s="448"/>
      <c r="C116" s="448" t="s">
        <v>15</v>
      </c>
      <c r="D116" s="638" t="s">
        <v>16</v>
      </c>
      <c r="E116" s="638"/>
      <c r="F116" s="638"/>
      <c r="G116" s="638"/>
      <c r="H116" s="638"/>
      <c r="I116" s="638"/>
      <c r="J116" s="638"/>
      <c r="K116" s="638"/>
      <c r="L116" s="638"/>
      <c r="M116" s="638"/>
      <c r="N116" s="638"/>
      <c r="O116" s="638"/>
      <c r="P116" s="638"/>
      <c r="Q116" s="638"/>
      <c r="R116" s="638"/>
      <c r="S116" s="638"/>
      <c r="T116" s="638"/>
      <c r="U116" s="638"/>
      <c r="V116" s="638"/>
      <c r="W116" s="638"/>
      <c r="X116" s="638"/>
      <c r="Y116" s="638"/>
      <c r="Z116" s="638"/>
      <c r="AA116" s="638"/>
      <c r="AB116" s="638"/>
      <c r="AC116" s="638"/>
      <c r="AD116" s="638"/>
      <c r="AE116" s="638"/>
      <c r="AF116" s="638"/>
      <c r="AG116" s="638"/>
    </row>
    <row r="117" spans="1:33" ht="13.5">
      <c r="A117" s="447"/>
      <c r="B117" s="448"/>
      <c r="C117" s="455"/>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8"/>
      <c r="AD117" s="638"/>
      <c r="AE117" s="638"/>
      <c r="AF117" s="638"/>
      <c r="AG117" s="638"/>
    </row>
    <row r="118" spans="1:33" ht="13.5">
      <c r="A118" s="447"/>
      <c r="B118" s="448"/>
      <c r="C118" s="448"/>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row>
    <row r="119" spans="1:33" ht="13.5">
      <c r="A119" s="447"/>
      <c r="B119" s="448"/>
      <c r="C119" s="448"/>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8"/>
      <c r="AD119" s="638"/>
      <c r="AE119" s="638"/>
      <c r="AF119" s="638"/>
      <c r="AG119" s="638"/>
    </row>
    <row r="120" spans="2:33" ht="13.5">
      <c r="B120" s="111"/>
      <c r="C120" s="111"/>
      <c r="D120" s="638"/>
      <c r="E120" s="638"/>
      <c r="F120" s="638"/>
      <c r="G120" s="638"/>
      <c r="H120" s="638"/>
      <c r="I120" s="638"/>
      <c r="J120" s="638"/>
      <c r="K120" s="638"/>
      <c r="L120" s="63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row>
    <row r="121" spans="2:33" ht="13.5">
      <c r="B121" s="111"/>
      <c r="C121" s="111"/>
      <c r="D121" s="111"/>
      <c r="E121" s="111"/>
      <c r="F121" s="111"/>
      <c r="G121" s="111"/>
      <c r="H121" s="111"/>
      <c r="I121" s="111"/>
      <c r="J121" s="111"/>
      <c r="K121" s="111"/>
      <c r="L121" s="111"/>
      <c r="M121" s="112"/>
      <c r="N121" s="112"/>
      <c r="O121" s="112"/>
      <c r="R121" s="112"/>
      <c r="S121" s="112"/>
      <c r="T121" s="112"/>
      <c r="U121" s="112"/>
      <c r="V121" s="112"/>
      <c r="W121" s="112"/>
      <c r="X121" s="112"/>
      <c r="Y121" s="112"/>
      <c r="Z121" s="112"/>
      <c r="AA121" s="112"/>
      <c r="AB121" s="112"/>
      <c r="AC121" s="112"/>
      <c r="AD121" s="112"/>
      <c r="AE121" s="112"/>
      <c r="AF121" s="112"/>
      <c r="AG121" s="112"/>
    </row>
    <row r="122" spans="2:17" ht="13.5">
      <c r="B122" s="110"/>
      <c r="C122" s="110"/>
      <c r="D122" s="110"/>
      <c r="E122" s="110"/>
      <c r="F122" s="110"/>
      <c r="G122" s="110"/>
      <c r="H122" s="110"/>
      <c r="I122" s="110"/>
      <c r="J122" s="110"/>
      <c r="K122" s="110"/>
      <c r="L122" s="110"/>
      <c r="P122" s="452" t="s">
        <v>17</v>
      </c>
      <c r="Q122" s="447"/>
    </row>
    <row r="123" spans="2:12" ht="13.5">
      <c r="B123" s="110"/>
      <c r="C123" s="110"/>
      <c r="D123" s="110"/>
      <c r="E123" s="110"/>
      <c r="F123" s="110"/>
      <c r="G123" s="110"/>
      <c r="H123" s="110"/>
      <c r="I123" s="110"/>
      <c r="J123" s="110"/>
      <c r="K123" s="110"/>
      <c r="L123" s="110"/>
    </row>
    <row r="124" spans="2:12" ht="13.5">
      <c r="B124" s="110"/>
      <c r="C124" s="110"/>
      <c r="D124" s="110"/>
      <c r="E124" s="110"/>
      <c r="F124" s="110"/>
      <c r="G124" s="110"/>
      <c r="H124" s="110"/>
      <c r="I124" s="110"/>
      <c r="J124" s="110"/>
      <c r="K124" s="110"/>
      <c r="L124" s="110"/>
    </row>
    <row r="125" spans="2:12" ht="13.5">
      <c r="B125" s="110"/>
      <c r="C125" s="110"/>
      <c r="D125" s="110"/>
      <c r="E125" s="110"/>
      <c r="F125" s="110"/>
      <c r="G125" s="110"/>
      <c r="H125" s="110"/>
      <c r="I125" s="110"/>
      <c r="J125" s="110"/>
      <c r="K125" s="110"/>
      <c r="L125" s="110"/>
    </row>
    <row r="126" spans="2:12" ht="13.5">
      <c r="B126" s="110"/>
      <c r="C126" s="110"/>
      <c r="D126" s="110"/>
      <c r="E126" s="110"/>
      <c r="F126" s="110"/>
      <c r="G126" s="110"/>
      <c r="H126" s="110"/>
      <c r="I126" s="110"/>
      <c r="J126" s="110"/>
      <c r="K126" s="110"/>
      <c r="L126" s="110"/>
    </row>
    <row r="127" spans="2:12" ht="13.5">
      <c r="B127" s="110"/>
      <c r="C127" s="110"/>
      <c r="D127" s="110"/>
      <c r="E127" s="110"/>
      <c r="F127" s="110"/>
      <c r="G127" s="110"/>
      <c r="H127" s="110"/>
      <c r="I127" s="110"/>
      <c r="J127" s="110"/>
      <c r="K127" s="110"/>
      <c r="L127" s="110"/>
    </row>
    <row r="128" spans="2:12" ht="13.5">
      <c r="B128" s="110"/>
      <c r="C128" s="110"/>
      <c r="D128" s="110"/>
      <c r="E128" s="110"/>
      <c r="F128" s="110"/>
      <c r="G128" s="110"/>
      <c r="H128" s="110"/>
      <c r="I128" s="110"/>
      <c r="J128" s="110"/>
      <c r="K128" s="110"/>
      <c r="L128" s="110"/>
    </row>
    <row r="129" spans="2:12" ht="13.5">
      <c r="B129" s="110"/>
      <c r="C129" s="110"/>
      <c r="D129" s="110"/>
      <c r="E129" s="110"/>
      <c r="F129" s="110"/>
      <c r="G129" s="110"/>
      <c r="H129" s="110"/>
      <c r="I129" s="110"/>
      <c r="J129" s="110"/>
      <c r="K129" s="110"/>
      <c r="L129" s="110"/>
    </row>
    <row r="130" spans="2:12" ht="13.5">
      <c r="B130" s="110"/>
      <c r="C130" s="110"/>
      <c r="D130" s="110"/>
      <c r="E130" s="110"/>
      <c r="F130" s="110"/>
      <c r="G130" s="110"/>
      <c r="H130" s="110"/>
      <c r="I130" s="110"/>
      <c r="J130" s="110"/>
      <c r="K130" s="110"/>
      <c r="L130" s="110"/>
    </row>
    <row r="131" spans="2:12" ht="13.5">
      <c r="B131" s="110"/>
      <c r="C131" s="110"/>
      <c r="D131" s="110"/>
      <c r="E131" s="110"/>
      <c r="F131" s="110"/>
      <c r="G131" s="110"/>
      <c r="H131" s="110"/>
      <c r="I131" s="110"/>
      <c r="J131" s="110"/>
      <c r="K131" s="110"/>
      <c r="L131" s="110"/>
    </row>
    <row r="132" spans="2:12" ht="13.5">
      <c r="B132" s="110"/>
      <c r="C132" s="110"/>
      <c r="D132" s="110"/>
      <c r="E132" s="110"/>
      <c r="F132" s="110"/>
      <c r="G132" s="110"/>
      <c r="H132" s="110"/>
      <c r="I132" s="110"/>
      <c r="J132" s="110"/>
      <c r="K132" s="110"/>
      <c r="L132" s="110"/>
    </row>
    <row r="133" spans="2:12" ht="13.5">
      <c r="B133" s="110"/>
      <c r="C133" s="110"/>
      <c r="D133" s="110"/>
      <c r="E133" s="110"/>
      <c r="F133" s="110"/>
      <c r="G133" s="110"/>
      <c r="H133" s="110"/>
      <c r="I133" s="110"/>
      <c r="J133" s="110"/>
      <c r="K133" s="110"/>
      <c r="L133" s="110"/>
    </row>
    <row r="134" spans="2:12" ht="13.5">
      <c r="B134" s="110"/>
      <c r="C134" s="110"/>
      <c r="D134" s="110"/>
      <c r="E134" s="110"/>
      <c r="F134" s="110"/>
      <c r="G134" s="110"/>
      <c r="H134" s="110"/>
      <c r="I134" s="110"/>
      <c r="J134" s="110"/>
      <c r="K134" s="110"/>
      <c r="L134" s="110"/>
    </row>
    <row r="135" spans="2:12" ht="13.5">
      <c r="B135" s="110"/>
      <c r="C135" s="110"/>
      <c r="D135" s="110"/>
      <c r="E135" s="110"/>
      <c r="F135" s="110"/>
      <c r="G135" s="110"/>
      <c r="H135" s="110"/>
      <c r="I135" s="110"/>
      <c r="J135" s="110"/>
      <c r="K135" s="110"/>
      <c r="L135" s="110"/>
    </row>
    <row r="136" spans="2:12" ht="13.5">
      <c r="B136" s="110"/>
      <c r="C136" s="110"/>
      <c r="D136" s="110"/>
      <c r="E136" s="110"/>
      <c r="F136" s="110"/>
      <c r="G136" s="110"/>
      <c r="H136" s="110"/>
      <c r="I136" s="110"/>
      <c r="J136" s="110"/>
      <c r="K136" s="110"/>
      <c r="L136" s="110"/>
    </row>
    <row r="137" spans="2:12" ht="13.5">
      <c r="B137" s="110"/>
      <c r="C137" s="110"/>
      <c r="D137" s="110"/>
      <c r="E137" s="110"/>
      <c r="F137" s="110"/>
      <c r="G137" s="110"/>
      <c r="H137" s="110"/>
      <c r="I137" s="110"/>
      <c r="J137" s="110"/>
      <c r="K137" s="110"/>
      <c r="L137" s="110"/>
    </row>
    <row r="138" spans="2:12" ht="13.5">
      <c r="B138" s="110"/>
      <c r="C138" s="110"/>
      <c r="D138" s="110"/>
      <c r="E138" s="110"/>
      <c r="F138" s="110"/>
      <c r="G138" s="110"/>
      <c r="H138" s="110"/>
      <c r="I138" s="110"/>
      <c r="J138" s="110"/>
      <c r="K138" s="110"/>
      <c r="L138" s="110"/>
    </row>
    <row r="139" spans="2:12" ht="13.5">
      <c r="B139" s="110"/>
      <c r="C139" s="110"/>
      <c r="D139" s="110"/>
      <c r="E139" s="110"/>
      <c r="F139" s="110"/>
      <c r="G139" s="110"/>
      <c r="H139" s="110"/>
      <c r="I139" s="110"/>
      <c r="J139" s="110"/>
      <c r="K139" s="110"/>
      <c r="L139" s="110"/>
    </row>
    <row r="140" spans="2:12" ht="13.5">
      <c r="B140" s="110"/>
      <c r="C140" s="110"/>
      <c r="D140" s="110"/>
      <c r="E140" s="110"/>
      <c r="F140" s="110"/>
      <c r="G140" s="110"/>
      <c r="H140" s="110"/>
      <c r="I140" s="110"/>
      <c r="J140" s="110"/>
      <c r="K140" s="110"/>
      <c r="L140" s="110"/>
    </row>
    <row r="141" spans="2:12" ht="13.5">
      <c r="B141" s="110"/>
      <c r="C141" s="110"/>
      <c r="D141" s="110"/>
      <c r="E141" s="110"/>
      <c r="F141" s="110"/>
      <c r="G141" s="110"/>
      <c r="H141" s="110"/>
      <c r="I141" s="110"/>
      <c r="J141" s="110"/>
      <c r="K141" s="110"/>
      <c r="L141" s="110"/>
    </row>
    <row r="142" spans="2:12" ht="13.5">
      <c r="B142" s="110"/>
      <c r="C142" s="110"/>
      <c r="D142" s="110"/>
      <c r="E142" s="110"/>
      <c r="F142" s="110"/>
      <c r="G142" s="110"/>
      <c r="H142" s="110"/>
      <c r="I142" s="110"/>
      <c r="J142" s="110"/>
      <c r="K142" s="110"/>
      <c r="L142" s="110"/>
    </row>
    <row r="143" spans="2:12" ht="13.5">
      <c r="B143" s="110"/>
      <c r="C143" s="110"/>
      <c r="D143" s="110"/>
      <c r="E143" s="110"/>
      <c r="F143" s="110"/>
      <c r="G143" s="110"/>
      <c r="H143" s="110"/>
      <c r="I143" s="110"/>
      <c r="J143" s="110"/>
      <c r="K143" s="110"/>
      <c r="L143" s="110"/>
    </row>
    <row r="144" spans="2:12" ht="13.5">
      <c r="B144" s="110"/>
      <c r="C144" s="110"/>
      <c r="D144" s="110"/>
      <c r="E144" s="110"/>
      <c r="F144" s="110"/>
      <c r="G144" s="110"/>
      <c r="H144" s="110"/>
      <c r="I144" s="110"/>
      <c r="J144" s="110"/>
      <c r="K144" s="110"/>
      <c r="L144" s="110"/>
    </row>
    <row r="145" spans="2:12" ht="13.5">
      <c r="B145" s="110"/>
      <c r="C145" s="110"/>
      <c r="D145" s="110"/>
      <c r="E145" s="110"/>
      <c r="F145" s="110"/>
      <c r="G145" s="110"/>
      <c r="H145" s="110"/>
      <c r="I145" s="110"/>
      <c r="J145" s="110"/>
      <c r="K145" s="110"/>
      <c r="L145" s="110"/>
    </row>
  </sheetData>
  <mergeCells count="24">
    <mergeCell ref="D116:AG120"/>
    <mergeCell ref="C18:AG19"/>
    <mergeCell ref="C10:AG15"/>
    <mergeCell ref="D49:AG50"/>
    <mergeCell ref="D47:AG48"/>
    <mergeCell ref="D44:AG46"/>
    <mergeCell ref="D36:AG40"/>
    <mergeCell ref="D76:AG77"/>
    <mergeCell ref="D86:AG87"/>
    <mergeCell ref="D111:AG112"/>
    <mergeCell ref="C5:AG7"/>
    <mergeCell ref="D34:AG35"/>
    <mergeCell ref="D30:AG32"/>
    <mergeCell ref="D27:AG29"/>
    <mergeCell ref="C20:AG23"/>
    <mergeCell ref="D100:AG103"/>
    <mergeCell ref="C94:AG96"/>
    <mergeCell ref="C90:AG91"/>
    <mergeCell ref="D104:AG110"/>
    <mergeCell ref="E73:AG74"/>
    <mergeCell ref="E65:AG66"/>
    <mergeCell ref="D67:AG69"/>
    <mergeCell ref="D54:AG55"/>
    <mergeCell ref="D70:AG71"/>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15" customWidth="1"/>
    <col min="2" max="2" width="8.09765625" style="122" customWidth="1"/>
    <col min="3" max="3" width="6.5" style="115" customWidth="1"/>
    <col min="4" max="4" width="50.59765625" style="123" customWidth="1"/>
    <col min="5" max="5" width="13.69921875" style="124" customWidth="1"/>
    <col min="6" max="6" width="6.5" style="115" customWidth="1"/>
    <col min="7" max="7" width="50.59765625" style="115" customWidth="1"/>
    <col min="8" max="16384" width="9" style="115" customWidth="1"/>
  </cols>
  <sheetData>
    <row r="1" spans="1:7" ht="17.25">
      <c r="A1" s="509"/>
      <c r="G1" s="510" t="s">
        <v>558</v>
      </c>
    </row>
    <row r="2" spans="1:10" ht="24" customHeight="1">
      <c r="A2" s="113"/>
      <c r="B2" s="646" t="s">
        <v>142</v>
      </c>
      <c r="C2" s="646"/>
      <c r="D2" s="646"/>
      <c r="E2" s="646"/>
      <c r="F2" s="646"/>
      <c r="G2" s="646"/>
      <c r="H2" s="114"/>
      <c r="I2" s="114"/>
      <c r="J2" s="113"/>
    </row>
    <row r="3" spans="1:10" ht="13.5">
      <c r="A3" s="113"/>
      <c r="B3" s="113"/>
      <c r="C3" s="113"/>
      <c r="D3" s="113"/>
      <c r="E3" s="113"/>
      <c r="F3" s="113"/>
      <c r="G3" s="113"/>
      <c r="H3" s="113"/>
      <c r="I3" s="113"/>
      <c r="J3" s="113"/>
    </row>
    <row r="4" spans="1:10" ht="15.75" customHeight="1">
      <c r="A4" s="116" t="s">
        <v>143</v>
      </c>
      <c r="B4" s="117"/>
      <c r="C4" s="117"/>
      <c r="D4" s="117"/>
      <c r="E4" s="117"/>
      <c r="F4" s="117"/>
      <c r="G4" s="117"/>
      <c r="H4" s="113"/>
      <c r="I4" s="113"/>
      <c r="J4" s="113"/>
    </row>
    <row r="5" spans="1:10" ht="8.25" customHeight="1">
      <c r="A5" s="117"/>
      <c r="B5" s="117"/>
      <c r="C5" s="117"/>
      <c r="D5" s="117"/>
      <c r="E5" s="117"/>
      <c r="F5" s="117"/>
      <c r="G5" s="117"/>
      <c r="H5" s="113"/>
      <c r="I5" s="113"/>
      <c r="J5" s="113"/>
    </row>
    <row r="6" spans="1:10" ht="15.75" customHeight="1">
      <c r="A6" s="117"/>
      <c r="B6" s="645" t="s">
        <v>546</v>
      </c>
      <c r="C6" s="645"/>
      <c r="D6" s="645"/>
      <c r="E6" s="645"/>
      <c r="F6" s="645"/>
      <c r="G6" s="645"/>
      <c r="H6" s="119"/>
      <c r="I6" s="119"/>
      <c r="J6" s="119"/>
    </row>
    <row r="7" spans="1:10" ht="15.75" customHeight="1">
      <c r="A7" s="117"/>
      <c r="B7" s="645"/>
      <c r="C7" s="645"/>
      <c r="D7" s="645"/>
      <c r="E7" s="645"/>
      <c r="F7" s="645"/>
      <c r="G7" s="645"/>
      <c r="H7" s="119"/>
      <c r="I7" s="119"/>
      <c r="J7" s="119"/>
    </row>
    <row r="8" spans="1:10" ht="14.25">
      <c r="A8" s="117"/>
      <c r="B8" s="118"/>
      <c r="C8" s="118"/>
      <c r="D8" s="118"/>
      <c r="E8" s="118"/>
      <c r="F8" s="118"/>
      <c r="G8" s="118"/>
      <c r="H8" s="119"/>
      <c r="I8" s="119"/>
      <c r="J8" s="119"/>
    </row>
    <row r="9" spans="1:10" ht="15.75" customHeight="1">
      <c r="A9" s="116" t="s">
        <v>144</v>
      </c>
      <c r="B9" s="117"/>
      <c r="C9" s="117"/>
      <c r="D9" s="117"/>
      <c r="E9" s="117"/>
      <c r="F9" s="117"/>
      <c r="G9" s="117"/>
      <c r="H9" s="113"/>
      <c r="I9" s="113"/>
      <c r="J9" s="113"/>
    </row>
    <row r="10" spans="1:10" ht="7.5" customHeight="1">
      <c r="A10" s="120"/>
      <c r="B10" s="117"/>
      <c r="C10" s="117"/>
      <c r="D10" s="117"/>
      <c r="E10" s="117"/>
      <c r="F10" s="117"/>
      <c r="G10" s="117"/>
      <c r="H10" s="113"/>
      <c r="I10" s="113"/>
      <c r="J10" s="113"/>
    </row>
    <row r="11" spans="1:10" ht="15.75" customHeight="1">
      <c r="A11" s="117"/>
      <c r="B11" s="645" t="s">
        <v>547</v>
      </c>
      <c r="C11" s="645"/>
      <c r="D11" s="645"/>
      <c r="E11" s="645"/>
      <c r="F11" s="645"/>
      <c r="G11" s="645"/>
      <c r="H11" s="121"/>
      <c r="I11" s="121"/>
      <c r="J11" s="121"/>
    </row>
    <row r="12" spans="1:10" ht="15.75" customHeight="1">
      <c r="A12" s="117"/>
      <c r="B12" s="645"/>
      <c r="C12" s="645"/>
      <c r="D12" s="645"/>
      <c r="E12" s="645"/>
      <c r="F12" s="645"/>
      <c r="G12" s="645"/>
      <c r="H12" s="121"/>
      <c r="I12" s="121"/>
      <c r="J12" s="121"/>
    </row>
    <row r="13" spans="1:10" ht="15.75" customHeight="1">
      <c r="A13" s="117"/>
      <c r="B13" s="645"/>
      <c r="C13" s="645"/>
      <c r="D13" s="645"/>
      <c r="E13" s="645"/>
      <c r="F13" s="645"/>
      <c r="G13" s="645"/>
      <c r="H13" s="121"/>
      <c r="I13" s="121"/>
      <c r="J13" s="121"/>
    </row>
    <row r="14" spans="1:10" ht="15.75" customHeight="1">
      <c r="A14" s="117"/>
      <c r="B14" s="645" t="s">
        <v>702</v>
      </c>
      <c r="C14" s="645"/>
      <c r="D14" s="645"/>
      <c r="E14" s="645"/>
      <c r="F14" s="645"/>
      <c r="G14" s="645"/>
      <c r="H14" s="119"/>
      <c r="I14" s="119"/>
      <c r="J14" s="119"/>
    </row>
    <row r="15" ht="13.5">
      <c r="G15" s="125"/>
    </row>
    <row r="16" spans="2:7" ht="19.5" thickBot="1">
      <c r="B16" s="126"/>
      <c r="C16" s="127"/>
      <c r="D16" s="127"/>
      <c r="E16" s="128" t="s">
        <v>265</v>
      </c>
      <c r="F16" s="127"/>
      <c r="G16" s="127"/>
    </row>
    <row r="17" spans="2:7" s="129" customFormat="1" ht="28.5" customHeight="1" thickBot="1">
      <c r="B17" s="642" t="s">
        <v>560</v>
      </c>
      <c r="C17" s="643"/>
      <c r="D17" s="644"/>
      <c r="E17" s="130" t="s">
        <v>145</v>
      </c>
      <c r="F17" s="642" t="s">
        <v>266</v>
      </c>
      <c r="G17" s="644"/>
    </row>
    <row r="18" spans="2:7" s="137" customFormat="1" ht="15" customHeight="1">
      <c r="B18" s="131" t="s">
        <v>267</v>
      </c>
      <c r="C18" s="132" t="s">
        <v>268</v>
      </c>
      <c r="D18" s="133" t="s">
        <v>146</v>
      </c>
      <c r="E18" s="134" t="s">
        <v>147</v>
      </c>
      <c r="F18" s="135" t="s">
        <v>148</v>
      </c>
      <c r="G18" s="136" t="s">
        <v>146</v>
      </c>
    </row>
    <row r="19" spans="2:7" s="137" customFormat="1" ht="15" customHeight="1">
      <c r="B19" s="138"/>
      <c r="C19" s="132" t="s">
        <v>149</v>
      </c>
      <c r="D19" s="133" t="s">
        <v>150</v>
      </c>
      <c r="E19" s="134" t="s">
        <v>151</v>
      </c>
      <c r="F19" s="139" t="s">
        <v>152</v>
      </c>
      <c r="G19" s="136" t="s">
        <v>153</v>
      </c>
    </row>
    <row r="20" spans="2:7" s="137" customFormat="1" ht="15" customHeight="1">
      <c r="B20" s="138"/>
      <c r="C20" s="132" t="s">
        <v>152</v>
      </c>
      <c r="D20" s="133" t="s">
        <v>154</v>
      </c>
      <c r="E20" s="134" t="s">
        <v>151</v>
      </c>
      <c r="F20" s="139" t="s">
        <v>155</v>
      </c>
      <c r="G20" s="136" t="s">
        <v>154</v>
      </c>
    </row>
    <row r="21" spans="2:7" s="137" customFormat="1" ht="15" customHeight="1">
      <c r="B21" s="138"/>
      <c r="C21" s="132" t="s">
        <v>155</v>
      </c>
      <c r="D21" s="133" t="s">
        <v>156</v>
      </c>
      <c r="E21" s="134" t="s">
        <v>151</v>
      </c>
      <c r="F21" s="139" t="s">
        <v>157</v>
      </c>
      <c r="G21" s="136" t="s">
        <v>156</v>
      </c>
    </row>
    <row r="22" spans="2:7" s="137" customFormat="1" ht="15" customHeight="1">
      <c r="B22" s="138"/>
      <c r="C22" s="132" t="s">
        <v>157</v>
      </c>
      <c r="D22" s="133" t="s">
        <v>158</v>
      </c>
      <c r="E22" s="134" t="s">
        <v>151</v>
      </c>
      <c r="F22" s="139" t="s">
        <v>159</v>
      </c>
      <c r="G22" s="136" t="s">
        <v>160</v>
      </c>
    </row>
    <row r="23" spans="2:7" s="137" customFormat="1" ht="15" customHeight="1">
      <c r="B23" s="138"/>
      <c r="C23" s="132" t="s">
        <v>159</v>
      </c>
      <c r="D23" s="133" t="s">
        <v>161</v>
      </c>
      <c r="E23" s="134" t="s">
        <v>162</v>
      </c>
      <c r="F23" s="139" t="s">
        <v>163</v>
      </c>
      <c r="G23" s="136" t="s">
        <v>161</v>
      </c>
    </row>
    <row r="24" spans="2:7" s="137" customFormat="1" ht="15" customHeight="1">
      <c r="B24" s="138"/>
      <c r="C24" s="132" t="s">
        <v>163</v>
      </c>
      <c r="D24" s="133" t="s">
        <v>164</v>
      </c>
      <c r="E24" s="134" t="s">
        <v>162</v>
      </c>
      <c r="F24" s="139" t="s">
        <v>165</v>
      </c>
      <c r="G24" s="136" t="s">
        <v>166</v>
      </c>
    </row>
    <row r="25" spans="2:7" s="137" customFormat="1" ht="15" customHeight="1">
      <c r="B25" s="138"/>
      <c r="C25" s="132" t="s">
        <v>165</v>
      </c>
      <c r="D25" s="133" t="s">
        <v>167</v>
      </c>
      <c r="E25" s="134" t="s">
        <v>162</v>
      </c>
      <c r="F25" s="139" t="s">
        <v>168</v>
      </c>
      <c r="G25" s="136" t="s">
        <v>169</v>
      </c>
    </row>
    <row r="26" spans="2:7" s="137" customFormat="1" ht="15" customHeight="1">
      <c r="B26" s="138"/>
      <c r="C26" s="132" t="s">
        <v>168</v>
      </c>
      <c r="D26" s="133" t="s">
        <v>170</v>
      </c>
      <c r="E26" s="134" t="s">
        <v>151</v>
      </c>
      <c r="F26" s="139" t="s">
        <v>171</v>
      </c>
      <c r="G26" s="136" t="s">
        <v>172</v>
      </c>
    </row>
    <row r="27" spans="2:7" s="137" customFormat="1" ht="15" customHeight="1">
      <c r="B27" s="138"/>
      <c r="C27" s="132" t="s">
        <v>171</v>
      </c>
      <c r="D27" s="133" t="s">
        <v>173</v>
      </c>
      <c r="E27" s="134" t="s">
        <v>174</v>
      </c>
      <c r="F27" s="140" t="s">
        <v>269</v>
      </c>
      <c r="G27" s="141" t="s">
        <v>270</v>
      </c>
    </row>
    <row r="28" spans="2:7" s="137" customFormat="1" ht="15" customHeight="1">
      <c r="B28" s="138"/>
      <c r="C28" s="132" t="s">
        <v>175</v>
      </c>
      <c r="D28" s="133" t="s">
        <v>176</v>
      </c>
      <c r="E28" s="134" t="s">
        <v>174</v>
      </c>
      <c r="F28" s="140" t="s">
        <v>271</v>
      </c>
      <c r="G28" s="141" t="s">
        <v>272</v>
      </c>
    </row>
    <row r="29" spans="2:7" s="137" customFormat="1" ht="15" customHeight="1">
      <c r="B29" s="138"/>
      <c r="C29" s="132" t="s">
        <v>177</v>
      </c>
      <c r="D29" s="133" t="s">
        <v>178</v>
      </c>
      <c r="E29" s="134" t="s">
        <v>174</v>
      </c>
      <c r="F29" s="140" t="s">
        <v>273</v>
      </c>
      <c r="G29" s="141" t="s">
        <v>274</v>
      </c>
    </row>
    <row r="30" spans="2:7" s="137" customFormat="1" ht="15" customHeight="1">
      <c r="B30" s="138"/>
      <c r="C30" s="132" t="s">
        <v>179</v>
      </c>
      <c r="D30" s="133" t="s">
        <v>180</v>
      </c>
      <c r="E30" s="134" t="s">
        <v>174</v>
      </c>
      <c r="F30" s="140" t="s">
        <v>275</v>
      </c>
      <c r="G30" s="141" t="s">
        <v>272</v>
      </c>
    </row>
    <row r="31" spans="2:7" s="137" customFormat="1" ht="15" customHeight="1">
      <c r="B31" s="138"/>
      <c r="C31" s="132" t="s">
        <v>181</v>
      </c>
      <c r="D31" s="133" t="s">
        <v>182</v>
      </c>
      <c r="E31" s="134" t="s">
        <v>162</v>
      </c>
      <c r="F31" s="139" t="s">
        <v>181</v>
      </c>
      <c r="G31" s="136" t="s">
        <v>183</v>
      </c>
    </row>
    <row r="32" spans="2:7" s="137" customFormat="1" ht="15" customHeight="1">
      <c r="B32" s="138"/>
      <c r="C32" s="132" t="s">
        <v>184</v>
      </c>
      <c r="D32" s="133" t="s">
        <v>185</v>
      </c>
      <c r="E32" s="134" t="s">
        <v>147</v>
      </c>
      <c r="F32" s="139" t="s">
        <v>179</v>
      </c>
      <c r="G32" s="136" t="s">
        <v>186</v>
      </c>
    </row>
    <row r="33" spans="2:7" s="137" customFormat="1" ht="15" customHeight="1">
      <c r="B33" s="138"/>
      <c r="C33" s="132" t="s">
        <v>187</v>
      </c>
      <c r="D33" s="133" t="s">
        <v>188</v>
      </c>
      <c r="E33" s="134" t="s">
        <v>162</v>
      </c>
      <c r="F33" s="139" t="s">
        <v>184</v>
      </c>
      <c r="G33" s="136" t="s">
        <v>276</v>
      </c>
    </row>
    <row r="34" spans="2:7" s="137" customFormat="1" ht="15" customHeight="1">
      <c r="B34" s="142"/>
      <c r="C34" s="143" t="s">
        <v>189</v>
      </c>
      <c r="D34" s="144" t="s">
        <v>190</v>
      </c>
      <c r="E34" s="145" t="s">
        <v>174</v>
      </c>
      <c r="F34" s="146" t="s">
        <v>277</v>
      </c>
      <c r="G34" s="147" t="s">
        <v>272</v>
      </c>
    </row>
    <row r="35" spans="2:7" s="137" customFormat="1" ht="14.25" customHeight="1">
      <c r="B35" s="138" t="s">
        <v>278</v>
      </c>
      <c r="C35" s="148" t="s">
        <v>191</v>
      </c>
      <c r="D35" s="149" t="s">
        <v>192</v>
      </c>
      <c r="E35" s="150" t="s">
        <v>151</v>
      </c>
      <c r="F35" s="151" t="s">
        <v>193</v>
      </c>
      <c r="G35" s="152" t="s">
        <v>194</v>
      </c>
    </row>
    <row r="36" spans="2:7" s="137" customFormat="1" ht="14.25" customHeight="1">
      <c r="B36" s="138"/>
      <c r="C36" s="132" t="s">
        <v>195</v>
      </c>
      <c r="D36" s="133" t="s">
        <v>196</v>
      </c>
      <c r="E36" s="134" t="s">
        <v>174</v>
      </c>
      <c r="F36" s="140" t="s">
        <v>279</v>
      </c>
      <c r="G36" s="141" t="s">
        <v>280</v>
      </c>
    </row>
    <row r="37" spans="2:7" s="137" customFormat="1" ht="14.25" customHeight="1">
      <c r="B37" s="138"/>
      <c r="C37" s="132" t="s">
        <v>197</v>
      </c>
      <c r="D37" s="136" t="s">
        <v>198</v>
      </c>
      <c r="E37" s="153" t="s">
        <v>199</v>
      </c>
      <c r="F37" s="139" t="s">
        <v>200</v>
      </c>
      <c r="G37" s="154" t="s">
        <v>198</v>
      </c>
    </row>
    <row r="38" spans="2:7" s="137" customFormat="1" ht="14.25" customHeight="1">
      <c r="B38" s="138"/>
      <c r="C38" s="132" t="s">
        <v>201</v>
      </c>
      <c r="D38" s="133" t="s">
        <v>202</v>
      </c>
      <c r="E38" s="134" t="s">
        <v>151</v>
      </c>
      <c r="F38" s="139" t="s">
        <v>203</v>
      </c>
      <c r="G38" s="136" t="s">
        <v>202</v>
      </c>
    </row>
    <row r="39" spans="2:7" s="137" customFormat="1" ht="14.25" customHeight="1">
      <c r="B39" s="138"/>
      <c r="C39" s="132" t="s">
        <v>204</v>
      </c>
      <c r="D39" s="133" t="s">
        <v>205</v>
      </c>
      <c r="E39" s="134" t="s">
        <v>199</v>
      </c>
      <c r="F39" s="139" t="s">
        <v>206</v>
      </c>
      <c r="G39" s="136" t="s">
        <v>205</v>
      </c>
    </row>
    <row r="40" spans="2:7" s="137" customFormat="1" ht="14.25" customHeight="1">
      <c r="B40" s="138"/>
      <c r="C40" s="132" t="s">
        <v>207</v>
      </c>
      <c r="D40" s="133" t="s">
        <v>208</v>
      </c>
      <c r="E40" s="134" t="s">
        <v>151</v>
      </c>
      <c r="F40" s="139" t="s">
        <v>209</v>
      </c>
      <c r="G40" s="136" t="s">
        <v>208</v>
      </c>
    </row>
    <row r="41" spans="2:7" s="137" customFormat="1" ht="14.25" customHeight="1">
      <c r="B41" s="138"/>
      <c r="C41" s="132" t="s">
        <v>210</v>
      </c>
      <c r="D41" s="133" t="s">
        <v>211</v>
      </c>
      <c r="E41" s="134" t="s">
        <v>281</v>
      </c>
      <c r="F41" s="155"/>
      <c r="G41" s="154"/>
    </row>
    <row r="42" spans="2:7" s="137" customFormat="1" ht="14.25" customHeight="1">
      <c r="B42" s="138"/>
      <c r="C42" s="132" t="s">
        <v>212</v>
      </c>
      <c r="D42" s="136" t="s">
        <v>213</v>
      </c>
      <c r="E42" s="153" t="s">
        <v>151</v>
      </c>
      <c r="F42" s="139" t="s">
        <v>214</v>
      </c>
      <c r="G42" s="154" t="s">
        <v>213</v>
      </c>
    </row>
    <row r="43" spans="2:7" s="137" customFormat="1" ht="14.25" customHeight="1">
      <c r="B43" s="138"/>
      <c r="C43" s="132" t="s">
        <v>215</v>
      </c>
      <c r="D43" s="133" t="s">
        <v>216</v>
      </c>
      <c r="E43" s="134" t="s">
        <v>151</v>
      </c>
      <c r="F43" s="139" t="s">
        <v>217</v>
      </c>
      <c r="G43" s="136" t="s">
        <v>216</v>
      </c>
    </row>
    <row r="44" spans="2:7" s="137" customFormat="1" ht="14.25" customHeight="1">
      <c r="B44" s="138"/>
      <c r="C44" s="132" t="s">
        <v>218</v>
      </c>
      <c r="D44" s="133" t="s">
        <v>219</v>
      </c>
      <c r="E44" s="134" t="s">
        <v>147</v>
      </c>
      <c r="F44" s="139" t="s">
        <v>220</v>
      </c>
      <c r="G44" s="136" t="s">
        <v>219</v>
      </c>
    </row>
    <row r="45" spans="2:7" s="137" customFormat="1" ht="14.25" customHeight="1">
      <c r="B45" s="138"/>
      <c r="C45" s="132" t="s">
        <v>221</v>
      </c>
      <c r="D45" s="133" t="s">
        <v>222</v>
      </c>
      <c r="E45" s="134" t="s">
        <v>151</v>
      </c>
      <c r="F45" s="139" t="s">
        <v>223</v>
      </c>
      <c r="G45" s="136" t="s">
        <v>222</v>
      </c>
    </row>
    <row r="46" spans="2:7" s="137" customFormat="1" ht="14.25" customHeight="1">
      <c r="B46" s="138"/>
      <c r="C46" s="132" t="s">
        <v>224</v>
      </c>
      <c r="D46" s="133" t="s">
        <v>225</v>
      </c>
      <c r="E46" s="134" t="s">
        <v>151</v>
      </c>
      <c r="F46" s="139" t="s">
        <v>226</v>
      </c>
      <c r="G46" s="136" t="s">
        <v>225</v>
      </c>
    </row>
    <row r="47" spans="2:7" s="137" customFormat="1" ht="14.25" customHeight="1">
      <c r="B47" s="138"/>
      <c r="C47" s="132" t="s">
        <v>227</v>
      </c>
      <c r="D47" s="133" t="s">
        <v>228</v>
      </c>
      <c r="E47" s="134" t="s">
        <v>151</v>
      </c>
      <c r="F47" s="139" t="s">
        <v>229</v>
      </c>
      <c r="G47" s="136" t="s">
        <v>228</v>
      </c>
    </row>
    <row r="48" spans="2:7" s="137" customFormat="1" ht="14.25" customHeight="1">
      <c r="B48" s="138"/>
      <c r="C48" s="132" t="s">
        <v>230</v>
      </c>
      <c r="D48" s="133" t="s">
        <v>231</v>
      </c>
      <c r="E48" s="134" t="s">
        <v>174</v>
      </c>
      <c r="F48" s="140" t="s">
        <v>548</v>
      </c>
      <c r="G48" s="141" t="s">
        <v>282</v>
      </c>
    </row>
    <row r="49" spans="2:7" s="137" customFormat="1" ht="14.25" customHeight="1">
      <c r="B49" s="138"/>
      <c r="C49" s="132" t="s">
        <v>232</v>
      </c>
      <c r="D49" s="133" t="s">
        <v>233</v>
      </c>
      <c r="E49" s="134" t="s">
        <v>174</v>
      </c>
      <c r="F49" s="140" t="s">
        <v>283</v>
      </c>
      <c r="G49" s="141" t="s">
        <v>282</v>
      </c>
    </row>
    <row r="50" spans="2:7" s="137" customFormat="1" ht="14.25" customHeight="1">
      <c r="B50" s="138"/>
      <c r="C50" s="132" t="s">
        <v>234</v>
      </c>
      <c r="D50" s="133" t="s">
        <v>235</v>
      </c>
      <c r="E50" s="134" t="s">
        <v>174</v>
      </c>
      <c r="F50" s="140" t="s">
        <v>284</v>
      </c>
      <c r="G50" s="141" t="s">
        <v>285</v>
      </c>
    </row>
    <row r="51" spans="2:7" s="137" customFormat="1" ht="14.25" customHeight="1">
      <c r="B51" s="138"/>
      <c r="C51" s="132" t="s">
        <v>236</v>
      </c>
      <c r="D51" s="133" t="s">
        <v>237</v>
      </c>
      <c r="E51" s="134" t="s">
        <v>162</v>
      </c>
      <c r="F51" s="139" t="s">
        <v>238</v>
      </c>
      <c r="G51" s="136" t="s">
        <v>239</v>
      </c>
    </row>
    <row r="52" spans="2:7" s="137" customFormat="1" ht="14.25" customHeight="1">
      <c r="B52" s="138"/>
      <c r="C52" s="132" t="s">
        <v>240</v>
      </c>
      <c r="D52" s="133" t="s">
        <v>241</v>
      </c>
      <c r="E52" s="134" t="s">
        <v>174</v>
      </c>
      <c r="F52" s="140" t="s">
        <v>286</v>
      </c>
      <c r="G52" s="133" t="s">
        <v>241</v>
      </c>
    </row>
    <row r="53" spans="2:7" s="137" customFormat="1" ht="14.25" customHeight="1">
      <c r="B53" s="138"/>
      <c r="C53" s="132" t="s">
        <v>242</v>
      </c>
      <c r="D53" s="133" t="s">
        <v>243</v>
      </c>
      <c r="E53" s="134" t="s">
        <v>174</v>
      </c>
      <c r="F53" s="140" t="s">
        <v>287</v>
      </c>
      <c r="G53" s="133" t="s">
        <v>243</v>
      </c>
    </row>
    <row r="54" spans="2:7" s="137" customFormat="1" ht="14.25" customHeight="1">
      <c r="B54" s="138"/>
      <c r="C54" s="132" t="s">
        <v>244</v>
      </c>
      <c r="D54" s="133" t="s">
        <v>245</v>
      </c>
      <c r="E54" s="134" t="s">
        <v>151</v>
      </c>
      <c r="F54" s="139" t="s">
        <v>246</v>
      </c>
      <c r="G54" s="136" t="s">
        <v>245</v>
      </c>
    </row>
    <row r="55" spans="2:7" s="137" customFormat="1" ht="14.25" customHeight="1">
      <c r="B55" s="138"/>
      <c r="C55" s="132" t="s">
        <v>247</v>
      </c>
      <c r="D55" s="133" t="s">
        <v>248</v>
      </c>
      <c r="E55" s="134" t="s">
        <v>281</v>
      </c>
      <c r="F55" s="155"/>
      <c r="G55" s="154"/>
    </row>
    <row r="56" spans="2:7" s="137" customFormat="1" ht="14.25" customHeight="1">
      <c r="B56" s="138"/>
      <c r="C56" s="148" t="s">
        <v>549</v>
      </c>
      <c r="D56" s="149" t="s">
        <v>288</v>
      </c>
      <c r="E56" s="150"/>
      <c r="F56" s="156" t="s">
        <v>289</v>
      </c>
      <c r="G56" s="149" t="s">
        <v>290</v>
      </c>
    </row>
    <row r="57" spans="2:7" s="137" customFormat="1" ht="14.25" customHeight="1">
      <c r="B57" s="138"/>
      <c r="C57" s="132" t="s">
        <v>291</v>
      </c>
      <c r="D57" s="133" t="s">
        <v>292</v>
      </c>
      <c r="E57" s="134"/>
      <c r="F57" s="155" t="s">
        <v>293</v>
      </c>
      <c r="G57" s="133" t="s">
        <v>294</v>
      </c>
    </row>
    <row r="58" spans="2:7" s="137" customFormat="1" ht="14.25" customHeight="1">
      <c r="B58" s="138"/>
      <c r="C58" s="143" t="s">
        <v>295</v>
      </c>
      <c r="D58" s="157" t="s">
        <v>296</v>
      </c>
      <c r="E58" s="158"/>
      <c r="F58" s="159" t="s">
        <v>297</v>
      </c>
      <c r="G58" s="157" t="s">
        <v>298</v>
      </c>
    </row>
    <row r="59" spans="2:7" s="137" customFormat="1" ht="14.25" customHeight="1">
      <c r="B59" s="138"/>
      <c r="C59" s="148" t="s">
        <v>249</v>
      </c>
      <c r="D59" s="152" t="s">
        <v>250</v>
      </c>
      <c r="E59" s="160" t="s">
        <v>199</v>
      </c>
      <c r="F59" s="151" t="s">
        <v>251</v>
      </c>
      <c r="G59" s="161" t="s">
        <v>252</v>
      </c>
    </row>
    <row r="60" spans="2:7" s="137" customFormat="1" ht="14.25" customHeight="1">
      <c r="B60" s="138"/>
      <c r="C60" s="143" t="s">
        <v>253</v>
      </c>
      <c r="D60" s="144" t="s">
        <v>254</v>
      </c>
      <c r="E60" s="145" t="s">
        <v>174</v>
      </c>
      <c r="F60" s="162" t="s">
        <v>299</v>
      </c>
      <c r="G60" s="163" t="s">
        <v>300</v>
      </c>
    </row>
    <row r="61" spans="2:7" s="137" customFormat="1" ht="14.25" customHeight="1">
      <c r="B61" s="138"/>
      <c r="C61" s="148" t="s">
        <v>255</v>
      </c>
      <c r="D61" s="149" t="s">
        <v>256</v>
      </c>
      <c r="E61" s="150"/>
      <c r="F61" s="151"/>
      <c r="G61" s="152"/>
    </row>
    <row r="62" spans="2:7" s="137" customFormat="1" ht="14.25" customHeight="1">
      <c r="B62" s="138"/>
      <c r="C62" s="143" t="s">
        <v>301</v>
      </c>
      <c r="D62" s="157" t="s">
        <v>302</v>
      </c>
      <c r="E62" s="158"/>
      <c r="F62" s="162"/>
      <c r="G62" s="144"/>
    </row>
    <row r="63" spans="2:7" s="137" customFormat="1" ht="14.25" customHeight="1">
      <c r="B63" s="138"/>
      <c r="C63" s="148" t="s">
        <v>257</v>
      </c>
      <c r="D63" s="149" t="s">
        <v>258</v>
      </c>
      <c r="E63" s="150"/>
      <c r="F63" s="151"/>
      <c r="G63" s="152"/>
    </row>
    <row r="64" spans="2:7" s="137" customFormat="1" ht="14.25" customHeight="1">
      <c r="B64" s="138"/>
      <c r="C64" s="143" t="s">
        <v>303</v>
      </c>
      <c r="D64" s="157" t="s">
        <v>304</v>
      </c>
      <c r="E64" s="158"/>
      <c r="F64" s="162"/>
      <c r="G64" s="144"/>
    </row>
    <row r="65" spans="2:7" s="137" customFormat="1" ht="14.25" customHeight="1">
      <c r="B65" s="138"/>
      <c r="C65" s="148" t="s">
        <v>259</v>
      </c>
      <c r="D65" s="149" t="s">
        <v>260</v>
      </c>
      <c r="E65" s="150"/>
      <c r="F65" s="156"/>
      <c r="G65" s="161"/>
    </row>
    <row r="66" spans="2:7" s="137" customFormat="1" ht="14.25" customHeight="1">
      <c r="B66" s="138"/>
      <c r="C66" s="132" t="s">
        <v>261</v>
      </c>
      <c r="D66" s="133" t="s">
        <v>262</v>
      </c>
      <c r="E66" s="134"/>
      <c r="F66" s="155"/>
      <c r="G66" s="154"/>
    </row>
    <row r="67" spans="2:7" s="137" customFormat="1" ht="14.25" customHeight="1">
      <c r="B67" s="138"/>
      <c r="C67" s="132"/>
      <c r="D67" s="133"/>
      <c r="E67" s="134"/>
      <c r="F67" s="164" t="s">
        <v>305</v>
      </c>
      <c r="G67" s="165" t="s">
        <v>306</v>
      </c>
    </row>
    <row r="68" spans="2:7" s="137" customFormat="1" ht="14.25" customHeight="1">
      <c r="B68" s="138"/>
      <c r="C68" s="132"/>
      <c r="D68" s="133"/>
      <c r="E68" s="134"/>
      <c r="F68" s="164" t="s">
        <v>307</v>
      </c>
      <c r="G68" s="165" t="s">
        <v>308</v>
      </c>
    </row>
    <row r="69" spans="2:7" s="137" customFormat="1" ht="14.25" customHeight="1">
      <c r="B69" s="138"/>
      <c r="C69" s="132"/>
      <c r="D69" s="133"/>
      <c r="E69" s="134"/>
      <c r="F69" s="164" t="s">
        <v>309</v>
      </c>
      <c r="G69" s="165" t="s">
        <v>310</v>
      </c>
    </row>
    <row r="70" spans="2:7" s="137" customFormat="1" ht="14.25" customHeight="1">
      <c r="B70" s="138"/>
      <c r="C70" s="132"/>
      <c r="D70" s="133"/>
      <c r="E70" s="134"/>
      <c r="F70" s="164" t="s">
        <v>311</v>
      </c>
      <c r="G70" s="165" t="s">
        <v>312</v>
      </c>
    </row>
    <row r="71" spans="2:7" s="137" customFormat="1" ht="14.25" customHeight="1">
      <c r="B71" s="138"/>
      <c r="C71" s="132"/>
      <c r="D71" s="133"/>
      <c r="E71" s="134"/>
      <c r="F71" s="164" t="s">
        <v>313</v>
      </c>
      <c r="G71" s="165" t="s">
        <v>314</v>
      </c>
    </row>
    <row r="72" spans="2:7" s="137" customFormat="1" ht="14.25" customHeight="1">
      <c r="B72" s="138"/>
      <c r="C72" s="132" t="s">
        <v>315</v>
      </c>
      <c r="D72" s="166" t="s">
        <v>316</v>
      </c>
      <c r="E72" s="134"/>
      <c r="F72" s="167" t="s">
        <v>317</v>
      </c>
      <c r="G72" s="168" t="s">
        <v>318</v>
      </c>
    </row>
    <row r="73" spans="2:7" s="137" customFormat="1" ht="14.25" customHeight="1">
      <c r="B73" s="169" t="s">
        <v>319</v>
      </c>
      <c r="C73" s="170" t="s">
        <v>320</v>
      </c>
      <c r="D73" s="171" t="s">
        <v>321</v>
      </c>
      <c r="E73" s="172"/>
      <c r="F73" s="156"/>
      <c r="G73" s="161"/>
    </row>
    <row r="74" spans="2:7" s="137" customFormat="1" ht="14.25" customHeight="1">
      <c r="B74" s="138"/>
      <c r="C74" s="173" t="s">
        <v>322</v>
      </c>
      <c r="D74" s="166" t="s">
        <v>323</v>
      </c>
      <c r="E74" s="174"/>
      <c r="F74" s="155"/>
      <c r="G74" s="154"/>
    </row>
    <row r="75" spans="2:7" s="137" customFormat="1" ht="14.25" customHeight="1">
      <c r="B75" s="138"/>
      <c r="C75" s="173" t="s">
        <v>324</v>
      </c>
      <c r="D75" s="166" t="s">
        <v>325</v>
      </c>
      <c r="E75" s="174"/>
      <c r="F75" s="155"/>
      <c r="G75" s="154"/>
    </row>
    <row r="76" spans="2:7" s="137" customFormat="1" ht="14.25" customHeight="1">
      <c r="B76" s="138"/>
      <c r="C76" s="173" t="s">
        <v>326</v>
      </c>
      <c r="D76" s="166" t="s">
        <v>327</v>
      </c>
      <c r="E76" s="174"/>
      <c r="F76" s="155"/>
      <c r="G76" s="154"/>
    </row>
    <row r="77" spans="2:7" s="137" customFormat="1" ht="14.25" customHeight="1">
      <c r="B77" s="138"/>
      <c r="C77" s="175" t="s">
        <v>328</v>
      </c>
      <c r="D77" s="176" t="s">
        <v>329</v>
      </c>
      <c r="E77" s="177"/>
      <c r="F77" s="159"/>
      <c r="G77" s="163"/>
    </row>
    <row r="78" spans="2:7" s="137" customFormat="1" ht="14.25" customHeight="1">
      <c r="B78" s="138"/>
      <c r="C78" s="170" t="s">
        <v>330</v>
      </c>
      <c r="D78" s="171" t="s">
        <v>331</v>
      </c>
      <c r="E78" s="172"/>
      <c r="F78" s="156"/>
      <c r="G78" s="161"/>
    </row>
    <row r="79" spans="2:7" s="137" customFormat="1" ht="14.25" customHeight="1" thickBot="1">
      <c r="B79" s="178"/>
      <c r="C79" s="179" t="s">
        <v>332</v>
      </c>
      <c r="D79" s="180" t="s">
        <v>333</v>
      </c>
      <c r="E79" s="181"/>
      <c r="F79" s="182"/>
      <c r="G79" s="183"/>
    </row>
    <row r="80" ht="13.5">
      <c r="C80" s="137" t="s">
        <v>334</v>
      </c>
    </row>
    <row r="81" ht="6.75" customHeight="1">
      <c r="C81" s="137"/>
    </row>
    <row r="82" spans="3:5" ht="13.5">
      <c r="C82" s="184" t="s">
        <v>335</v>
      </c>
      <c r="E82" s="185" t="s">
        <v>263</v>
      </c>
    </row>
    <row r="83" spans="3:5" ht="13.5">
      <c r="C83" s="184" t="s">
        <v>336</v>
      </c>
      <c r="E83" s="185" t="s">
        <v>264</v>
      </c>
    </row>
    <row r="84" ht="13.5">
      <c r="E84" s="185" t="s">
        <v>337</v>
      </c>
    </row>
    <row r="86" ht="17.25">
      <c r="E86" s="186" t="s">
        <v>550</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L66"/>
  <sheetViews>
    <sheetView view="pageBreakPreview" zoomScaleSheetLayoutView="100" workbookViewId="0" topLeftCell="A1">
      <selection activeCell="A1" sqref="A1"/>
    </sheetView>
  </sheetViews>
  <sheetFormatPr defaultColWidth="8.796875" defaultRowHeight="14.25"/>
  <cols>
    <col min="1" max="1" width="2.09765625" style="1" customWidth="1"/>
    <col min="2" max="137" width="2.59765625" style="1" customWidth="1"/>
    <col min="138"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60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73" t="s">
        <v>814</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35"/>
    </row>
    <row r="9" spans="2:37" ht="13.5">
      <c r="B9" s="42"/>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35"/>
    </row>
    <row r="10" spans="2:37" ht="13.5" customHeight="1">
      <c r="B10" s="35"/>
      <c r="C10" s="674" t="s">
        <v>815</v>
      </c>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35"/>
    </row>
    <row r="11" spans="2:37" ht="13.5">
      <c r="B11" s="35"/>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35"/>
    </row>
    <row r="12" spans="2:37" ht="13.5">
      <c r="B12" s="35"/>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35"/>
    </row>
    <row r="13" spans="2:37" ht="13.5">
      <c r="B13" s="35"/>
      <c r="C13" s="674" t="s">
        <v>816</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35"/>
    </row>
    <row r="14" spans="2:37" ht="13.5">
      <c r="B14" s="35"/>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2" t="s">
        <v>62</v>
      </c>
      <c r="AE16" s="622"/>
      <c r="AF16" s="622"/>
      <c r="AG16" s="622"/>
      <c r="AH16" s="622"/>
      <c r="AI16" s="622"/>
      <c r="AJ16" s="622"/>
      <c r="AK16" s="36"/>
    </row>
    <row r="17" spans="2:38" ht="6.75" customHeight="1">
      <c r="B17" s="657" t="s">
        <v>59</v>
      </c>
      <c r="C17" s="658"/>
      <c r="D17" s="658"/>
      <c r="E17" s="658"/>
      <c r="F17" s="658"/>
      <c r="G17" s="658"/>
      <c r="H17" s="659"/>
      <c r="I17" s="676" t="s">
        <v>82</v>
      </c>
      <c r="J17" s="677"/>
      <c r="K17" s="677"/>
      <c r="L17" s="677"/>
      <c r="M17" s="68"/>
      <c r="N17" s="68"/>
      <c r="O17" s="68"/>
      <c r="P17" s="68"/>
      <c r="Q17" s="68"/>
      <c r="R17" s="68"/>
      <c r="S17" s="69"/>
      <c r="T17" s="69"/>
      <c r="U17" s="69"/>
      <c r="V17" s="69"/>
      <c r="W17" s="70"/>
      <c r="X17" s="70"/>
      <c r="Y17" s="70"/>
      <c r="Z17" s="70"/>
      <c r="AA17" s="71"/>
      <c r="AB17" s="71"/>
      <c r="AC17" s="69"/>
      <c r="AD17" s="72"/>
      <c r="AE17" s="72"/>
      <c r="AF17" s="72"/>
      <c r="AG17" s="73"/>
      <c r="AH17" s="73"/>
      <c r="AI17" s="73"/>
      <c r="AJ17" s="74"/>
      <c r="AK17" s="8"/>
      <c r="AL17" s="8"/>
    </row>
    <row r="18" spans="2:38" ht="6.75" customHeight="1">
      <c r="B18" s="660"/>
      <c r="C18" s="661"/>
      <c r="D18" s="661"/>
      <c r="E18" s="661"/>
      <c r="F18" s="661"/>
      <c r="G18" s="661"/>
      <c r="H18" s="662"/>
      <c r="I18" s="678"/>
      <c r="J18" s="679"/>
      <c r="K18" s="679"/>
      <c r="L18" s="679"/>
      <c r="M18" s="75"/>
      <c r="N18" s="75"/>
      <c r="O18" s="75"/>
      <c r="P18" s="75"/>
      <c r="Q18" s="75"/>
      <c r="R18" s="75"/>
      <c r="S18" s="649" t="s">
        <v>58</v>
      </c>
      <c r="T18" s="650"/>
      <c r="U18" s="650"/>
      <c r="V18" s="650"/>
      <c r="W18" s="76"/>
      <c r="X18" s="77"/>
      <c r="Y18" s="77"/>
      <c r="Z18" s="77"/>
      <c r="AA18" s="77"/>
      <c r="AB18" s="78"/>
      <c r="AC18" s="649" t="s">
        <v>50</v>
      </c>
      <c r="AD18" s="650"/>
      <c r="AE18" s="650"/>
      <c r="AF18" s="650"/>
      <c r="AG18" s="73"/>
      <c r="AH18" s="73"/>
      <c r="AI18" s="73"/>
      <c r="AJ18" s="74"/>
      <c r="AK18" s="8"/>
      <c r="AL18" s="8"/>
    </row>
    <row r="19" spans="2:38" ht="13.5">
      <c r="B19" s="660"/>
      <c r="C19" s="661"/>
      <c r="D19" s="661"/>
      <c r="E19" s="661"/>
      <c r="F19" s="661"/>
      <c r="G19" s="661"/>
      <c r="H19" s="662"/>
      <c r="I19" s="678"/>
      <c r="J19" s="679"/>
      <c r="K19" s="679"/>
      <c r="L19" s="679"/>
      <c r="M19" s="614" t="s">
        <v>49</v>
      </c>
      <c r="N19" s="615"/>
      <c r="O19" s="615"/>
      <c r="P19" s="615"/>
      <c r="Q19" s="615"/>
      <c r="R19" s="615"/>
      <c r="S19" s="651"/>
      <c r="T19" s="652"/>
      <c r="U19" s="652"/>
      <c r="V19" s="652"/>
      <c r="W19" s="628" t="s">
        <v>49</v>
      </c>
      <c r="X19" s="629"/>
      <c r="Y19" s="629"/>
      <c r="Z19" s="629"/>
      <c r="AA19" s="629"/>
      <c r="AB19" s="630"/>
      <c r="AC19" s="651"/>
      <c r="AD19" s="652"/>
      <c r="AE19" s="652"/>
      <c r="AF19" s="652"/>
      <c r="AG19" s="79"/>
      <c r="AH19" s="79"/>
      <c r="AI19" s="79"/>
      <c r="AJ19" s="80"/>
      <c r="AK19" s="20"/>
      <c r="AL19" s="20"/>
    </row>
    <row r="20" spans="2:38" ht="13.5">
      <c r="B20" s="660"/>
      <c r="C20" s="661"/>
      <c r="D20" s="661"/>
      <c r="E20" s="661"/>
      <c r="F20" s="661"/>
      <c r="G20" s="661"/>
      <c r="H20" s="662"/>
      <c r="I20" s="680"/>
      <c r="J20" s="681"/>
      <c r="K20" s="681"/>
      <c r="L20" s="681"/>
      <c r="M20" s="668" t="s">
        <v>36</v>
      </c>
      <c r="N20" s="669"/>
      <c r="O20" s="670"/>
      <c r="P20" s="668" t="s">
        <v>37</v>
      </c>
      <c r="Q20" s="669"/>
      <c r="R20" s="669"/>
      <c r="S20" s="653"/>
      <c r="T20" s="627"/>
      <c r="U20" s="627"/>
      <c r="V20" s="627"/>
      <c r="W20" s="614" t="s">
        <v>36</v>
      </c>
      <c r="X20" s="615"/>
      <c r="Y20" s="613"/>
      <c r="Z20" s="614" t="s">
        <v>37</v>
      </c>
      <c r="AA20" s="615"/>
      <c r="AB20" s="613"/>
      <c r="AC20" s="653"/>
      <c r="AD20" s="627"/>
      <c r="AE20" s="627"/>
      <c r="AF20" s="627"/>
      <c r="AG20" s="614" t="s">
        <v>39</v>
      </c>
      <c r="AH20" s="615"/>
      <c r="AI20" s="615"/>
      <c r="AJ20" s="613"/>
      <c r="AK20" s="22"/>
      <c r="AL20" s="22"/>
    </row>
    <row r="21" spans="2:38" s="14" customFormat="1" ht="9.75">
      <c r="B21" s="23"/>
      <c r="C21" s="24"/>
      <c r="D21" s="24"/>
      <c r="E21" s="24"/>
      <c r="F21" s="24"/>
      <c r="G21" s="24"/>
      <c r="H21" s="25"/>
      <c r="I21" s="671" t="s">
        <v>42</v>
      </c>
      <c r="J21" s="672"/>
      <c r="K21" s="672"/>
      <c r="L21" s="672"/>
      <c r="M21" s="623" t="s">
        <v>51</v>
      </c>
      <c r="N21" s="623"/>
      <c r="O21" s="623"/>
      <c r="P21" s="623" t="s">
        <v>51</v>
      </c>
      <c r="Q21" s="623"/>
      <c r="R21" s="623"/>
      <c r="S21" s="623" t="s">
        <v>42</v>
      </c>
      <c r="T21" s="623"/>
      <c r="U21" s="623"/>
      <c r="V21" s="623"/>
      <c r="W21" s="623" t="s">
        <v>51</v>
      </c>
      <c r="X21" s="623"/>
      <c r="Y21" s="623"/>
      <c r="Z21" s="623" t="s">
        <v>51</v>
      </c>
      <c r="AA21" s="623"/>
      <c r="AB21" s="623"/>
      <c r="AC21" s="623" t="s">
        <v>42</v>
      </c>
      <c r="AD21" s="623"/>
      <c r="AE21" s="623"/>
      <c r="AF21" s="623"/>
      <c r="AG21" s="623" t="s">
        <v>42</v>
      </c>
      <c r="AH21" s="623"/>
      <c r="AI21" s="623"/>
      <c r="AJ21" s="624"/>
      <c r="AK21" s="15"/>
      <c r="AL21" s="15"/>
    </row>
    <row r="22" spans="2:38" ht="12.75" customHeight="1">
      <c r="B22" s="654" t="s">
        <v>30</v>
      </c>
      <c r="C22" s="655"/>
      <c r="D22" s="655"/>
      <c r="E22" s="655"/>
      <c r="F22" s="655"/>
      <c r="G22" s="655"/>
      <c r="H22" s="656"/>
      <c r="I22" s="675">
        <v>262369</v>
      </c>
      <c r="J22" s="625"/>
      <c r="K22" s="625"/>
      <c r="L22" s="625"/>
      <c r="M22" s="647">
        <v>0.5</v>
      </c>
      <c r="N22" s="647"/>
      <c r="O22" s="647"/>
      <c r="P22" s="647">
        <v>1</v>
      </c>
      <c r="Q22" s="647"/>
      <c r="R22" s="647"/>
      <c r="S22" s="625">
        <v>255976</v>
      </c>
      <c r="T22" s="625"/>
      <c r="U22" s="625"/>
      <c r="V22" s="625"/>
      <c r="W22" s="647">
        <v>0.6</v>
      </c>
      <c r="X22" s="647"/>
      <c r="Y22" s="647"/>
      <c r="Z22" s="647">
        <v>0.3</v>
      </c>
      <c r="AA22" s="647"/>
      <c r="AB22" s="647"/>
      <c r="AC22" s="625">
        <v>6393</v>
      </c>
      <c r="AD22" s="625"/>
      <c r="AE22" s="625"/>
      <c r="AF22" s="625"/>
      <c r="AG22" s="665">
        <v>1648</v>
      </c>
      <c r="AH22" s="665"/>
      <c r="AI22" s="665"/>
      <c r="AJ22" s="665"/>
      <c r="AK22" s="21"/>
      <c r="AL22" s="21"/>
    </row>
    <row r="23" spans="2:38" ht="13.5">
      <c r="B23" s="654" t="s">
        <v>31</v>
      </c>
      <c r="C23" s="655"/>
      <c r="D23" s="655"/>
      <c r="E23" s="655"/>
      <c r="F23" s="655"/>
      <c r="G23" s="655"/>
      <c r="H23" s="656"/>
      <c r="I23" s="667">
        <v>327681</v>
      </c>
      <c r="J23" s="621"/>
      <c r="K23" s="621"/>
      <c r="L23" s="621"/>
      <c r="M23" s="647">
        <v>-1.4</v>
      </c>
      <c r="N23" s="647"/>
      <c r="O23" s="647"/>
      <c r="P23" s="647">
        <v>7.9</v>
      </c>
      <c r="Q23" s="647"/>
      <c r="R23" s="647"/>
      <c r="S23" s="621">
        <v>318858</v>
      </c>
      <c r="T23" s="621"/>
      <c r="U23" s="621"/>
      <c r="V23" s="621"/>
      <c r="W23" s="647">
        <v>-1.4</v>
      </c>
      <c r="X23" s="647"/>
      <c r="Y23" s="647"/>
      <c r="Z23" s="647">
        <v>8.2</v>
      </c>
      <c r="AA23" s="647"/>
      <c r="AB23" s="647"/>
      <c r="AC23" s="621">
        <v>8823</v>
      </c>
      <c r="AD23" s="621"/>
      <c r="AE23" s="621"/>
      <c r="AF23" s="621"/>
      <c r="AG23" s="665">
        <v>102</v>
      </c>
      <c r="AH23" s="665"/>
      <c r="AI23" s="665"/>
      <c r="AJ23" s="665"/>
      <c r="AK23" s="21"/>
      <c r="AL23" s="21"/>
    </row>
    <row r="24" spans="2:38" ht="13.5">
      <c r="B24" s="654" t="s">
        <v>32</v>
      </c>
      <c r="C24" s="655"/>
      <c r="D24" s="655"/>
      <c r="E24" s="655"/>
      <c r="F24" s="655"/>
      <c r="G24" s="655"/>
      <c r="H24" s="656"/>
      <c r="I24" s="667">
        <v>308236</v>
      </c>
      <c r="J24" s="621"/>
      <c r="K24" s="621"/>
      <c r="L24" s="621"/>
      <c r="M24" s="647">
        <v>1.8</v>
      </c>
      <c r="N24" s="647"/>
      <c r="O24" s="647"/>
      <c r="P24" s="647">
        <v>2.2</v>
      </c>
      <c r="Q24" s="647"/>
      <c r="R24" s="647"/>
      <c r="S24" s="621">
        <v>302218</v>
      </c>
      <c r="T24" s="621"/>
      <c r="U24" s="621"/>
      <c r="V24" s="621"/>
      <c r="W24" s="647">
        <v>0.7</v>
      </c>
      <c r="X24" s="647"/>
      <c r="Y24" s="647"/>
      <c r="Z24" s="647">
        <v>1.2</v>
      </c>
      <c r="AA24" s="647"/>
      <c r="AB24" s="647"/>
      <c r="AC24" s="621">
        <v>6018</v>
      </c>
      <c r="AD24" s="621"/>
      <c r="AE24" s="621"/>
      <c r="AF24" s="621"/>
      <c r="AG24" s="665">
        <v>3165</v>
      </c>
      <c r="AH24" s="665"/>
      <c r="AI24" s="665"/>
      <c r="AJ24" s="665"/>
      <c r="AK24" s="21"/>
      <c r="AL24" s="21"/>
    </row>
    <row r="25" spans="2:38" ht="13.5">
      <c r="B25" s="654" t="s">
        <v>57</v>
      </c>
      <c r="C25" s="655"/>
      <c r="D25" s="655"/>
      <c r="E25" s="655"/>
      <c r="F25" s="655"/>
      <c r="G25" s="655"/>
      <c r="H25" s="656"/>
      <c r="I25" s="667">
        <v>442449</v>
      </c>
      <c r="J25" s="621"/>
      <c r="K25" s="621"/>
      <c r="L25" s="621"/>
      <c r="M25" s="647">
        <v>-1</v>
      </c>
      <c r="N25" s="647"/>
      <c r="O25" s="647"/>
      <c r="P25" s="647">
        <v>-2.2</v>
      </c>
      <c r="Q25" s="647"/>
      <c r="R25" s="647"/>
      <c r="S25" s="621">
        <v>442449</v>
      </c>
      <c r="T25" s="621"/>
      <c r="U25" s="621"/>
      <c r="V25" s="621"/>
      <c r="W25" s="647">
        <v>-0.8</v>
      </c>
      <c r="X25" s="647"/>
      <c r="Y25" s="647"/>
      <c r="Z25" s="647">
        <v>-1.1</v>
      </c>
      <c r="AA25" s="647"/>
      <c r="AB25" s="647"/>
      <c r="AC25" s="621">
        <v>0</v>
      </c>
      <c r="AD25" s="621"/>
      <c r="AE25" s="621"/>
      <c r="AF25" s="621"/>
      <c r="AG25" s="665">
        <v>-4458</v>
      </c>
      <c r="AH25" s="665"/>
      <c r="AI25" s="665"/>
      <c r="AJ25" s="665"/>
      <c r="AK25" s="21"/>
      <c r="AL25" s="21"/>
    </row>
    <row r="26" spans="2:38" ht="13.5">
      <c r="B26" s="654" t="s">
        <v>26</v>
      </c>
      <c r="C26" s="655"/>
      <c r="D26" s="655"/>
      <c r="E26" s="655"/>
      <c r="F26" s="655"/>
      <c r="G26" s="655"/>
      <c r="H26" s="656"/>
      <c r="I26" s="667">
        <v>301448</v>
      </c>
      <c r="J26" s="621"/>
      <c r="K26" s="621"/>
      <c r="L26" s="621"/>
      <c r="M26" s="647">
        <v>1.5</v>
      </c>
      <c r="N26" s="647"/>
      <c r="O26" s="647"/>
      <c r="P26" s="647">
        <v>1.9</v>
      </c>
      <c r="Q26" s="647"/>
      <c r="R26" s="647"/>
      <c r="S26" s="621">
        <v>291366</v>
      </c>
      <c r="T26" s="621"/>
      <c r="U26" s="621"/>
      <c r="V26" s="621"/>
      <c r="W26" s="647">
        <v>3.9</v>
      </c>
      <c r="X26" s="647"/>
      <c r="Y26" s="647"/>
      <c r="Z26" s="647">
        <v>0</v>
      </c>
      <c r="AA26" s="647"/>
      <c r="AB26" s="647"/>
      <c r="AC26" s="621">
        <v>10082</v>
      </c>
      <c r="AD26" s="621"/>
      <c r="AE26" s="621"/>
      <c r="AF26" s="621"/>
      <c r="AG26" s="665">
        <v>4824</v>
      </c>
      <c r="AH26" s="665"/>
      <c r="AI26" s="665"/>
      <c r="AJ26" s="665"/>
      <c r="AK26" s="21"/>
      <c r="AL26" s="21"/>
    </row>
    <row r="27" spans="2:38" ht="13.5">
      <c r="B27" s="654" t="s">
        <v>56</v>
      </c>
      <c r="C27" s="655"/>
      <c r="D27" s="655"/>
      <c r="E27" s="655"/>
      <c r="F27" s="655"/>
      <c r="G27" s="655"/>
      <c r="H27" s="656"/>
      <c r="I27" s="667">
        <v>275298</v>
      </c>
      <c r="J27" s="621"/>
      <c r="K27" s="621"/>
      <c r="L27" s="621"/>
      <c r="M27" s="647">
        <v>0.2</v>
      </c>
      <c r="N27" s="647"/>
      <c r="O27" s="647"/>
      <c r="P27" s="647">
        <v>3.5</v>
      </c>
      <c r="Q27" s="647"/>
      <c r="R27" s="647"/>
      <c r="S27" s="621">
        <v>272166</v>
      </c>
      <c r="T27" s="621"/>
      <c r="U27" s="621"/>
      <c r="V27" s="621"/>
      <c r="W27" s="647">
        <v>1.9</v>
      </c>
      <c r="X27" s="647"/>
      <c r="Y27" s="647"/>
      <c r="Z27" s="647">
        <v>2.3</v>
      </c>
      <c r="AA27" s="647"/>
      <c r="AB27" s="647"/>
      <c r="AC27" s="621">
        <v>3132</v>
      </c>
      <c r="AD27" s="621"/>
      <c r="AE27" s="621"/>
      <c r="AF27" s="621"/>
      <c r="AG27" s="665">
        <v>2882</v>
      </c>
      <c r="AH27" s="665"/>
      <c r="AI27" s="665"/>
      <c r="AJ27" s="665"/>
      <c r="AK27" s="21"/>
      <c r="AL27" s="21"/>
    </row>
    <row r="28" spans="2:38" ht="13.5">
      <c r="B28" s="654" t="s">
        <v>72</v>
      </c>
      <c r="C28" s="655"/>
      <c r="D28" s="655"/>
      <c r="E28" s="655"/>
      <c r="F28" s="655"/>
      <c r="G28" s="655"/>
      <c r="H28" s="656"/>
      <c r="I28" s="667">
        <v>215320</v>
      </c>
      <c r="J28" s="621"/>
      <c r="K28" s="621"/>
      <c r="L28" s="621"/>
      <c r="M28" s="648">
        <v>3.4</v>
      </c>
      <c r="N28" s="648"/>
      <c r="O28" s="648"/>
      <c r="P28" s="648">
        <v>-2.4</v>
      </c>
      <c r="Q28" s="648"/>
      <c r="R28" s="648"/>
      <c r="S28" s="620">
        <v>207586</v>
      </c>
      <c r="T28" s="620"/>
      <c r="U28" s="620"/>
      <c r="V28" s="620"/>
      <c r="W28" s="648">
        <v>2.2</v>
      </c>
      <c r="X28" s="648"/>
      <c r="Y28" s="648"/>
      <c r="Z28" s="648">
        <v>-3.6</v>
      </c>
      <c r="AA28" s="648"/>
      <c r="AB28" s="648"/>
      <c r="AC28" s="620">
        <v>7734</v>
      </c>
      <c r="AD28" s="620"/>
      <c r="AE28" s="620"/>
      <c r="AF28" s="620"/>
      <c r="AG28" s="666">
        <v>2628</v>
      </c>
      <c r="AH28" s="666"/>
      <c r="AI28" s="666"/>
      <c r="AJ28" s="666"/>
      <c r="AK28" s="494"/>
      <c r="AL28" s="21"/>
    </row>
    <row r="29" spans="2:38" ht="13.5">
      <c r="B29" s="654" t="s">
        <v>73</v>
      </c>
      <c r="C29" s="655"/>
      <c r="D29" s="655"/>
      <c r="E29" s="655"/>
      <c r="F29" s="655"/>
      <c r="G29" s="655"/>
      <c r="H29" s="656"/>
      <c r="I29" s="667">
        <v>370669</v>
      </c>
      <c r="J29" s="621"/>
      <c r="K29" s="621"/>
      <c r="L29" s="621"/>
      <c r="M29" s="648">
        <v>-3.3</v>
      </c>
      <c r="N29" s="648"/>
      <c r="O29" s="648"/>
      <c r="P29" s="648">
        <v>0.1</v>
      </c>
      <c r="Q29" s="648"/>
      <c r="R29" s="648"/>
      <c r="S29" s="620">
        <v>369823</v>
      </c>
      <c r="T29" s="620"/>
      <c r="U29" s="620"/>
      <c r="V29" s="620"/>
      <c r="W29" s="648">
        <v>-1.4</v>
      </c>
      <c r="X29" s="648"/>
      <c r="Y29" s="648"/>
      <c r="Z29" s="648">
        <v>1.7</v>
      </c>
      <c r="AA29" s="648"/>
      <c r="AB29" s="648"/>
      <c r="AC29" s="620">
        <v>846</v>
      </c>
      <c r="AD29" s="620"/>
      <c r="AE29" s="620"/>
      <c r="AF29" s="620"/>
      <c r="AG29" s="666">
        <v>-6223</v>
      </c>
      <c r="AH29" s="666"/>
      <c r="AI29" s="666"/>
      <c r="AJ29" s="666"/>
      <c r="AK29" s="494"/>
      <c r="AL29" s="21"/>
    </row>
    <row r="30" spans="2:38" ht="13.5">
      <c r="B30" s="654" t="s">
        <v>55</v>
      </c>
      <c r="C30" s="655"/>
      <c r="D30" s="655"/>
      <c r="E30" s="655"/>
      <c r="F30" s="655"/>
      <c r="G30" s="655"/>
      <c r="H30" s="656"/>
      <c r="I30" s="667">
        <v>249507</v>
      </c>
      <c r="J30" s="621"/>
      <c r="K30" s="621"/>
      <c r="L30" s="621"/>
      <c r="M30" s="648">
        <v>2.2</v>
      </c>
      <c r="N30" s="648"/>
      <c r="O30" s="648"/>
      <c r="P30" s="648">
        <v>2</v>
      </c>
      <c r="Q30" s="648"/>
      <c r="R30" s="648"/>
      <c r="S30" s="620">
        <v>240976</v>
      </c>
      <c r="T30" s="620"/>
      <c r="U30" s="620"/>
      <c r="V30" s="620"/>
      <c r="W30" s="648">
        <v>-1.3</v>
      </c>
      <c r="X30" s="648"/>
      <c r="Y30" s="648"/>
      <c r="Z30" s="648">
        <v>-0.6</v>
      </c>
      <c r="AA30" s="648"/>
      <c r="AB30" s="648"/>
      <c r="AC30" s="620">
        <v>8531</v>
      </c>
      <c r="AD30" s="620"/>
      <c r="AE30" s="620"/>
      <c r="AF30" s="620"/>
      <c r="AG30" s="666">
        <v>6492</v>
      </c>
      <c r="AH30" s="666"/>
      <c r="AI30" s="666"/>
      <c r="AJ30" s="666"/>
      <c r="AK30" s="494"/>
      <c r="AL30" s="21"/>
    </row>
    <row r="31" spans="2:38" ht="13.5">
      <c r="B31" s="654" t="s">
        <v>54</v>
      </c>
      <c r="C31" s="655"/>
      <c r="D31" s="655"/>
      <c r="E31" s="655"/>
      <c r="F31" s="655"/>
      <c r="G31" s="655"/>
      <c r="H31" s="656"/>
      <c r="I31" s="667">
        <v>361187</v>
      </c>
      <c r="J31" s="621"/>
      <c r="K31" s="621"/>
      <c r="L31" s="621"/>
      <c r="M31" s="648">
        <v>-1.7</v>
      </c>
      <c r="N31" s="648"/>
      <c r="O31" s="648"/>
      <c r="P31" s="648">
        <v>2.1</v>
      </c>
      <c r="Q31" s="648"/>
      <c r="R31" s="648"/>
      <c r="S31" s="620">
        <v>350628</v>
      </c>
      <c r="T31" s="620"/>
      <c r="U31" s="620"/>
      <c r="V31" s="620"/>
      <c r="W31" s="648">
        <v>-1.5</v>
      </c>
      <c r="X31" s="648"/>
      <c r="Y31" s="648"/>
      <c r="Z31" s="648">
        <v>0.1</v>
      </c>
      <c r="AA31" s="648"/>
      <c r="AB31" s="648"/>
      <c r="AC31" s="620">
        <v>10559</v>
      </c>
      <c r="AD31" s="620"/>
      <c r="AE31" s="620"/>
      <c r="AF31" s="620"/>
      <c r="AG31" s="666">
        <v>6895</v>
      </c>
      <c r="AH31" s="666"/>
      <c r="AI31" s="666"/>
      <c r="AJ31" s="666"/>
      <c r="AK31" s="494"/>
      <c r="AL31" s="21"/>
    </row>
    <row r="32" spans="2:38" ht="13.5">
      <c r="B32" s="654" t="s">
        <v>53</v>
      </c>
      <c r="C32" s="655"/>
      <c r="D32" s="655"/>
      <c r="E32" s="655"/>
      <c r="F32" s="655"/>
      <c r="G32" s="655"/>
      <c r="H32" s="656"/>
      <c r="I32" s="667">
        <v>103118</v>
      </c>
      <c r="J32" s="621"/>
      <c r="K32" s="621"/>
      <c r="L32" s="621"/>
      <c r="M32" s="648">
        <v>0.1</v>
      </c>
      <c r="N32" s="648"/>
      <c r="O32" s="648"/>
      <c r="P32" s="648">
        <v>-4.1</v>
      </c>
      <c r="Q32" s="648"/>
      <c r="R32" s="648"/>
      <c r="S32" s="620">
        <v>103118</v>
      </c>
      <c r="T32" s="620"/>
      <c r="U32" s="620"/>
      <c r="V32" s="620"/>
      <c r="W32" s="648">
        <v>1.3</v>
      </c>
      <c r="X32" s="648"/>
      <c r="Y32" s="648"/>
      <c r="Z32" s="648">
        <v>-3.9</v>
      </c>
      <c r="AA32" s="648"/>
      <c r="AB32" s="648"/>
      <c r="AC32" s="620">
        <v>0</v>
      </c>
      <c r="AD32" s="620"/>
      <c r="AE32" s="620"/>
      <c r="AF32" s="620"/>
      <c r="AG32" s="666">
        <v>-215</v>
      </c>
      <c r="AH32" s="666"/>
      <c r="AI32" s="666"/>
      <c r="AJ32" s="666"/>
      <c r="AK32" s="494"/>
      <c r="AL32" s="21"/>
    </row>
    <row r="33" spans="2:38" ht="13.5">
      <c r="B33" s="654" t="s">
        <v>52</v>
      </c>
      <c r="C33" s="655"/>
      <c r="D33" s="655"/>
      <c r="E33" s="655"/>
      <c r="F33" s="655"/>
      <c r="G33" s="655"/>
      <c r="H33" s="656"/>
      <c r="I33" s="667">
        <v>247328</v>
      </c>
      <c r="J33" s="621"/>
      <c r="K33" s="621"/>
      <c r="L33" s="621"/>
      <c r="M33" s="648">
        <v>17.1</v>
      </c>
      <c r="N33" s="648"/>
      <c r="O33" s="648"/>
      <c r="P33" s="648">
        <v>31.5</v>
      </c>
      <c r="Q33" s="648"/>
      <c r="R33" s="648"/>
      <c r="S33" s="620">
        <v>212189</v>
      </c>
      <c r="T33" s="620"/>
      <c r="U33" s="620"/>
      <c r="V33" s="620"/>
      <c r="W33" s="648">
        <v>1.4</v>
      </c>
      <c r="X33" s="648"/>
      <c r="Y33" s="648"/>
      <c r="Z33" s="648">
        <v>13.1</v>
      </c>
      <c r="AA33" s="648"/>
      <c r="AB33" s="648"/>
      <c r="AC33" s="620">
        <v>35139</v>
      </c>
      <c r="AD33" s="620"/>
      <c r="AE33" s="620"/>
      <c r="AF33" s="620"/>
      <c r="AG33" s="666">
        <v>34707</v>
      </c>
      <c r="AH33" s="666"/>
      <c r="AI33" s="666"/>
      <c r="AJ33" s="666"/>
      <c r="AK33" s="494"/>
      <c r="AL33" s="21"/>
    </row>
    <row r="34" spans="2:38" ht="13.5">
      <c r="B34" s="654" t="s">
        <v>33</v>
      </c>
      <c r="C34" s="655"/>
      <c r="D34" s="655"/>
      <c r="E34" s="655"/>
      <c r="F34" s="655"/>
      <c r="G34" s="655"/>
      <c r="H34" s="656"/>
      <c r="I34" s="667">
        <v>279111</v>
      </c>
      <c r="J34" s="621"/>
      <c r="K34" s="621"/>
      <c r="L34" s="621"/>
      <c r="M34" s="648">
        <v>0.4</v>
      </c>
      <c r="N34" s="648"/>
      <c r="O34" s="648"/>
      <c r="P34" s="648">
        <v>-2.3</v>
      </c>
      <c r="Q34" s="648"/>
      <c r="R34" s="648"/>
      <c r="S34" s="620">
        <v>271274</v>
      </c>
      <c r="T34" s="620"/>
      <c r="U34" s="620"/>
      <c r="V34" s="620"/>
      <c r="W34" s="648">
        <v>0.5</v>
      </c>
      <c r="X34" s="648"/>
      <c r="Y34" s="648"/>
      <c r="Z34" s="648">
        <v>-2.9</v>
      </c>
      <c r="AA34" s="648"/>
      <c r="AB34" s="648"/>
      <c r="AC34" s="620">
        <v>7837</v>
      </c>
      <c r="AD34" s="620"/>
      <c r="AE34" s="620"/>
      <c r="AF34" s="620"/>
      <c r="AG34" s="666">
        <v>60</v>
      </c>
      <c r="AH34" s="666"/>
      <c r="AI34" s="666"/>
      <c r="AJ34" s="666"/>
      <c r="AK34" s="494"/>
      <c r="AL34" s="21"/>
    </row>
    <row r="35" spans="2:38" ht="13.5">
      <c r="B35" s="654" t="s">
        <v>29</v>
      </c>
      <c r="C35" s="655"/>
      <c r="D35" s="655"/>
      <c r="E35" s="655"/>
      <c r="F35" s="655"/>
      <c r="G35" s="655"/>
      <c r="H35" s="656"/>
      <c r="I35" s="667">
        <v>257368</v>
      </c>
      <c r="J35" s="621"/>
      <c r="K35" s="621"/>
      <c r="L35" s="621"/>
      <c r="M35" s="648">
        <v>-5.3</v>
      </c>
      <c r="N35" s="648"/>
      <c r="O35" s="648"/>
      <c r="P35" s="648">
        <v>-0.8</v>
      </c>
      <c r="Q35" s="648"/>
      <c r="R35" s="648"/>
      <c r="S35" s="620">
        <v>252079</v>
      </c>
      <c r="T35" s="620"/>
      <c r="U35" s="620"/>
      <c r="V35" s="620"/>
      <c r="W35" s="648">
        <v>-1</v>
      </c>
      <c r="X35" s="648"/>
      <c r="Y35" s="648"/>
      <c r="Z35" s="648">
        <v>-1.1</v>
      </c>
      <c r="AA35" s="648"/>
      <c r="AB35" s="648"/>
      <c r="AC35" s="620">
        <v>5289</v>
      </c>
      <c r="AD35" s="620"/>
      <c r="AE35" s="620"/>
      <c r="AF35" s="620"/>
      <c r="AG35" s="666">
        <v>0</v>
      </c>
      <c r="AH35" s="666"/>
      <c r="AI35" s="666"/>
      <c r="AJ35" s="666"/>
      <c r="AK35" s="494"/>
      <c r="AL35" s="21"/>
    </row>
    <row r="36" spans="2:38" ht="13.5">
      <c r="B36" s="654" t="s">
        <v>27</v>
      </c>
      <c r="C36" s="655"/>
      <c r="D36" s="655"/>
      <c r="E36" s="655"/>
      <c r="F36" s="655"/>
      <c r="G36" s="655"/>
      <c r="H36" s="656"/>
      <c r="I36" s="667">
        <v>293273</v>
      </c>
      <c r="J36" s="621"/>
      <c r="K36" s="621"/>
      <c r="L36" s="621"/>
      <c r="M36" s="648">
        <v>-17.4</v>
      </c>
      <c r="N36" s="648"/>
      <c r="O36" s="648"/>
      <c r="P36" s="648">
        <v>-21.3</v>
      </c>
      <c r="Q36" s="648"/>
      <c r="R36" s="648"/>
      <c r="S36" s="620">
        <v>288829</v>
      </c>
      <c r="T36" s="620"/>
      <c r="U36" s="620"/>
      <c r="V36" s="620"/>
      <c r="W36" s="648">
        <v>-1</v>
      </c>
      <c r="X36" s="648"/>
      <c r="Y36" s="648"/>
      <c r="Z36" s="648">
        <v>-2.9</v>
      </c>
      <c r="AA36" s="648"/>
      <c r="AB36" s="648"/>
      <c r="AC36" s="620">
        <v>4444</v>
      </c>
      <c r="AD36" s="620"/>
      <c r="AE36" s="620"/>
      <c r="AF36" s="620"/>
      <c r="AG36" s="666">
        <v>-73013</v>
      </c>
      <c r="AH36" s="666"/>
      <c r="AI36" s="666"/>
      <c r="AJ36" s="666"/>
      <c r="AK36" s="494"/>
      <c r="AL36" s="21"/>
    </row>
    <row r="37" spans="2:38" ht="13.5">
      <c r="B37" s="654" t="s">
        <v>28</v>
      </c>
      <c r="C37" s="655"/>
      <c r="D37" s="655"/>
      <c r="E37" s="655"/>
      <c r="F37" s="655"/>
      <c r="G37" s="655"/>
      <c r="H37" s="656"/>
      <c r="I37" s="667">
        <v>205063</v>
      </c>
      <c r="J37" s="621"/>
      <c r="K37" s="621"/>
      <c r="L37" s="621"/>
      <c r="M37" s="648">
        <v>0</v>
      </c>
      <c r="N37" s="648"/>
      <c r="O37" s="648"/>
      <c r="P37" s="648">
        <v>4</v>
      </c>
      <c r="Q37" s="648"/>
      <c r="R37" s="648"/>
      <c r="S37" s="620">
        <v>202460</v>
      </c>
      <c r="T37" s="620"/>
      <c r="U37" s="620"/>
      <c r="V37" s="620"/>
      <c r="W37" s="648">
        <v>1.4</v>
      </c>
      <c r="X37" s="648"/>
      <c r="Y37" s="648"/>
      <c r="Z37" s="648">
        <v>3.6</v>
      </c>
      <c r="AA37" s="648"/>
      <c r="AB37" s="648"/>
      <c r="AC37" s="620">
        <v>2603</v>
      </c>
      <c r="AD37" s="620"/>
      <c r="AE37" s="620"/>
      <c r="AF37" s="620"/>
      <c r="AG37" s="666">
        <v>818</v>
      </c>
      <c r="AH37" s="666"/>
      <c r="AI37" s="666"/>
      <c r="AJ37" s="666"/>
      <c r="AK37" s="494"/>
      <c r="AL37" s="21"/>
    </row>
    <row r="38" spans="2:38" ht="4.5" customHeight="1">
      <c r="B38" s="50"/>
      <c r="C38" s="51"/>
      <c r="D38" s="51"/>
      <c r="E38" s="51"/>
      <c r="F38" s="51"/>
      <c r="G38" s="51"/>
      <c r="H38" s="49"/>
      <c r="I38" s="52"/>
      <c r="J38" s="52"/>
      <c r="K38" s="52"/>
      <c r="L38" s="52"/>
      <c r="M38" s="484"/>
      <c r="N38" s="484"/>
      <c r="O38" s="484"/>
      <c r="P38" s="484"/>
      <c r="Q38" s="484"/>
      <c r="R38" s="484"/>
      <c r="S38" s="485"/>
      <c r="T38" s="485"/>
      <c r="U38" s="485"/>
      <c r="V38" s="485"/>
      <c r="W38" s="484"/>
      <c r="X38" s="484"/>
      <c r="Y38" s="484"/>
      <c r="Z38" s="484"/>
      <c r="AA38" s="484"/>
      <c r="AB38" s="484"/>
      <c r="AC38" s="485"/>
      <c r="AD38" s="485"/>
      <c r="AE38" s="485"/>
      <c r="AF38" s="485"/>
      <c r="AG38" s="486"/>
      <c r="AH38" s="486"/>
      <c r="AI38" s="486"/>
      <c r="AJ38" s="487"/>
      <c r="AK38" s="494"/>
      <c r="AL38" s="21"/>
    </row>
    <row r="39" spans="2:37" ht="13.5">
      <c r="B39" s="65"/>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2" t="s">
        <v>62</v>
      </c>
      <c r="AD41" s="622"/>
      <c r="AE41" s="622"/>
      <c r="AF41" s="622"/>
      <c r="AG41" s="622"/>
      <c r="AH41" s="622"/>
      <c r="AI41" s="622"/>
      <c r="AL41" s="63"/>
    </row>
    <row r="42" spans="2:35" ht="7.5" customHeight="1">
      <c r="B42" s="657" t="s">
        <v>59</v>
      </c>
      <c r="C42" s="658"/>
      <c r="D42" s="658"/>
      <c r="E42" s="658"/>
      <c r="F42" s="658"/>
      <c r="G42" s="658"/>
      <c r="H42" s="659"/>
      <c r="I42" s="649" t="s">
        <v>58</v>
      </c>
      <c r="J42" s="650"/>
      <c r="K42" s="650"/>
      <c r="L42" s="650"/>
      <c r="M42" s="650"/>
      <c r="N42" s="81"/>
      <c r="O42" s="69"/>
      <c r="P42" s="69"/>
      <c r="Q42" s="69"/>
      <c r="R42" s="69"/>
      <c r="S42" s="70"/>
      <c r="T42" s="70"/>
      <c r="U42" s="82"/>
      <c r="V42" s="82"/>
      <c r="W42" s="82"/>
      <c r="X42" s="70"/>
      <c r="Y42" s="69"/>
      <c r="Z42" s="72"/>
      <c r="AA42" s="72"/>
      <c r="AB42" s="72"/>
      <c r="AC42" s="72"/>
      <c r="AD42" s="70"/>
      <c r="AE42" s="70"/>
      <c r="AF42" s="70"/>
      <c r="AG42" s="82"/>
      <c r="AH42" s="82"/>
      <c r="AI42" s="83"/>
    </row>
    <row r="43" spans="2:35" ht="7.5" customHeight="1">
      <c r="B43" s="660"/>
      <c r="C43" s="661"/>
      <c r="D43" s="661"/>
      <c r="E43" s="661"/>
      <c r="F43" s="661"/>
      <c r="G43" s="661"/>
      <c r="H43" s="662"/>
      <c r="I43" s="651"/>
      <c r="J43" s="652"/>
      <c r="K43" s="652"/>
      <c r="L43" s="652"/>
      <c r="M43" s="663"/>
      <c r="N43" s="649" t="s">
        <v>83</v>
      </c>
      <c r="O43" s="650"/>
      <c r="P43" s="650"/>
      <c r="Q43" s="650"/>
      <c r="R43" s="650"/>
      <c r="S43" s="68"/>
      <c r="T43" s="68"/>
      <c r="U43" s="68"/>
      <c r="V43" s="68"/>
      <c r="W43" s="68"/>
      <c r="X43" s="84"/>
      <c r="Y43" s="649" t="s">
        <v>63</v>
      </c>
      <c r="Z43" s="650"/>
      <c r="AA43" s="650"/>
      <c r="AB43" s="650"/>
      <c r="AC43" s="650"/>
      <c r="AD43" s="85"/>
      <c r="AE43" s="72"/>
      <c r="AF43" s="72"/>
      <c r="AG43" s="72"/>
      <c r="AH43" s="72"/>
      <c r="AI43" s="86"/>
    </row>
    <row r="44" spans="2:35" ht="13.5">
      <c r="B44" s="660"/>
      <c r="C44" s="661"/>
      <c r="D44" s="661"/>
      <c r="E44" s="661"/>
      <c r="F44" s="661"/>
      <c r="G44" s="661"/>
      <c r="H44" s="662"/>
      <c r="I44" s="651"/>
      <c r="J44" s="652"/>
      <c r="K44" s="652"/>
      <c r="L44" s="652"/>
      <c r="M44" s="663"/>
      <c r="N44" s="651"/>
      <c r="O44" s="652"/>
      <c r="P44" s="652"/>
      <c r="Q44" s="652"/>
      <c r="R44" s="652"/>
      <c r="S44" s="628" t="s">
        <v>49</v>
      </c>
      <c r="T44" s="629"/>
      <c r="U44" s="629"/>
      <c r="V44" s="629"/>
      <c r="W44" s="629"/>
      <c r="X44" s="630"/>
      <c r="Y44" s="651"/>
      <c r="Z44" s="652"/>
      <c r="AA44" s="652"/>
      <c r="AB44" s="652"/>
      <c r="AC44" s="652"/>
      <c r="AD44" s="614" t="s">
        <v>559</v>
      </c>
      <c r="AE44" s="615"/>
      <c r="AF44" s="615"/>
      <c r="AG44" s="615"/>
      <c r="AH44" s="615"/>
      <c r="AI44" s="613"/>
    </row>
    <row r="45" spans="2:36" ht="13.5">
      <c r="B45" s="660"/>
      <c r="C45" s="661"/>
      <c r="D45" s="661"/>
      <c r="E45" s="661"/>
      <c r="F45" s="661"/>
      <c r="G45" s="661"/>
      <c r="H45" s="662"/>
      <c r="I45" s="653"/>
      <c r="J45" s="627"/>
      <c r="K45" s="627"/>
      <c r="L45" s="627"/>
      <c r="M45" s="664"/>
      <c r="N45" s="653"/>
      <c r="O45" s="627"/>
      <c r="P45" s="627"/>
      <c r="Q45" s="627"/>
      <c r="R45" s="627"/>
      <c r="S45" s="614" t="s">
        <v>36</v>
      </c>
      <c r="T45" s="615"/>
      <c r="U45" s="613"/>
      <c r="V45" s="614" t="s">
        <v>37</v>
      </c>
      <c r="W45" s="615"/>
      <c r="X45" s="613"/>
      <c r="Y45" s="653"/>
      <c r="Z45" s="627"/>
      <c r="AA45" s="627"/>
      <c r="AB45" s="627"/>
      <c r="AC45" s="627"/>
      <c r="AD45" s="614" t="s">
        <v>36</v>
      </c>
      <c r="AE45" s="615"/>
      <c r="AF45" s="613"/>
      <c r="AG45" s="614" t="s">
        <v>37</v>
      </c>
      <c r="AH45" s="615"/>
      <c r="AI45" s="613"/>
      <c r="AJ45" s="26"/>
    </row>
    <row r="46" spans="2:36" ht="9.75" customHeight="1">
      <c r="B46" s="23"/>
      <c r="C46" s="24"/>
      <c r="D46" s="24"/>
      <c r="E46" s="24"/>
      <c r="F46" s="24"/>
      <c r="G46" s="24"/>
      <c r="H46" s="25"/>
      <c r="I46" s="616" t="s">
        <v>42</v>
      </c>
      <c r="J46" s="623"/>
      <c r="K46" s="623"/>
      <c r="L46" s="623"/>
      <c r="M46" s="623"/>
      <c r="N46" s="623" t="s">
        <v>42</v>
      </c>
      <c r="O46" s="623"/>
      <c r="P46" s="623"/>
      <c r="Q46" s="623"/>
      <c r="R46" s="623"/>
      <c r="S46" s="623" t="s">
        <v>43</v>
      </c>
      <c r="T46" s="623"/>
      <c r="U46" s="623"/>
      <c r="V46" s="623" t="s">
        <v>43</v>
      </c>
      <c r="W46" s="623"/>
      <c r="X46" s="623"/>
      <c r="Y46" s="623" t="s">
        <v>42</v>
      </c>
      <c r="Z46" s="623"/>
      <c r="AA46" s="623"/>
      <c r="AB46" s="623"/>
      <c r="AC46" s="623"/>
      <c r="AD46" s="623" t="s">
        <v>43</v>
      </c>
      <c r="AE46" s="623"/>
      <c r="AF46" s="623"/>
      <c r="AG46" s="623" t="s">
        <v>43</v>
      </c>
      <c r="AH46" s="623"/>
      <c r="AI46" s="624"/>
      <c r="AJ46" s="19"/>
    </row>
    <row r="47" spans="2:36" ht="13.5">
      <c r="B47" s="654" t="s">
        <v>30</v>
      </c>
      <c r="C47" s="655"/>
      <c r="D47" s="655"/>
      <c r="E47" s="655"/>
      <c r="F47" s="655"/>
      <c r="G47" s="655"/>
      <c r="H47" s="656"/>
      <c r="I47" s="5"/>
      <c r="J47" s="621">
        <v>255976</v>
      </c>
      <c r="K47" s="621"/>
      <c r="L47" s="621"/>
      <c r="M47" s="621"/>
      <c r="N47" s="2"/>
      <c r="O47" s="625">
        <v>234928</v>
      </c>
      <c r="P47" s="625"/>
      <c r="Q47" s="625"/>
      <c r="R47" s="625"/>
      <c r="S47" s="647">
        <v>0.5</v>
      </c>
      <c r="T47" s="647"/>
      <c r="U47" s="647"/>
      <c r="V47" s="647">
        <v>-0.6</v>
      </c>
      <c r="W47" s="647"/>
      <c r="X47" s="647"/>
      <c r="Y47" s="2"/>
      <c r="Z47" s="625">
        <v>21048</v>
      </c>
      <c r="AA47" s="625"/>
      <c r="AB47" s="625"/>
      <c r="AC47" s="625"/>
      <c r="AD47" s="617">
        <v>1.2604637736938429</v>
      </c>
      <c r="AE47" s="617"/>
      <c r="AF47" s="617"/>
      <c r="AG47" s="617">
        <v>9.306190278354798</v>
      </c>
      <c r="AH47" s="617"/>
      <c r="AI47" s="618"/>
      <c r="AJ47" s="5"/>
    </row>
    <row r="48" spans="2:36" ht="13.5">
      <c r="B48" s="654" t="s">
        <v>31</v>
      </c>
      <c r="C48" s="655"/>
      <c r="D48" s="655"/>
      <c r="E48" s="655"/>
      <c r="F48" s="655"/>
      <c r="G48" s="655"/>
      <c r="H48" s="656"/>
      <c r="I48" s="5"/>
      <c r="J48" s="621">
        <v>318858</v>
      </c>
      <c r="K48" s="621"/>
      <c r="L48" s="621"/>
      <c r="M48" s="621"/>
      <c r="N48" s="2"/>
      <c r="O48" s="621">
        <v>298564</v>
      </c>
      <c r="P48" s="621"/>
      <c r="Q48" s="621"/>
      <c r="R48" s="621"/>
      <c r="S48" s="647">
        <v>-1</v>
      </c>
      <c r="T48" s="647"/>
      <c r="U48" s="647"/>
      <c r="V48" s="647">
        <v>9</v>
      </c>
      <c r="W48" s="647"/>
      <c r="X48" s="647"/>
      <c r="Y48" s="2"/>
      <c r="Z48" s="621">
        <v>20294</v>
      </c>
      <c r="AA48" s="621"/>
      <c r="AB48" s="621"/>
      <c r="AC48" s="621"/>
      <c r="AD48" s="617">
        <v>-6.059343609683843</v>
      </c>
      <c r="AE48" s="617"/>
      <c r="AF48" s="617"/>
      <c r="AG48" s="617">
        <v>3.1985761505212373</v>
      </c>
      <c r="AH48" s="617"/>
      <c r="AI48" s="618"/>
      <c r="AJ48" s="5"/>
    </row>
    <row r="49" spans="2:36" ht="13.5">
      <c r="B49" s="654" t="s">
        <v>32</v>
      </c>
      <c r="C49" s="655"/>
      <c r="D49" s="655"/>
      <c r="E49" s="655"/>
      <c r="F49" s="655"/>
      <c r="G49" s="655"/>
      <c r="H49" s="656"/>
      <c r="I49" s="5"/>
      <c r="J49" s="621">
        <v>302218</v>
      </c>
      <c r="K49" s="621"/>
      <c r="L49" s="621"/>
      <c r="M49" s="621"/>
      <c r="N49" s="2"/>
      <c r="O49" s="621">
        <v>268304</v>
      </c>
      <c r="P49" s="621"/>
      <c r="Q49" s="621"/>
      <c r="R49" s="621"/>
      <c r="S49" s="647">
        <v>0.3</v>
      </c>
      <c r="T49" s="647"/>
      <c r="U49" s="647"/>
      <c r="V49" s="647">
        <v>-0.6</v>
      </c>
      <c r="W49" s="647"/>
      <c r="X49" s="647"/>
      <c r="Y49" s="2"/>
      <c r="Z49" s="621">
        <v>33914</v>
      </c>
      <c r="AA49" s="621"/>
      <c r="AB49" s="621"/>
      <c r="AC49" s="621"/>
      <c r="AD49" s="617">
        <v>3.4152588888211266</v>
      </c>
      <c r="AE49" s="617"/>
      <c r="AF49" s="617"/>
      <c r="AG49" s="617">
        <v>18.1384331347755</v>
      </c>
      <c r="AH49" s="617"/>
      <c r="AI49" s="618"/>
      <c r="AJ49" s="5"/>
    </row>
    <row r="50" spans="2:36" ht="13.5">
      <c r="B50" s="654" t="s">
        <v>57</v>
      </c>
      <c r="C50" s="655"/>
      <c r="D50" s="655"/>
      <c r="E50" s="655"/>
      <c r="F50" s="655"/>
      <c r="G50" s="655"/>
      <c r="H50" s="656"/>
      <c r="I50" s="5"/>
      <c r="J50" s="621">
        <v>442449</v>
      </c>
      <c r="K50" s="621"/>
      <c r="L50" s="621"/>
      <c r="M50" s="621"/>
      <c r="N50" s="2"/>
      <c r="O50" s="621">
        <v>384699</v>
      </c>
      <c r="P50" s="621"/>
      <c r="Q50" s="621"/>
      <c r="R50" s="621"/>
      <c r="S50" s="647">
        <v>0.8</v>
      </c>
      <c r="T50" s="647"/>
      <c r="U50" s="647"/>
      <c r="V50" s="647">
        <v>1.7</v>
      </c>
      <c r="W50" s="647"/>
      <c r="X50" s="647"/>
      <c r="Y50" s="2"/>
      <c r="Z50" s="621">
        <v>57750</v>
      </c>
      <c r="AA50" s="621"/>
      <c r="AB50" s="621"/>
      <c r="AC50" s="621"/>
      <c r="AD50" s="617">
        <v>-10.175449511603308</v>
      </c>
      <c r="AE50" s="617"/>
      <c r="AF50" s="617"/>
      <c r="AG50" s="617">
        <v>-14.123840114204144</v>
      </c>
      <c r="AH50" s="617"/>
      <c r="AI50" s="618"/>
      <c r="AJ50" s="5"/>
    </row>
    <row r="51" spans="2:36" ht="13.5">
      <c r="B51" s="654" t="s">
        <v>26</v>
      </c>
      <c r="C51" s="655"/>
      <c r="D51" s="655"/>
      <c r="E51" s="655"/>
      <c r="F51" s="655"/>
      <c r="G51" s="655"/>
      <c r="H51" s="656"/>
      <c r="I51" s="5"/>
      <c r="J51" s="621">
        <v>291366</v>
      </c>
      <c r="K51" s="621"/>
      <c r="L51" s="621"/>
      <c r="M51" s="621"/>
      <c r="N51" s="2"/>
      <c r="O51" s="621">
        <v>267487</v>
      </c>
      <c r="P51" s="621"/>
      <c r="Q51" s="621"/>
      <c r="R51" s="621"/>
      <c r="S51" s="647">
        <v>4</v>
      </c>
      <c r="T51" s="647"/>
      <c r="U51" s="647"/>
      <c r="V51" s="647">
        <v>-1.4</v>
      </c>
      <c r="W51" s="647"/>
      <c r="X51" s="647"/>
      <c r="Y51" s="2"/>
      <c r="Z51" s="621">
        <v>23879</v>
      </c>
      <c r="AA51" s="621"/>
      <c r="AB51" s="621"/>
      <c r="AC51" s="621"/>
      <c r="AD51" s="617">
        <v>2.3970840480274536</v>
      </c>
      <c r="AE51" s="617"/>
      <c r="AF51" s="617"/>
      <c r="AG51" s="617">
        <v>11.558047185237097</v>
      </c>
      <c r="AH51" s="617"/>
      <c r="AI51" s="618"/>
      <c r="AJ51" s="5"/>
    </row>
    <row r="52" spans="2:36" ht="13.5">
      <c r="B52" s="654" t="s">
        <v>56</v>
      </c>
      <c r="C52" s="655"/>
      <c r="D52" s="655"/>
      <c r="E52" s="655"/>
      <c r="F52" s="655"/>
      <c r="G52" s="655"/>
      <c r="H52" s="656"/>
      <c r="I52" s="5"/>
      <c r="J52" s="621">
        <v>272166</v>
      </c>
      <c r="K52" s="621"/>
      <c r="L52" s="621"/>
      <c r="M52" s="621"/>
      <c r="N52" s="2"/>
      <c r="O52" s="620">
        <v>237976</v>
      </c>
      <c r="P52" s="620"/>
      <c r="Q52" s="620"/>
      <c r="R52" s="620"/>
      <c r="S52" s="648">
        <v>2.6</v>
      </c>
      <c r="T52" s="648"/>
      <c r="U52" s="648"/>
      <c r="V52" s="648">
        <v>0</v>
      </c>
      <c r="W52" s="648"/>
      <c r="X52" s="648"/>
      <c r="Y52" s="488"/>
      <c r="Z52" s="620">
        <v>34190</v>
      </c>
      <c r="AA52" s="620"/>
      <c r="AB52" s="620"/>
      <c r="AC52" s="620"/>
      <c r="AD52" s="626">
        <v>-2.8527589930101738</v>
      </c>
      <c r="AE52" s="626"/>
      <c r="AF52" s="626"/>
      <c r="AG52" s="626">
        <v>17.59243336199483</v>
      </c>
      <c r="AH52" s="626"/>
      <c r="AI52" s="619"/>
      <c r="AJ52" s="489"/>
    </row>
    <row r="53" spans="2:36" ht="13.5">
      <c r="B53" s="654" t="s">
        <v>72</v>
      </c>
      <c r="C53" s="655"/>
      <c r="D53" s="655"/>
      <c r="E53" s="655"/>
      <c r="F53" s="655"/>
      <c r="G53" s="655"/>
      <c r="H53" s="656"/>
      <c r="I53" s="5"/>
      <c r="J53" s="621">
        <v>207586</v>
      </c>
      <c r="K53" s="621"/>
      <c r="L53" s="621"/>
      <c r="M53" s="621"/>
      <c r="N53" s="2"/>
      <c r="O53" s="620">
        <v>196688</v>
      </c>
      <c r="P53" s="620"/>
      <c r="Q53" s="620"/>
      <c r="R53" s="620"/>
      <c r="S53" s="648">
        <v>1.8</v>
      </c>
      <c r="T53" s="648"/>
      <c r="U53" s="648"/>
      <c r="V53" s="648">
        <v>-3.5</v>
      </c>
      <c r="W53" s="648"/>
      <c r="X53" s="648"/>
      <c r="Y53" s="488"/>
      <c r="Z53" s="620">
        <v>10898</v>
      </c>
      <c r="AA53" s="620"/>
      <c r="AB53" s="620"/>
      <c r="AC53" s="620"/>
      <c r="AD53" s="626">
        <v>8.470190106499453</v>
      </c>
      <c r="AE53" s="626"/>
      <c r="AF53" s="626"/>
      <c r="AG53" s="626">
        <v>-3.8298623367455042</v>
      </c>
      <c r="AH53" s="626"/>
      <c r="AI53" s="619"/>
      <c r="AJ53" s="489"/>
    </row>
    <row r="54" spans="2:36" ht="13.5">
      <c r="B54" s="654" t="s">
        <v>73</v>
      </c>
      <c r="C54" s="655"/>
      <c r="D54" s="655"/>
      <c r="E54" s="655"/>
      <c r="F54" s="655"/>
      <c r="G54" s="655"/>
      <c r="H54" s="656"/>
      <c r="I54" s="5"/>
      <c r="J54" s="621">
        <v>369823</v>
      </c>
      <c r="K54" s="621"/>
      <c r="L54" s="621"/>
      <c r="M54" s="621"/>
      <c r="N54" s="2"/>
      <c r="O54" s="620">
        <v>341224</v>
      </c>
      <c r="P54" s="620"/>
      <c r="Q54" s="620"/>
      <c r="R54" s="620"/>
      <c r="S54" s="648">
        <v>-1.8</v>
      </c>
      <c r="T54" s="648"/>
      <c r="U54" s="648"/>
      <c r="V54" s="648">
        <v>1.6</v>
      </c>
      <c r="W54" s="648"/>
      <c r="X54" s="648"/>
      <c r="Y54" s="488"/>
      <c r="Z54" s="620">
        <v>28599</v>
      </c>
      <c r="AA54" s="620"/>
      <c r="AB54" s="620"/>
      <c r="AC54" s="620"/>
      <c r="AD54" s="626">
        <v>3.6120570973117827</v>
      </c>
      <c r="AE54" s="626"/>
      <c r="AF54" s="626"/>
      <c r="AG54" s="626">
        <v>4.608800614506747</v>
      </c>
      <c r="AH54" s="626"/>
      <c r="AI54" s="619"/>
      <c r="AJ54" s="489"/>
    </row>
    <row r="55" spans="2:36" ht="13.5">
      <c r="B55" s="654" t="s">
        <v>55</v>
      </c>
      <c r="C55" s="655"/>
      <c r="D55" s="655"/>
      <c r="E55" s="655"/>
      <c r="F55" s="655"/>
      <c r="G55" s="655"/>
      <c r="H55" s="656"/>
      <c r="I55" s="5"/>
      <c r="J55" s="621">
        <v>240976</v>
      </c>
      <c r="K55" s="621"/>
      <c r="L55" s="621"/>
      <c r="M55" s="621"/>
      <c r="N55" s="2"/>
      <c r="O55" s="620">
        <v>226671</v>
      </c>
      <c r="P55" s="620"/>
      <c r="Q55" s="620"/>
      <c r="R55" s="620"/>
      <c r="S55" s="648">
        <v>-0.4</v>
      </c>
      <c r="T55" s="648"/>
      <c r="U55" s="648"/>
      <c r="V55" s="648">
        <v>-3.2</v>
      </c>
      <c r="W55" s="648"/>
      <c r="X55" s="648"/>
      <c r="Y55" s="488"/>
      <c r="Z55" s="620">
        <v>14305</v>
      </c>
      <c r="AA55" s="620"/>
      <c r="AB55" s="620"/>
      <c r="AC55" s="620"/>
      <c r="AD55" s="626">
        <v>-13.166201286876289</v>
      </c>
      <c r="AE55" s="626"/>
      <c r="AF55" s="626"/>
      <c r="AG55" s="626">
        <v>66.12472418998956</v>
      </c>
      <c r="AH55" s="626"/>
      <c r="AI55" s="619"/>
      <c r="AJ55" s="489"/>
    </row>
    <row r="56" spans="2:36" ht="13.5">
      <c r="B56" s="654" t="s">
        <v>54</v>
      </c>
      <c r="C56" s="655"/>
      <c r="D56" s="655"/>
      <c r="E56" s="655"/>
      <c r="F56" s="655"/>
      <c r="G56" s="655"/>
      <c r="H56" s="656"/>
      <c r="I56" s="5"/>
      <c r="J56" s="621">
        <v>350628</v>
      </c>
      <c r="K56" s="621"/>
      <c r="L56" s="621"/>
      <c r="M56" s="621"/>
      <c r="N56" s="2"/>
      <c r="O56" s="620">
        <v>317813</v>
      </c>
      <c r="P56" s="620"/>
      <c r="Q56" s="620"/>
      <c r="R56" s="620"/>
      <c r="S56" s="648">
        <v>-0.8</v>
      </c>
      <c r="T56" s="648"/>
      <c r="U56" s="648"/>
      <c r="V56" s="648">
        <v>-1.7</v>
      </c>
      <c r="W56" s="648"/>
      <c r="X56" s="648"/>
      <c r="Y56" s="488"/>
      <c r="Z56" s="620">
        <v>32815</v>
      </c>
      <c r="AA56" s="620"/>
      <c r="AB56" s="620"/>
      <c r="AC56" s="620"/>
      <c r="AD56" s="626">
        <v>-8.595860839530934</v>
      </c>
      <c r="AE56" s="626"/>
      <c r="AF56" s="626"/>
      <c r="AG56" s="626">
        <v>21.735420685561646</v>
      </c>
      <c r="AH56" s="626"/>
      <c r="AI56" s="619"/>
      <c r="AJ56" s="489"/>
    </row>
    <row r="57" spans="2:36" ht="13.5">
      <c r="B57" s="654" t="s">
        <v>53</v>
      </c>
      <c r="C57" s="655"/>
      <c r="D57" s="655"/>
      <c r="E57" s="655"/>
      <c r="F57" s="655"/>
      <c r="G57" s="655"/>
      <c r="H57" s="656"/>
      <c r="I57" s="5"/>
      <c r="J57" s="621">
        <v>103118</v>
      </c>
      <c r="K57" s="621"/>
      <c r="L57" s="621"/>
      <c r="M57" s="621"/>
      <c r="N57" s="2"/>
      <c r="O57" s="620">
        <v>98825</v>
      </c>
      <c r="P57" s="620"/>
      <c r="Q57" s="620"/>
      <c r="R57" s="620"/>
      <c r="S57" s="648">
        <v>1.5</v>
      </c>
      <c r="T57" s="648"/>
      <c r="U57" s="648"/>
      <c r="V57" s="648">
        <v>-4.6</v>
      </c>
      <c r="W57" s="648"/>
      <c r="X57" s="648"/>
      <c r="Y57" s="488"/>
      <c r="Z57" s="620">
        <v>4293</v>
      </c>
      <c r="AA57" s="620"/>
      <c r="AB57" s="620"/>
      <c r="AC57" s="620"/>
      <c r="AD57" s="626">
        <v>-4.0884718498659485</v>
      </c>
      <c r="AE57" s="626"/>
      <c r="AF57" s="626"/>
      <c r="AG57" s="626">
        <v>8.327024981074938</v>
      </c>
      <c r="AH57" s="626"/>
      <c r="AI57" s="619"/>
      <c r="AJ57" s="489"/>
    </row>
    <row r="58" spans="2:36" ht="13.5">
      <c r="B58" s="654" t="s">
        <v>52</v>
      </c>
      <c r="C58" s="655"/>
      <c r="D58" s="655"/>
      <c r="E58" s="655"/>
      <c r="F58" s="655"/>
      <c r="G58" s="655"/>
      <c r="H58" s="656"/>
      <c r="I58" s="5"/>
      <c r="J58" s="621">
        <v>212189</v>
      </c>
      <c r="K58" s="621"/>
      <c r="L58" s="621"/>
      <c r="M58" s="621"/>
      <c r="N58" s="2"/>
      <c r="O58" s="620">
        <v>201626</v>
      </c>
      <c r="P58" s="620"/>
      <c r="Q58" s="620"/>
      <c r="R58" s="620"/>
      <c r="S58" s="648">
        <v>1.2</v>
      </c>
      <c r="T58" s="648"/>
      <c r="U58" s="648"/>
      <c r="V58" s="648">
        <v>13</v>
      </c>
      <c r="W58" s="648"/>
      <c r="X58" s="648"/>
      <c r="Y58" s="488"/>
      <c r="Z58" s="620">
        <v>10563</v>
      </c>
      <c r="AA58" s="620"/>
      <c r="AB58" s="620"/>
      <c r="AC58" s="620"/>
      <c r="AD58" s="626">
        <v>5.99036724864539</v>
      </c>
      <c r="AE58" s="626"/>
      <c r="AF58" s="626"/>
      <c r="AG58" s="626">
        <v>19.721183270996256</v>
      </c>
      <c r="AH58" s="626"/>
      <c r="AI58" s="619"/>
      <c r="AJ58" s="489"/>
    </row>
    <row r="59" spans="2:36" ht="13.5">
      <c r="B59" s="654" t="s">
        <v>33</v>
      </c>
      <c r="C59" s="655"/>
      <c r="D59" s="655"/>
      <c r="E59" s="655"/>
      <c r="F59" s="655"/>
      <c r="G59" s="655"/>
      <c r="H59" s="656"/>
      <c r="I59" s="5"/>
      <c r="J59" s="621">
        <v>271274</v>
      </c>
      <c r="K59" s="621"/>
      <c r="L59" s="621"/>
      <c r="M59" s="621"/>
      <c r="N59" s="2"/>
      <c r="O59" s="620">
        <v>265274</v>
      </c>
      <c r="P59" s="620"/>
      <c r="Q59" s="620"/>
      <c r="R59" s="620"/>
      <c r="S59" s="648">
        <v>0.2</v>
      </c>
      <c r="T59" s="648"/>
      <c r="U59" s="648"/>
      <c r="V59" s="648">
        <v>-3.6</v>
      </c>
      <c r="W59" s="648"/>
      <c r="X59" s="648"/>
      <c r="Y59" s="488"/>
      <c r="Z59" s="620">
        <v>6000</v>
      </c>
      <c r="AA59" s="620"/>
      <c r="AB59" s="620"/>
      <c r="AC59" s="620"/>
      <c r="AD59" s="626">
        <v>13.015633829346385</v>
      </c>
      <c r="AE59" s="626"/>
      <c r="AF59" s="626"/>
      <c r="AG59" s="626">
        <v>38.7604070305273</v>
      </c>
      <c r="AH59" s="626"/>
      <c r="AI59" s="619"/>
      <c r="AJ59" s="489"/>
    </row>
    <row r="60" spans="2:36" ht="13.5">
      <c r="B60" s="654" t="s">
        <v>29</v>
      </c>
      <c r="C60" s="655"/>
      <c r="D60" s="655"/>
      <c r="E60" s="655"/>
      <c r="F60" s="655"/>
      <c r="G60" s="655"/>
      <c r="H60" s="656"/>
      <c r="I60" s="5"/>
      <c r="J60" s="621">
        <v>252079</v>
      </c>
      <c r="K60" s="621"/>
      <c r="L60" s="621"/>
      <c r="M60" s="621"/>
      <c r="N60" s="2"/>
      <c r="O60" s="620">
        <v>237307</v>
      </c>
      <c r="P60" s="620"/>
      <c r="Q60" s="620"/>
      <c r="R60" s="620"/>
      <c r="S60" s="648">
        <v>-1</v>
      </c>
      <c r="T60" s="648"/>
      <c r="U60" s="648"/>
      <c r="V60" s="648">
        <v>-1.3</v>
      </c>
      <c r="W60" s="648"/>
      <c r="X60" s="648"/>
      <c r="Y60" s="488"/>
      <c r="Z60" s="620">
        <v>14772</v>
      </c>
      <c r="AA60" s="620"/>
      <c r="AB60" s="620"/>
      <c r="AC60" s="620"/>
      <c r="AD60" s="626">
        <v>-0.00676910580111878</v>
      </c>
      <c r="AE60" s="626"/>
      <c r="AF60" s="626"/>
      <c r="AG60" s="626">
        <v>-1.9058370409721803</v>
      </c>
      <c r="AH60" s="626"/>
      <c r="AI60" s="619"/>
      <c r="AJ60" s="489"/>
    </row>
    <row r="61" spans="2:36" ht="13.5">
      <c r="B61" s="654" t="s">
        <v>27</v>
      </c>
      <c r="C61" s="655"/>
      <c r="D61" s="655"/>
      <c r="E61" s="655"/>
      <c r="F61" s="655"/>
      <c r="G61" s="655"/>
      <c r="H61" s="656"/>
      <c r="I61" s="5"/>
      <c r="J61" s="621">
        <v>288829</v>
      </c>
      <c r="K61" s="621"/>
      <c r="L61" s="621"/>
      <c r="M61" s="621"/>
      <c r="N61" s="2"/>
      <c r="O61" s="620">
        <v>280103</v>
      </c>
      <c r="P61" s="620"/>
      <c r="Q61" s="620"/>
      <c r="R61" s="620"/>
      <c r="S61" s="648">
        <v>-1.3</v>
      </c>
      <c r="T61" s="648"/>
      <c r="U61" s="648"/>
      <c r="V61" s="648">
        <v>-2.4</v>
      </c>
      <c r="W61" s="648"/>
      <c r="X61" s="648"/>
      <c r="Y61" s="488"/>
      <c r="Z61" s="620">
        <v>8726</v>
      </c>
      <c r="AA61" s="620"/>
      <c r="AB61" s="620"/>
      <c r="AC61" s="620"/>
      <c r="AD61" s="626">
        <v>12.274832732887297</v>
      </c>
      <c r="AE61" s="626"/>
      <c r="AF61" s="626"/>
      <c r="AG61" s="626">
        <v>-16.144532000768784</v>
      </c>
      <c r="AH61" s="626"/>
      <c r="AI61" s="619"/>
      <c r="AJ61" s="489"/>
    </row>
    <row r="62" spans="2:36" ht="13.5">
      <c r="B62" s="654" t="s">
        <v>28</v>
      </c>
      <c r="C62" s="655"/>
      <c r="D62" s="655"/>
      <c r="E62" s="655"/>
      <c r="F62" s="655"/>
      <c r="G62" s="655"/>
      <c r="H62" s="656"/>
      <c r="I62" s="5"/>
      <c r="J62" s="621">
        <v>202460</v>
      </c>
      <c r="K62" s="621"/>
      <c r="L62" s="621"/>
      <c r="M62" s="621"/>
      <c r="N62" s="2"/>
      <c r="O62" s="620">
        <v>188491</v>
      </c>
      <c r="P62" s="620"/>
      <c r="Q62" s="620"/>
      <c r="R62" s="620"/>
      <c r="S62" s="648">
        <v>2</v>
      </c>
      <c r="T62" s="648"/>
      <c r="U62" s="648"/>
      <c r="V62" s="648">
        <v>3.8</v>
      </c>
      <c r="W62" s="648"/>
      <c r="X62" s="648"/>
      <c r="Y62" s="488"/>
      <c r="Z62" s="620">
        <v>13969</v>
      </c>
      <c r="AA62" s="620"/>
      <c r="AB62" s="620"/>
      <c r="AC62" s="620"/>
      <c r="AD62" s="626">
        <v>-5.018018630584075</v>
      </c>
      <c r="AE62" s="626"/>
      <c r="AF62" s="626"/>
      <c r="AG62" s="626">
        <v>2.502201350161437</v>
      </c>
      <c r="AH62" s="626"/>
      <c r="AI62" s="619"/>
      <c r="AJ62" s="489"/>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5"/>
    </row>
    <row r="66" spans="17:19" ht="13.5">
      <c r="Q66" s="1" t="s">
        <v>65</v>
      </c>
      <c r="R66" s="28">
        <v>4</v>
      </c>
      <c r="S66" s="1" t="s">
        <v>65</v>
      </c>
    </row>
  </sheetData>
  <mergeCells count="313">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M21:O21"/>
    <mergeCell ref="P21:R21"/>
    <mergeCell ref="S21:V21"/>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I24:L24"/>
    <mergeCell ref="I23:L23"/>
    <mergeCell ref="I26:L26"/>
    <mergeCell ref="M22:O22"/>
    <mergeCell ref="M25:O25"/>
    <mergeCell ref="M24:O24"/>
    <mergeCell ref="M23:O23"/>
    <mergeCell ref="I33:L33"/>
    <mergeCell ref="I32:L32"/>
    <mergeCell ref="I29:L29"/>
    <mergeCell ref="I28:L28"/>
    <mergeCell ref="P37:R37"/>
    <mergeCell ref="P36:R36"/>
    <mergeCell ref="P35:R35"/>
    <mergeCell ref="P34:R34"/>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P24:R24"/>
    <mergeCell ref="S29:V29"/>
    <mergeCell ref="S28:V28"/>
    <mergeCell ref="P27:R27"/>
    <mergeCell ref="P29:R29"/>
    <mergeCell ref="P28:R28"/>
    <mergeCell ref="I31:L31"/>
    <mergeCell ref="I30:L30"/>
    <mergeCell ref="P26:R26"/>
    <mergeCell ref="P25:R25"/>
    <mergeCell ref="I27:L27"/>
    <mergeCell ref="M26:O26"/>
    <mergeCell ref="I25:L25"/>
    <mergeCell ref="W30:Y30"/>
    <mergeCell ref="W31:Y31"/>
    <mergeCell ref="W29:Y29"/>
    <mergeCell ref="W28:Y28"/>
    <mergeCell ref="AG37:AJ37"/>
    <mergeCell ref="AG36:AJ36"/>
    <mergeCell ref="AG35:AJ35"/>
    <mergeCell ref="AG34:AJ34"/>
    <mergeCell ref="AG27:AJ27"/>
    <mergeCell ref="AG26:AJ26"/>
    <mergeCell ref="AG33:AJ33"/>
    <mergeCell ref="AG32:AJ32"/>
    <mergeCell ref="AG31:AJ31"/>
    <mergeCell ref="AG30:AJ30"/>
    <mergeCell ref="AG25:AJ25"/>
    <mergeCell ref="AG24:AJ24"/>
    <mergeCell ref="AG23:AJ23"/>
    <mergeCell ref="AG22:AJ22"/>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22:AF22"/>
    <mergeCell ref="Z28:AB28"/>
    <mergeCell ref="Z30:AB30"/>
    <mergeCell ref="Z31:AB31"/>
    <mergeCell ref="AC30:AF30"/>
    <mergeCell ref="Z25:AB25"/>
    <mergeCell ref="Z24:AB24"/>
    <mergeCell ref="AG21:AJ21"/>
    <mergeCell ref="W21:Y21"/>
    <mergeCell ref="Z21:AB21"/>
    <mergeCell ref="AC21:AF21"/>
    <mergeCell ref="W27:Y27"/>
    <mergeCell ref="W26:Y26"/>
    <mergeCell ref="Z26:AB26"/>
    <mergeCell ref="AC41:AI41"/>
    <mergeCell ref="AC37:AF37"/>
    <mergeCell ref="AC36:AF36"/>
    <mergeCell ref="AC35:AF35"/>
    <mergeCell ref="AC34:AF34"/>
    <mergeCell ref="AG29:AJ29"/>
    <mergeCell ref="AG28:AJ28"/>
    <mergeCell ref="Z23:AB23"/>
    <mergeCell ref="AC27:AF27"/>
    <mergeCell ref="Z27:AB27"/>
    <mergeCell ref="AC26:AF26"/>
    <mergeCell ref="AC25:AF25"/>
    <mergeCell ref="AC23:AF23"/>
    <mergeCell ref="AC18:AF20"/>
    <mergeCell ref="W19:AB19"/>
    <mergeCell ref="AC33:AF33"/>
    <mergeCell ref="AC32:AF32"/>
    <mergeCell ref="AC29:AF29"/>
    <mergeCell ref="AC28:AF28"/>
    <mergeCell ref="AC31:AF31"/>
    <mergeCell ref="AC24:AF24"/>
    <mergeCell ref="W25:Y25"/>
    <mergeCell ref="W24:Y24"/>
    <mergeCell ref="W23:Y23"/>
    <mergeCell ref="W22:Y22"/>
    <mergeCell ref="Z37:AB37"/>
    <mergeCell ref="Z36:AB36"/>
    <mergeCell ref="Z35:AB35"/>
    <mergeCell ref="Z34:AB34"/>
    <mergeCell ref="Z32:AB32"/>
    <mergeCell ref="Z29:AB29"/>
    <mergeCell ref="Z22:AB22"/>
    <mergeCell ref="Z33:AB33"/>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V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59765625" style="1" customWidth="1"/>
    <col min="44" max="139" width="2.59765625" style="1" customWidth="1"/>
    <col min="140" max="16384" width="9" style="1" customWidth="1"/>
  </cols>
  <sheetData>
    <row r="1" spans="2:36" ht="17.25">
      <c r="B1" s="34" t="s">
        <v>67</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2:36" ht="1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2:38" ht="13.5" customHeight="1">
      <c r="B3" s="31"/>
      <c r="C3" s="731" t="s">
        <v>809</v>
      </c>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row>
    <row r="4" spans="2:38" ht="13.5">
      <c r="B4" s="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row>
    <row r="5" spans="2:38" ht="13.5" customHeight="1">
      <c r="B5" s="31"/>
      <c r="C5" s="674" t="s">
        <v>810</v>
      </c>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row>
    <row r="6" spans="2:38" ht="13.5">
      <c r="B6" s="31"/>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row>
    <row r="7" spans="2:38" ht="13.5">
      <c r="B7" s="31"/>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row>
    <row r="8" spans="2:38" ht="13.5" customHeight="1">
      <c r="B8" s="31"/>
      <c r="C8" s="674" t="s">
        <v>811</v>
      </c>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row>
    <row r="9" spans="2:38" ht="13.5">
      <c r="B9" s="31"/>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row>
    <row r="10" spans="2:36" ht="13.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8" s="32" customFormat="1" ht="13.5">
      <c r="B11" s="32" t="s">
        <v>68</v>
      </c>
      <c r="AD11" s="60"/>
      <c r="AE11" s="60"/>
      <c r="AF11" s="622" t="s">
        <v>62</v>
      </c>
      <c r="AG11" s="622"/>
      <c r="AH11" s="622"/>
      <c r="AI11" s="622"/>
      <c r="AJ11" s="622"/>
      <c r="AK11" s="622"/>
      <c r="AL11" s="622"/>
    </row>
    <row r="12" spans="2:38" ht="7.5" customHeight="1">
      <c r="B12" s="657" t="s">
        <v>66</v>
      </c>
      <c r="C12" s="658"/>
      <c r="D12" s="658"/>
      <c r="E12" s="658"/>
      <c r="F12" s="658"/>
      <c r="G12" s="658"/>
      <c r="H12" s="659"/>
      <c r="I12" s="676" t="s">
        <v>84</v>
      </c>
      <c r="J12" s="699"/>
      <c r="K12" s="699"/>
      <c r="L12" s="699"/>
      <c r="M12" s="70"/>
      <c r="N12" s="70"/>
      <c r="O12" s="70"/>
      <c r="P12" s="70"/>
      <c r="Q12" s="70"/>
      <c r="R12" s="70"/>
      <c r="S12" s="87"/>
      <c r="T12" s="88"/>
      <c r="U12" s="88"/>
      <c r="V12" s="88"/>
      <c r="W12" s="70"/>
      <c r="X12" s="70"/>
      <c r="Y12" s="70"/>
      <c r="Z12" s="70"/>
      <c r="AA12" s="70"/>
      <c r="AB12" s="70"/>
      <c r="AC12" s="87"/>
      <c r="AD12" s="88"/>
      <c r="AE12" s="88"/>
      <c r="AF12" s="88"/>
      <c r="AG12" s="70"/>
      <c r="AH12" s="70"/>
      <c r="AI12" s="70"/>
      <c r="AJ12" s="70"/>
      <c r="AK12" s="82"/>
      <c r="AL12" s="83"/>
    </row>
    <row r="13" spans="2:38" ht="7.5" customHeight="1">
      <c r="B13" s="660"/>
      <c r="C13" s="661"/>
      <c r="D13" s="661"/>
      <c r="E13" s="661"/>
      <c r="F13" s="661"/>
      <c r="G13" s="661"/>
      <c r="H13" s="662"/>
      <c r="I13" s="678"/>
      <c r="J13" s="701"/>
      <c r="K13" s="701"/>
      <c r="L13" s="701"/>
      <c r="M13" s="89"/>
      <c r="N13" s="90"/>
      <c r="O13" s="90"/>
      <c r="P13" s="90"/>
      <c r="Q13" s="90"/>
      <c r="R13" s="90"/>
      <c r="S13" s="676" t="s">
        <v>47</v>
      </c>
      <c r="T13" s="677"/>
      <c r="U13" s="677"/>
      <c r="V13" s="677"/>
      <c r="W13" s="85"/>
      <c r="X13" s="72"/>
      <c r="Y13" s="72"/>
      <c r="Z13" s="72"/>
      <c r="AA13" s="72"/>
      <c r="AB13" s="86"/>
      <c r="AC13" s="676" t="s">
        <v>48</v>
      </c>
      <c r="AD13" s="677"/>
      <c r="AE13" s="677"/>
      <c r="AF13" s="677"/>
      <c r="AG13" s="85"/>
      <c r="AH13" s="72"/>
      <c r="AI13" s="72"/>
      <c r="AJ13" s="72"/>
      <c r="AK13" s="72"/>
      <c r="AL13" s="86"/>
    </row>
    <row r="14" spans="2:38" ht="13.5">
      <c r="B14" s="660"/>
      <c r="C14" s="661"/>
      <c r="D14" s="661"/>
      <c r="E14" s="661"/>
      <c r="F14" s="661"/>
      <c r="G14" s="661"/>
      <c r="H14" s="662"/>
      <c r="I14" s="700"/>
      <c r="J14" s="716"/>
      <c r="K14" s="716"/>
      <c r="L14" s="716"/>
      <c r="M14" s="653" t="s">
        <v>35</v>
      </c>
      <c r="N14" s="627"/>
      <c r="O14" s="627"/>
      <c r="P14" s="627"/>
      <c r="Q14" s="627"/>
      <c r="R14" s="627"/>
      <c r="S14" s="678"/>
      <c r="T14" s="679"/>
      <c r="U14" s="679"/>
      <c r="V14" s="714"/>
      <c r="W14" s="628" t="s">
        <v>35</v>
      </c>
      <c r="X14" s="629"/>
      <c r="Y14" s="629"/>
      <c r="Z14" s="629"/>
      <c r="AA14" s="629"/>
      <c r="AB14" s="630"/>
      <c r="AC14" s="678"/>
      <c r="AD14" s="679"/>
      <c r="AE14" s="679"/>
      <c r="AF14" s="714"/>
      <c r="AG14" s="628" t="s">
        <v>35</v>
      </c>
      <c r="AH14" s="629"/>
      <c r="AI14" s="629"/>
      <c r="AJ14" s="629"/>
      <c r="AK14" s="629"/>
      <c r="AL14" s="630"/>
    </row>
    <row r="15" spans="2:38" s="13" customFormat="1" ht="13.5">
      <c r="B15" s="660"/>
      <c r="C15" s="661"/>
      <c r="D15" s="661"/>
      <c r="E15" s="661"/>
      <c r="F15" s="661"/>
      <c r="G15" s="661"/>
      <c r="H15" s="662"/>
      <c r="I15" s="702"/>
      <c r="J15" s="703"/>
      <c r="K15" s="703"/>
      <c r="L15" s="703"/>
      <c r="M15" s="698" t="s">
        <v>25</v>
      </c>
      <c r="N15" s="698"/>
      <c r="O15" s="698"/>
      <c r="P15" s="698" t="s">
        <v>24</v>
      </c>
      <c r="Q15" s="713"/>
      <c r="R15" s="717"/>
      <c r="S15" s="680"/>
      <c r="T15" s="681"/>
      <c r="U15" s="681"/>
      <c r="V15" s="715"/>
      <c r="W15" s="613" t="s">
        <v>25</v>
      </c>
      <c r="X15" s="698"/>
      <c r="Y15" s="698"/>
      <c r="Z15" s="698" t="s">
        <v>24</v>
      </c>
      <c r="AA15" s="713"/>
      <c r="AB15" s="713"/>
      <c r="AC15" s="680"/>
      <c r="AD15" s="681"/>
      <c r="AE15" s="681"/>
      <c r="AF15" s="715"/>
      <c r="AG15" s="613" t="s">
        <v>25</v>
      </c>
      <c r="AH15" s="698"/>
      <c r="AI15" s="698"/>
      <c r="AJ15" s="698" t="s">
        <v>24</v>
      </c>
      <c r="AK15" s="713"/>
      <c r="AL15" s="713"/>
    </row>
    <row r="16" spans="2:38" s="16" customFormat="1" ht="9.75">
      <c r="B16" s="23"/>
      <c r="C16" s="24"/>
      <c r="D16" s="24"/>
      <c r="E16" s="24"/>
      <c r="F16" s="24"/>
      <c r="G16" s="24"/>
      <c r="H16" s="25"/>
      <c r="I16" s="27"/>
      <c r="J16" s="17"/>
      <c r="K16" s="29"/>
      <c r="L16" s="29" t="s">
        <v>44</v>
      </c>
      <c r="M16" s="17"/>
      <c r="N16" s="29"/>
      <c r="O16" s="29" t="s">
        <v>43</v>
      </c>
      <c r="P16" s="17"/>
      <c r="Q16" s="29"/>
      <c r="R16" s="29" t="s">
        <v>43</v>
      </c>
      <c r="S16" s="17"/>
      <c r="T16" s="17"/>
      <c r="U16" s="29"/>
      <c r="V16" s="29" t="s">
        <v>44</v>
      </c>
      <c r="W16" s="17"/>
      <c r="X16" s="29"/>
      <c r="Y16" s="29" t="s">
        <v>43</v>
      </c>
      <c r="Z16" s="17"/>
      <c r="AA16" s="29"/>
      <c r="AB16" s="29" t="s">
        <v>43</v>
      </c>
      <c r="AC16" s="17"/>
      <c r="AD16" s="17"/>
      <c r="AE16" s="29"/>
      <c r="AF16" s="29" t="s">
        <v>44</v>
      </c>
      <c r="AG16" s="17"/>
      <c r="AH16" s="29"/>
      <c r="AI16" s="29" t="s">
        <v>43</v>
      </c>
      <c r="AJ16" s="17"/>
      <c r="AK16" s="17"/>
      <c r="AL16" s="30" t="s">
        <v>43</v>
      </c>
    </row>
    <row r="17" spans="2:38" ht="13.5">
      <c r="B17" s="654" t="s">
        <v>30</v>
      </c>
      <c r="C17" s="655"/>
      <c r="D17" s="655"/>
      <c r="E17" s="655"/>
      <c r="F17" s="655"/>
      <c r="G17" s="655"/>
      <c r="H17" s="656"/>
      <c r="I17" s="686">
        <v>151.8</v>
      </c>
      <c r="J17" s="686"/>
      <c r="K17" s="686"/>
      <c r="L17" s="686"/>
      <c r="M17" s="647">
        <v>2.1</v>
      </c>
      <c r="N17" s="647"/>
      <c r="O17" s="647"/>
      <c r="P17" s="647">
        <v>0.6</v>
      </c>
      <c r="Q17" s="647"/>
      <c r="R17" s="647"/>
      <c r="S17" s="686">
        <v>140.6</v>
      </c>
      <c r="T17" s="686"/>
      <c r="U17" s="686"/>
      <c r="V17" s="686"/>
      <c r="W17" s="647">
        <v>2.2</v>
      </c>
      <c r="X17" s="647"/>
      <c r="Y17" s="647"/>
      <c r="Z17" s="647">
        <v>0.3</v>
      </c>
      <c r="AA17" s="647"/>
      <c r="AB17" s="647"/>
      <c r="AC17" s="686">
        <v>11.2</v>
      </c>
      <c r="AD17" s="686"/>
      <c r="AE17" s="686"/>
      <c r="AF17" s="686"/>
      <c r="AG17" s="647">
        <v>0</v>
      </c>
      <c r="AH17" s="647"/>
      <c r="AI17" s="647"/>
      <c r="AJ17" s="647">
        <v>3.1</v>
      </c>
      <c r="AK17" s="647"/>
      <c r="AL17" s="683"/>
    </row>
    <row r="18" spans="2:38" ht="13.5">
      <c r="B18" s="654" t="s">
        <v>31</v>
      </c>
      <c r="C18" s="655"/>
      <c r="D18" s="655"/>
      <c r="E18" s="655"/>
      <c r="F18" s="655"/>
      <c r="G18" s="655"/>
      <c r="H18" s="656"/>
      <c r="I18" s="682">
        <v>171.5</v>
      </c>
      <c r="J18" s="682"/>
      <c r="K18" s="682"/>
      <c r="L18" s="682"/>
      <c r="M18" s="647">
        <v>0.4</v>
      </c>
      <c r="N18" s="647"/>
      <c r="O18" s="647"/>
      <c r="P18" s="647">
        <v>-0.8</v>
      </c>
      <c r="Q18" s="647"/>
      <c r="R18" s="647"/>
      <c r="S18" s="682">
        <v>159.6</v>
      </c>
      <c r="T18" s="682"/>
      <c r="U18" s="682"/>
      <c r="V18" s="682"/>
      <c r="W18" s="647">
        <v>1.3</v>
      </c>
      <c r="X18" s="647"/>
      <c r="Y18" s="647"/>
      <c r="Z18" s="647">
        <v>-1.7</v>
      </c>
      <c r="AA18" s="647"/>
      <c r="AB18" s="647"/>
      <c r="AC18" s="682">
        <v>11.9</v>
      </c>
      <c r="AD18" s="682"/>
      <c r="AE18" s="682"/>
      <c r="AF18" s="682"/>
      <c r="AG18" s="647">
        <v>-10.5</v>
      </c>
      <c r="AH18" s="647"/>
      <c r="AI18" s="647"/>
      <c r="AJ18" s="647">
        <v>13.2</v>
      </c>
      <c r="AK18" s="647"/>
      <c r="AL18" s="683"/>
    </row>
    <row r="19" spans="2:38" ht="13.5">
      <c r="B19" s="654" t="s">
        <v>32</v>
      </c>
      <c r="C19" s="655"/>
      <c r="D19" s="655"/>
      <c r="E19" s="655"/>
      <c r="F19" s="655"/>
      <c r="G19" s="655"/>
      <c r="H19" s="656"/>
      <c r="I19" s="682">
        <v>169.3</v>
      </c>
      <c r="J19" s="682"/>
      <c r="K19" s="682"/>
      <c r="L19" s="682"/>
      <c r="M19" s="647">
        <v>0.9</v>
      </c>
      <c r="N19" s="647"/>
      <c r="O19" s="647"/>
      <c r="P19" s="647">
        <v>3.8</v>
      </c>
      <c r="Q19" s="647"/>
      <c r="R19" s="647"/>
      <c r="S19" s="682">
        <v>154.1</v>
      </c>
      <c r="T19" s="682"/>
      <c r="U19" s="682"/>
      <c r="V19" s="682"/>
      <c r="W19" s="647">
        <v>1.4</v>
      </c>
      <c r="X19" s="647"/>
      <c r="Y19" s="647"/>
      <c r="Z19" s="647">
        <v>2.9</v>
      </c>
      <c r="AA19" s="647"/>
      <c r="AB19" s="647"/>
      <c r="AC19" s="682">
        <v>15.2</v>
      </c>
      <c r="AD19" s="682"/>
      <c r="AE19" s="682"/>
      <c r="AF19" s="682"/>
      <c r="AG19" s="647">
        <v>-3.8</v>
      </c>
      <c r="AH19" s="647"/>
      <c r="AI19" s="647"/>
      <c r="AJ19" s="647">
        <v>13.6</v>
      </c>
      <c r="AK19" s="647"/>
      <c r="AL19" s="683"/>
    </row>
    <row r="20" spans="2:38" ht="13.5">
      <c r="B20" s="654" t="s">
        <v>57</v>
      </c>
      <c r="C20" s="655"/>
      <c r="D20" s="655"/>
      <c r="E20" s="655"/>
      <c r="F20" s="655"/>
      <c r="G20" s="655"/>
      <c r="H20" s="656"/>
      <c r="I20" s="682">
        <v>157.3</v>
      </c>
      <c r="J20" s="682"/>
      <c r="K20" s="682"/>
      <c r="L20" s="682"/>
      <c r="M20" s="647">
        <v>1.9</v>
      </c>
      <c r="N20" s="647"/>
      <c r="O20" s="647"/>
      <c r="P20" s="647">
        <v>-1.1</v>
      </c>
      <c r="Q20" s="647"/>
      <c r="R20" s="647"/>
      <c r="S20" s="682">
        <v>145</v>
      </c>
      <c r="T20" s="682"/>
      <c r="U20" s="682"/>
      <c r="V20" s="682"/>
      <c r="W20" s="647">
        <v>3.3</v>
      </c>
      <c r="X20" s="647"/>
      <c r="Y20" s="647"/>
      <c r="Z20" s="647">
        <v>-3.1</v>
      </c>
      <c r="AA20" s="647"/>
      <c r="AB20" s="647"/>
      <c r="AC20" s="682">
        <v>12.3</v>
      </c>
      <c r="AD20" s="682"/>
      <c r="AE20" s="682"/>
      <c r="AF20" s="682"/>
      <c r="AG20" s="647">
        <v>-14</v>
      </c>
      <c r="AH20" s="647"/>
      <c r="AI20" s="647"/>
      <c r="AJ20" s="647">
        <v>15.1</v>
      </c>
      <c r="AK20" s="647"/>
      <c r="AL20" s="683"/>
    </row>
    <row r="21" spans="2:38" ht="13.5">
      <c r="B21" s="654" t="s">
        <v>26</v>
      </c>
      <c r="C21" s="655"/>
      <c r="D21" s="655"/>
      <c r="E21" s="655"/>
      <c r="F21" s="655"/>
      <c r="G21" s="655"/>
      <c r="H21" s="656"/>
      <c r="I21" s="682">
        <v>177.9</v>
      </c>
      <c r="J21" s="682"/>
      <c r="K21" s="682"/>
      <c r="L21" s="682"/>
      <c r="M21" s="647">
        <v>8.8</v>
      </c>
      <c r="N21" s="647"/>
      <c r="O21" s="647"/>
      <c r="P21" s="647">
        <v>8.7</v>
      </c>
      <c r="Q21" s="647"/>
      <c r="R21" s="647"/>
      <c r="S21" s="682">
        <v>162.4</v>
      </c>
      <c r="T21" s="682"/>
      <c r="U21" s="682"/>
      <c r="V21" s="682"/>
      <c r="W21" s="647">
        <v>9.3</v>
      </c>
      <c r="X21" s="647"/>
      <c r="Y21" s="647"/>
      <c r="Z21" s="647">
        <v>7.4</v>
      </c>
      <c r="AA21" s="647"/>
      <c r="AB21" s="647"/>
      <c r="AC21" s="682">
        <v>15.5</v>
      </c>
      <c r="AD21" s="682"/>
      <c r="AE21" s="682"/>
      <c r="AF21" s="682"/>
      <c r="AG21" s="647">
        <v>4</v>
      </c>
      <c r="AH21" s="647"/>
      <c r="AI21" s="647"/>
      <c r="AJ21" s="647">
        <v>24.7</v>
      </c>
      <c r="AK21" s="647"/>
      <c r="AL21" s="683"/>
    </row>
    <row r="22" spans="2:38" ht="13.5">
      <c r="B22" s="654" t="s">
        <v>56</v>
      </c>
      <c r="C22" s="655"/>
      <c r="D22" s="655"/>
      <c r="E22" s="655"/>
      <c r="F22" s="655"/>
      <c r="G22" s="655"/>
      <c r="H22" s="656"/>
      <c r="I22" s="682">
        <v>176.1</v>
      </c>
      <c r="J22" s="682"/>
      <c r="K22" s="682"/>
      <c r="L22" s="682"/>
      <c r="M22" s="647">
        <v>1.8</v>
      </c>
      <c r="N22" s="647"/>
      <c r="O22" s="647"/>
      <c r="P22" s="647">
        <v>3.9</v>
      </c>
      <c r="Q22" s="647"/>
      <c r="R22" s="647"/>
      <c r="S22" s="682">
        <v>153.5</v>
      </c>
      <c r="T22" s="682"/>
      <c r="U22" s="682"/>
      <c r="V22" s="682"/>
      <c r="W22" s="647">
        <v>1</v>
      </c>
      <c r="X22" s="647"/>
      <c r="Y22" s="647"/>
      <c r="Z22" s="647">
        <v>2.6</v>
      </c>
      <c r="AA22" s="647"/>
      <c r="AB22" s="647"/>
      <c r="AC22" s="682">
        <v>22.6</v>
      </c>
      <c r="AD22" s="682"/>
      <c r="AE22" s="682"/>
      <c r="AF22" s="682"/>
      <c r="AG22" s="647">
        <v>6.6</v>
      </c>
      <c r="AH22" s="647"/>
      <c r="AI22" s="647"/>
      <c r="AJ22" s="647">
        <v>13.1</v>
      </c>
      <c r="AK22" s="647"/>
      <c r="AL22" s="683"/>
    </row>
    <row r="23" spans="2:38" ht="13.5">
      <c r="B23" s="654" t="s">
        <v>72</v>
      </c>
      <c r="C23" s="655"/>
      <c r="D23" s="655"/>
      <c r="E23" s="655"/>
      <c r="F23" s="655"/>
      <c r="G23" s="655"/>
      <c r="H23" s="656"/>
      <c r="I23" s="682">
        <v>142.6</v>
      </c>
      <c r="J23" s="682"/>
      <c r="K23" s="682"/>
      <c r="L23" s="682"/>
      <c r="M23" s="647">
        <v>6.1</v>
      </c>
      <c r="N23" s="647"/>
      <c r="O23" s="647"/>
      <c r="P23" s="647">
        <v>-5</v>
      </c>
      <c r="Q23" s="647"/>
      <c r="R23" s="647"/>
      <c r="S23" s="682">
        <v>134.9</v>
      </c>
      <c r="T23" s="682"/>
      <c r="U23" s="682"/>
      <c r="V23" s="682"/>
      <c r="W23" s="648">
        <v>5.7</v>
      </c>
      <c r="X23" s="648"/>
      <c r="Y23" s="648"/>
      <c r="Z23" s="648">
        <v>-4.8</v>
      </c>
      <c r="AA23" s="648"/>
      <c r="AB23" s="648"/>
      <c r="AC23" s="682">
        <v>7.7</v>
      </c>
      <c r="AD23" s="682"/>
      <c r="AE23" s="682"/>
      <c r="AF23" s="682"/>
      <c r="AG23" s="648">
        <v>11.6</v>
      </c>
      <c r="AH23" s="648"/>
      <c r="AI23" s="648"/>
      <c r="AJ23" s="648">
        <v>-10.7</v>
      </c>
      <c r="AK23" s="648"/>
      <c r="AL23" s="712"/>
    </row>
    <row r="24" spans="2:38" ht="13.5">
      <c r="B24" s="654" t="s">
        <v>73</v>
      </c>
      <c r="C24" s="655"/>
      <c r="D24" s="655"/>
      <c r="E24" s="655"/>
      <c r="F24" s="655"/>
      <c r="G24" s="655"/>
      <c r="H24" s="656"/>
      <c r="I24" s="688">
        <v>166.8</v>
      </c>
      <c r="J24" s="688"/>
      <c r="K24" s="688"/>
      <c r="L24" s="688"/>
      <c r="M24" s="648">
        <v>-0.7</v>
      </c>
      <c r="N24" s="648"/>
      <c r="O24" s="648"/>
      <c r="P24" s="648">
        <v>5.8</v>
      </c>
      <c r="Q24" s="648"/>
      <c r="R24" s="648"/>
      <c r="S24" s="688">
        <v>154.1</v>
      </c>
      <c r="T24" s="688"/>
      <c r="U24" s="688"/>
      <c r="V24" s="688"/>
      <c r="W24" s="648">
        <v>1.8</v>
      </c>
      <c r="X24" s="648"/>
      <c r="Y24" s="648"/>
      <c r="Z24" s="648">
        <v>6</v>
      </c>
      <c r="AA24" s="648"/>
      <c r="AB24" s="648"/>
      <c r="AC24" s="688">
        <v>12.7</v>
      </c>
      <c r="AD24" s="688"/>
      <c r="AE24" s="688"/>
      <c r="AF24" s="688"/>
      <c r="AG24" s="648">
        <v>-23.5</v>
      </c>
      <c r="AH24" s="648"/>
      <c r="AI24" s="648"/>
      <c r="AJ24" s="648">
        <v>5.4</v>
      </c>
      <c r="AK24" s="648"/>
      <c r="AL24" s="712"/>
    </row>
    <row r="25" spans="2:38" ht="13.5">
      <c r="B25" s="654" t="s">
        <v>55</v>
      </c>
      <c r="C25" s="655"/>
      <c r="D25" s="655"/>
      <c r="E25" s="655"/>
      <c r="F25" s="655"/>
      <c r="G25" s="655"/>
      <c r="H25" s="656"/>
      <c r="I25" s="688">
        <v>158.3</v>
      </c>
      <c r="J25" s="688"/>
      <c r="K25" s="688"/>
      <c r="L25" s="688"/>
      <c r="M25" s="648">
        <v>1.6</v>
      </c>
      <c r="N25" s="648"/>
      <c r="O25" s="648"/>
      <c r="P25" s="648">
        <v>-1</v>
      </c>
      <c r="Q25" s="648"/>
      <c r="R25" s="648"/>
      <c r="S25" s="688">
        <v>148.2</v>
      </c>
      <c r="T25" s="688"/>
      <c r="U25" s="688"/>
      <c r="V25" s="688"/>
      <c r="W25" s="648">
        <v>1.7</v>
      </c>
      <c r="X25" s="648"/>
      <c r="Y25" s="648"/>
      <c r="Z25" s="648">
        <v>-3.1</v>
      </c>
      <c r="AA25" s="648"/>
      <c r="AB25" s="648"/>
      <c r="AC25" s="688">
        <v>10.1</v>
      </c>
      <c r="AD25" s="688"/>
      <c r="AE25" s="688"/>
      <c r="AF25" s="688"/>
      <c r="AG25" s="648">
        <v>1</v>
      </c>
      <c r="AH25" s="648"/>
      <c r="AI25" s="648"/>
      <c r="AJ25" s="648">
        <v>57.9</v>
      </c>
      <c r="AK25" s="648"/>
      <c r="AL25" s="712"/>
    </row>
    <row r="26" spans="2:38" ht="13.5">
      <c r="B26" s="654" t="s">
        <v>54</v>
      </c>
      <c r="C26" s="655"/>
      <c r="D26" s="655"/>
      <c r="E26" s="655"/>
      <c r="F26" s="655"/>
      <c r="G26" s="655"/>
      <c r="H26" s="656"/>
      <c r="I26" s="688">
        <v>174.9</v>
      </c>
      <c r="J26" s="688"/>
      <c r="K26" s="688"/>
      <c r="L26" s="688"/>
      <c r="M26" s="648">
        <v>1.3</v>
      </c>
      <c r="N26" s="648"/>
      <c r="O26" s="648"/>
      <c r="P26" s="648">
        <v>3.8</v>
      </c>
      <c r="Q26" s="648"/>
      <c r="R26" s="648"/>
      <c r="S26" s="688">
        <v>157.9</v>
      </c>
      <c r="T26" s="688"/>
      <c r="U26" s="688"/>
      <c r="V26" s="688"/>
      <c r="W26" s="648">
        <v>3.6</v>
      </c>
      <c r="X26" s="648"/>
      <c r="Y26" s="648"/>
      <c r="Z26" s="648">
        <v>4.4</v>
      </c>
      <c r="AA26" s="648"/>
      <c r="AB26" s="648"/>
      <c r="AC26" s="688">
        <v>17</v>
      </c>
      <c r="AD26" s="688"/>
      <c r="AE26" s="688"/>
      <c r="AF26" s="688"/>
      <c r="AG26" s="648">
        <v>-15.8</v>
      </c>
      <c r="AH26" s="648"/>
      <c r="AI26" s="648"/>
      <c r="AJ26" s="648">
        <v>-2</v>
      </c>
      <c r="AK26" s="648"/>
      <c r="AL26" s="712"/>
    </row>
    <row r="27" spans="2:38" ht="13.5">
      <c r="B27" s="654" t="s">
        <v>53</v>
      </c>
      <c r="C27" s="655"/>
      <c r="D27" s="655"/>
      <c r="E27" s="655"/>
      <c r="F27" s="655"/>
      <c r="G27" s="655"/>
      <c r="H27" s="656"/>
      <c r="I27" s="688">
        <v>97.4</v>
      </c>
      <c r="J27" s="688"/>
      <c r="K27" s="688"/>
      <c r="L27" s="688"/>
      <c r="M27" s="648">
        <v>4.1</v>
      </c>
      <c r="N27" s="648"/>
      <c r="O27" s="648"/>
      <c r="P27" s="648">
        <v>0.1</v>
      </c>
      <c r="Q27" s="648"/>
      <c r="R27" s="648"/>
      <c r="S27" s="688">
        <v>93.7</v>
      </c>
      <c r="T27" s="688"/>
      <c r="U27" s="688"/>
      <c r="V27" s="688"/>
      <c r="W27" s="648">
        <v>4.3</v>
      </c>
      <c r="X27" s="648"/>
      <c r="Y27" s="648"/>
      <c r="Z27" s="648">
        <v>1.5</v>
      </c>
      <c r="AA27" s="648"/>
      <c r="AB27" s="648"/>
      <c r="AC27" s="688">
        <v>3.7</v>
      </c>
      <c r="AD27" s="688"/>
      <c r="AE27" s="688"/>
      <c r="AF27" s="688"/>
      <c r="AG27" s="648">
        <v>0</v>
      </c>
      <c r="AH27" s="648"/>
      <c r="AI27" s="648"/>
      <c r="AJ27" s="648">
        <v>-24.7</v>
      </c>
      <c r="AK27" s="648"/>
      <c r="AL27" s="712"/>
    </row>
    <row r="28" spans="2:38" ht="13.5">
      <c r="B28" s="654" t="s">
        <v>52</v>
      </c>
      <c r="C28" s="655"/>
      <c r="D28" s="655"/>
      <c r="E28" s="655"/>
      <c r="F28" s="655"/>
      <c r="G28" s="655"/>
      <c r="H28" s="656"/>
      <c r="I28" s="688">
        <v>149.4</v>
      </c>
      <c r="J28" s="688"/>
      <c r="K28" s="688"/>
      <c r="L28" s="688"/>
      <c r="M28" s="648">
        <v>2.8</v>
      </c>
      <c r="N28" s="648"/>
      <c r="O28" s="648"/>
      <c r="P28" s="648">
        <v>2.2</v>
      </c>
      <c r="Q28" s="648"/>
      <c r="R28" s="648"/>
      <c r="S28" s="688">
        <v>142.8</v>
      </c>
      <c r="T28" s="688"/>
      <c r="U28" s="688"/>
      <c r="V28" s="688"/>
      <c r="W28" s="648">
        <v>2.5</v>
      </c>
      <c r="X28" s="648"/>
      <c r="Y28" s="648"/>
      <c r="Z28" s="648">
        <v>2.8</v>
      </c>
      <c r="AA28" s="648"/>
      <c r="AB28" s="648"/>
      <c r="AC28" s="688">
        <v>6.6</v>
      </c>
      <c r="AD28" s="688"/>
      <c r="AE28" s="688"/>
      <c r="AF28" s="688"/>
      <c r="AG28" s="648">
        <v>8.2</v>
      </c>
      <c r="AH28" s="648"/>
      <c r="AI28" s="648"/>
      <c r="AJ28" s="648">
        <v>-7.4</v>
      </c>
      <c r="AK28" s="648"/>
      <c r="AL28" s="712"/>
    </row>
    <row r="29" spans="2:38" ht="13.5">
      <c r="B29" s="654" t="s">
        <v>33</v>
      </c>
      <c r="C29" s="655"/>
      <c r="D29" s="655"/>
      <c r="E29" s="655"/>
      <c r="F29" s="655"/>
      <c r="G29" s="655"/>
      <c r="H29" s="656"/>
      <c r="I29" s="688">
        <v>121.9</v>
      </c>
      <c r="J29" s="688"/>
      <c r="K29" s="688"/>
      <c r="L29" s="688"/>
      <c r="M29" s="648">
        <v>9.3</v>
      </c>
      <c r="N29" s="648"/>
      <c r="O29" s="648"/>
      <c r="P29" s="648">
        <v>-9.6</v>
      </c>
      <c r="Q29" s="648"/>
      <c r="R29" s="648"/>
      <c r="S29" s="688">
        <v>111.5</v>
      </c>
      <c r="T29" s="688"/>
      <c r="U29" s="688"/>
      <c r="V29" s="688"/>
      <c r="W29" s="648">
        <v>6.7</v>
      </c>
      <c r="X29" s="648"/>
      <c r="Y29" s="648"/>
      <c r="Z29" s="648">
        <v>-6.9</v>
      </c>
      <c r="AA29" s="648"/>
      <c r="AB29" s="648"/>
      <c r="AC29" s="688">
        <v>10.4</v>
      </c>
      <c r="AD29" s="688"/>
      <c r="AE29" s="688"/>
      <c r="AF29" s="688"/>
      <c r="AG29" s="648">
        <v>50.7</v>
      </c>
      <c r="AH29" s="648"/>
      <c r="AI29" s="648"/>
      <c r="AJ29" s="648">
        <v>-28.2</v>
      </c>
      <c r="AK29" s="648"/>
      <c r="AL29" s="712"/>
    </row>
    <row r="30" spans="2:38" ht="13.5">
      <c r="B30" s="654" t="s">
        <v>29</v>
      </c>
      <c r="C30" s="655"/>
      <c r="D30" s="655"/>
      <c r="E30" s="655"/>
      <c r="F30" s="655"/>
      <c r="G30" s="655"/>
      <c r="H30" s="656"/>
      <c r="I30" s="688">
        <v>142.2</v>
      </c>
      <c r="J30" s="688"/>
      <c r="K30" s="688"/>
      <c r="L30" s="688"/>
      <c r="M30" s="648">
        <v>-1.5</v>
      </c>
      <c r="N30" s="648"/>
      <c r="O30" s="648"/>
      <c r="P30" s="648">
        <v>2.5</v>
      </c>
      <c r="Q30" s="648"/>
      <c r="R30" s="648"/>
      <c r="S30" s="688">
        <v>136.8</v>
      </c>
      <c r="T30" s="688"/>
      <c r="U30" s="688"/>
      <c r="V30" s="688"/>
      <c r="W30" s="648">
        <v>-1.8</v>
      </c>
      <c r="X30" s="648"/>
      <c r="Y30" s="648"/>
      <c r="Z30" s="648">
        <v>1.6</v>
      </c>
      <c r="AA30" s="648"/>
      <c r="AB30" s="648"/>
      <c r="AC30" s="688">
        <v>5.4</v>
      </c>
      <c r="AD30" s="688"/>
      <c r="AE30" s="688"/>
      <c r="AF30" s="688"/>
      <c r="AG30" s="648">
        <v>5.9</v>
      </c>
      <c r="AH30" s="648"/>
      <c r="AI30" s="648"/>
      <c r="AJ30" s="648">
        <v>14.4</v>
      </c>
      <c r="AK30" s="648"/>
      <c r="AL30" s="712"/>
    </row>
    <row r="31" spans="2:38" ht="13.5">
      <c r="B31" s="654" t="s">
        <v>27</v>
      </c>
      <c r="C31" s="655"/>
      <c r="D31" s="655"/>
      <c r="E31" s="655"/>
      <c r="F31" s="655"/>
      <c r="G31" s="655"/>
      <c r="H31" s="656"/>
      <c r="I31" s="688">
        <v>155.5</v>
      </c>
      <c r="J31" s="688"/>
      <c r="K31" s="688"/>
      <c r="L31" s="688"/>
      <c r="M31" s="648">
        <v>1.4</v>
      </c>
      <c r="N31" s="648"/>
      <c r="O31" s="648"/>
      <c r="P31" s="648">
        <v>-0.6</v>
      </c>
      <c r="Q31" s="648"/>
      <c r="R31" s="648"/>
      <c r="S31" s="688">
        <v>150.2</v>
      </c>
      <c r="T31" s="688"/>
      <c r="U31" s="688"/>
      <c r="V31" s="688"/>
      <c r="W31" s="648">
        <v>1</v>
      </c>
      <c r="X31" s="648"/>
      <c r="Y31" s="648"/>
      <c r="Z31" s="648">
        <v>-1.3</v>
      </c>
      <c r="AA31" s="648"/>
      <c r="AB31" s="648"/>
      <c r="AC31" s="688">
        <v>5.3</v>
      </c>
      <c r="AD31" s="688"/>
      <c r="AE31" s="688"/>
      <c r="AF31" s="688"/>
      <c r="AG31" s="648">
        <v>15.3</v>
      </c>
      <c r="AH31" s="648"/>
      <c r="AI31" s="648"/>
      <c r="AJ31" s="648">
        <v>22.6</v>
      </c>
      <c r="AK31" s="648"/>
      <c r="AL31" s="712"/>
    </row>
    <row r="32" spans="2:38" ht="13.5">
      <c r="B32" s="654" t="s">
        <v>28</v>
      </c>
      <c r="C32" s="655"/>
      <c r="D32" s="655"/>
      <c r="E32" s="655"/>
      <c r="F32" s="655"/>
      <c r="G32" s="655"/>
      <c r="H32" s="656"/>
      <c r="I32" s="688">
        <v>143.5</v>
      </c>
      <c r="J32" s="688"/>
      <c r="K32" s="688"/>
      <c r="L32" s="688"/>
      <c r="M32" s="648">
        <v>0.9</v>
      </c>
      <c r="N32" s="648"/>
      <c r="O32" s="648"/>
      <c r="P32" s="648">
        <v>0.2</v>
      </c>
      <c r="Q32" s="648"/>
      <c r="R32" s="648"/>
      <c r="S32" s="688">
        <v>134.1</v>
      </c>
      <c r="T32" s="688"/>
      <c r="U32" s="688"/>
      <c r="V32" s="688"/>
      <c r="W32" s="648">
        <v>1.4</v>
      </c>
      <c r="X32" s="648"/>
      <c r="Y32" s="648"/>
      <c r="Z32" s="648">
        <v>1.3</v>
      </c>
      <c r="AA32" s="648"/>
      <c r="AB32" s="648"/>
      <c r="AC32" s="688">
        <v>9.4</v>
      </c>
      <c r="AD32" s="688"/>
      <c r="AE32" s="688"/>
      <c r="AF32" s="688"/>
      <c r="AG32" s="648">
        <v>-5.1</v>
      </c>
      <c r="AH32" s="648"/>
      <c r="AI32" s="648"/>
      <c r="AJ32" s="648">
        <v>-10.6</v>
      </c>
      <c r="AK32" s="648"/>
      <c r="AL32" s="712"/>
    </row>
    <row r="33" spans="2:38" ht="4.5" customHeight="1">
      <c r="B33" s="50"/>
      <c r="C33" s="51"/>
      <c r="D33" s="51"/>
      <c r="E33" s="51"/>
      <c r="F33" s="51"/>
      <c r="G33" s="51"/>
      <c r="H33" s="49"/>
      <c r="I33" s="490"/>
      <c r="J33" s="491"/>
      <c r="K33" s="491"/>
      <c r="L33" s="491"/>
      <c r="M33" s="484"/>
      <c r="N33" s="484"/>
      <c r="O33" s="484"/>
      <c r="P33" s="484"/>
      <c r="Q33" s="484"/>
      <c r="R33" s="484"/>
      <c r="S33" s="492"/>
      <c r="T33" s="492"/>
      <c r="U33" s="492"/>
      <c r="V33" s="492"/>
      <c r="W33" s="484"/>
      <c r="X33" s="484"/>
      <c r="Y33" s="484"/>
      <c r="Z33" s="484"/>
      <c r="AA33" s="484"/>
      <c r="AB33" s="484"/>
      <c r="AC33" s="492"/>
      <c r="AD33" s="492"/>
      <c r="AE33" s="492"/>
      <c r="AF33" s="492"/>
      <c r="AG33" s="484"/>
      <c r="AH33" s="484"/>
      <c r="AI33" s="484"/>
      <c r="AJ33" s="484"/>
      <c r="AK33" s="484"/>
      <c r="AL33" s="493"/>
    </row>
    <row r="34" spans="2:38" ht="13.5">
      <c r="B34" s="65"/>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row>
    <row r="35" ht="13.5">
      <c r="B35" s="64"/>
    </row>
    <row r="36" spans="2:36" ht="17.25">
      <c r="B36" s="34" t="s">
        <v>71</v>
      </c>
      <c r="C36" s="32"/>
      <c r="D36" s="32"/>
      <c r="E36" s="32"/>
      <c r="F36" s="32"/>
      <c r="G36" s="32"/>
      <c r="H36" s="32"/>
      <c r="I36" s="32"/>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2:36" ht="1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9" ht="13.5" customHeight="1">
      <c r="B38" s="31"/>
      <c r="C38" s="730" t="s">
        <v>812</v>
      </c>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30"/>
      <c r="AM38" s="730"/>
    </row>
    <row r="39" spans="2:39" ht="13.5">
      <c r="B39" s="31"/>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30"/>
      <c r="AM39" s="730"/>
    </row>
    <row r="40" spans="2:39" ht="13.5">
      <c r="B40" s="31"/>
      <c r="C40" s="730"/>
      <c r="D40" s="730"/>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row>
    <row r="41" spans="2:39" ht="13.5" customHeight="1">
      <c r="B41" s="31"/>
      <c r="C41" s="730" t="s">
        <v>813</v>
      </c>
      <c r="D41" s="730"/>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30"/>
      <c r="AM41" s="730"/>
    </row>
    <row r="42" spans="2:39" ht="13.5">
      <c r="B42" s="31"/>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30"/>
      <c r="AM42" s="730"/>
    </row>
    <row r="43" spans="2:36" ht="1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9" ht="13.5">
      <c r="B44" s="32" t="s">
        <v>70</v>
      </c>
      <c r="C44" s="32"/>
      <c r="D44" s="32"/>
      <c r="E44" s="32"/>
      <c r="F44" s="32"/>
      <c r="G44" s="32"/>
      <c r="H44" s="32"/>
      <c r="I44" s="32"/>
      <c r="J44" s="32"/>
      <c r="K44" s="32"/>
      <c r="L44" s="32"/>
      <c r="M44" s="32"/>
      <c r="N44" s="32"/>
      <c r="O44" s="32"/>
      <c r="P44" s="37"/>
      <c r="Q44" s="38"/>
      <c r="R44" s="37"/>
      <c r="T44" s="10"/>
      <c r="AH44" s="687" t="s">
        <v>62</v>
      </c>
      <c r="AI44" s="687"/>
      <c r="AJ44" s="687"/>
      <c r="AK44" s="687"/>
      <c r="AL44" s="687"/>
      <c r="AM44" s="687"/>
    </row>
    <row r="45" spans="2:41" ht="13.5" customHeight="1">
      <c r="B45" s="657" t="s">
        <v>66</v>
      </c>
      <c r="C45" s="699"/>
      <c r="D45" s="699"/>
      <c r="E45" s="699"/>
      <c r="F45" s="699"/>
      <c r="G45" s="699"/>
      <c r="H45" s="699"/>
      <c r="I45" s="704" t="s">
        <v>34</v>
      </c>
      <c r="J45" s="705"/>
      <c r="K45" s="705"/>
      <c r="L45" s="705"/>
      <c r="M45" s="70"/>
      <c r="N45" s="70"/>
      <c r="O45" s="70"/>
      <c r="P45" s="70"/>
      <c r="Q45" s="70"/>
      <c r="R45" s="70"/>
      <c r="S45" s="718" t="s">
        <v>80</v>
      </c>
      <c r="T45" s="719"/>
      <c r="U45" s="720"/>
      <c r="V45" s="727" t="s">
        <v>79</v>
      </c>
      <c r="W45" s="728"/>
      <c r="X45" s="728"/>
      <c r="Y45" s="728"/>
      <c r="Z45" s="728"/>
      <c r="AA45" s="728"/>
      <c r="AB45" s="728"/>
      <c r="AC45" s="728"/>
      <c r="AD45" s="728"/>
      <c r="AE45" s="728"/>
      <c r="AF45" s="728"/>
      <c r="AG45" s="728"/>
      <c r="AH45" s="728"/>
      <c r="AI45" s="728"/>
      <c r="AJ45" s="728"/>
      <c r="AK45" s="728"/>
      <c r="AL45" s="728"/>
      <c r="AM45" s="729"/>
      <c r="AN45" s="9"/>
      <c r="AO45" s="10"/>
    </row>
    <row r="46" spans="2:41" ht="13.5">
      <c r="B46" s="700"/>
      <c r="C46" s="701"/>
      <c r="D46" s="701"/>
      <c r="E46" s="701"/>
      <c r="F46" s="701"/>
      <c r="G46" s="701"/>
      <c r="H46" s="701"/>
      <c r="I46" s="706"/>
      <c r="J46" s="707"/>
      <c r="K46" s="707"/>
      <c r="L46" s="707"/>
      <c r="M46" s="710" t="s">
        <v>35</v>
      </c>
      <c r="N46" s="710"/>
      <c r="O46" s="710"/>
      <c r="P46" s="710"/>
      <c r="Q46" s="710"/>
      <c r="R46" s="711"/>
      <c r="S46" s="721"/>
      <c r="T46" s="722"/>
      <c r="U46" s="723"/>
      <c r="V46" s="91" t="s">
        <v>40</v>
      </c>
      <c r="W46" s="92"/>
      <c r="X46" s="92"/>
      <c r="Y46" s="92"/>
      <c r="Z46" s="92"/>
      <c r="AA46" s="92"/>
      <c r="AB46" s="92"/>
      <c r="AC46" s="92"/>
      <c r="AD46" s="93"/>
      <c r="AE46" s="684" t="s">
        <v>41</v>
      </c>
      <c r="AF46" s="685"/>
      <c r="AG46" s="685"/>
      <c r="AH46" s="92"/>
      <c r="AI46" s="92"/>
      <c r="AJ46" s="92"/>
      <c r="AK46" s="92"/>
      <c r="AL46" s="94"/>
      <c r="AM46" s="95"/>
      <c r="AN46" s="9"/>
      <c r="AO46" s="10"/>
    </row>
    <row r="47" spans="2:48" ht="13.5">
      <c r="B47" s="702"/>
      <c r="C47" s="703"/>
      <c r="D47" s="703"/>
      <c r="E47" s="703"/>
      <c r="F47" s="703"/>
      <c r="G47" s="703"/>
      <c r="H47" s="703"/>
      <c r="I47" s="708"/>
      <c r="J47" s="709"/>
      <c r="K47" s="709"/>
      <c r="L47" s="709"/>
      <c r="M47" s="698" t="s">
        <v>36</v>
      </c>
      <c r="N47" s="698"/>
      <c r="O47" s="698"/>
      <c r="P47" s="698" t="s">
        <v>37</v>
      </c>
      <c r="Q47" s="698"/>
      <c r="R47" s="614"/>
      <c r="S47" s="724"/>
      <c r="T47" s="725"/>
      <c r="U47" s="726"/>
      <c r="V47" s="96"/>
      <c r="W47" s="97"/>
      <c r="X47" s="97"/>
      <c r="Y47" s="698" t="s">
        <v>38</v>
      </c>
      <c r="Z47" s="698"/>
      <c r="AA47" s="698"/>
      <c r="AB47" s="698" t="s">
        <v>39</v>
      </c>
      <c r="AC47" s="698"/>
      <c r="AD47" s="698"/>
      <c r="AE47" s="96"/>
      <c r="AF47" s="97"/>
      <c r="AG47" s="97"/>
      <c r="AH47" s="698" t="s">
        <v>38</v>
      </c>
      <c r="AI47" s="698"/>
      <c r="AJ47" s="698"/>
      <c r="AK47" s="698" t="s">
        <v>39</v>
      </c>
      <c r="AL47" s="698"/>
      <c r="AM47" s="698"/>
      <c r="AP47" s="40"/>
      <c r="AR47" s="39"/>
      <c r="AS47" s="39"/>
      <c r="AU47" s="41"/>
      <c r="AV47" s="41"/>
    </row>
    <row r="48" spans="2:45" s="14" customFormat="1" ht="9.75">
      <c r="B48" s="23"/>
      <c r="C48" s="24"/>
      <c r="D48" s="24"/>
      <c r="E48" s="24"/>
      <c r="F48" s="24"/>
      <c r="G48" s="24"/>
      <c r="H48" s="25"/>
      <c r="I48" s="671" t="s">
        <v>45</v>
      </c>
      <c r="J48" s="672"/>
      <c r="K48" s="672"/>
      <c r="L48" s="672"/>
      <c r="M48" s="623" t="s">
        <v>43</v>
      </c>
      <c r="N48" s="623"/>
      <c r="O48" s="623"/>
      <c r="P48" s="623" t="s">
        <v>43</v>
      </c>
      <c r="Q48" s="623"/>
      <c r="R48" s="623"/>
      <c r="S48" s="672" t="s">
        <v>43</v>
      </c>
      <c r="T48" s="672"/>
      <c r="U48" s="672"/>
      <c r="V48" s="672" t="s">
        <v>43</v>
      </c>
      <c r="W48" s="672"/>
      <c r="X48" s="672"/>
      <c r="Y48" s="623" t="s">
        <v>46</v>
      </c>
      <c r="Z48" s="623"/>
      <c r="AA48" s="623"/>
      <c r="AB48" s="623" t="s">
        <v>46</v>
      </c>
      <c r="AC48" s="623"/>
      <c r="AD48" s="623"/>
      <c r="AE48" s="672" t="s">
        <v>43</v>
      </c>
      <c r="AF48" s="672"/>
      <c r="AG48" s="672"/>
      <c r="AH48" s="623" t="s">
        <v>46</v>
      </c>
      <c r="AI48" s="623"/>
      <c r="AJ48" s="623"/>
      <c r="AK48" s="624" t="s">
        <v>46</v>
      </c>
      <c r="AL48" s="624"/>
      <c r="AM48" s="624"/>
      <c r="AR48" s="18"/>
      <c r="AS48" s="18"/>
    </row>
    <row r="49" spans="2:45" ht="13.5">
      <c r="B49" s="654" t="s">
        <v>30</v>
      </c>
      <c r="C49" s="655"/>
      <c r="D49" s="655"/>
      <c r="E49" s="655"/>
      <c r="F49" s="655"/>
      <c r="G49" s="655"/>
      <c r="H49" s="656"/>
      <c r="I49" s="689">
        <v>1395661</v>
      </c>
      <c r="J49" s="690"/>
      <c r="K49" s="690"/>
      <c r="L49" s="690"/>
      <c r="M49" s="647">
        <v>0.8</v>
      </c>
      <c r="N49" s="647"/>
      <c r="O49" s="647"/>
      <c r="P49" s="647">
        <v>0.4</v>
      </c>
      <c r="Q49" s="647"/>
      <c r="R49" s="647"/>
      <c r="S49" s="691">
        <v>28.7</v>
      </c>
      <c r="T49" s="691"/>
      <c r="U49" s="691"/>
      <c r="V49" s="696">
        <v>4.44</v>
      </c>
      <c r="W49" s="696"/>
      <c r="X49" s="696"/>
      <c r="Y49" s="696">
        <v>2.63</v>
      </c>
      <c r="Z49" s="696"/>
      <c r="AA49" s="696"/>
      <c r="AB49" s="696">
        <v>-0.8</v>
      </c>
      <c r="AC49" s="696"/>
      <c r="AD49" s="696"/>
      <c r="AE49" s="696">
        <v>3.57</v>
      </c>
      <c r="AF49" s="696"/>
      <c r="AG49" s="696"/>
      <c r="AH49" s="696">
        <v>1.18</v>
      </c>
      <c r="AI49" s="696"/>
      <c r="AJ49" s="696"/>
      <c r="AK49" s="696">
        <v>-0.11</v>
      </c>
      <c r="AL49" s="696"/>
      <c r="AM49" s="697"/>
      <c r="AP49" s="11"/>
      <c r="AR49" s="12"/>
      <c r="AS49" s="12"/>
    </row>
    <row r="50" spans="2:45" ht="13.5">
      <c r="B50" s="654" t="s">
        <v>31</v>
      </c>
      <c r="C50" s="655"/>
      <c r="D50" s="655"/>
      <c r="E50" s="655"/>
      <c r="F50" s="655"/>
      <c r="G50" s="655"/>
      <c r="H50" s="656"/>
      <c r="I50" s="689">
        <v>64795</v>
      </c>
      <c r="J50" s="690"/>
      <c r="K50" s="690"/>
      <c r="L50" s="690"/>
      <c r="M50" s="647">
        <v>-0.1</v>
      </c>
      <c r="N50" s="647"/>
      <c r="O50" s="647"/>
      <c r="P50" s="647">
        <v>-3.4</v>
      </c>
      <c r="Q50" s="647"/>
      <c r="R50" s="647"/>
      <c r="S50" s="691">
        <v>8.7</v>
      </c>
      <c r="T50" s="691"/>
      <c r="U50" s="691"/>
      <c r="V50" s="692">
        <v>2.59</v>
      </c>
      <c r="W50" s="692"/>
      <c r="X50" s="692"/>
      <c r="Y50" s="692">
        <v>0.57</v>
      </c>
      <c r="Z50" s="692"/>
      <c r="AA50" s="692"/>
      <c r="AB50" s="692">
        <v>0.98</v>
      </c>
      <c r="AC50" s="692"/>
      <c r="AD50" s="692"/>
      <c r="AE50" s="692">
        <v>2.64</v>
      </c>
      <c r="AF50" s="692"/>
      <c r="AG50" s="692"/>
      <c r="AH50" s="696">
        <v>1.31</v>
      </c>
      <c r="AI50" s="696"/>
      <c r="AJ50" s="696"/>
      <c r="AK50" s="692">
        <v>0.27</v>
      </c>
      <c r="AL50" s="692"/>
      <c r="AM50" s="693"/>
      <c r="AP50" s="11"/>
      <c r="AR50" s="12"/>
      <c r="AS50" s="12"/>
    </row>
    <row r="51" spans="2:45" ht="13.5">
      <c r="B51" s="654" t="s">
        <v>32</v>
      </c>
      <c r="C51" s="655"/>
      <c r="D51" s="655"/>
      <c r="E51" s="655"/>
      <c r="F51" s="655"/>
      <c r="G51" s="655"/>
      <c r="H51" s="656"/>
      <c r="I51" s="689">
        <v>417831</v>
      </c>
      <c r="J51" s="690"/>
      <c r="K51" s="690"/>
      <c r="L51" s="690"/>
      <c r="M51" s="647">
        <v>1.4</v>
      </c>
      <c r="N51" s="647"/>
      <c r="O51" s="647"/>
      <c r="P51" s="647">
        <v>0.9</v>
      </c>
      <c r="Q51" s="647"/>
      <c r="R51" s="647"/>
      <c r="S51" s="691">
        <v>13</v>
      </c>
      <c r="T51" s="691"/>
      <c r="U51" s="691"/>
      <c r="V51" s="692">
        <v>2.96</v>
      </c>
      <c r="W51" s="692"/>
      <c r="X51" s="692"/>
      <c r="Y51" s="692">
        <v>2.05</v>
      </c>
      <c r="Z51" s="692"/>
      <c r="AA51" s="692"/>
      <c r="AB51" s="692">
        <v>0.32</v>
      </c>
      <c r="AC51" s="692"/>
      <c r="AD51" s="692"/>
      <c r="AE51" s="692">
        <v>1.52</v>
      </c>
      <c r="AF51" s="692"/>
      <c r="AG51" s="692"/>
      <c r="AH51" s="692">
        <v>0.51</v>
      </c>
      <c r="AI51" s="692"/>
      <c r="AJ51" s="692"/>
      <c r="AK51" s="692">
        <v>0</v>
      </c>
      <c r="AL51" s="692"/>
      <c r="AM51" s="693"/>
      <c r="AP51" s="11"/>
      <c r="AR51" s="12"/>
      <c r="AS51" s="12"/>
    </row>
    <row r="52" spans="2:45" ht="13.5">
      <c r="B52" s="654" t="s">
        <v>57</v>
      </c>
      <c r="C52" s="655"/>
      <c r="D52" s="655"/>
      <c r="E52" s="655"/>
      <c r="F52" s="655"/>
      <c r="G52" s="655"/>
      <c r="H52" s="656"/>
      <c r="I52" s="689">
        <v>9233</v>
      </c>
      <c r="J52" s="690"/>
      <c r="K52" s="690"/>
      <c r="L52" s="690"/>
      <c r="M52" s="647">
        <v>1</v>
      </c>
      <c r="N52" s="647"/>
      <c r="O52" s="647"/>
      <c r="P52" s="647">
        <v>-0.9</v>
      </c>
      <c r="Q52" s="647"/>
      <c r="R52" s="647"/>
      <c r="S52" s="691">
        <v>2.6</v>
      </c>
      <c r="T52" s="691"/>
      <c r="U52" s="691"/>
      <c r="V52" s="692">
        <v>1.53</v>
      </c>
      <c r="W52" s="692"/>
      <c r="X52" s="692"/>
      <c r="Y52" s="692">
        <v>1.32</v>
      </c>
      <c r="Z52" s="692"/>
      <c r="AA52" s="692"/>
      <c r="AB52" s="692">
        <v>-3.84</v>
      </c>
      <c r="AC52" s="692"/>
      <c r="AD52" s="692"/>
      <c r="AE52" s="692">
        <v>0.46</v>
      </c>
      <c r="AF52" s="692"/>
      <c r="AG52" s="692"/>
      <c r="AH52" s="692">
        <v>-0.55</v>
      </c>
      <c r="AI52" s="692"/>
      <c r="AJ52" s="692"/>
      <c r="AK52" s="692">
        <v>-2.51</v>
      </c>
      <c r="AL52" s="692"/>
      <c r="AM52" s="693"/>
      <c r="AP52" s="11"/>
      <c r="AR52" s="12"/>
      <c r="AS52" s="12"/>
    </row>
    <row r="53" spans="2:45" ht="13.5">
      <c r="B53" s="654" t="s">
        <v>26</v>
      </c>
      <c r="C53" s="655"/>
      <c r="D53" s="655"/>
      <c r="E53" s="655"/>
      <c r="F53" s="655"/>
      <c r="G53" s="655"/>
      <c r="H53" s="656"/>
      <c r="I53" s="689">
        <v>20238</v>
      </c>
      <c r="J53" s="690"/>
      <c r="K53" s="690"/>
      <c r="L53" s="690"/>
      <c r="M53" s="647">
        <v>8.4</v>
      </c>
      <c r="N53" s="647"/>
      <c r="O53" s="647"/>
      <c r="P53" s="647">
        <v>5.5</v>
      </c>
      <c r="Q53" s="647"/>
      <c r="R53" s="647"/>
      <c r="S53" s="691">
        <v>17.3</v>
      </c>
      <c r="T53" s="691"/>
      <c r="U53" s="691"/>
      <c r="V53" s="692">
        <v>10.95</v>
      </c>
      <c r="W53" s="692"/>
      <c r="X53" s="692"/>
      <c r="Y53" s="692">
        <v>9.02</v>
      </c>
      <c r="Z53" s="692"/>
      <c r="AA53" s="692"/>
      <c r="AB53" s="692">
        <v>7.07</v>
      </c>
      <c r="AC53" s="692"/>
      <c r="AD53" s="692"/>
      <c r="AE53" s="692">
        <v>2.6</v>
      </c>
      <c r="AF53" s="692"/>
      <c r="AG53" s="692"/>
      <c r="AH53" s="692">
        <v>0.11</v>
      </c>
      <c r="AI53" s="692"/>
      <c r="AJ53" s="692"/>
      <c r="AK53" s="692">
        <v>-0.65</v>
      </c>
      <c r="AL53" s="692"/>
      <c r="AM53" s="693"/>
      <c r="AP53" s="11"/>
      <c r="AR53" s="12"/>
      <c r="AS53" s="12"/>
    </row>
    <row r="54" spans="2:45" ht="13.5">
      <c r="B54" s="654" t="s">
        <v>56</v>
      </c>
      <c r="C54" s="655"/>
      <c r="D54" s="655"/>
      <c r="E54" s="655"/>
      <c r="F54" s="655"/>
      <c r="G54" s="655"/>
      <c r="H54" s="656"/>
      <c r="I54" s="689">
        <v>90593</v>
      </c>
      <c r="J54" s="690"/>
      <c r="K54" s="690"/>
      <c r="L54" s="690"/>
      <c r="M54" s="648">
        <v>0.5</v>
      </c>
      <c r="N54" s="648"/>
      <c r="O54" s="648"/>
      <c r="P54" s="648">
        <v>-1.6</v>
      </c>
      <c r="Q54" s="648"/>
      <c r="R54" s="648"/>
      <c r="S54" s="691">
        <v>15.1</v>
      </c>
      <c r="T54" s="691"/>
      <c r="U54" s="691"/>
      <c r="V54" s="692">
        <v>3.49</v>
      </c>
      <c r="W54" s="692"/>
      <c r="X54" s="692"/>
      <c r="Y54" s="695">
        <v>2.88</v>
      </c>
      <c r="Z54" s="695"/>
      <c r="AA54" s="695"/>
      <c r="AB54" s="692">
        <v>0.24</v>
      </c>
      <c r="AC54" s="692"/>
      <c r="AD54" s="692"/>
      <c r="AE54" s="692">
        <v>3.04</v>
      </c>
      <c r="AF54" s="692"/>
      <c r="AG54" s="692"/>
      <c r="AH54" s="694">
        <v>0.48</v>
      </c>
      <c r="AI54" s="694"/>
      <c r="AJ54" s="694"/>
      <c r="AK54" s="692">
        <v>0.88</v>
      </c>
      <c r="AL54" s="692"/>
      <c r="AM54" s="693"/>
      <c r="AP54" s="11"/>
      <c r="AR54" s="12"/>
      <c r="AS54" s="12"/>
    </row>
    <row r="55" spans="2:45" ht="13.5">
      <c r="B55" s="654" t="s">
        <v>72</v>
      </c>
      <c r="C55" s="655"/>
      <c r="D55" s="655"/>
      <c r="E55" s="655"/>
      <c r="F55" s="655"/>
      <c r="G55" s="655"/>
      <c r="H55" s="656"/>
      <c r="I55" s="689">
        <v>220140</v>
      </c>
      <c r="J55" s="690"/>
      <c r="K55" s="690"/>
      <c r="L55" s="690"/>
      <c r="M55" s="648">
        <v>-0.6</v>
      </c>
      <c r="N55" s="648"/>
      <c r="O55" s="648"/>
      <c r="P55" s="648">
        <v>-0.6</v>
      </c>
      <c r="Q55" s="648"/>
      <c r="R55" s="648"/>
      <c r="S55" s="691">
        <v>47.9</v>
      </c>
      <c r="T55" s="691"/>
      <c r="U55" s="691"/>
      <c r="V55" s="692">
        <v>2.61</v>
      </c>
      <c r="W55" s="692"/>
      <c r="X55" s="692"/>
      <c r="Y55" s="695">
        <v>0.7</v>
      </c>
      <c r="Z55" s="695"/>
      <c r="AA55" s="695"/>
      <c r="AB55" s="692">
        <v>-1.92</v>
      </c>
      <c r="AC55" s="692"/>
      <c r="AD55" s="692"/>
      <c r="AE55" s="692">
        <v>2.78</v>
      </c>
      <c r="AF55" s="692"/>
      <c r="AG55" s="692"/>
      <c r="AH55" s="694">
        <v>0.76</v>
      </c>
      <c r="AI55" s="694"/>
      <c r="AJ55" s="694"/>
      <c r="AK55" s="692">
        <v>0.11</v>
      </c>
      <c r="AL55" s="692"/>
      <c r="AM55" s="693"/>
      <c r="AP55" s="11"/>
      <c r="AR55" s="12"/>
      <c r="AS55" s="12"/>
    </row>
    <row r="56" spans="2:45" ht="13.5">
      <c r="B56" s="654" t="s">
        <v>73</v>
      </c>
      <c r="C56" s="655"/>
      <c r="D56" s="655"/>
      <c r="E56" s="655"/>
      <c r="F56" s="655"/>
      <c r="G56" s="655"/>
      <c r="H56" s="656"/>
      <c r="I56" s="689">
        <v>34360</v>
      </c>
      <c r="J56" s="690"/>
      <c r="K56" s="690"/>
      <c r="L56" s="690"/>
      <c r="M56" s="648">
        <v>1.5</v>
      </c>
      <c r="N56" s="648"/>
      <c r="O56" s="648"/>
      <c r="P56" s="648">
        <v>-0.1</v>
      </c>
      <c r="Q56" s="648"/>
      <c r="R56" s="648"/>
      <c r="S56" s="691">
        <v>4.4</v>
      </c>
      <c r="T56" s="691"/>
      <c r="U56" s="691"/>
      <c r="V56" s="692">
        <v>9.02</v>
      </c>
      <c r="W56" s="692"/>
      <c r="X56" s="692"/>
      <c r="Y56" s="695">
        <v>7.72</v>
      </c>
      <c r="Z56" s="695"/>
      <c r="AA56" s="695"/>
      <c r="AB56" s="692">
        <v>-3.64</v>
      </c>
      <c r="AC56" s="692"/>
      <c r="AD56" s="692"/>
      <c r="AE56" s="692">
        <v>7.51</v>
      </c>
      <c r="AF56" s="692"/>
      <c r="AG56" s="692"/>
      <c r="AH56" s="694">
        <v>5.42</v>
      </c>
      <c r="AI56" s="694"/>
      <c r="AJ56" s="694"/>
      <c r="AK56" s="692">
        <v>-3.39</v>
      </c>
      <c r="AL56" s="692"/>
      <c r="AM56" s="693"/>
      <c r="AP56" s="11"/>
      <c r="AR56" s="12"/>
      <c r="AS56" s="12"/>
    </row>
    <row r="57" spans="2:45" ht="13.5">
      <c r="B57" s="654" t="s">
        <v>55</v>
      </c>
      <c r="C57" s="655"/>
      <c r="D57" s="655"/>
      <c r="E57" s="655"/>
      <c r="F57" s="655"/>
      <c r="G57" s="655"/>
      <c r="H57" s="656"/>
      <c r="I57" s="689">
        <v>16186</v>
      </c>
      <c r="J57" s="690"/>
      <c r="K57" s="690"/>
      <c r="L57" s="690"/>
      <c r="M57" s="648">
        <v>0.6</v>
      </c>
      <c r="N57" s="648"/>
      <c r="O57" s="648"/>
      <c r="P57" s="648">
        <v>-2.8</v>
      </c>
      <c r="Q57" s="648"/>
      <c r="R57" s="648"/>
      <c r="S57" s="691">
        <v>24.9</v>
      </c>
      <c r="T57" s="691"/>
      <c r="U57" s="691"/>
      <c r="V57" s="692">
        <v>5.07</v>
      </c>
      <c r="W57" s="692"/>
      <c r="X57" s="692"/>
      <c r="Y57" s="695">
        <v>3.05</v>
      </c>
      <c r="Z57" s="695"/>
      <c r="AA57" s="695"/>
      <c r="AB57" s="692">
        <v>1.28</v>
      </c>
      <c r="AC57" s="692"/>
      <c r="AD57" s="692"/>
      <c r="AE57" s="692">
        <v>4.42</v>
      </c>
      <c r="AF57" s="692"/>
      <c r="AG57" s="692"/>
      <c r="AH57" s="694">
        <v>3.12</v>
      </c>
      <c r="AI57" s="694"/>
      <c r="AJ57" s="694"/>
      <c r="AK57" s="692">
        <v>1.41</v>
      </c>
      <c r="AL57" s="692"/>
      <c r="AM57" s="693"/>
      <c r="AP57" s="11"/>
      <c r="AR57" s="12"/>
      <c r="AS57" s="12"/>
    </row>
    <row r="58" spans="2:45" ht="13.5">
      <c r="B58" s="654" t="s">
        <v>54</v>
      </c>
      <c r="C58" s="655"/>
      <c r="D58" s="655"/>
      <c r="E58" s="655"/>
      <c r="F58" s="655"/>
      <c r="G58" s="655"/>
      <c r="H58" s="656"/>
      <c r="I58" s="689">
        <v>34560</v>
      </c>
      <c r="J58" s="690"/>
      <c r="K58" s="690"/>
      <c r="L58" s="690"/>
      <c r="M58" s="648">
        <v>2</v>
      </c>
      <c r="N58" s="648"/>
      <c r="O58" s="648"/>
      <c r="P58" s="648">
        <v>-3.2</v>
      </c>
      <c r="Q58" s="648"/>
      <c r="R58" s="648"/>
      <c r="S58" s="691">
        <v>12.9</v>
      </c>
      <c r="T58" s="691"/>
      <c r="U58" s="691"/>
      <c r="V58" s="692">
        <v>4.35</v>
      </c>
      <c r="W58" s="692"/>
      <c r="X58" s="692"/>
      <c r="Y58" s="695">
        <v>4.32</v>
      </c>
      <c r="Z58" s="695"/>
      <c r="AA58" s="695"/>
      <c r="AB58" s="692">
        <v>1.55</v>
      </c>
      <c r="AC58" s="692"/>
      <c r="AD58" s="692"/>
      <c r="AE58" s="692">
        <v>2.34</v>
      </c>
      <c r="AF58" s="692"/>
      <c r="AG58" s="692"/>
      <c r="AH58" s="694">
        <v>-1.48</v>
      </c>
      <c r="AI58" s="694"/>
      <c r="AJ58" s="694"/>
      <c r="AK58" s="692">
        <v>0.01</v>
      </c>
      <c r="AL58" s="692"/>
      <c r="AM58" s="693"/>
      <c r="AP58" s="11"/>
      <c r="AR58" s="12"/>
      <c r="AS58" s="12"/>
    </row>
    <row r="59" spans="2:45" ht="13.5">
      <c r="B59" s="654" t="s">
        <v>53</v>
      </c>
      <c r="C59" s="655"/>
      <c r="D59" s="655"/>
      <c r="E59" s="655"/>
      <c r="F59" s="655"/>
      <c r="G59" s="655"/>
      <c r="H59" s="656"/>
      <c r="I59" s="689">
        <v>115089</v>
      </c>
      <c r="J59" s="690"/>
      <c r="K59" s="690"/>
      <c r="L59" s="690"/>
      <c r="M59" s="648">
        <v>-1.1</v>
      </c>
      <c r="N59" s="648"/>
      <c r="O59" s="648"/>
      <c r="P59" s="648">
        <v>2.2</v>
      </c>
      <c r="Q59" s="648"/>
      <c r="R59" s="648"/>
      <c r="S59" s="691">
        <v>76.2</v>
      </c>
      <c r="T59" s="691"/>
      <c r="U59" s="691"/>
      <c r="V59" s="692">
        <v>5.89</v>
      </c>
      <c r="W59" s="692"/>
      <c r="X59" s="692"/>
      <c r="Y59" s="695">
        <v>0.38</v>
      </c>
      <c r="Z59" s="695"/>
      <c r="AA59" s="695"/>
      <c r="AB59" s="692">
        <v>-0.21</v>
      </c>
      <c r="AC59" s="692"/>
      <c r="AD59" s="692"/>
      <c r="AE59" s="692">
        <v>6.98</v>
      </c>
      <c r="AF59" s="692"/>
      <c r="AG59" s="692"/>
      <c r="AH59" s="694">
        <v>2.85</v>
      </c>
      <c r="AI59" s="694"/>
      <c r="AJ59" s="694"/>
      <c r="AK59" s="692">
        <v>1.15</v>
      </c>
      <c r="AL59" s="692"/>
      <c r="AM59" s="693"/>
      <c r="AP59" s="11"/>
      <c r="AR59" s="12"/>
      <c r="AS59" s="12"/>
    </row>
    <row r="60" spans="2:45" ht="13.5">
      <c r="B60" s="654" t="s">
        <v>52</v>
      </c>
      <c r="C60" s="655"/>
      <c r="D60" s="655"/>
      <c r="E60" s="655"/>
      <c r="F60" s="655"/>
      <c r="G60" s="655"/>
      <c r="H60" s="656"/>
      <c r="I60" s="689">
        <v>40763</v>
      </c>
      <c r="J60" s="690"/>
      <c r="K60" s="690"/>
      <c r="L60" s="690"/>
      <c r="M60" s="648">
        <v>-0.1</v>
      </c>
      <c r="N60" s="648"/>
      <c r="O60" s="648"/>
      <c r="P60" s="648">
        <v>-4.4</v>
      </c>
      <c r="Q60" s="648"/>
      <c r="R60" s="648"/>
      <c r="S60" s="691">
        <v>36.1</v>
      </c>
      <c r="T60" s="691"/>
      <c r="U60" s="691"/>
      <c r="V60" s="692">
        <v>2.49</v>
      </c>
      <c r="W60" s="692"/>
      <c r="X60" s="692"/>
      <c r="Y60" s="695">
        <v>1.4</v>
      </c>
      <c r="Z60" s="695"/>
      <c r="AA60" s="695"/>
      <c r="AB60" s="692">
        <v>-4.47</v>
      </c>
      <c r="AC60" s="692"/>
      <c r="AD60" s="692"/>
      <c r="AE60" s="692">
        <v>2.58</v>
      </c>
      <c r="AF60" s="692"/>
      <c r="AG60" s="692"/>
      <c r="AH60" s="694">
        <v>-0.77</v>
      </c>
      <c r="AI60" s="694"/>
      <c r="AJ60" s="694"/>
      <c r="AK60" s="692">
        <v>-5.65</v>
      </c>
      <c r="AL60" s="692"/>
      <c r="AM60" s="693"/>
      <c r="AP60" s="11"/>
      <c r="AR60" s="12"/>
      <c r="AS60" s="12"/>
    </row>
    <row r="61" spans="2:45" ht="13.5">
      <c r="B61" s="654" t="s">
        <v>33</v>
      </c>
      <c r="C61" s="655"/>
      <c r="D61" s="655"/>
      <c r="E61" s="655"/>
      <c r="F61" s="655"/>
      <c r="G61" s="655"/>
      <c r="H61" s="656"/>
      <c r="I61" s="689">
        <v>69976</v>
      </c>
      <c r="J61" s="690"/>
      <c r="K61" s="690"/>
      <c r="L61" s="690"/>
      <c r="M61" s="648">
        <v>4.2</v>
      </c>
      <c r="N61" s="648"/>
      <c r="O61" s="648"/>
      <c r="P61" s="648">
        <v>3.5</v>
      </c>
      <c r="Q61" s="648"/>
      <c r="R61" s="648"/>
      <c r="S61" s="691">
        <v>34.2</v>
      </c>
      <c r="T61" s="691"/>
      <c r="U61" s="691"/>
      <c r="V61" s="692">
        <v>11.39</v>
      </c>
      <c r="W61" s="692"/>
      <c r="X61" s="692"/>
      <c r="Y61" s="695">
        <v>7.95</v>
      </c>
      <c r="Z61" s="695"/>
      <c r="AA61" s="695"/>
      <c r="AB61" s="692">
        <v>-0.6</v>
      </c>
      <c r="AC61" s="692"/>
      <c r="AD61" s="692"/>
      <c r="AE61" s="692">
        <v>7.09</v>
      </c>
      <c r="AF61" s="692"/>
      <c r="AG61" s="692"/>
      <c r="AH61" s="694">
        <v>-2.31</v>
      </c>
      <c r="AI61" s="694"/>
      <c r="AJ61" s="694"/>
      <c r="AK61" s="692">
        <v>-1.93</v>
      </c>
      <c r="AL61" s="692"/>
      <c r="AM61" s="693"/>
      <c r="AP61" s="11"/>
      <c r="AR61" s="12"/>
      <c r="AS61" s="12"/>
    </row>
    <row r="62" spans="2:45" ht="13.5">
      <c r="B62" s="654" t="s">
        <v>29</v>
      </c>
      <c r="C62" s="655"/>
      <c r="D62" s="655"/>
      <c r="E62" s="655"/>
      <c r="F62" s="655"/>
      <c r="G62" s="655"/>
      <c r="H62" s="656"/>
      <c r="I62" s="689">
        <v>161142</v>
      </c>
      <c r="J62" s="690"/>
      <c r="K62" s="690"/>
      <c r="L62" s="690"/>
      <c r="M62" s="648">
        <v>1</v>
      </c>
      <c r="N62" s="648"/>
      <c r="O62" s="648"/>
      <c r="P62" s="648">
        <v>3.6</v>
      </c>
      <c r="Q62" s="648"/>
      <c r="R62" s="648"/>
      <c r="S62" s="691">
        <v>28.8</v>
      </c>
      <c r="T62" s="691"/>
      <c r="U62" s="691"/>
      <c r="V62" s="692">
        <v>5.76</v>
      </c>
      <c r="W62" s="692"/>
      <c r="X62" s="692"/>
      <c r="Y62" s="695">
        <v>3.7</v>
      </c>
      <c r="Z62" s="695"/>
      <c r="AA62" s="695"/>
      <c r="AB62" s="692">
        <v>-5.83</v>
      </c>
      <c r="AC62" s="692"/>
      <c r="AD62" s="692"/>
      <c r="AE62" s="692">
        <v>4.79</v>
      </c>
      <c r="AF62" s="692"/>
      <c r="AG62" s="692"/>
      <c r="AH62" s="694">
        <v>2.84</v>
      </c>
      <c r="AI62" s="694"/>
      <c r="AJ62" s="694"/>
      <c r="AK62" s="692">
        <v>-1.14</v>
      </c>
      <c r="AL62" s="692"/>
      <c r="AM62" s="693"/>
      <c r="AP62" s="11"/>
      <c r="AR62" s="12"/>
      <c r="AS62" s="12"/>
    </row>
    <row r="63" spans="2:45" ht="13.5">
      <c r="B63" s="654" t="s">
        <v>27</v>
      </c>
      <c r="C63" s="655"/>
      <c r="D63" s="655"/>
      <c r="E63" s="655"/>
      <c r="F63" s="655"/>
      <c r="G63" s="655"/>
      <c r="H63" s="656"/>
      <c r="I63" s="689">
        <v>12922</v>
      </c>
      <c r="J63" s="690"/>
      <c r="K63" s="690"/>
      <c r="L63" s="690"/>
      <c r="M63" s="648">
        <v>3.2</v>
      </c>
      <c r="N63" s="648"/>
      <c r="O63" s="648"/>
      <c r="P63" s="648">
        <v>4.1</v>
      </c>
      <c r="Q63" s="648"/>
      <c r="R63" s="648"/>
      <c r="S63" s="691">
        <v>13.7</v>
      </c>
      <c r="T63" s="691"/>
      <c r="U63" s="691"/>
      <c r="V63" s="692">
        <v>20.81</v>
      </c>
      <c r="W63" s="692"/>
      <c r="X63" s="692"/>
      <c r="Y63" s="695">
        <v>20.48</v>
      </c>
      <c r="Z63" s="695"/>
      <c r="AA63" s="695"/>
      <c r="AB63" s="692">
        <v>10.57</v>
      </c>
      <c r="AC63" s="692"/>
      <c r="AD63" s="692"/>
      <c r="AE63" s="692">
        <v>17.5</v>
      </c>
      <c r="AF63" s="692"/>
      <c r="AG63" s="692"/>
      <c r="AH63" s="694">
        <v>16.4</v>
      </c>
      <c r="AI63" s="694"/>
      <c r="AJ63" s="694"/>
      <c r="AK63" s="692">
        <v>9.07</v>
      </c>
      <c r="AL63" s="692"/>
      <c r="AM63" s="693"/>
      <c r="AP63" s="11"/>
      <c r="AR63" s="12"/>
      <c r="AS63" s="12"/>
    </row>
    <row r="64" spans="2:45" ht="13.5">
      <c r="B64" s="654" t="s">
        <v>28</v>
      </c>
      <c r="C64" s="655"/>
      <c r="D64" s="655"/>
      <c r="E64" s="655"/>
      <c r="F64" s="655"/>
      <c r="G64" s="655"/>
      <c r="H64" s="656"/>
      <c r="I64" s="689">
        <v>87833</v>
      </c>
      <c r="J64" s="690"/>
      <c r="K64" s="690"/>
      <c r="L64" s="690"/>
      <c r="M64" s="648">
        <v>-0.4</v>
      </c>
      <c r="N64" s="648"/>
      <c r="O64" s="648"/>
      <c r="P64" s="648">
        <v>-2.8</v>
      </c>
      <c r="Q64" s="648"/>
      <c r="R64" s="648"/>
      <c r="S64" s="691">
        <v>38.7</v>
      </c>
      <c r="T64" s="691"/>
      <c r="U64" s="691"/>
      <c r="V64" s="692">
        <v>4.35</v>
      </c>
      <c r="W64" s="692"/>
      <c r="X64" s="692"/>
      <c r="Y64" s="695">
        <v>2.49</v>
      </c>
      <c r="Z64" s="695"/>
      <c r="AA64" s="695"/>
      <c r="AB64" s="692">
        <v>-0.87</v>
      </c>
      <c r="AC64" s="692"/>
      <c r="AD64" s="692"/>
      <c r="AE64" s="692">
        <v>4.71</v>
      </c>
      <c r="AF64" s="692"/>
      <c r="AG64" s="692"/>
      <c r="AH64" s="694">
        <v>1.96</v>
      </c>
      <c r="AI64" s="694"/>
      <c r="AJ64" s="694"/>
      <c r="AK64" s="692">
        <v>0.44</v>
      </c>
      <c r="AL64" s="692"/>
      <c r="AM64" s="693"/>
      <c r="AP64" s="11"/>
      <c r="AR64" s="12"/>
      <c r="AS64" s="12"/>
    </row>
    <row r="65" spans="2:48" ht="4.5" customHeight="1">
      <c r="B65" s="50"/>
      <c r="C65" s="56"/>
      <c r="D65" s="56"/>
      <c r="E65" s="56"/>
      <c r="F65" s="56"/>
      <c r="G65" s="56"/>
      <c r="H65" s="62"/>
      <c r="I65" s="54"/>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5"/>
      <c r="AP65" s="11"/>
      <c r="AR65" s="11"/>
      <c r="AS65" s="11"/>
      <c r="AU65" s="12"/>
      <c r="AV65" s="12"/>
    </row>
    <row r="66" spans="2:8" ht="13.5">
      <c r="B66" s="65"/>
      <c r="C66" s="2"/>
      <c r="D66" s="2"/>
      <c r="E66" s="2"/>
      <c r="F66" s="2"/>
      <c r="G66" s="2"/>
      <c r="H66" s="2"/>
    </row>
    <row r="67" spans="2:8" ht="13.5">
      <c r="B67" s="2"/>
      <c r="C67" s="2"/>
      <c r="D67" s="2"/>
      <c r="E67" s="2"/>
      <c r="F67" s="2"/>
      <c r="G67" s="2"/>
      <c r="H67" s="2"/>
    </row>
    <row r="68" spans="19:21" ht="13.5">
      <c r="S68" s="1" t="s">
        <v>65</v>
      </c>
      <c r="T68" s="28">
        <v>5</v>
      </c>
      <c r="U68" s="1" t="s">
        <v>65</v>
      </c>
    </row>
  </sheetData>
  <mergeCells count="378">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M18:O18"/>
    <mergeCell ref="I12:L15"/>
    <mergeCell ref="M14:R14"/>
    <mergeCell ref="AC13:AF15"/>
    <mergeCell ref="I17:L17"/>
    <mergeCell ref="M15:O15"/>
    <mergeCell ref="P15:R15"/>
    <mergeCell ref="P17:R17"/>
    <mergeCell ref="Z17:AB17"/>
    <mergeCell ref="M17:O17"/>
    <mergeCell ref="W14:AB14"/>
    <mergeCell ref="W15:Y15"/>
    <mergeCell ref="Z15:AB15"/>
    <mergeCell ref="S13:V15"/>
    <mergeCell ref="W17:Y17"/>
    <mergeCell ref="P18:R18"/>
    <mergeCell ref="P19:R19"/>
    <mergeCell ref="W19:Y19"/>
    <mergeCell ref="W20:Y20"/>
    <mergeCell ref="AG25:AI25"/>
    <mergeCell ref="AG24:AI24"/>
    <mergeCell ref="P20:R20"/>
    <mergeCell ref="S20:V20"/>
    <mergeCell ref="AJ28:AL28"/>
    <mergeCell ref="AJ27:AL27"/>
    <mergeCell ref="AJ26:AL26"/>
    <mergeCell ref="AG27:AI27"/>
    <mergeCell ref="AG26:AI26"/>
    <mergeCell ref="AJ32:AL32"/>
    <mergeCell ref="AJ31:AL31"/>
    <mergeCell ref="AJ30:AL30"/>
    <mergeCell ref="AJ29:AL29"/>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W26:Y26"/>
    <mergeCell ref="W25:Y25"/>
    <mergeCell ref="Z22:AB22"/>
    <mergeCell ref="Z28:AB28"/>
    <mergeCell ref="Z27:AB27"/>
    <mergeCell ref="Z26:AB26"/>
    <mergeCell ref="Z25:AB25"/>
    <mergeCell ref="Z24:AB24"/>
    <mergeCell ref="Z23:AB23"/>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W22:Y22"/>
    <mergeCell ref="W21:Y21"/>
    <mergeCell ref="AH44:AM44"/>
    <mergeCell ref="AC24:AF24"/>
    <mergeCell ref="AC25:AF25"/>
    <mergeCell ref="AC26:AF26"/>
    <mergeCell ref="AC27:AF27"/>
    <mergeCell ref="Z31:AB31"/>
    <mergeCell ref="AC28:AF28"/>
    <mergeCell ref="AC29:AF29"/>
    <mergeCell ref="Z18:AB18"/>
    <mergeCell ref="AJ20:AL20"/>
    <mergeCell ref="AG20:AI20"/>
    <mergeCell ref="S17:V17"/>
    <mergeCell ref="S18:V18"/>
    <mergeCell ref="S19:V19"/>
    <mergeCell ref="AC17:AF17"/>
    <mergeCell ref="AC18:AF18"/>
    <mergeCell ref="AC19:AF19"/>
    <mergeCell ref="W18:Y18"/>
    <mergeCell ref="AE46:AG46"/>
    <mergeCell ref="Z20:AB20"/>
    <mergeCell ref="Z19:AB19"/>
    <mergeCell ref="AG19:AI19"/>
    <mergeCell ref="Z21:AB21"/>
    <mergeCell ref="AC30:AF30"/>
    <mergeCell ref="AC31:AF31"/>
    <mergeCell ref="Z30:AB30"/>
    <mergeCell ref="Z29:AB29"/>
    <mergeCell ref="AG23:AI23"/>
    <mergeCell ref="AC21:AF21"/>
    <mergeCell ref="AC22:AF22"/>
    <mergeCell ref="AJ21:AL21"/>
    <mergeCell ref="AC23:AF23"/>
    <mergeCell ref="AG22:AI22"/>
    <mergeCell ref="AG21:AI21"/>
    <mergeCell ref="AF11:AL11"/>
    <mergeCell ref="AC20:AF20"/>
    <mergeCell ref="AJ19:AL19"/>
    <mergeCell ref="AJ17:AL17"/>
    <mergeCell ref="AJ18:AL18"/>
    <mergeCell ref="AG18:AI18"/>
    <mergeCell ref="AG17:AI17"/>
    <mergeCell ref="AG14:AL14"/>
    <mergeCell ref="AG15:AI15"/>
    <mergeCell ref="AJ15:AL15"/>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L70"/>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137" width="2.59765625" style="1" customWidth="1"/>
    <col min="138"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77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73" t="s">
        <v>806</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35"/>
    </row>
    <row r="9" spans="2:37" ht="13.5">
      <c r="B9" s="42"/>
      <c r="C9" s="673"/>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35"/>
    </row>
    <row r="10" spans="2:37" ht="13.5" customHeight="1">
      <c r="B10" s="35"/>
      <c r="C10" s="674" t="s">
        <v>807</v>
      </c>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35"/>
    </row>
    <row r="11" spans="2:37" ht="13.5">
      <c r="B11" s="35"/>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35"/>
    </row>
    <row r="12" spans="2:37" ht="13.5">
      <c r="B12" s="35"/>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35"/>
    </row>
    <row r="13" spans="2:37" ht="13.5">
      <c r="B13" s="35"/>
      <c r="C13" s="674" t="s">
        <v>808</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35"/>
    </row>
    <row r="14" spans="2:37" ht="13.5">
      <c r="B14" s="35"/>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2" t="s">
        <v>78</v>
      </c>
      <c r="AE16" s="622"/>
      <c r="AF16" s="622"/>
      <c r="AG16" s="622"/>
      <c r="AH16" s="622"/>
      <c r="AI16" s="622"/>
      <c r="AJ16" s="622"/>
      <c r="AK16" s="35"/>
    </row>
    <row r="17" spans="2:38" ht="7.5" customHeight="1">
      <c r="B17" s="657" t="s">
        <v>59</v>
      </c>
      <c r="C17" s="658"/>
      <c r="D17" s="658"/>
      <c r="E17" s="658"/>
      <c r="F17" s="658"/>
      <c r="G17" s="658"/>
      <c r="H17" s="659"/>
      <c r="I17" s="676" t="s">
        <v>82</v>
      </c>
      <c r="J17" s="677"/>
      <c r="K17" s="677"/>
      <c r="L17" s="677"/>
      <c r="M17" s="68"/>
      <c r="N17" s="68"/>
      <c r="O17" s="68"/>
      <c r="P17" s="68"/>
      <c r="Q17" s="68"/>
      <c r="R17" s="68"/>
      <c r="S17" s="69"/>
      <c r="T17" s="69"/>
      <c r="U17" s="69"/>
      <c r="V17" s="69"/>
      <c r="W17" s="70"/>
      <c r="X17" s="70"/>
      <c r="Y17" s="70"/>
      <c r="Z17" s="70"/>
      <c r="AA17" s="71"/>
      <c r="AB17" s="71"/>
      <c r="AC17" s="69"/>
      <c r="AD17" s="72"/>
      <c r="AE17" s="72"/>
      <c r="AF17" s="72"/>
      <c r="AG17" s="73"/>
      <c r="AH17" s="73"/>
      <c r="AI17" s="73"/>
      <c r="AJ17" s="74"/>
      <c r="AK17" s="8"/>
      <c r="AL17" s="8"/>
    </row>
    <row r="18" spans="2:38" ht="7.5" customHeight="1">
      <c r="B18" s="660"/>
      <c r="C18" s="661"/>
      <c r="D18" s="661"/>
      <c r="E18" s="661"/>
      <c r="F18" s="661"/>
      <c r="G18" s="661"/>
      <c r="H18" s="662"/>
      <c r="I18" s="678"/>
      <c r="J18" s="679"/>
      <c r="K18" s="679"/>
      <c r="L18" s="679"/>
      <c r="M18" s="75"/>
      <c r="N18" s="75"/>
      <c r="O18" s="75"/>
      <c r="P18" s="75"/>
      <c r="Q18" s="75"/>
      <c r="R18" s="75"/>
      <c r="S18" s="649" t="s">
        <v>58</v>
      </c>
      <c r="T18" s="650"/>
      <c r="U18" s="650"/>
      <c r="V18" s="650"/>
      <c r="W18" s="76"/>
      <c r="X18" s="77"/>
      <c r="Y18" s="77"/>
      <c r="Z18" s="77"/>
      <c r="AA18" s="77"/>
      <c r="AB18" s="78"/>
      <c r="AC18" s="649" t="s">
        <v>50</v>
      </c>
      <c r="AD18" s="650"/>
      <c r="AE18" s="650"/>
      <c r="AF18" s="650"/>
      <c r="AG18" s="73"/>
      <c r="AH18" s="73"/>
      <c r="AI18" s="73"/>
      <c r="AJ18" s="74"/>
      <c r="AK18" s="8"/>
      <c r="AL18" s="8"/>
    </row>
    <row r="19" spans="2:38" ht="13.5">
      <c r="B19" s="660"/>
      <c r="C19" s="661"/>
      <c r="D19" s="661"/>
      <c r="E19" s="661"/>
      <c r="F19" s="661"/>
      <c r="G19" s="661"/>
      <c r="H19" s="662"/>
      <c r="I19" s="678"/>
      <c r="J19" s="679"/>
      <c r="K19" s="679"/>
      <c r="L19" s="679"/>
      <c r="M19" s="614" t="s">
        <v>49</v>
      </c>
      <c r="N19" s="615"/>
      <c r="O19" s="615"/>
      <c r="P19" s="615"/>
      <c r="Q19" s="615"/>
      <c r="R19" s="615"/>
      <c r="S19" s="651"/>
      <c r="T19" s="652"/>
      <c r="U19" s="652"/>
      <c r="V19" s="652"/>
      <c r="W19" s="628" t="s">
        <v>49</v>
      </c>
      <c r="X19" s="629"/>
      <c r="Y19" s="629"/>
      <c r="Z19" s="629"/>
      <c r="AA19" s="629"/>
      <c r="AB19" s="630"/>
      <c r="AC19" s="651"/>
      <c r="AD19" s="652"/>
      <c r="AE19" s="652"/>
      <c r="AF19" s="652"/>
      <c r="AG19" s="79"/>
      <c r="AH19" s="79"/>
      <c r="AI19" s="79"/>
      <c r="AJ19" s="80"/>
      <c r="AK19" s="20"/>
      <c r="AL19" s="20"/>
    </row>
    <row r="20" spans="2:38" ht="13.5">
      <c r="B20" s="660"/>
      <c r="C20" s="661"/>
      <c r="D20" s="661"/>
      <c r="E20" s="661"/>
      <c r="F20" s="661"/>
      <c r="G20" s="661"/>
      <c r="H20" s="662"/>
      <c r="I20" s="680"/>
      <c r="J20" s="681"/>
      <c r="K20" s="681"/>
      <c r="L20" s="681"/>
      <c r="M20" s="668" t="s">
        <v>36</v>
      </c>
      <c r="N20" s="669"/>
      <c r="O20" s="670"/>
      <c r="P20" s="668" t="s">
        <v>37</v>
      </c>
      <c r="Q20" s="669"/>
      <c r="R20" s="669"/>
      <c r="S20" s="653"/>
      <c r="T20" s="627"/>
      <c r="U20" s="627"/>
      <c r="V20" s="627"/>
      <c r="W20" s="614" t="s">
        <v>36</v>
      </c>
      <c r="X20" s="615"/>
      <c r="Y20" s="613"/>
      <c r="Z20" s="614" t="s">
        <v>37</v>
      </c>
      <c r="AA20" s="615"/>
      <c r="AB20" s="613"/>
      <c r="AC20" s="653"/>
      <c r="AD20" s="627"/>
      <c r="AE20" s="627"/>
      <c r="AF20" s="627"/>
      <c r="AG20" s="614" t="s">
        <v>39</v>
      </c>
      <c r="AH20" s="615"/>
      <c r="AI20" s="615"/>
      <c r="AJ20" s="613"/>
      <c r="AK20" s="22"/>
      <c r="AL20" s="22"/>
    </row>
    <row r="21" spans="2:38" s="14" customFormat="1" ht="9.75">
      <c r="B21" s="23"/>
      <c r="C21" s="24"/>
      <c r="D21" s="24"/>
      <c r="E21" s="24"/>
      <c r="F21" s="24"/>
      <c r="G21" s="24"/>
      <c r="H21" s="25"/>
      <c r="I21" s="671" t="s">
        <v>42</v>
      </c>
      <c r="J21" s="672"/>
      <c r="K21" s="672"/>
      <c r="L21" s="672"/>
      <c r="M21" s="623" t="s">
        <v>51</v>
      </c>
      <c r="N21" s="623"/>
      <c r="O21" s="623"/>
      <c r="P21" s="623" t="s">
        <v>51</v>
      </c>
      <c r="Q21" s="623"/>
      <c r="R21" s="623"/>
      <c r="S21" s="623" t="s">
        <v>42</v>
      </c>
      <c r="T21" s="623"/>
      <c r="U21" s="623"/>
      <c r="V21" s="623"/>
      <c r="W21" s="623" t="s">
        <v>51</v>
      </c>
      <c r="X21" s="623"/>
      <c r="Y21" s="623"/>
      <c r="Z21" s="623" t="s">
        <v>51</v>
      </c>
      <c r="AA21" s="623"/>
      <c r="AB21" s="623"/>
      <c r="AC21" s="623" t="s">
        <v>42</v>
      </c>
      <c r="AD21" s="623"/>
      <c r="AE21" s="623"/>
      <c r="AF21" s="623"/>
      <c r="AG21" s="623" t="s">
        <v>42</v>
      </c>
      <c r="AH21" s="623"/>
      <c r="AI21" s="623"/>
      <c r="AJ21" s="624"/>
      <c r="AK21" s="15"/>
      <c r="AL21" s="15"/>
    </row>
    <row r="22" spans="2:38" ht="12.75" customHeight="1">
      <c r="B22" s="654" t="s">
        <v>30</v>
      </c>
      <c r="C22" s="655"/>
      <c r="D22" s="655"/>
      <c r="E22" s="655"/>
      <c r="F22" s="655"/>
      <c r="G22" s="655"/>
      <c r="H22" s="656"/>
      <c r="I22" s="675">
        <v>286384</v>
      </c>
      <c r="J22" s="625"/>
      <c r="K22" s="625"/>
      <c r="L22" s="625"/>
      <c r="M22" s="647">
        <v>0.1</v>
      </c>
      <c r="N22" s="647"/>
      <c r="O22" s="647"/>
      <c r="P22" s="647">
        <v>1.6</v>
      </c>
      <c r="Q22" s="647"/>
      <c r="R22" s="647"/>
      <c r="S22" s="625">
        <v>279752</v>
      </c>
      <c r="T22" s="625"/>
      <c r="U22" s="625"/>
      <c r="V22" s="625"/>
      <c r="W22" s="647">
        <v>0.4</v>
      </c>
      <c r="X22" s="647"/>
      <c r="Y22" s="647"/>
      <c r="Z22" s="647">
        <v>0.8</v>
      </c>
      <c r="AA22" s="647"/>
      <c r="AB22" s="647"/>
      <c r="AC22" s="625">
        <v>6632</v>
      </c>
      <c r="AD22" s="625"/>
      <c r="AE22" s="625"/>
      <c r="AF22" s="625"/>
      <c r="AG22" s="665">
        <v>1513</v>
      </c>
      <c r="AH22" s="665"/>
      <c r="AI22" s="665"/>
      <c r="AJ22" s="665"/>
      <c r="AK22" s="21"/>
      <c r="AL22" s="21"/>
    </row>
    <row r="23" spans="2:38" ht="13.5">
      <c r="B23" s="654" t="s">
        <v>31</v>
      </c>
      <c r="C23" s="655"/>
      <c r="D23" s="655"/>
      <c r="E23" s="655"/>
      <c r="F23" s="655"/>
      <c r="G23" s="655"/>
      <c r="H23" s="656"/>
      <c r="I23" s="675">
        <v>408272</v>
      </c>
      <c r="J23" s="625"/>
      <c r="K23" s="625"/>
      <c r="L23" s="625"/>
      <c r="M23" s="647">
        <v>-8.6</v>
      </c>
      <c r="N23" s="647"/>
      <c r="O23" s="647"/>
      <c r="P23" s="647">
        <v>6.5</v>
      </c>
      <c r="Q23" s="647"/>
      <c r="R23" s="647"/>
      <c r="S23" s="625">
        <v>408272</v>
      </c>
      <c r="T23" s="625"/>
      <c r="U23" s="625"/>
      <c r="V23" s="625"/>
      <c r="W23" s="647">
        <v>-1.5</v>
      </c>
      <c r="X23" s="647"/>
      <c r="Y23" s="647"/>
      <c r="Z23" s="647">
        <v>13</v>
      </c>
      <c r="AA23" s="647"/>
      <c r="AB23" s="647"/>
      <c r="AC23" s="625">
        <v>0</v>
      </c>
      <c r="AD23" s="625"/>
      <c r="AE23" s="625"/>
      <c r="AF23" s="625"/>
      <c r="AG23" s="665">
        <v>-18736</v>
      </c>
      <c r="AH23" s="665"/>
      <c r="AI23" s="665"/>
      <c r="AJ23" s="665"/>
      <c r="AK23" s="21"/>
      <c r="AL23" s="21"/>
    </row>
    <row r="24" spans="2:38" ht="13.5">
      <c r="B24" s="654" t="s">
        <v>32</v>
      </c>
      <c r="C24" s="655"/>
      <c r="D24" s="655"/>
      <c r="E24" s="655"/>
      <c r="F24" s="655"/>
      <c r="G24" s="655"/>
      <c r="H24" s="656"/>
      <c r="I24" s="675">
        <v>333336</v>
      </c>
      <c r="J24" s="625"/>
      <c r="K24" s="625"/>
      <c r="L24" s="625"/>
      <c r="M24" s="647">
        <v>1.9</v>
      </c>
      <c r="N24" s="647"/>
      <c r="O24" s="647"/>
      <c r="P24" s="647">
        <v>5</v>
      </c>
      <c r="Q24" s="647"/>
      <c r="R24" s="647"/>
      <c r="S24" s="625">
        <v>326230</v>
      </c>
      <c r="T24" s="625"/>
      <c r="U24" s="625"/>
      <c r="V24" s="625"/>
      <c r="W24" s="647">
        <v>0.7</v>
      </c>
      <c r="X24" s="647"/>
      <c r="Y24" s="647"/>
      <c r="Z24" s="647">
        <v>3.6</v>
      </c>
      <c r="AA24" s="647"/>
      <c r="AB24" s="647"/>
      <c r="AC24" s="625">
        <v>7106</v>
      </c>
      <c r="AD24" s="625"/>
      <c r="AE24" s="625"/>
      <c r="AF24" s="625"/>
      <c r="AG24" s="665">
        <v>4548</v>
      </c>
      <c r="AH24" s="665"/>
      <c r="AI24" s="665"/>
      <c r="AJ24" s="665"/>
      <c r="AK24" s="21"/>
      <c r="AL24" s="21"/>
    </row>
    <row r="25" spans="2:38" ht="13.5">
      <c r="B25" s="654" t="s">
        <v>57</v>
      </c>
      <c r="C25" s="655"/>
      <c r="D25" s="655"/>
      <c r="E25" s="655"/>
      <c r="F25" s="655"/>
      <c r="G25" s="655"/>
      <c r="H25" s="656"/>
      <c r="I25" s="675">
        <v>426376</v>
      </c>
      <c r="J25" s="625"/>
      <c r="K25" s="625"/>
      <c r="L25" s="625"/>
      <c r="M25" s="647">
        <v>-0.5</v>
      </c>
      <c r="N25" s="647"/>
      <c r="O25" s="647"/>
      <c r="P25" s="647">
        <v>-2.2</v>
      </c>
      <c r="Q25" s="647"/>
      <c r="R25" s="647"/>
      <c r="S25" s="625">
        <v>426376</v>
      </c>
      <c r="T25" s="625"/>
      <c r="U25" s="625"/>
      <c r="V25" s="625"/>
      <c r="W25" s="647">
        <v>-0.4</v>
      </c>
      <c r="X25" s="647"/>
      <c r="Y25" s="647"/>
      <c r="Z25" s="647">
        <v>-0.9</v>
      </c>
      <c r="AA25" s="647"/>
      <c r="AB25" s="647"/>
      <c r="AC25" s="625">
        <v>0</v>
      </c>
      <c r="AD25" s="625"/>
      <c r="AE25" s="625"/>
      <c r="AF25" s="625"/>
      <c r="AG25" s="665">
        <v>-5713</v>
      </c>
      <c r="AH25" s="665"/>
      <c r="AI25" s="665"/>
      <c r="AJ25" s="665"/>
      <c r="AK25" s="21"/>
      <c r="AL25" s="21"/>
    </row>
    <row r="26" spans="2:38" ht="13.5">
      <c r="B26" s="654" t="s">
        <v>26</v>
      </c>
      <c r="C26" s="655"/>
      <c r="D26" s="655"/>
      <c r="E26" s="655"/>
      <c r="F26" s="655"/>
      <c r="G26" s="655"/>
      <c r="H26" s="656"/>
      <c r="I26" s="675">
        <v>316994</v>
      </c>
      <c r="J26" s="625"/>
      <c r="K26" s="625"/>
      <c r="L26" s="625"/>
      <c r="M26" s="647">
        <v>3.1</v>
      </c>
      <c r="N26" s="647"/>
      <c r="O26" s="647"/>
      <c r="P26" s="647">
        <v>4.2</v>
      </c>
      <c r="Q26" s="647"/>
      <c r="R26" s="647"/>
      <c r="S26" s="625">
        <v>301700</v>
      </c>
      <c r="T26" s="625"/>
      <c r="U26" s="625"/>
      <c r="V26" s="625"/>
      <c r="W26" s="647">
        <v>4.9</v>
      </c>
      <c r="X26" s="647"/>
      <c r="Y26" s="647"/>
      <c r="Z26" s="647">
        <v>0.5</v>
      </c>
      <c r="AA26" s="647"/>
      <c r="AB26" s="647"/>
      <c r="AC26" s="625">
        <v>15294</v>
      </c>
      <c r="AD26" s="625"/>
      <c r="AE26" s="625"/>
      <c r="AF26" s="625"/>
      <c r="AG26" s="665">
        <v>10831</v>
      </c>
      <c r="AH26" s="665"/>
      <c r="AI26" s="665"/>
      <c r="AJ26" s="665"/>
      <c r="AK26" s="21"/>
      <c r="AL26" s="21"/>
    </row>
    <row r="27" spans="2:38" ht="13.5">
      <c r="B27" s="654" t="s">
        <v>56</v>
      </c>
      <c r="C27" s="655"/>
      <c r="D27" s="655"/>
      <c r="E27" s="655"/>
      <c r="F27" s="655"/>
      <c r="G27" s="655"/>
      <c r="H27" s="656"/>
      <c r="I27" s="675">
        <v>277557</v>
      </c>
      <c r="J27" s="625"/>
      <c r="K27" s="625"/>
      <c r="L27" s="625"/>
      <c r="M27" s="647">
        <v>1.8</v>
      </c>
      <c r="N27" s="647"/>
      <c r="O27" s="647"/>
      <c r="P27" s="647">
        <v>9.2</v>
      </c>
      <c r="Q27" s="647"/>
      <c r="R27" s="647"/>
      <c r="S27" s="625">
        <v>273209</v>
      </c>
      <c r="T27" s="625"/>
      <c r="U27" s="625"/>
      <c r="V27" s="625"/>
      <c r="W27" s="647">
        <v>4.1</v>
      </c>
      <c r="X27" s="647"/>
      <c r="Y27" s="647"/>
      <c r="Z27" s="647">
        <v>7.6</v>
      </c>
      <c r="AA27" s="647"/>
      <c r="AB27" s="647"/>
      <c r="AC27" s="625">
        <v>4348</v>
      </c>
      <c r="AD27" s="625"/>
      <c r="AE27" s="625"/>
      <c r="AF27" s="625"/>
      <c r="AG27" s="665">
        <v>3990</v>
      </c>
      <c r="AH27" s="665"/>
      <c r="AI27" s="665"/>
      <c r="AJ27" s="665"/>
      <c r="AK27" s="21"/>
      <c r="AL27" s="21"/>
    </row>
    <row r="28" spans="2:38" ht="13.5">
      <c r="B28" s="654" t="s">
        <v>72</v>
      </c>
      <c r="C28" s="655"/>
      <c r="D28" s="655"/>
      <c r="E28" s="655"/>
      <c r="F28" s="655"/>
      <c r="G28" s="655"/>
      <c r="H28" s="656"/>
      <c r="I28" s="675">
        <v>221528</v>
      </c>
      <c r="J28" s="625"/>
      <c r="K28" s="625"/>
      <c r="L28" s="625"/>
      <c r="M28" s="647">
        <v>4.9</v>
      </c>
      <c r="N28" s="647"/>
      <c r="O28" s="647"/>
      <c r="P28" s="647">
        <v>1</v>
      </c>
      <c r="Q28" s="647"/>
      <c r="R28" s="647"/>
      <c r="S28" s="625">
        <v>207111</v>
      </c>
      <c r="T28" s="625"/>
      <c r="U28" s="625"/>
      <c r="V28" s="625"/>
      <c r="W28" s="647">
        <v>1</v>
      </c>
      <c r="X28" s="647"/>
      <c r="Y28" s="647"/>
      <c r="Z28" s="647">
        <v>0.1</v>
      </c>
      <c r="AA28" s="647"/>
      <c r="AB28" s="647"/>
      <c r="AC28" s="625">
        <v>14417</v>
      </c>
      <c r="AD28" s="625"/>
      <c r="AE28" s="625"/>
      <c r="AF28" s="625"/>
      <c r="AG28" s="665">
        <v>3295</v>
      </c>
      <c r="AH28" s="665"/>
      <c r="AI28" s="665"/>
      <c r="AJ28" s="665"/>
      <c r="AK28" s="21"/>
      <c r="AL28" s="21"/>
    </row>
    <row r="29" spans="2:38" ht="13.5">
      <c r="B29" s="654" t="s">
        <v>73</v>
      </c>
      <c r="C29" s="655"/>
      <c r="D29" s="655"/>
      <c r="E29" s="655"/>
      <c r="F29" s="655"/>
      <c r="G29" s="655"/>
      <c r="H29" s="656"/>
      <c r="I29" s="675">
        <v>398176</v>
      </c>
      <c r="J29" s="625"/>
      <c r="K29" s="625"/>
      <c r="L29" s="625"/>
      <c r="M29" s="647">
        <v>-5.2</v>
      </c>
      <c r="N29" s="647"/>
      <c r="O29" s="647"/>
      <c r="P29" s="647">
        <v>-3.5</v>
      </c>
      <c r="Q29" s="647"/>
      <c r="R29" s="647"/>
      <c r="S29" s="732">
        <v>396695</v>
      </c>
      <c r="T29" s="732"/>
      <c r="U29" s="732"/>
      <c r="V29" s="732"/>
      <c r="W29" s="647">
        <v>-4.2</v>
      </c>
      <c r="X29" s="647"/>
      <c r="Y29" s="647"/>
      <c r="Z29" s="647">
        <v>-3.6</v>
      </c>
      <c r="AA29" s="647"/>
      <c r="AB29" s="647"/>
      <c r="AC29" s="732">
        <v>1481</v>
      </c>
      <c r="AD29" s="732"/>
      <c r="AE29" s="732"/>
      <c r="AF29" s="732"/>
      <c r="AG29" s="666">
        <v>-76</v>
      </c>
      <c r="AH29" s="666"/>
      <c r="AI29" s="666"/>
      <c r="AJ29" s="666"/>
      <c r="AK29" s="21"/>
      <c r="AL29" s="21"/>
    </row>
    <row r="30" spans="2:38" ht="13.5">
      <c r="B30" s="654" t="s">
        <v>55</v>
      </c>
      <c r="C30" s="655"/>
      <c r="D30" s="655"/>
      <c r="E30" s="655"/>
      <c r="F30" s="655"/>
      <c r="G30" s="655"/>
      <c r="H30" s="656"/>
      <c r="I30" s="675">
        <v>211747</v>
      </c>
      <c r="J30" s="625"/>
      <c r="K30" s="625"/>
      <c r="L30" s="625"/>
      <c r="M30" s="647">
        <v>6</v>
      </c>
      <c r="N30" s="647"/>
      <c r="O30" s="647"/>
      <c r="P30" s="647">
        <v>-2.4</v>
      </c>
      <c r="Q30" s="647"/>
      <c r="R30" s="647"/>
      <c r="S30" s="732">
        <v>195846</v>
      </c>
      <c r="T30" s="732"/>
      <c r="U30" s="732"/>
      <c r="V30" s="732"/>
      <c r="W30" s="647">
        <v>-1.9</v>
      </c>
      <c r="X30" s="647"/>
      <c r="Y30" s="647"/>
      <c r="Z30" s="647">
        <v>-7.1</v>
      </c>
      <c r="AA30" s="647"/>
      <c r="AB30" s="647"/>
      <c r="AC30" s="732">
        <v>15901</v>
      </c>
      <c r="AD30" s="732"/>
      <c r="AE30" s="732"/>
      <c r="AF30" s="732"/>
      <c r="AG30" s="666">
        <v>9568</v>
      </c>
      <c r="AH30" s="666"/>
      <c r="AI30" s="666"/>
      <c r="AJ30" s="666"/>
      <c r="AK30" s="21"/>
      <c r="AL30" s="21"/>
    </row>
    <row r="31" spans="2:38" ht="13.5">
      <c r="B31" s="654" t="s">
        <v>54</v>
      </c>
      <c r="C31" s="655"/>
      <c r="D31" s="655"/>
      <c r="E31" s="655"/>
      <c r="F31" s="655"/>
      <c r="G31" s="655"/>
      <c r="H31" s="656"/>
      <c r="I31" s="675">
        <v>397513</v>
      </c>
      <c r="J31" s="625"/>
      <c r="K31" s="625"/>
      <c r="L31" s="625"/>
      <c r="M31" s="647">
        <v>0.6</v>
      </c>
      <c r="N31" s="647"/>
      <c r="O31" s="647"/>
      <c r="P31" s="647">
        <v>1.8</v>
      </c>
      <c r="Q31" s="647"/>
      <c r="R31" s="647"/>
      <c r="S31" s="732">
        <v>379582</v>
      </c>
      <c r="T31" s="732"/>
      <c r="U31" s="732"/>
      <c r="V31" s="732"/>
      <c r="W31" s="647">
        <v>-2.1</v>
      </c>
      <c r="X31" s="647"/>
      <c r="Y31" s="647"/>
      <c r="Z31" s="647">
        <v>-1.5</v>
      </c>
      <c r="AA31" s="647"/>
      <c r="AB31" s="647"/>
      <c r="AC31" s="732">
        <v>17931</v>
      </c>
      <c r="AD31" s="732"/>
      <c r="AE31" s="732"/>
      <c r="AF31" s="732"/>
      <c r="AG31" s="666">
        <v>13379</v>
      </c>
      <c r="AH31" s="666"/>
      <c r="AI31" s="666"/>
      <c r="AJ31" s="666"/>
      <c r="AK31" s="21"/>
      <c r="AL31" s="21"/>
    </row>
    <row r="32" spans="2:38" ht="13.5">
      <c r="B32" s="654" t="s">
        <v>53</v>
      </c>
      <c r="C32" s="655"/>
      <c r="D32" s="655"/>
      <c r="E32" s="655"/>
      <c r="F32" s="655"/>
      <c r="G32" s="655"/>
      <c r="H32" s="656"/>
      <c r="I32" s="675">
        <v>131938</v>
      </c>
      <c r="J32" s="625"/>
      <c r="K32" s="625"/>
      <c r="L32" s="625"/>
      <c r="M32" s="647">
        <v>-3.9</v>
      </c>
      <c r="N32" s="647"/>
      <c r="O32" s="647"/>
      <c r="P32" s="647">
        <v>-1.8</v>
      </c>
      <c r="Q32" s="647"/>
      <c r="R32" s="647"/>
      <c r="S32" s="732">
        <v>131938</v>
      </c>
      <c r="T32" s="732"/>
      <c r="U32" s="732"/>
      <c r="V32" s="732"/>
      <c r="W32" s="647">
        <v>-2.1</v>
      </c>
      <c r="X32" s="647"/>
      <c r="Y32" s="647"/>
      <c r="Z32" s="647">
        <v>-1.4</v>
      </c>
      <c r="AA32" s="647"/>
      <c r="AB32" s="647"/>
      <c r="AC32" s="732">
        <v>0</v>
      </c>
      <c r="AD32" s="732"/>
      <c r="AE32" s="732"/>
      <c r="AF32" s="732"/>
      <c r="AG32" s="666">
        <v>-533</v>
      </c>
      <c r="AH32" s="666"/>
      <c r="AI32" s="666"/>
      <c r="AJ32" s="666"/>
      <c r="AK32" s="21"/>
      <c r="AL32" s="21"/>
    </row>
    <row r="33" spans="2:38" ht="13.5">
      <c r="B33" s="654" t="s">
        <v>52</v>
      </c>
      <c r="C33" s="655"/>
      <c r="D33" s="655"/>
      <c r="E33" s="655"/>
      <c r="F33" s="655"/>
      <c r="G33" s="655"/>
      <c r="H33" s="656"/>
      <c r="I33" s="675">
        <v>202203</v>
      </c>
      <c r="J33" s="625"/>
      <c r="K33" s="625"/>
      <c r="L33" s="625"/>
      <c r="M33" s="647">
        <v>-0.7</v>
      </c>
      <c r="N33" s="647"/>
      <c r="O33" s="647"/>
      <c r="P33" s="647">
        <v>3.9</v>
      </c>
      <c r="Q33" s="647"/>
      <c r="R33" s="647"/>
      <c r="S33" s="732">
        <v>202203</v>
      </c>
      <c r="T33" s="732"/>
      <c r="U33" s="732"/>
      <c r="V33" s="732"/>
      <c r="W33" s="647">
        <v>-0.3</v>
      </c>
      <c r="X33" s="647"/>
      <c r="Y33" s="647"/>
      <c r="Z33" s="647">
        <v>3.9</v>
      </c>
      <c r="AA33" s="647"/>
      <c r="AB33" s="647"/>
      <c r="AC33" s="732">
        <v>0</v>
      </c>
      <c r="AD33" s="732"/>
      <c r="AE33" s="732"/>
      <c r="AF33" s="732"/>
      <c r="AG33" s="666">
        <v>0</v>
      </c>
      <c r="AH33" s="666"/>
      <c r="AI33" s="666"/>
      <c r="AJ33" s="666"/>
      <c r="AK33" s="21"/>
      <c r="AL33" s="21"/>
    </row>
    <row r="34" spans="2:38" ht="13.5">
      <c r="B34" s="654" t="s">
        <v>33</v>
      </c>
      <c r="C34" s="655"/>
      <c r="D34" s="655"/>
      <c r="E34" s="655"/>
      <c r="F34" s="655"/>
      <c r="G34" s="655"/>
      <c r="H34" s="656"/>
      <c r="I34" s="675">
        <v>319402</v>
      </c>
      <c r="J34" s="625"/>
      <c r="K34" s="625"/>
      <c r="L34" s="625"/>
      <c r="M34" s="647">
        <v>0.6</v>
      </c>
      <c r="N34" s="647"/>
      <c r="O34" s="647"/>
      <c r="P34" s="647">
        <v>-4.6</v>
      </c>
      <c r="Q34" s="647"/>
      <c r="R34" s="647"/>
      <c r="S34" s="732">
        <v>312101</v>
      </c>
      <c r="T34" s="732"/>
      <c r="U34" s="732"/>
      <c r="V34" s="732"/>
      <c r="W34" s="647">
        <v>2.1</v>
      </c>
      <c r="X34" s="647"/>
      <c r="Y34" s="647"/>
      <c r="Z34" s="647">
        <v>-5.8</v>
      </c>
      <c r="AA34" s="647"/>
      <c r="AB34" s="647"/>
      <c r="AC34" s="732">
        <v>7301</v>
      </c>
      <c r="AD34" s="732"/>
      <c r="AE34" s="732"/>
      <c r="AF34" s="732"/>
      <c r="AG34" s="666">
        <v>3343</v>
      </c>
      <c r="AH34" s="666"/>
      <c r="AI34" s="666"/>
      <c r="AJ34" s="666"/>
      <c r="AK34" s="21"/>
      <c r="AL34" s="21"/>
    </row>
    <row r="35" spans="2:38" ht="13.5">
      <c r="B35" s="654" t="s">
        <v>29</v>
      </c>
      <c r="C35" s="655"/>
      <c r="D35" s="655"/>
      <c r="E35" s="655"/>
      <c r="F35" s="655"/>
      <c r="G35" s="655"/>
      <c r="H35" s="656"/>
      <c r="I35" s="675">
        <v>277888</v>
      </c>
      <c r="J35" s="625"/>
      <c r="K35" s="625"/>
      <c r="L35" s="625"/>
      <c r="M35" s="647">
        <v>-5.4</v>
      </c>
      <c r="N35" s="647"/>
      <c r="O35" s="647"/>
      <c r="P35" s="647">
        <v>-5.6</v>
      </c>
      <c r="Q35" s="647"/>
      <c r="R35" s="647"/>
      <c r="S35" s="732">
        <v>272856</v>
      </c>
      <c r="T35" s="732"/>
      <c r="U35" s="732"/>
      <c r="V35" s="732"/>
      <c r="W35" s="647">
        <v>-1.6</v>
      </c>
      <c r="X35" s="647"/>
      <c r="Y35" s="647"/>
      <c r="Z35" s="647">
        <v>-5.8</v>
      </c>
      <c r="AA35" s="647"/>
      <c r="AB35" s="647"/>
      <c r="AC35" s="732">
        <v>5032</v>
      </c>
      <c r="AD35" s="732"/>
      <c r="AE35" s="732"/>
      <c r="AF35" s="732"/>
      <c r="AG35" s="666">
        <v>-105</v>
      </c>
      <c r="AH35" s="666"/>
      <c r="AI35" s="666"/>
      <c r="AJ35" s="666"/>
      <c r="AK35" s="21"/>
      <c r="AL35" s="21"/>
    </row>
    <row r="36" spans="2:38" ht="13.5">
      <c r="B36" s="654" t="s">
        <v>27</v>
      </c>
      <c r="C36" s="655"/>
      <c r="D36" s="655"/>
      <c r="E36" s="655"/>
      <c r="F36" s="655"/>
      <c r="G36" s="655"/>
      <c r="H36" s="656"/>
      <c r="I36" s="675">
        <v>295476</v>
      </c>
      <c r="J36" s="625"/>
      <c r="K36" s="625"/>
      <c r="L36" s="625"/>
      <c r="M36" s="647">
        <v>-18.7</v>
      </c>
      <c r="N36" s="647"/>
      <c r="O36" s="647"/>
      <c r="P36" s="647">
        <v>-24.5</v>
      </c>
      <c r="Q36" s="647"/>
      <c r="R36" s="647"/>
      <c r="S36" s="732">
        <v>287874</v>
      </c>
      <c r="T36" s="732"/>
      <c r="U36" s="732"/>
      <c r="V36" s="732"/>
      <c r="W36" s="647">
        <v>-4.1</v>
      </c>
      <c r="X36" s="647"/>
      <c r="Y36" s="647"/>
      <c r="Z36" s="647">
        <v>-5.8</v>
      </c>
      <c r="AA36" s="647"/>
      <c r="AB36" s="647"/>
      <c r="AC36" s="732">
        <v>7602</v>
      </c>
      <c r="AD36" s="732"/>
      <c r="AE36" s="732"/>
      <c r="AF36" s="732"/>
      <c r="AG36" s="666">
        <v>-80533</v>
      </c>
      <c r="AH36" s="666"/>
      <c r="AI36" s="666"/>
      <c r="AJ36" s="666"/>
      <c r="AK36" s="21"/>
      <c r="AL36" s="21"/>
    </row>
    <row r="37" spans="2:38" ht="13.5">
      <c r="B37" s="654" t="s">
        <v>28</v>
      </c>
      <c r="C37" s="655"/>
      <c r="D37" s="655"/>
      <c r="E37" s="655"/>
      <c r="F37" s="655"/>
      <c r="G37" s="655"/>
      <c r="H37" s="656"/>
      <c r="I37" s="675">
        <v>166038</v>
      </c>
      <c r="J37" s="625"/>
      <c r="K37" s="625"/>
      <c r="L37" s="625"/>
      <c r="M37" s="647">
        <v>-0.8</v>
      </c>
      <c r="N37" s="647"/>
      <c r="O37" s="647"/>
      <c r="P37" s="647">
        <v>-4</v>
      </c>
      <c r="Q37" s="647"/>
      <c r="R37" s="647"/>
      <c r="S37" s="732">
        <v>164989</v>
      </c>
      <c r="T37" s="732"/>
      <c r="U37" s="732"/>
      <c r="V37" s="732"/>
      <c r="W37" s="647">
        <v>1.4</v>
      </c>
      <c r="X37" s="647"/>
      <c r="Y37" s="647"/>
      <c r="Z37" s="647">
        <v>-3.5</v>
      </c>
      <c r="AA37" s="647"/>
      <c r="AB37" s="647"/>
      <c r="AC37" s="732">
        <v>1049</v>
      </c>
      <c r="AD37" s="732"/>
      <c r="AE37" s="732"/>
      <c r="AF37" s="732"/>
      <c r="AG37" s="666">
        <v>-885</v>
      </c>
      <c r="AH37" s="666"/>
      <c r="AI37" s="666"/>
      <c r="AJ37" s="666"/>
      <c r="AK37" s="21"/>
      <c r="AL37" s="21"/>
    </row>
    <row r="38" spans="2:38" ht="4.5" customHeight="1">
      <c r="B38" s="50"/>
      <c r="C38" s="51"/>
      <c r="D38" s="51"/>
      <c r="E38" s="51"/>
      <c r="F38" s="51"/>
      <c r="G38" s="51"/>
      <c r="H38" s="49"/>
      <c r="I38" s="52"/>
      <c r="J38" s="52"/>
      <c r="K38" s="52"/>
      <c r="L38" s="52"/>
      <c r="M38" s="484"/>
      <c r="N38" s="484"/>
      <c r="O38" s="484"/>
      <c r="P38" s="484"/>
      <c r="Q38" s="484"/>
      <c r="R38" s="484"/>
      <c r="S38" s="485"/>
      <c r="T38" s="485"/>
      <c r="U38" s="485"/>
      <c r="V38" s="485"/>
      <c r="W38" s="484"/>
      <c r="X38" s="484"/>
      <c r="Y38" s="484"/>
      <c r="Z38" s="484"/>
      <c r="AA38" s="484"/>
      <c r="AB38" s="484"/>
      <c r="AC38" s="485"/>
      <c r="AD38" s="485"/>
      <c r="AE38" s="485"/>
      <c r="AF38" s="485"/>
      <c r="AG38" s="486"/>
      <c r="AH38" s="486"/>
      <c r="AI38" s="486"/>
      <c r="AJ38" s="487"/>
      <c r="AK38" s="21"/>
      <c r="AL38" s="21"/>
    </row>
    <row r="39" spans="2:36" ht="13.5">
      <c r="B39" s="65"/>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2" t="s">
        <v>78</v>
      </c>
      <c r="AD41" s="622"/>
      <c r="AE41" s="622"/>
      <c r="AF41" s="622"/>
      <c r="AG41" s="622"/>
      <c r="AH41" s="622"/>
      <c r="AI41" s="622"/>
      <c r="AL41" s="63"/>
    </row>
    <row r="42" spans="2:35" ht="7.5" customHeight="1">
      <c r="B42" s="657" t="s">
        <v>59</v>
      </c>
      <c r="C42" s="658"/>
      <c r="D42" s="658"/>
      <c r="E42" s="658"/>
      <c r="F42" s="658"/>
      <c r="G42" s="658"/>
      <c r="H42" s="659"/>
      <c r="I42" s="649" t="s">
        <v>58</v>
      </c>
      <c r="J42" s="650"/>
      <c r="K42" s="650"/>
      <c r="L42" s="650"/>
      <c r="M42" s="650"/>
      <c r="N42" s="81"/>
      <c r="O42" s="69"/>
      <c r="P42" s="69"/>
      <c r="Q42" s="69"/>
      <c r="R42" s="69"/>
      <c r="S42" s="70"/>
      <c r="T42" s="70"/>
      <c r="U42" s="82"/>
      <c r="V42" s="82"/>
      <c r="W42" s="82"/>
      <c r="X42" s="70"/>
      <c r="Y42" s="69"/>
      <c r="Z42" s="72"/>
      <c r="AA42" s="72"/>
      <c r="AB42" s="72"/>
      <c r="AC42" s="72"/>
      <c r="AD42" s="70"/>
      <c r="AE42" s="70"/>
      <c r="AF42" s="70"/>
      <c r="AG42" s="82"/>
      <c r="AH42" s="82"/>
      <c r="AI42" s="83"/>
    </row>
    <row r="43" spans="2:35" ht="7.5" customHeight="1">
      <c r="B43" s="660"/>
      <c r="C43" s="661"/>
      <c r="D43" s="661"/>
      <c r="E43" s="661"/>
      <c r="F43" s="661"/>
      <c r="G43" s="661"/>
      <c r="H43" s="662"/>
      <c r="I43" s="651"/>
      <c r="J43" s="652"/>
      <c r="K43" s="652"/>
      <c r="L43" s="652"/>
      <c r="M43" s="663"/>
      <c r="N43" s="649" t="s">
        <v>83</v>
      </c>
      <c r="O43" s="650"/>
      <c r="P43" s="650"/>
      <c r="Q43" s="650"/>
      <c r="R43" s="650"/>
      <c r="S43" s="68"/>
      <c r="T43" s="68"/>
      <c r="U43" s="68"/>
      <c r="V43" s="68"/>
      <c r="W43" s="68"/>
      <c r="X43" s="84"/>
      <c r="Y43" s="649" t="s">
        <v>63</v>
      </c>
      <c r="Z43" s="650"/>
      <c r="AA43" s="650"/>
      <c r="AB43" s="650"/>
      <c r="AC43" s="650"/>
      <c r="AD43" s="85"/>
      <c r="AE43" s="72"/>
      <c r="AF43" s="72"/>
      <c r="AG43" s="72"/>
      <c r="AH43" s="72"/>
      <c r="AI43" s="86"/>
    </row>
    <row r="44" spans="2:35" ht="13.5">
      <c r="B44" s="660"/>
      <c r="C44" s="661"/>
      <c r="D44" s="661"/>
      <c r="E44" s="661"/>
      <c r="F44" s="661"/>
      <c r="G44" s="661"/>
      <c r="H44" s="662"/>
      <c r="I44" s="651"/>
      <c r="J44" s="652"/>
      <c r="K44" s="652"/>
      <c r="L44" s="652"/>
      <c r="M44" s="663"/>
      <c r="N44" s="651"/>
      <c r="O44" s="652"/>
      <c r="P44" s="652"/>
      <c r="Q44" s="652"/>
      <c r="R44" s="652"/>
      <c r="S44" s="628" t="s">
        <v>49</v>
      </c>
      <c r="T44" s="629"/>
      <c r="U44" s="629"/>
      <c r="V44" s="629"/>
      <c r="W44" s="629"/>
      <c r="X44" s="630"/>
      <c r="Y44" s="651"/>
      <c r="Z44" s="652"/>
      <c r="AA44" s="652"/>
      <c r="AB44" s="652"/>
      <c r="AC44" s="652"/>
      <c r="AD44" s="614" t="s">
        <v>559</v>
      </c>
      <c r="AE44" s="615"/>
      <c r="AF44" s="615"/>
      <c r="AG44" s="615"/>
      <c r="AH44" s="615"/>
      <c r="AI44" s="613"/>
    </row>
    <row r="45" spans="2:36" ht="13.5">
      <c r="B45" s="660"/>
      <c r="C45" s="661"/>
      <c r="D45" s="661"/>
      <c r="E45" s="661"/>
      <c r="F45" s="661"/>
      <c r="G45" s="661"/>
      <c r="H45" s="662"/>
      <c r="I45" s="653"/>
      <c r="J45" s="627"/>
      <c r="K45" s="627"/>
      <c r="L45" s="627"/>
      <c r="M45" s="664"/>
      <c r="N45" s="653"/>
      <c r="O45" s="627"/>
      <c r="P45" s="627"/>
      <c r="Q45" s="627"/>
      <c r="R45" s="627"/>
      <c r="S45" s="614" t="s">
        <v>36</v>
      </c>
      <c r="T45" s="615"/>
      <c r="U45" s="613"/>
      <c r="V45" s="614" t="s">
        <v>37</v>
      </c>
      <c r="W45" s="615"/>
      <c r="X45" s="613"/>
      <c r="Y45" s="653"/>
      <c r="Z45" s="627"/>
      <c r="AA45" s="627"/>
      <c r="AB45" s="627"/>
      <c r="AC45" s="627"/>
      <c r="AD45" s="614" t="s">
        <v>36</v>
      </c>
      <c r="AE45" s="615"/>
      <c r="AF45" s="613"/>
      <c r="AG45" s="614" t="s">
        <v>37</v>
      </c>
      <c r="AH45" s="615"/>
      <c r="AI45" s="613"/>
      <c r="AJ45" s="26"/>
    </row>
    <row r="46" spans="2:36" ht="9.75" customHeight="1">
      <c r="B46" s="23"/>
      <c r="C46" s="24"/>
      <c r="D46" s="24"/>
      <c r="E46" s="24"/>
      <c r="F46" s="24"/>
      <c r="G46" s="24"/>
      <c r="H46" s="25"/>
      <c r="I46" s="616" t="s">
        <v>42</v>
      </c>
      <c r="J46" s="623"/>
      <c r="K46" s="623"/>
      <c r="L46" s="623"/>
      <c r="M46" s="623"/>
      <c r="N46" s="623" t="s">
        <v>42</v>
      </c>
      <c r="O46" s="623"/>
      <c r="P46" s="623"/>
      <c r="Q46" s="623"/>
      <c r="R46" s="623"/>
      <c r="S46" s="623" t="s">
        <v>51</v>
      </c>
      <c r="T46" s="623"/>
      <c r="U46" s="623"/>
      <c r="V46" s="623" t="s">
        <v>51</v>
      </c>
      <c r="W46" s="623"/>
      <c r="X46" s="623"/>
      <c r="Y46" s="623" t="s">
        <v>42</v>
      </c>
      <c r="Z46" s="623"/>
      <c r="AA46" s="623"/>
      <c r="AB46" s="623"/>
      <c r="AC46" s="623"/>
      <c r="AD46" s="623" t="s">
        <v>51</v>
      </c>
      <c r="AE46" s="623"/>
      <c r="AF46" s="623"/>
      <c r="AG46" s="623" t="s">
        <v>51</v>
      </c>
      <c r="AH46" s="623"/>
      <c r="AI46" s="624"/>
      <c r="AJ46" s="19"/>
    </row>
    <row r="47" spans="2:36" ht="13.5">
      <c r="B47" s="654" t="s">
        <v>30</v>
      </c>
      <c r="C47" s="655"/>
      <c r="D47" s="655"/>
      <c r="E47" s="655"/>
      <c r="F47" s="655"/>
      <c r="G47" s="655"/>
      <c r="H47" s="656"/>
      <c r="I47" s="5"/>
      <c r="J47" s="621">
        <v>279752</v>
      </c>
      <c r="K47" s="621"/>
      <c r="L47" s="621"/>
      <c r="M47" s="621"/>
      <c r="N47" s="2"/>
      <c r="O47" s="625">
        <v>253185</v>
      </c>
      <c r="P47" s="625"/>
      <c r="Q47" s="625"/>
      <c r="R47" s="625"/>
      <c r="S47" s="647">
        <v>0.2</v>
      </c>
      <c r="T47" s="647"/>
      <c r="U47" s="647"/>
      <c r="V47" s="647">
        <v>-0.1</v>
      </c>
      <c r="W47" s="647"/>
      <c r="X47" s="647"/>
      <c r="Y47" s="2"/>
      <c r="Z47" s="625">
        <v>26567</v>
      </c>
      <c r="AA47" s="625"/>
      <c r="AB47" s="625"/>
      <c r="AC47" s="625"/>
      <c r="AD47" s="617">
        <v>1.8907724169670903</v>
      </c>
      <c r="AE47" s="617"/>
      <c r="AF47" s="617"/>
      <c r="AG47" s="617">
        <v>9.064411511145787</v>
      </c>
      <c r="AH47" s="617"/>
      <c r="AI47" s="618"/>
      <c r="AJ47" s="5"/>
    </row>
    <row r="48" spans="2:36" ht="13.5">
      <c r="B48" s="654" t="s">
        <v>31</v>
      </c>
      <c r="C48" s="655"/>
      <c r="D48" s="655"/>
      <c r="E48" s="655"/>
      <c r="F48" s="655"/>
      <c r="G48" s="655"/>
      <c r="H48" s="656"/>
      <c r="I48" s="5"/>
      <c r="J48" s="621">
        <v>408272</v>
      </c>
      <c r="K48" s="621"/>
      <c r="L48" s="621"/>
      <c r="M48" s="621"/>
      <c r="N48" s="2"/>
      <c r="O48" s="625">
        <v>385295</v>
      </c>
      <c r="P48" s="625"/>
      <c r="Q48" s="625"/>
      <c r="R48" s="625"/>
      <c r="S48" s="647">
        <v>-0.9</v>
      </c>
      <c r="T48" s="647"/>
      <c r="U48" s="647"/>
      <c r="V48" s="647">
        <v>15.1</v>
      </c>
      <c r="W48" s="647"/>
      <c r="X48" s="647"/>
      <c r="Y48" s="2"/>
      <c r="Z48" s="625">
        <v>22977</v>
      </c>
      <c r="AA48" s="625"/>
      <c r="AB48" s="625"/>
      <c r="AC48" s="625"/>
      <c r="AD48" s="617">
        <v>-11.155363080968216</v>
      </c>
      <c r="AE48" s="617"/>
      <c r="AF48" s="617"/>
      <c r="AG48" s="617">
        <v>-0.9868137550633427</v>
      </c>
      <c r="AH48" s="617"/>
      <c r="AI48" s="618"/>
      <c r="AJ48" s="5"/>
    </row>
    <row r="49" spans="2:36" ht="13.5">
      <c r="B49" s="654" t="s">
        <v>32</v>
      </c>
      <c r="C49" s="655"/>
      <c r="D49" s="655"/>
      <c r="E49" s="655"/>
      <c r="F49" s="655"/>
      <c r="G49" s="655"/>
      <c r="H49" s="656"/>
      <c r="I49" s="5"/>
      <c r="J49" s="621">
        <v>326230</v>
      </c>
      <c r="K49" s="621"/>
      <c r="L49" s="621"/>
      <c r="M49" s="621"/>
      <c r="N49" s="2"/>
      <c r="O49" s="625">
        <v>287230</v>
      </c>
      <c r="P49" s="625"/>
      <c r="Q49" s="625"/>
      <c r="R49" s="625"/>
      <c r="S49" s="647">
        <v>0.1</v>
      </c>
      <c r="T49" s="647"/>
      <c r="U49" s="647"/>
      <c r="V49" s="647">
        <v>2.1</v>
      </c>
      <c r="W49" s="647"/>
      <c r="X49" s="647"/>
      <c r="Y49" s="2"/>
      <c r="Z49" s="625">
        <v>39000</v>
      </c>
      <c r="AA49" s="625"/>
      <c r="AB49" s="625"/>
      <c r="AC49" s="625"/>
      <c r="AD49" s="617">
        <v>4.563247359107736</v>
      </c>
      <c r="AE49" s="617"/>
      <c r="AF49" s="617"/>
      <c r="AG49" s="617">
        <v>17.661256260182224</v>
      </c>
      <c r="AH49" s="617"/>
      <c r="AI49" s="618"/>
      <c r="AJ49" s="5"/>
    </row>
    <row r="50" spans="2:36" ht="13.5">
      <c r="B50" s="654" t="s">
        <v>57</v>
      </c>
      <c r="C50" s="655"/>
      <c r="D50" s="655"/>
      <c r="E50" s="655"/>
      <c r="F50" s="655"/>
      <c r="G50" s="655"/>
      <c r="H50" s="656"/>
      <c r="I50" s="5"/>
      <c r="J50" s="621">
        <v>426376</v>
      </c>
      <c r="K50" s="621"/>
      <c r="L50" s="621"/>
      <c r="M50" s="621"/>
      <c r="N50" s="2"/>
      <c r="O50" s="625">
        <v>370389</v>
      </c>
      <c r="P50" s="625"/>
      <c r="Q50" s="625"/>
      <c r="R50" s="625"/>
      <c r="S50" s="647">
        <v>0.6</v>
      </c>
      <c r="T50" s="647"/>
      <c r="U50" s="647"/>
      <c r="V50" s="647">
        <v>0.8</v>
      </c>
      <c r="W50" s="647"/>
      <c r="X50" s="647"/>
      <c r="Y50" s="2"/>
      <c r="Z50" s="625">
        <v>55987</v>
      </c>
      <c r="AA50" s="625"/>
      <c r="AB50" s="625"/>
      <c r="AC50" s="625"/>
      <c r="AD50" s="617">
        <v>-6.6307556326401285</v>
      </c>
      <c r="AE50" s="617"/>
      <c r="AF50" s="617"/>
      <c r="AG50" s="617">
        <v>-7.552715443932567</v>
      </c>
      <c r="AH50" s="617"/>
      <c r="AI50" s="618"/>
      <c r="AJ50" s="5"/>
    </row>
    <row r="51" spans="2:36" ht="13.5">
      <c r="B51" s="654" t="s">
        <v>26</v>
      </c>
      <c r="C51" s="655"/>
      <c r="D51" s="655"/>
      <c r="E51" s="655"/>
      <c r="F51" s="655"/>
      <c r="G51" s="655"/>
      <c r="H51" s="656"/>
      <c r="I51" s="5"/>
      <c r="J51" s="621">
        <v>301700</v>
      </c>
      <c r="K51" s="621"/>
      <c r="L51" s="621"/>
      <c r="M51" s="621"/>
      <c r="N51" s="2"/>
      <c r="O51" s="625">
        <v>271179</v>
      </c>
      <c r="P51" s="625"/>
      <c r="Q51" s="625"/>
      <c r="R51" s="625"/>
      <c r="S51" s="647">
        <v>4.6</v>
      </c>
      <c r="T51" s="647"/>
      <c r="U51" s="647"/>
      <c r="V51" s="647">
        <v>-2.7</v>
      </c>
      <c r="W51" s="647"/>
      <c r="X51" s="647"/>
      <c r="Y51" s="2"/>
      <c r="Z51" s="625">
        <v>30521</v>
      </c>
      <c r="AA51" s="625"/>
      <c r="AB51" s="625"/>
      <c r="AC51" s="625"/>
      <c r="AD51" s="617">
        <v>7.3586830349291255</v>
      </c>
      <c r="AE51" s="617"/>
      <c r="AF51" s="617"/>
      <c r="AG51" s="617">
        <v>27.01206824802331</v>
      </c>
      <c r="AH51" s="617"/>
      <c r="AI51" s="618"/>
      <c r="AJ51" s="5"/>
    </row>
    <row r="52" spans="2:36" ht="13.5">
      <c r="B52" s="654" t="s">
        <v>56</v>
      </c>
      <c r="C52" s="655"/>
      <c r="D52" s="655"/>
      <c r="E52" s="655"/>
      <c r="F52" s="655"/>
      <c r="G52" s="655"/>
      <c r="H52" s="656"/>
      <c r="I52" s="5"/>
      <c r="J52" s="621">
        <v>273209</v>
      </c>
      <c r="K52" s="621"/>
      <c r="L52" s="621"/>
      <c r="M52" s="621"/>
      <c r="N52" s="2"/>
      <c r="O52" s="625">
        <v>236422</v>
      </c>
      <c r="P52" s="625"/>
      <c r="Q52" s="625"/>
      <c r="R52" s="625"/>
      <c r="S52" s="648">
        <v>6</v>
      </c>
      <c r="T52" s="648"/>
      <c r="U52" s="648"/>
      <c r="V52" s="648">
        <v>7.3</v>
      </c>
      <c r="W52" s="648"/>
      <c r="X52" s="648"/>
      <c r="Y52" s="488"/>
      <c r="Z52" s="732">
        <v>36787</v>
      </c>
      <c r="AA52" s="732"/>
      <c r="AB52" s="732"/>
      <c r="AC52" s="732"/>
      <c r="AD52" s="626">
        <v>-5.785483788352197</v>
      </c>
      <c r="AE52" s="626"/>
      <c r="AF52" s="626"/>
      <c r="AG52" s="626">
        <v>4.9947198675685645</v>
      </c>
      <c r="AH52" s="626"/>
      <c r="AI52" s="619"/>
      <c r="AJ52" s="489"/>
    </row>
    <row r="53" spans="2:36" ht="13.5">
      <c r="B53" s="654" t="s">
        <v>72</v>
      </c>
      <c r="C53" s="655"/>
      <c r="D53" s="655"/>
      <c r="E53" s="655"/>
      <c r="F53" s="655"/>
      <c r="G53" s="655"/>
      <c r="H53" s="656"/>
      <c r="I53" s="5"/>
      <c r="J53" s="621">
        <v>207111</v>
      </c>
      <c r="K53" s="621"/>
      <c r="L53" s="621"/>
      <c r="M53" s="621"/>
      <c r="N53" s="2"/>
      <c r="O53" s="625">
        <v>197319</v>
      </c>
      <c r="P53" s="625"/>
      <c r="Q53" s="625"/>
      <c r="R53" s="625"/>
      <c r="S53" s="647">
        <v>1.2</v>
      </c>
      <c r="T53" s="647"/>
      <c r="U53" s="647"/>
      <c r="V53" s="647">
        <v>1.2</v>
      </c>
      <c r="W53" s="647"/>
      <c r="X53" s="647"/>
      <c r="Y53" s="488"/>
      <c r="Z53" s="732">
        <v>9792</v>
      </c>
      <c r="AA53" s="732"/>
      <c r="AB53" s="732"/>
      <c r="AC53" s="732"/>
      <c r="AD53" s="626">
        <v>-3.374777975133214</v>
      </c>
      <c r="AE53" s="626"/>
      <c r="AF53" s="626"/>
      <c r="AG53" s="626">
        <v>-12.187247780468125</v>
      </c>
      <c r="AH53" s="626"/>
      <c r="AI53" s="619"/>
      <c r="AJ53" s="489"/>
    </row>
    <row r="54" spans="2:36" ht="13.5">
      <c r="B54" s="654" t="s">
        <v>73</v>
      </c>
      <c r="C54" s="655"/>
      <c r="D54" s="655"/>
      <c r="E54" s="655"/>
      <c r="F54" s="655"/>
      <c r="G54" s="655"/>
      <c r="H54" s="656"/>
      <c r="I54" s="5"/>
      <c r="J54" s="621">
        <v>396695</v>
      </c>
      <c r="K54" s="621"/>
      <c r="L54" s="621"/>
      <c r="M54" s="621"/>
      <c r="N54" s="2"/>
      <c r="O54" s="625">
        <v>363756</v>
      </c>
      <c r="P54" s="625"/>
      <c r="Q54" s="625"/>
      <c r="R54" s="625"/>
      <c r="S54" s="647">
        <v>-3.6</v>
      </c>
      <c r="T54" s="647"/>
      <c r="U54" s="647"/>
      <c r="V54" s="647">
        <v>-4.3</v>
      </c>
      <c r="W54" s="647"/>
      <c r="X54" s="647"/>
      <c r="Y54" s="488"/>
      <c r="Z54" s="732">
        <v>32939</v>
      </c>
      <c r="AA54" s="732"/>
      <c r="AB54" s="732"/>
      <c r="AC54" s="732"/>
      <c r="AD54" s="626">
        <v>-9.55545182459705</v>
      </c>
      <c r="AE54" s="626"/>
      <c r="AF54" s="626"/>
      <c r="AG54" s="626">
        <v>7.901202214433134</v>
      </c>
      <c r="AH54" s="626"/>
      <c r="AI54" s="619"/>
      <c r="AJ54" s="489"/>
    </row>
    <row r="55" spans="2:36" ht="13.5">
      <c r="B55" s="654" t="s">
        <v>55</v>
      </c>
      <c r="C55" s="655"/>
      <c r="D55" s="655"/>
      <c r="E55" s="655"/>
      <c r="F55" s="655"/>
      <c r="G55" s="655"/>
      <c r="H55" s="656"/>
      <c r="I55" s="5"/>
      <c r="J55" s="621">
        <v>195846</v>
      </c>
      <c r="K55" s="621"/>
      <c r="L55" s="621"/>
      <c r="M55" s="621"/>
      <c r="N55" s="2"/>
      <c r="O55" s="625">
        <v>182381</v>
      </c>
      <c r="P55" s="625"/>
      <c r="Q55" s="625"/>
      <c r="R55" s="625"/>
      <c r="S55" s="647">
        <v>-3.2</v>
      </c>
      <c r="T55" s="647"/>
      <c r="U55" s="647"/>
      <c r="V55" s="647">
        <v>-8.1</v>
      </c>
      <c r="W55" s="647"/>
      <c r="X55" s="647"/>
      <c r="Y55" s="488"/>
      <c r="Z55" s="732">
        <v>13465</v>
      </c>
      <c r="AA55" s="732"/>
      <c r="AB55" s="732"/>
      <c r="AC55" s="732"/>
      <c r="AD55" s="626">
        <v>17.362503268543538</v>
      </c>
      <c r="AE55" s="626"/>
      <c r="AF55" s="626"/>
      <c r="AG55" s="626">
        <v>6.569054214483572</v>
      </c>
      <c r="AH55" s="626"/>
      <c r="AI55" s="619"/>
      <c r="AJ55" s="489"/>
    </row>
    <row r="56" spans="2:36" ht="13.5">
      <c r="B56" s="654" t="s">
        <v>54</v>
      </c>
      <c r="C56" s="655"/>
      <c r="D56" s="655"/>
      <c r="E56" s="655"/>
      <c r="F56" s="655"/>
      <c r="G56" s="655"/>
      <c r="H56" s="656"/>
      <c r="I56" s="5"/>
      <c r="J56" s="621">
        <v>379582</v>
      </c>
      <c r="K56" s="621"/>
      <c r="L56" s="621"/>
      <c r="M56" s="621"/>
      <c r="N56" s="2"/>
      <c r="O56" s="625">
        <v>327651</v>
      </c>
      <c r="P56" s="625"/>
      <c r="Q56" s="625"/>
      <c r="R56" s="625"/>
      <c r="S56" s="647">
        <v>-2.2</v>
      </c>
      <c r="T56" s="647"/>
      <c r="U56" s="647"/>
      <c r="V56" s="647">
        <v>-6.7</v>
      </c>
      <c r="W56" s="647"/>
      <c r="X56" s="647"/>
      <c r="Y56" s="488"/>
      <c r="Z56" s="732">
        <v>51931</v>
      </c>
      <c r="AA56" s="732"/>
      <c r="AB56" s="732"/>
      <c r="AC56" s="732"/>
      <c r="AD56" s="626">
        <v>-2.4605097575177037</v>
      </c>
      <c r="AE56" s="626"/>
      <c r="AF56" s="626"/>
      <c r="AG56" s="626">
        <v>48.67162897223019</v>
      </c>
      <c r="AH56" s="626"/>
      <c r="AI56" s="619"/>
      <c r="AJ56" s="489"/>
    </row>
    <row r="57" spans="2:36" ht="13.5">
      <c r="B57" s="654" t="s">
        <v>53</v>
      </c>
      <c r="C57" s="655"/>
      <c r="D57" s="655"/>
      <c r="E57" s="655"/>
      <c r="F57" s="655"/>
      <c r="G57" s="655"/>
      <c r="H57" s="656"/>
      <c r="I57" s="5"/>
      <c r="J57" s="621">
        <v>131938</v>
      </c>
      <c r="K57" s="621"/>
      <c r="L57" s="621"/>
      <c r="M57" s="621"/>
      <c r="N57" s="2"/>
      <c r="O57" s="625">
        <v>124916</v>
      </c>
      <c r="P57" s="625"/>
      <c r="Q57" s="625"/>
      <c r="R57" s="625"/>
      <c r="S57" s="647">
        <v>-1.6</v>
      </c>
      <c r="T57" s="647"/>
      <c r="U57" s="647"/>
      <c r="V57" s="647">
        <v>-1.7</v>
      </c>
      <c r="W57" s="647"/>
      <c r="X57" s="647"/>
      <c r="Y57" s="488"/>
      <c r="Z57" s="732">
        <v>7022</v>
      </c>
      <c r="AA57" s="732"/>
      <c r="AB57" s="732"/>
      <c r="AC57" s="732"/>
      <c r="AD57" s="626">
        <v>-11.012545938410845</v>
      </c>
      <c r="AE57" s="626"/>
      <c r="AF57" s="626"/>
      <c r="AG57" s="626">
        <v>-12.192072027010125</v>
      </c>
      <c r="AH57" s="626"/>
      <c r="AI57" s="619"/>
      <c r="AJ57" s="489"/>
    </row>
    <row r="58" spans="2:36" ht="13.5">
      <c r="B58" s="654" t="s">
        <v>52</v>
      </c>
      <c r="C58" s="655"/>
      <c r="D58" s="655"/>
      <c r="E58" s="655"/>
      <c r="F58" s="655"/>
      <c r="G58" s="655"/>
      <c r="H58" s="656"/>
      <c r="I58" s="5"/>
      <c r="J58" s="621">
        <v>202203</v>
      </c>
      <c r="K58" s="621"/>
      <c r="L58" s="621"/>
      <c r="M58" s="621"/>
      <c r="N58" s="2"/>
      <c r="O58" s="625">
        <v>192963</v>
      </c>
      <c r="P58" s="625"/>
      <c r="Q58" s="625"/>
      <c r="R58" s="625"/>
      <c r="S58" s="647">
        <v>-1.4</v>
      </c>
      <c r="T58" s="647"/>
      <c r="U58" s="647"/>
      <c r="V58" s="647">
        <v>2.1</v>
      </c>
      <c r="W58" s="647"/>
      <c r="X58" s="647"/>
      <c r="Y58" s="488"/>
      <c r="Z58" s="732">
        <v>9240</v>
      </c>
      <c r="AA58" s="732"/>
      <c r="AB58" s="732"/>
      <c r="AC58" s="732"/>
      <c r="AD58" s="626">
        <v>31.2127236580517</v>
      </c>
      <c r="AE58" s="626"/>
      <c r="AF58" s="626"/>
      <c r="AG58" s="626">
        <v>72.67800411138106</v>
      </c>
      <c r="AH58" s="626"/>
      <c r="AI58" s="619"/>
      <c r="AJ58" s="489"/>
    </row>
    <row r="59" spans="2:36" ht="13.5">
      <c r="B59" s="654" t="s">
        <v>33</v>
      </c>
      <c r="C59" s="655"/>
      <c r="D59" s="655"/>
      <c r="E59" s="655"/>
      <c r="F59" s="655"/>
      <c r="G59" s="655"/>
      <c r="H59" s="656"/>
      <c r="I59" s="5"/>
      <c r="J59" s="621">
        <v>312101</v>
      </c>
      <c r="K59" s="621"/>
      <c r="L59" s="621"/>
      <c r="M59" s="621"/>
      <c r="N59" s="2"/>
      <c r="O59" s="625">
        <v>305052</v>
      </c>
      <c r="P59" s="625"/>
      <c r="Q59" s="625"/>
      <c r="R59" s="625"/>
      <c r="S59" s="647">
        <v>1.8</v>
      </c>
      <c r="T59" s="647"/>
      <c r="U59" s="647"/>
      <c r="V59" s="647">
        <v>-6.3</v>
      </c>
      <c r="W59" s="647"/>
      <c r="X59" s="647"/>
      <c r="Y59" s="488"/>
      <c r="Z59" s="732">
        <v>7049</v>
      </c>
      <c r="AA59" s="732"/>
      <c r="AB59" s="732"/>
      <c r="AC59" s="732"/>
      <c r="AD59" s="626">
        <v>26.507537688442206</v>
      </c>
      <c r="AE59" s="626"/>
      <c r="AF59" s="626"/>
      <c r="AG59" s="626">
        <v>18.09348299547664</v>
      </c>
      <c r="AH59" s="626"/>
      <c r="AI59" s="619"/>
      <c r="AJ59" s="489"/>
    </row>
    <row r="60" spans="2:36" ht="13.5">
      <c r="B60" s="654" t="s">
        <v>29</v>
      </c>
      <c r="C60" s="655"/>
      <c r="D60" s="655"/>
      <c r="E60" s="655"/>
      <c r="F60" s="655"/>
      <c r="G60" s="655"/>
      <c r="H60" s="656"/>
      <c r="I60" s="5"/>
      <c r="J60" s="621">
        <v>272856</v>
      </c>
      <c r="K60" s="621"/>
      <c r="L60" s="621"/>
      <c r="M60" s="621"/>
      <c r="N60" s="2"/>
      <c r="O60" s="625">
        <v>254781</v>
      </c>
      <c r="P60" s="625"/>
      <c r="Q60" s="625"/>
      <c r="R60" s="625"/>
      <c r="S60" s="647">
        <v>-1.9</v>
      </c>
      <c r="T60" s="647"/>
      <c r="U60" s="647"/>
      <c r="V60" s="647">
        <v>-6.1</v>
      </c>
      <c r="W60" s="647"/>
      <c r="X60" s="647"/>
      <c r="Y60" s="488"/>
      <c r="Z60" s="732">
        <v>18075</v>
      </c>
      <c r="AA60" s="732"/>
      <c r="AB60" s="732"/>
      <c r="AC60" s="732"/>
      <c r="AD60" s="626">
        <v>1.2038073908174685</v>
      </c>
      <c r="AE60" s="626"/>
      <c r="AF60" s="626"/>
      <c r="AG60" s="626">
        <v>-7.183937557769338</v>
      </c>
      <c r="AH60" s="626"/>
      <c r="AI60" s="619"/>
      <c r="AJ60" s="489"/>
    </row>
    <row r="61" spans="2:36" ht="13.5">
      <c r="B61" s="654" t="s">
        <v>27</v>
      </c>
      <c r="C61" s="655"/>
      <c r="D61" s="655"/>
      <c r="E61" s="655"/>
      <c r="F61" s="655"/>
      <c r="G61" s="655"/>
      <c r="H61" s="656"/>
      <c r="I61" s="5"/>
      <c r="J61" s="621">
        <v>287874</v>
      </c>
      <c r="K61" s="621"/>
      <c r="L61" s="621"/>
      <c r="M61" s="621"/>
      <c r="N61" s="2"/>
      <c r="O61" s="625">
        <v>278487</v>
      </c>
      <c r="P61" s="625"/>
      <c r="Q61" s="625"/>
      <c r="R61" s="625"/>
      <c r="S61" s="647">
        <v>-4.5</v>
      </c>
      <c r="T61" s="647"/>
      <c r="U61" s="647"/>
      <c r="V61" s="647">
        <v>-5.4</v>
      </c>
      <c r="W61" s="647"/>
      <c r="X61" s="647"/>
      <c r="Y61" s="488"/>
      <c r="Z61" s="732">
        <v>9387</v>
      </c>
      <c r="AA61" s="732"/>
      <c r="AB61" s="732"/>
      <c r="AC61" s="732"/>
      <c r="AD61" s="626">
        <v>10.70881000117938</v>
      </c>
      <c r="AE61" s="626"/>
      <c r="AF61" s="626"/>
      <c r="AG61" s="626">
        <v>-20.42892260744257</v>
      </c>
      <c r="AH61" s="626"/>
      <c r="AI61" s="619"/>
      <c r="AJ61" s="489"/>
    </row>
    <row r="62" spans="2:36" ht="13.5">
      <c r="B62" s="654" t="s">
        <v>28</v>
      </c>
      <c r="C62" s="655"/>
      <c r="D62" s="655"/>
      <c r="E62" s="655"/>
      <c r="F62" s="655"/>
      <c r="G62" s="655"/>
      <c r="H62" s="656"/>
      <c r="I62" s="5"/>
      <c r="J62" s="621">
        <v>164989</v>
      </c>
      <c r="K62" s="621"/>
      <c r="L62" s="621"/>
      <c r="M62" s="621"/>
      <c r="N62" s="2"/>
      <c r="O62" s="625">
        <v>148848</v>
      </c>
      <c r="P62" s="625"/>
      <c r="Q62" s="625"/>
      <c r="R62" s="625"/>
      <c r="S62" s="647">
        <v>1.1</v>
      </c>
      <c r="T62" s="647"/>
      <c r="U62" s="647"/>
      <c r="V62" s="647">
        <v>-4.4</v>
      </c>
      <c r="W62" s="647"/>
      <c r="X62" s="647"/>
      <c r="Y62" s="488"/>
      <c r="Z62" s="732">
        <v>16141</v>
      </c>
      <c r="AA62" s="732"/>
      <c r="AB62" s="732"/>
      <c r="AC62" s="732"/>
      <c r="AD62" s="626">
        <v>4.689324166558562</v>
      </c>
      <c r="AE62" s="626"/>
      <c r="AF62" s="626"/>
      <c r="AG62" s="626">
        <v>6.239715658526945</v>
      </c>
      <c r="AH62" s="626"/>
      <c r="AI62" s="619"/>
      <c r="AJ62" s="489"/>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5"/>
    </row>
    <row r="66" spans="17:19" ht="13.5">
      <c r="Q66" s="1" t="s">
        <v>74</v>
      </c>
      <c r="R66" s="28">
        <v>6</v>
      </c>
      <c r="S66" s="1" t="s">
        <v>74</v>
      </c>
    </row>
    <row r="70" ht="13.5">
      <c r="AC70" s="478"/>
    </row>
  </sheetData>
  <mergeCells count="313">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P21:R21"/>
    <mergeCell ref="S21:V21"/>
    <mergeCell ref="Z21:AB21"/>
    <mergeCell ref="B42:H45"/>
    <mergeCell ref="S45:U45"/>
    <mergeCell ref="V45:X45"/>
    <mergeCell ref="I42:M45"/>
    <mergeCell ref="N43:R45"/>
    <mergeCell ref="S44:X44"/>
    <mergeCell ref="Z30:AB30"/>
    <mergeCell ref="AC23:AF23"/>
    <mergeCell ref="AC22:AF22"/>
    <mergeCell ref="Z37:AB37"/>
    <mergeCell ref="Z36:AB36"/>
    <mergeCell ref="Z35:AB35"/>
    <mergeCell ref="Z34:AB34"/>
    <mergeCell ref="Z33:AB33"/>
    <mergeCell ref="Z32:AB32"/>
    <mergeCell ref="Z29:AB29"/>
    <mergeCell ref="Z28:AB28"/>
    <mergeCell ref="Z31:AB31"/>
    <mergeCell ref="AC27:AF27"/>
    <mergeCell ref="Z27:AB27"/>
    <mergeCell ref="AC26:AF26"/>
    <mergeCell ref="Z26:AB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5:AB25"/>
    <mergeCell ref="Z24:AB24"/>
    <mergeCell ref="I31:L31"/>
    <mergeCell ref="I30:L30"/>
    <mergeCell ref="P26:R26"/>
    <mergeCell ref="P25:R25"/>
    <mergeCell ref="P24:R24"/>
    <mergeCell ref="S29:V29"/>
    <mergeCell ref="S28:V28"/>
    <mergeCell ref="S26:V26"/>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P23:R23"/>
    <mergeCell ref="I23:L23"/>
    <mergeCell ref="B37:H37"/>
    <mergeCell ref="B36:H36"/>
    <mergeCell ref="B35:H35"/>
    <mergeCell ref="B34:H34"/>
    <mergeCell ref="B33:H33"/>
    <mergeCell ref="B32:H32"/>
    <mergeCell ref="B31:H31"/>
    <mergeCell ref="B30:H30"/>
    <mergeCell ref="P37:R37"/>
    <mergeCell ref="P36:R36"/>
    <mergeCell ref="P35:R35"/>
    <mergeCell ref="P34:R34"/>
    <mergeCell ref="P29:R29"/>
    <mergeCell ref="P28:R28"/>
    <mergeCell ref="P27:R27"/>
    <mergeCell ref="I27:L27"/>
    <mergeCell ref="I26:L26"/>
    <mergeCell ref="I25:L25"/>
    <mergeCell ref="I24:L24"/>
    <mergeCell ref="M23:O23"/>
    <mergeCell ref="M26:O26"/>
    <mergeCell ref="M25:O25"/>
    <mergeCell ref="M24:O24"/>
    <mergeCell ref="M22:O22"/>
    <mergeCell ref="I37:L37"/>
    <mergeCell ref="I36:L36"/>
    <mergeCell ref="I35:L35"/>
    <mergeCell ref="I34:L34"/>
    <mergeCell ref="I33:L33"/>
    <mergeCell ref="I32:L32"/>
    <mergeCell ref="I29:L29"/>
    <mergeCell ref="I28:L28"/>
    <mergeCell ref="M27:O27"/>
    <mergeCell ref="M33:O33"/>
    <mergeCell ref="M32:O32"/>
    <mergeCell ref="M29:O29"/>
    <mergeCell ref="M28:O28"/>
    <mergeCell ref="M31:O31"/>
    <mergeCell ref="M30:O30"/>
    <mergeCell ref="M37:O37"/>
    <mergeCell ref="M36:O36"/>
    <mergeCell ref="M35:O35"/>
    <mergeCell ref="M34:O34"/>
    <mergeCell ref="I22:L22"/>
    <mergeCell ref="I17:L20"/>
    <mergeCell ref="AG20:AJ20"/>
    <mergeCell ref="Z20:AB20"/>
    <mergeCell ref="W20:Y20"/>
    <mergeCell ref="W21:Y21"/>
    <mergeCell ref="S22:V22"/>
    <mergeCell ref="P22:R22"/>
    <mergeCell ref="AC21:AF21"/>
    <mergeCell ref="M21:O21"/>
    <mergeCell ref="M19:R19"/>
    <mergeCell ref="W19:AB19"/>
    <mergeCell ref="C10:AJ12"/>
    <mergeCell ref="C8:AJ9"/>
    <mergeCell ref="C13:AJ14"/>
    <mergeCell ref="AD16:AJ16"/>
    <mergeCell ref="S18:V20"/>
    <mergeCell ref="AC18:AF20"/>
    <mergeCell ref="S37:V37"/>
    <mergeCell ref="S36:V36"/>
    <mergeCell ref="S35:V35"/>
    <mergeCell ref="S34:V34"/>
    <mergeCell ref="S23:V23"/>
    <mergeCell ref="S27:V27"/>
    <mergeCell ref="S25:V25"/>
    <mergeCell ref="S24:V24"/>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AW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69921875" style="1" customWidth="1"/>
    <col min="44" max="140" width="2.59765625" style="1" customWidth="1"/>
    <col min="141" max="16384" width="9" style="1" customWidth="1"/>
  </cols>
  <sheetData>
    <row r="1" spans="2:36" ht="17.25">
      <c r="B1" s="34" t="s">
        <v>67</v>
      </c>
      <c r="C1" s="32"/>
      <c r="D1" s="32"/>
      <c r="E1" s="32"/>
      <c r="F1" s="32"/>
      <c r="G1" s="32"/>
      <c r="H1" s="32"/>
      <c r="I1" s="32"/>
      <c r="J1" s="32"/>
      <c r="K1" s="32"/>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ht="1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8" ht="13.5" customHeight="1">
      <c r="B3" s="35"/>
      <c r="C3" s="731" t="s">
        <v>801</v>
      </c>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row>
    <row r="4" spans="2:38" ht="13.5">
      <c r="B4" s="35"/>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row>
    <row r="5" spans="2:38" ht="13.5" customHeight="1">
      <c r="B5" s="35"/>
      <c r="C5" s="674" t="s">
        <v>802</v>
      </c>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row>
    <row r="6" spans="2:38" ht="13.5">
      <c r="B6" s="35"/>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row>
    <row r="7" spans="2:38" ht="13.5">
      <c r="B7" s="35"/>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row>
    <row r="8" spans="2:38" ht="13.5" customHeight="1">
      <c r="B8" s="35"/>
      <c r="C8" s="674" t="s">
        <v>803</v>
      </c>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row>
    <row r="9" spans="2:38" ht="13.5">
      <c r="B9" s="35"/>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8" s="32" customFormat="1" ht="13.5">
      <c r="B11" s="32" t="s">
        <v>68</v>
      </c>
      <c r="AD11" s="60"/>
      <c r="AE11" s="60"/>
      <c r="AF11" s="622" t="s">
        <v>78</v>
      </c>
      <c r="AG11" s="622"/>
      <c r="AH11" s="622"/>
      <c r="AI11" s="622"/>
      <c r="AJ11" s="622"/>
      <c r="AK11" s="622"/>
      <c r="AL11" s="622"/>
    </row>
    <row r="12" spans="2:38" ht="8.25" customHeight="1">
      <c r="B12" s="657" t="s">
        <v>66</v>
      </c>
      <c r="C12" s="658"/>
      <c r="D12" s="658"/>
      <c r="E12" s="658"/>
      <c r="F12" s="658"/>
      <c r="G12" s="658"/>
      <c r="H12" s="659"/>
      <c r="I12" s="676" t="s">
        <v>84</v>
      </c>
      <c r="J12" s="699"/>
      <c r="K12" s="699"/>
      <c r="L12" s="699"/>
      <c r="M12" s="70"/>
      <c r="N12" s="70"/>
      <c r="O12" s="70"/>
      <c r="P12" s="70"/>
      <c r="Q12" s="70"/>
      <c r="R12" s="70"/>
      <c r="S12" s="87"/>
      <c r="T12" s="88"/>
      <c r="U12" s="88"/>
      <c r="V12" s="88"/>
      <c r="W12" s="70"/>
      <c r="X12" s="70"/>
      <c r="Y12" s="70"/>
      <c r="Z12" s="70"/>
      <c r="AA12" s="70"/>
      <c r="AB12" s="70"/>
      <c r="AC12" s="87"/>
      <c r="AD12" s="88"/>
      <c r="AE12" s="88"/>
      <c r="AF12" s="88"/>
      <c r="AG12" s="70"/>
      <c r="AH12" s="70"/>
      <c r="AI12" s="70"/>
      <c r="AJ12" s="70"/>
      <c r="AK12" s="82"/>
      <c r="AL12" s="83"/>
    </row>
    <row r="13" spans="2:38" ht="8.25" customHeight="1">
      <c r="B13" s="660"/>
      <c r="C13" s="661"/>
      <c r="D13" s="661"/>
      <c r="E13" s="661"/>
      <c r="F13" s="661"/>
      <c r="G13" s="661"/>
      <c r="H13" s="662"/>
      <c r="I13" s="678"/>
      <c r="J13" s="701"/>
      <c r="K13" s="701"/>
      <c r="L13" s="701"/>
      <c r="M13" s="89"/>
      <c r="N13" s="90"/>
      <c r="O13" s="90"/>
      <c r="P13" s="90"/>
      <c r="Q13" s="90"/>
      <c r="R13" s="90"/>
      <c r="S13" s="676" t="s">
        <v>47</v>
      </c>
      <c r="T13" s="677"/>
      <c r="U13" s="677"/>
      <c r="V13" s="677"/>
      <c r="W13" s="85"/>
      <c r="X13" s="72"/>
      <c r="Y13" s="72"/>
      <c r="Z13" s="72"/>
      <c r="AA13" s="72"/>
      <c r="AB13" s="86"/>
      <c r="AC13" s="676" t="s">
        <v>48</v>
      </c>
      <c r="AD13" s="677"/>
      <c r="AE13" s="677"/>
      <c r="AF13" s="677"/>
      <c r="AG13" s="85"/>
      <c r="AH13" s="72"/>
      <c r="AI13" s="72"/>
      <c r="AJ13" s="72"/>
      <c r="AK13" s="72"/>
      <c r="AL13" s="86"/>
    </row>
    <row r="14" spans="2:38" ht="13.5">
      <c r="B14" s="660"/>
      <c r="C14" s="661"/>
      <c r="D14" s="661"/>
      <c r="E14" s="661"/>
      <c r="F14" s="661"/>
      <c r="G14" s="661"/>
      <c r="H14" s="662"/>
      <c r="I14" s="700"/>
      <c r="J14" s="716"/>
      <c r="K14" s="716"/>
      <c r="L14" s="716"/>
      <c r="M14" s="653" t="s">
        <v>35</v>
      </c>
      <c r="N14" s="627"/>
      <c r="O14" s="627"/>
      <c r="P14" s="627"/>
      <c r="Q14" s="627"/>
      <c r="R14" s="627"/>
      <c r="S14" s="678"/>
      <c r="T14" s="679"/>
      <c r="U14" s="679"/>
      <c r="V14" s="714"/>
      <c r="W14" s="628" t="s">
        <v>35</v>
      </c>
      <c r="X14" s="629"/>
      <c r="Y14" s="629"/>
      <c r="Z14" s="629"/>
      <c r="AA14" s="629"/>
      <c r="AB14" s="630"/>
      <c r="AC14" s="678"/>
      <c r="AD14" s="679"/>
      <c r="AE14" s="679"/>
      <c r="AF14" s="714"/>
      <c r="AG14" s="628" t="s">
        <v>35</v>
      </c>
      <c r="AH14" s="629"/>
      <c r="AI14" s="629"/>
      <c r="AJ14" s="629"/>
      <c r="AK14" s="629"/>
      <c r="AL14" s="630"/>
    </row>
    <row r="15" spans="2:38" s="13" customFormat="1" ht="13.5">
      <c r="B15" s="660"/>
      <c r="C15" s="661"/>
      <c r="D15" s="661"/>
      <c r="E15" s="661"/>
      <c r="F15" s="661"/>
      <c r="G15" s="661"/>
      <c r="H15" s="662"/>
      <c r="I15" s="702"/>
      <c r="J15" s="703"/>
      <c r="K15" s="703"/>
      <c r="L15" s="703"/>
      <c r="M15" s="698" t="s">
        <v>25</v>
      </c>
      <c r="N15" s="698"/>
      <c r="O15" s="698"/>
      <c r="P15" s="698" t="s">
        <v>24</v>
      </c>
      <c r="Q15" s="713"/>
      <c r="R15" s="717"/>
      <c r="S15" s="680"/>
      <c r="T15" s="681"/>
      <c r="U15" s="681"/>
      <c r="V15" s="715"/>
      <c r="W15" s="613" t="s">
        <v>25</v>
      </c>
      <c r="X15" s="698"/>
      <c r="Y15" s="698"/>
      <c r="Z15" s="698" t="s">
        <v>24</v>
      </c>
      <c r="AA15" s="713"/>
      <c r="AB15" s="713"/>
      <c r="AC15" s="680"/>
      <c r="AD15" s="681"/>
      <c r="AE15" s="681"/>
      <c r="AF15" s="715"/>
      <c r="AG15" s="613" t="s">
        <v>25</v>
      </c>
      <c r="AH15" s="698"/>
      <c r="AI15" s="698"/>
      <c r="AJ15" s="698" t="s">
        <v>24</v>
      </c>
      <c r="AK15" s="713"/>
      <c r="AL15" s="713"/>
    </row>
    <row r="16" spans="2:38" s="16" customFormat="1" ht="9.75">
      <c r="B16" s="23"/>
      <c r="C16" s="24"/>
      <c r="D16" s="24"/>
      <c r="E16" s="24"/>
      <c r="F16" s="24"/>
      <c r="G16" s="24"/>
      <c r="H16" s="25"/>
      <c r="I16" s="27"/>
      <c r="J16" s="17"/>
      <c r="K16" s="29"/>
      <c r="L16" s="29" t="s">
        <v>44</v>
      </c>
      <c r="M16" s="17"/>
      <c r="N16" s="29"/>
      <c r="O16" s="29" t="s">
        <v>75</v>
      </c>
      <c r="P16" s="17"/>
      <c r="Q16" s="29"/>
      <c r="R16" s="29" t="s">
        <v>75</v>
      </c>
      <c r="S16" s="17"/>
      <c r="T16" s="17"/>
      <c r="U16" s="29"/>
      <c r="V16" s="29" t="s">
        <v>44</v>
      </c>
      <c r="W16" s="17"/>
      <c r="X16" s="29"/>
      <c r="Y16" s="29" t="s">
        <v>75</v>
      </c>
      <c r="Z16" s="17"/>
      <c r="AA16" s="29"/>
      <c r="AB16" s="29" t="s">
        <v>75</v>
      </c>
      <c r="AC16" s="17"/>
      <c r="AD16" s="17"/>
      <c r="AE16" s="29"/>
      <c r="AF16" s="29" t="s">
        <v>44</v>
      </c>
      <c r="AG16" s="17"/>
      <c r="AH16" s="29"/>
      <c r="AI16" s="29" t="s">
        <v>75</v>
      </c>
      <c r="AJ16" s="17"/>
      <c r="AK16" s="17"/>
      <c r="AL16" s="30" t="s">
        <v>75</v>
      </c>
    </row>
    <row r="17" spans="2:38" ht="13.5">
      <c r="B17" s="654" t="s">
        <v>30</v>
      </c>
      <c r="C17" s="655"/>
      <c r="D17" s="655"/>
      <c r="E17" s="655"/>
      <c r="F17" s="655"/>
      <c r="G17" s="655"/>
      <c r="H17" s="656"/>
      <c r="I17" s="734">
        <v>154.6</v>
      </c>
      <c r="J17" s="734"/>
      <c r="K17" s="734"/>
      <c r="L17" s="734"/>
      <c r="M17" s="647">
        <v>1.5</v>
      </c>
      <c r="N17" s="647"/>
      <c r="O17" s="647"/>
      <c r="P17" s="647">
        <v>1.2</v>
      </c>
      <c r="Q17" s="647"/>
      <c r="R17" s="647"/>
      <c r="S17" s="734">
        <v>142</v>
      </c>
      <c r="T17" s="734"/>
      <c r="U17" s="734"/>
      <c r="V17" s="734"/>
      <c r="W17" s="647">
        <v>1.3</v>
      </c>
      <c r="X17" s="647"/>
      <c r="Y17" s="647"/>
      <c r="Z17" s="647">
        <v>1.1</v>
      </c>
      <c r="AA17" s="647"/>
      <c r="AB17" s="647"/>
      <c r="AC17" s="734">
        <v>12.6</v>
      </c>
      <c r="AD17" s="734"/>
      <c r="AE17" s="734"/>
      <c r="AF17" s="734"/>
      <c r="AG17" s="647">
        <v>3.3</v>
      </c>
      <c r="AH17" s="647"/>
      <c r="AI17" s="647"/>
      <c r="AJ17" s="647">
        <v>0.8</v>
      </c>
      <c r="AK17" s="647"/>
      <c r="AL17" s="683"/>
    </row>
    <row r="18" spans="2:38" ht="13.5">
      <c r="B18" s="654" t="s">
        <v>31</v>
      </c>
      <c r="C18" s="655"/>
      <c r="D18" s="655"/>
      <c r="E18" s="655"/>
      <c r="F18" s="655"/>
      <c r="G18" s="655"/>
      <c r="H18" s="656"/>
      <c r="I18" s="734">
        <v>182.6</v>
      </c>
      <c r="J18" s="734"/>
      <c r="K18" s="734"/>
      <c r="L18" s="734"/>
      <c r="M18" s="647">
        <v>0.6</v>
      </c>
      <c r="N18" s="647"/>
      <c r="O18" s="647"/>
      <c r="P18" s="647">
        <v>-1</v>
      </c>
      <c r="Q18" s="647"/>
      <c r="R18" s="647"/>
      <c r="S18" s="734">
        <v>170.3</v>
      </c>
      <c r="T18" s="734"/>
      <c r="U18" s="734"/>
      <c r="V18" s="734"/>
      <c r="W18" s="647">
        <v>0.9</v>
      </c>
      <c r="X18" s="647"/>
      <c r="Y18" s="647"/>
      <c r="Z18" s="647">
        <v>0</v>
      </c>
      <c r="AA18" s="647"/>
      <c r="AB18" s="647"/>
      <c r="AC18" s="734">
        <v>12.3</v>
      </c>
      <c r="AD18" s="734"/>
      <c r="AE18" s="734"/>
      <c r="AF18" s="734"/>
      <c r="AG18" s="647">
        <v>-3.9</v>
      </c>
      <c r="AH18" s="647"/>
      <c r="AI18" s="647"/>
      <c r="AJ18" s="647">
        <v>-14.2</v>
      </c>
      <c r="AK18" s="647"/>
      <c r="AL18" s="683"/>
    </row>
    <row r="19" spans="2:38" ht="13.5">
      <c r="B19" s="654" t="s">
        <v>32</v>
      </c>
      <c r="C19" s="655"/>
      <c r="D19" s="655"/>
      <c r="E19" s="655"/>
      <c r="F19" s="655"/>
      <c r="G19" s="655"/>
      <c r="H19" s="656"/>
      <c r="I19" s="734">
        <v>171.7</v>
      </c>
      <c r="J19" s="734"/>
      <c r="K19" s="734"/>
      <c r="L19" s="734"/>
      <c r="M19" s="647">
        <v>0.4</v>
      </c>
      <c r="N19" s="647"/>
      <c r="O19" s="647"/>
      <c r="P19" s="647">
        <v>4.6</v>
      </c>
      <c r="Q19" s="647"/>
      <c r="R19" s="647"/>
      <c r="S19" s="734">
        <v>155.1</v>
      </c>
      <c r="T19" s="734"/>
      <c r="U19" s="734"/>
      <c r="V19" s="734"/>
      <c r="W19" s="647">
        <v>0.6</v>
      </c>
      <c r="X19" s="647"/>
      <c r="Y19" s="647"/>
      <c r="Z19" s="647">
        <v>3.8</v>
      </c>
      <c r="AA19" s="647"/>
      <c r="AB19" s="647"/>
      <c r="AC19" s="734">
        <v>16.6</v>
      </c>
      <c r="AD19" s="734"/>
      <c r="AE19" s="734"/>
      <c r="AF19" s="734"/>
      <c r="AG19" s="647">
        <v>-1.8</v>
      </c>
      <c r="AH19" s="647"/>
      <c r="AI19" s="647"/>
      <c r="AJ19" s="647">
        <v>11.7</v>
      </c>
      <c r="AK19" s="647"/>
      <c r="AL19" s="683"/>
    </row>
    <row r="20" spans="2:38" ht="13.5">
      <c r="B20" s="654" t="s">
        <v>57</v>
      </c>
      <c r="C20" s="655"/>
      <c r="D20" s="655"/>
      <c r="E20" s="655"/>
      <c r="F20" s="655"/>
      <c r="G20" s="655"/>
      <c r="H20" s="656"/>
      <c r="I20" s="734">
        <v>158.6</v>
      </c>
      <c r="J20" s="734"/>
      <c r="K20" s="734"/>
      <c r="L20" s="734"/>
      <c r="M20" s="647">
        <v>1.8</v>
      </c>
      <c r="N20" s="647"/>
      <c r="O20" s="647"/>
      <c r="P20" s="647">
        <v>-0.5</v>
      </c>
      <c r="Q20" s="647"/>
      <c r="R20" s="647"/>
      <c r="S20" s="734">
        <v>144.3</v>
      </c>
      <c r="T20" s="734"/>
      <c r="U20" s="734"/>
      <c r="V20" s="734"/>
      <c r="W20" s="647">
        <v>2.8</v>
      </c>
      <c r="X20" s="647"/>
      <c r="Y20" s="647"/>
      <c r="Z20" s="647">
        <v>-3.8</v>
      </c>
      <c r="AA20" s="647"/>
      <c r="AB20" s="647"/>
      <c r="AC20" s="734">
        <v>14.3</v>
      </c>
      <c r="AD20" s="734"/>
      <c r="AE20" s="734"/>
      <c r="AF20" s="734"/>
      <c r="AG20" s="647">
        <v>-7.2</v>
      </c>
      <c r="AH20" s="647"/>
      <c r="AI20" s="647"/>
      <c r="AJ20" s="647">
        <v>28.2</v>
      </c>
      <c r="AK20" s="647"/>
      <c r="AL20" s="683"/>
    </row>
    <row r="21" spans="2:38" ht="13.5">
      <c r="B21" s="654" t="s">
        <v>26</v>
      </c>
      <c r="C21" s="655"/>
      <c r="D21" s="655"/>
      <c r="E21" s="655"/>
      <c r="F21" s="655"/>
      <c r="G21" s="655"/>
      <c r="H21" s="656"/>
      <c r="I21" s="734">
        <v>170.8</v>
      </c>
      <c r="J21" s="734"/>
      <c r="K21" s="734"/>
      <c r="L21" s="734"/>
      <c r="M21" s="647">
        <v>4.5</v>
      </c>
      <c r="N21" s="647"/>
      <c r="O21" s="647"/>
      <c r="P21" s="647">
        <v>5.9</v>
      </c>
      <c r="Q21" s="647"/>
      <c r="R21" s="647"/>
      <c r="S21" s="734">
        <v>154.6</v>
      </c>
      <c r="T21" s="734"/>
      <c r="U21" s="734"/>
      <c r="V21" s="734"/>
      <c r="W21" s="647">
        <v>4.9</v>
      </c>
      <c r="X21" s="647"/>
      <c r="Y21" s="647"/>
      <c r="Z21" s="647">
        <v>3.6</v>
      </c>
      <c r="AA21" s="647"/>
      <c r="AB21" s="647"/>
      <c r="AC21" s="734">
        <v>16.2</v>
      </c>
      <c r="AD21" s="734"/>
      <c r="AE21" s="734"/>
      <c r="AF21" s="734"/>
      <c r="AG21" s="647">
        <v>0.7</v>
      </c>
      <c r="AH21" s="647"/>
      <c r="AI21" s="647"/>
      <c r="AJ21" s="647">
        <v>30</v>
      </c>
      <c r="AK21" s="647"/>
      <c r="AL21" s="683"/>
    </row>
    <row r="22" spans="2:38" ht="13.5">
      <c r="B22" s="654" t="s">
        <v>56</v>
      </c>
      <c r="C22" s="655"/>
      <c r="D22" s="655"/>
      <c r="E22" s="655"/>
      <c r="F22" s="655"/>
      <c r="G22" s="655"/>
      <c r="H22" s="656"/>
      <c r="I22" s="734">
        <v>167.7</v>
      </c>
      <c r="J22" s="734"/>
      <c r="K22" s="734"/>
      <c r="L22" s="734"/>
      <c r="M22" s="647">
        <v>1.5</v>
      </c>
      <c r="N22" s="647"/>
      <c r="O22" s="647"/>
      <c r="P22" s="647">
        <v>-0.1</v>
      </c>
      <c r="Q22" s="647"/>
      <c r="R22" s="647"/>
      <c r="S22" s="734">
        <v>148.7</v>
      </c>
      <c r="T22" s="734"/>
      <c r="U22" s="734"/>
      <c r="V22" s="734"/>
      <c r="W22" s="647">
        <v>0.6</v>
      </c>
      <c r="X22" s="647"/>
      <c r="Y22" s="647"/>
      <c r="Z22" s="647">
        <v>2.1</v>
      </c>
      <c r="AA22" s="647"/>
      <c r="AB22" s="647"/>
      <c r="AC22" s="734">
        <v>19</v>
      </c>
      <c r="AD22" s="734"/>
      <c r="AE22" s="734"/>
      <c r="AF22" s="734"/>
      <c r="AG22" s="647">
        <v>9.7</v>
      </c>
      <c r="AH22" s="647"/>
      <c r="AI22" s="647"/>
      <c r="AJ22" s="647">
        <v>-14.4</v>
      </c>
      <c r="AK22" s="647"/>
      <c r="AL22" s="683"/>
    </row>
    <row r="23" spans="2:38" ht="13.5">
      <c r="B23" s="654" t="s">
        <v>72</v>
      </c>
      <c r="C23" s="655"/>
      <c r="D23" s="655"/>
      <c r="E23" s="655"/>
      <c r="F23" s="655"/>
      <c r="G23" s="655"/>
      <c r="H23" s="656"/>
      <c r="I23" s="734">
        <v>135.3</v>
      </c>
      <c r="J23" s="734"/>
      <c r="K23" s="734"/>
      <c r="L23" s="734"/>
      <c r="M23" s="647">
        <v>5.1</v>
      </c>
      <c r="N23" s="647"/>
      <c r="O23" s="647"/>
      <c r="P23" s="647">
        <v>-4.9</v>
      </c>
      <c r="Q23" s="647"/>
      <c r="R23" s="647"/>
      <c r="S23" s="734">
        <v>128.3</v>
      </c>
      <c r="T23" s="734"/>
      <c r="U23" s="734"/>
      <c r="V23" s="734"/>
      <c r="W23" s="647">
        <v>4.7</v>
      </c>
      <c r="X23" s="647"/>
      <c r="Y23" s="647"/>
      <c r="Z23" s="647">
        <v>-4.7</v>
      </c>
      <c r="AA23" s="647"/>
      <c r="AB23" s="647"/>
      <c r="AC23" s="734">
        <v>7</v>
      </c>
      <c r="AD23" s="734"/>
      <c r="AE23" s="734"/>
      <c r="AF23" s="734"/>
      <c r="AG23" s="647">
        <v>13</v>
      </c>
      <c r="AH23" s="647"/>
      <c r="AI23" s="647"/>
      <c r="AJ23" s="647">
        <v>-10</v>
      </c>
      <c r="AK23" s="647"/>
      <c r="AL23" s="683"/>
    </row>
    <row r="24" spans="2:38" ht="13.5">
      <c r="B24" s="654" t="s">
        <v>73</v>
      </c>
      <c r="C24" s="655"/>
      <c r="D24" s="655"/>
      <c r="E24" s="655"/>
      <c r="F24" s="655"/>
      <c r="G24" s="655"/>
      <c r="H24" s="656"/>
      <c r="I24" s="734">
        <v>158.8</v>
      </c>
      <c r="J24" s="734"/>
      <c r="K24" s="734"/>
      <c r="L24" s="734"/>
      <c r="M24" s="647">
        <v>3</v>
      </c>
      <c r="N24" s="647"/>
      <c r="O24" s="647"/>
      <c r="P24" s="647">
        <v>-0.1</v>
      </c>
      <c r="Q24" s="647"/>
      <c r="R24" s="647"/>
      <c r="S24" s="734">
        <v>145.3</v>
      </c>
      <c r="T24" s="734"/>
      <c r="U24" s="734"/>
      <c r="V24" s="734"/>
      <c r="W24" s="647">
        <v>4.3</v>
      </c>
      <c r="X24" s="647"/>
      <c r="Y24" s="647"/>
      <c r="Z24" s="647">
        <v>-0.1</v>
      </c>
      <c r="AA24" s="647"/>
      <c r="AB24" s="647"/>
      <c r="AC24" s="734">
        <v>13.5</v>
      </c>
      <c r="AD24" s="734"/>
      <c r="AE24" s="734"/>
      <c r="AF24" s="734"/>
      <c r="AG24" s="647">
        <v>-10</v>
      </c>
      <c r="AH24" s="647"/>
      <c r="AI24" s="647"/>
      <c r="AJ24" s="647">
        <v>-3.1</v>
      </c>
      <c r="AK24" s="647"/>
      <c r="AL24" s="683"/>
    </row>
    <row r="25" spans="2:38" ht="13.5">
      <c r="B25" s="654" t="s">
        <v>55</v>
      </c>
      <c r="C25" s="655"/>
      <c r="D25" s="655"/>
      <c r="E25" s="655"/>
      <c r="F25" s="655"/>
      <c r="G25" s="655"/>
      <c r="H25" s="656"/>
      <c r="I25" s="734">
        <v>138.6</v>
      </c>
      <c r="J25" s="734"/>
      <c r="K25" s="734"/>
      <c r="L25" s="734"/>
      <c r="M25" s="647">
        <v>-0.4</v>
      </c>
      <c r="N25" s="647"/>
      <c r="O25" s="647"/>
      <c r="P25" s="647">
        <v>-3.5</v>
      </c>
      <c r="Q25" s="647"/>
      <c r="R25" s="647"/>
      <c r="S25" s="733">
        <v>127.9</v>
      </c>
      <c r="T25" s="733"/>
      <c r="U25" s="733"/>
      <c r="V25" s="733"/>
      <c r="W25" s="647">
        <v>-0.9</v>
      </c>
      <c r="X25" s="647"/>
      <c r="Y25" s="647"/>
      <c r="Z25" s="647">
        <v>-4.8</v>
      </c>
      <c r="AA25" s="647"/>
      <c r="AB25" s="647"/>
      <c r="AC25" s="733">
        <v>10.7</v>
      </c>
      <c r="AD25" s="733"/>
      <c r="AE25" s="733"/>
      <c r="AF25" s="733"/>
      <c r="AG25" s="647">
        <v>6</v>
      </c>
      <c r="AH25" s="647"/>
      <c r="AI25" s="647"/>
      <c r="AJ25" s="647">
        <v>13.4</v>
      </c>
      <c r="AK25" s="647"/>
      <c r="AL25" s="683"/>
    </row>
    <row r="26" spans="2:38" ht="13.5">
      <c r="B26" s="654" t="s">
        <v>54</v>
      </c>
      <c r="C26" s="655"/>
      <c r="D26" s="655"/>
      <c r="E26" s="655"/>
      <c r="F26" s="655"/>
      <c r="G26" s="655"/>
      <c r="H26" s="656"/>
      <c r="I26" s="734">
        <v>176.7</v>
      </c>
      <c r="J26" s="734"/>
      <c r="K26" s="734"/>
      <c r="L26" s="734"/>
      <c r="M26" s="647">
        <v>-0.3</v>
      </c>
      <c r="N26" s="647"/>
      <c r="O26" s="647"/>
      <c r="P26" s="647">
        <v>5.8</v>
      </c>
      <c r="Q26" s="647"/>
      <c r="R26" s="647"/>
      <c r="S26" s="733">
        <v>157.5</v>
      </c>
      <c r="T26" s="733"/>
      <c r="U26" s="733"/>
      <c r="V26" s="733"/>
      <c r="W26" s="647">
        <v>1.2</v>
      </c>
      <c r="X26" s="647"/>
      <c r="Y26" s="647"/>
      <c r="Z26" s="647">
        <v>5.4</v>
      </c>
      <c r="AA26" s="647"/>
      <c r="AB26" s="647"/>
      <c r="AC26" s="733">
        <v>19.2</v>
      </c>
      <c r="AD26" s="733"/>
      <c r="AE26" s="733"/>
      <c r="AF26" s="733"/>
      <c r="AG26" s="647">
        <v>-11.5</v>
      </c>
      <c r="AH26" s="647"/>
      <c r="AI26" s="647"/>
      <c r="AJ26" s="647">
        <v>11.3</v>
      </c>
      <c r="AK26" s="647"/>
      <c r="AL26" s="683"/>
    </row>
    <row r="27" spans="2:38" ht="13.5">
      <c r="B27" s="654" t="s">
        <v>53</v>
      </c>
      <c r="C27" s="655"/>
      <c r="D27" s="655"/>
      <c r="E27" s="655"/>
      <c r="F27" s="655"/>
      <c r="G27" s="655"/>
      <c r="H27" s="656"/>
      <c r="I27" s="734">
        <v>116.3</v>
      </c>
      <c r="J27" s="734"/>
      <c r="K27" s="734"/>
      <c r="L27" s="734"/>
      <c r="M27" s="647">
        <v>-0.1</v>
      </c>
      <c r="N27" s="647"/>
      <c r="O27" s="647"/>
      <c r="P27" s="647">
        <v>13.7</v>
      </c>
      <c r="Q27" s="647"/>
      <c r="R27" s="647"/>
      <c r="S27" s="733">
        <v>109.8</v>
      </c>
      <c r="T27" s="733"/>
      <c r="U27" s="733"/>
      <c r="V27" s="733"/>
      <c r="W27" s="647">
        <v>0.3</v>
      </c>
      <c r="X27" s="647"/>
      <c r="Y27" s="647"/>
      <c r="Z27" s="647">
        <v>13.7</v>
      </c>
      <c r="AA27" s="647"/>
      <c r="AB27" s="647"/>
      <c r="AC27" s="733">
        <v>6.5</v>
      </c>
      <c r="AD27" s="733"/>
      <c r="AE27" s="733"/>
      <c r="AF27" s="733"/>
      <c r="AG27" s="647">
        <v>-7.1</v>
      </c>
      <c r="AH27" s="647"/>
      <c r="AI27" s="647"/>
      <c r="AJ27" s="647">
        <v>12.1</v>
      </c>
      <c r="AK27" s="647"/>
      <c r="AL27" s="683"/>
    </row>
    <row r="28" spans="2:38" ht="13.5">
      <c r="B28" s="654" t="s">
        <v>52</v>
      </c>
      <c r="C28" s="655"/>
      <c r="D28" s="655"/>
      <c r="E28" s="655"/>
      <c r="F28" s="655"/>
      <c r="G28" s="655"/>
      <c r="H28" s="656"/>
      <c r="I28" s="734">
        <v>145.5</v>
      </c>
      <c r="J28" s="734"/>
      <c r="K28" s="734"/>
      <c r="L28" s="734"/>
      <c r="M28" s="647">
        <v>3.3</v>
      </c>
      <c r="N28" s="647"/>
      <c r="O28" s="647"/>
      <c r="P28" s="647">
        <v>2.9</v>
      </c>
      <c r="Q28" s="647"/>
      <c r="R28" s="647"/>
      <c r="S28" s="733">
        <v>139.9</v>
      </c>
      <c r="T28" s="733"/>
      <c r="U28" s="733"/>
      <c r="V28" s="733"/>
      <c r="W28" s="647">
        <v>2.4</v>
      </c>
      <c r="X28" s="647"/>
      <c r="Y28" s="647"/>
      <c r="Z28" s="647">
        <v>1.8</v>
      </c>
      <c r="AA28" s="647"/>
      <c r="AB28" s="647"/>
      <c r="AC28" s="733">
        <v>5.6</v>
      </c>
      <c r="AD28" s="733"/>
      <c r="AE28" s="733"/>
      <c r="AF28" s="733"/>
      <c r="AG28" s="647">
        <v>33.4</v>
      </c>
      <c r="AH28" s="647"/>
      <c r="AI28" s="647"/>
      <c r="AJ28" s="647">
        <v>25.1</v>
      </c>
      <c r="AK28" s="647"/>
      <c r="AL28" s="683"/>
    </row>
    <row r="29" spans="2:38" ht="13.5">
      <c r="B29" s="654" t="s">
        <v>33</v>
      </c>
      <c r="C29" s="655"/>
      <c r="D29" s="655"/>
      <c r="E29" s="655"/>
      <c r="F29" s="655"/>
      <c r="G29" s="655"/>
      <c r="H29" s="656"/>
      <c r="I29" s="734">
        <v>128.9</v>
      </c>
      <c r="J29" s="734"/>
      <c r="K29" s="734"/>
      <c r="L29" s="734"/>
      <c r="M29" s="647">
        <v>11.8</v>
      </c>
      <c r="N29" s="647"/>
      <c r="O29" s="647"/>
      <c r="P29" s="647">
        <v>-11.7</v>
      </c>
      <c r="Q29" s="647"/>
      <c r="R29" s="647"/>
      <c r="S29" s="733">
        <v>116.4</v>
      </c>
      <c r="T29" s="733"/>
      <c r="U29" s="733"/>
      <c r="V29" s="733"/>
      <c r="W29" s="647">
        <v>7.9</v>
      </c>
      <c r="X29" s="647"/>
      <c r="Y29" s="647"/>
      <c r="Z29" s="647">
        <v>-7.6</v>
      </c>
      <c r="AA29" s="647"/>
      <c r="AB29" s="647"/>
      <c r="AC29" s="733">
        <v>12.5</v>
      </c>
      <c r="AD29" s="733"/>
      <c r="AE29" s="733"/>
      <c r="AF29" s="733"/>
      <c r="AG29" s="647">
        <v>66.7</v>
      </c>
      <c r="AH29" s="647"/>
      <c r="AI29" s="647"/>
      <c r="AJ29" s="647">
        <v>-34.9</v>
      </c>
      <c r="AK29" s="647"/>
      <c r="AL29" s="683"/>
    </row>
    <row r="30" spans="2:38" ht="13.5">
      <c r="B30" s="654" t="s">
        <v>29</v>
      </c>
      <c r="C30" s="655"/>
      <c r="D30" s="655"/>
      <c r="E30" s="655"/>
      <c r="F30" s="655"/>
      <c r="G30" s="655"/>
      <c r="H30" s="656"/>
      <c r="I30" s="734">
        <v>144.6</v>
      </c>
      <c r="J30" s="734"/>
      <c r="K30" s="734"/>
      <c r="L30" s="734"/>
      <c r="M30" s="647">
        <v>-0.7</v>
      </c>
      <c r="N30" s="647"/>
      <c r="O30" s="647"/>
      <c r="P30" s="647">
        <v>1.6</v>
      </c>
      <c r="Q30" s="647"/>
      <c r="R30" s="647"/>
      <c r="S30" s="733">
        <v>138.8</v>
      </c>
      <c r="T30" s="733"/>
      <c r="U30" s="733"/>
      <c r="V30" s="733"/>
      <c r="W30" s="647">
        <v>-1.1</v>
      </c>
      <c r="X30" s="647"/>
      <c r="Y30" s="647"/>
      <c r="Z30" s="647">
        <v>0.4</v>
      </c>
      <c r="AA30" s="647"/>
      <c r="AB30" s="647"/>
      <c r="AC30" s="733">
        <v>5.8</v>
      </c>
      <c r="AD30" s="733"/>
      <c r="AE30" s="733"/>
      <c r="AF30" s="733"/>
      <c r="AG30" s="647">
        <v>9.5</v>
      </c>
      <c r="AH30" s="647"/>
      <c r="AI30" s="647"/>
      <c r="AJ30" s="647">
        <v>19.7</v>
      </c>
      <c r="AK30" s="647"/>
      <c r="AL30" s="683"/>
    </row>
    <row r="31" spans="2:38" ht="13.5">
      <c r="B31" s="654" t="s">
        <v>27</v>
      </c>
      <c r="C31" s="655"/>
      <c r="D31" s="655"/>
      <c r="E31" s="655"/>
      <c r="F31" s="655"/>
      <c r="G31" s="655"/>
      <c r="H31" s="656"/>
      <c r="I31" s="734">
        <v>153</v>
      </c>
      <c r="J31" s="734"/>
      <c r="K31" s="734"/>
      <c r="L31" s="734"/>
      <c r="M31" s="647">
        <v>-1.6</v>
      </c>
      <c r="N31" s="647"/>
      <c r="O31" s="647"/>
      <c r="P31" s="647">
        <v>-2.5</v>
      </c>
      <c r="Q31" s="647"/>
      <c r="R31" s="647"/>
      <c r="S31" s="733">
        <v>148.7</v>
      </c>
      <c r="T31" s="733"/>
      <c r="U31" s="733"/>
      <c r="V31" s="733"/>
      <c r="W31" s="647">
        <v>-1.6</v>
      </c>
      <c r="X31" s="647"/>
      <c r="Y31" s="647"/>
      <c r="Z31" s="647">
        <v>-2.7</v>
      </c>
      <c r="AA31" s="647"/>
      <c r="AB31" s="647"/>
      <c r="AC31" s="733">
        <v>4.3</v>
      </c>
      <c r="AD31" s="733"/>
      <c r="AE31" s="733"/>
      <c r="AF31" s="733"/>
      <c r="AG31" s="647">
        <v>-2.2</v>
      </c>
      <c r="AH31" s="647"/>
      <c r="AI31" s="647"/>
      <c r="AJ31" s="647">
        <v>-2.8</v>
      </c>
      <c r="AK31" s="647"/>
      <c r="AL31" s="683"/>
    </row>
    <row r="32" spans="2:38" ht="13.5">
      <c r="B32" s="654" t="s">
        <v>28</v>
      </c>
      <c r="C32" s="655"/>
      <c r="D32" s="655"/>
      <c r="E32" s="655"/>
      <c r="F32" s="655"/>
      <c r="G32" s="655"/>
      <c r="H32" s="656"/>
      <c r="I32" s="734">
        <v>130.4</v>
      </c>
      <c r="J32" s="734"/>
      <c r="K32" s="734"/>
      <c r="L32" s="734"/>
      <c r="M32" s="647">
        <v>-0.1</v>
      </c>
      <c r="N32" s="647"/>
      <c r="O32" s="647"/>
      <c r="P32" s="647">
        <v>-2.4</v>
      </c>
      <c r="Q32" s="647"/>
      <c r="R32" s="647"/>
      <c r="S32" s="733">
        <v>119.7</v>
      </c>
      <c r="T32" s="733"/>
      <c r="U32" s="733"/>
      <c r="V32" s="733"/>
      <c r="W32" s="647">
        <v>-0.4</v>
      </c>
      <c r="X32" s="647"/>
      <c r="Y32" s="647"/>
      <c r="Z32" s="647">
        <v>-1.6</v>
      </c>
      <c r="AA32" s="647"/>
      <c r="AB32" s="647"/>
      <c r="AC32" s="733">
        <v>10.7</v>
      </c>
      <c r="AD32" s="733"/>
      <c r="AE32" s="733"/>
      <c r="AF32" s="733"/>
      <c r="AG32" s="647">
        <v>2.9</v>
      </c>
      <c r="AH32" s="647"/>
      <c r="AI32" s="647"/>
      <c r="AJ32" s="647">
        <v>-9.7</v>
      </c>
      <c r="AK32" s="647"/>
      <c r="AL32" s="683"/>
    </row>
    <row r="33" spans="2:38" ht="4.5" customHeight="1">
      <c r="B33" s="50"/>
      <c r="C33" s="51"/>
      <c r="D33" s="51"/>
      <c r="E33" s="51"/>
      <c r="F33" s="51"/>
      <c r="G33" s="51"/>
      <c r="H33" s="49"/>
      <c r="I33" s="57"/>
      <c r="J33" s="58"/>
      <c r="K33" s="58"/>
      <c r="L33" s="58"/>
      <c r="M33" s="7"/>
      <c r="N33" s="7"/>
      <c r="O33" s="7"/>
      <c r="P33" s="7"/>
      <c r="Q33" s="7"/>
      <c r="R33" s="7"/>
      <c r="S33" s="61"/>
      <c r="T33" s="61"/>
      <c r="U33" s="61"/>
      <c r="V33" s="61"/>
      <c r="W33" s="7"/>
      <c r="X33" s="7"/>
      <c r="Y33" s="7"/>
      <c r="Z33" s="7"/>
      <c r="AA33" s="7"/>
      <c r="AB33" s="7"/>
      <c r="AC33" s="61"/>
      <c r="AD33" s="61"/>
      <c r="AE33" s="61"/>
      <c r="AF33" s="61"/>
      <c r="AG33" s="7"/>
      <c r="AH33" s="7"/>
      <c r="AI33" s="7"/>
      <c r="AJ33" s="7"/>
      <c r="AK33" s="7"/>
      <c r="AL33" s="59"/>
    </row>
    <row r="34" ht="13.5">
      <c r="B34" s="65"/>
    </row>
    <row r="35" ht="13.5">
      <c r="B35" s="64"/>
    </row>
    <row r="36" spans="2:36" ht="17.25">
      <c r="B36" s="34" t="s">
        <v>71</v>
      </c>
      <c r="C36" s="32"/>
      <c r="D36" s="32"/>
      <c r="E36" s="32"/>
      <c r="F36" s="32"/>
      <c r="G36" s="32"/>
      <c r="H36" s="32"/>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1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9" ht="13.5" customHeight="1">
      <c r="B38" s="35"/>
      <c r="C38" s="674" t="s">
        <v>804</v>
      </c>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row>
    <row r="39" spans="2:39" ht="13.5">
      <c r="B39" s="35"/>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row>
    <row r="40" spans="2:39" ht="13.5">
      <c r="B40" s="35"/>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row>
    <row r="41" spans="2:39" ht="13.5" customHeight="1">
      <c r="B41" s="35"/>
      <c r="C41" s="674" t="s">
        <v>805</v>
      </c>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row>
    <row r="42" spans="2:39" ht="13.5">
      <c r="B42" s="35"/>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row>
    <row r="43" spans="2:36" ht="1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9" ht="13.5">
      <c r="B44" s="32" t="s">
        <v>70</v>
      </c>
      <c r="C44" s="32"/>
      <c r="D44" s="32"/>
      <c r="E44" s="32"/>
      <c r="F44" s="32"/>
      <c r="G44" s="32"/>
      <c r="H44" s="32"/>
      <c r="I44" s="32"/>
      <c r="J44" s="32"/>
      <c r="K44" s="32"/>
      <c r="L44" s="32"/>
      <c r="M44" s="32"/>
      <c r="N44" s="32"/>
      <c r="O44" s="32"/>
      <c r="P44" s="37"/>
      <c r="Q44" s="38"/>
      <c r="R44" s="37"/>
      <c r="T44" s="10"/>
      <c r="AH44" s="687" t="s">
        <v>78</v>
      </c>
      <c r="AI44" s="687"/>
      <c r="AJ44" s="687"/>
      <c r="AK44" s="687"/>
      <c r="AL44" s="687"/>
      <c r="AM44" s="687"/>
    </row>
    <row r="45" spans="2:41" ht="13.5">
      <c r="B45" s="657" t="s">
        <v>66</v>
      </c>
      <c r="C45" s="699"/>
      <c r="D45" s="699"/>
      <c r="E45" s="699"/>
      <c r="F45" s="699"/>
      <c r="G45" s="699"/>
      <c r="H45" s="699"/>
      <c r="I45" s="704" t="s">
        <v>34</v>
      </c>
      <c r="J45" s="705"/>
      <c r="K45" s="705"/>
      <c r="L45" s="705"/>
      <c r="M45" s="70"/>
      <c r="N45" s="70"/>
      <c r="O45" s="70"/>
      <c r="P45" s="70"/>
      <c r="Q45" s="70"/>
      <c r="R45" s="70"/>
      <c r="S45" s="718" t="s">
        <v>80</v>
      </c>
      <c r="T45" s="719"/>
      <c r="U45" s="720"/>
      <c r="V45" s="727" t="s">
        <v>79</v>
      </c>
      <c r="W45" s="728"/>
      <c r="X45" s="728"/>
      <c r="Y45" s="728"/>
      <c r="Z45" s="728"/>
      <c r="AA45" s="728"/>
      <c r="AB45" s="728"/>
      <c r="AC45" s="728"/>
      <c r="AD45" s="728"/>
      <c r="AE45" s="728"/>
      <c r="AF45" s="728"/>
      <c r="AG45" s="728"/>
      <c r="AH45" s="728"/>
      <c r="AI45" s="728"/>
      <c r="AJ45" s="728"/>
      <c r="AK45" s="728"/>
      <c r="AL45" s="728"/>
      <c r="AM45" s="729"/>
      <c r="AN45" s="9"/>
      <c r="AO45" s="10"/>
    </row>
    <row r="46" spans="2:41" ht="13.5">
      <c r="B46" s="700"/>
      <c r="C46" s="701"/>
      <c r="D46" s="701"/>
      <c r="E46" s="701"/>
      <c r="F46" s="701"/>
      <c r="G46" s="701"/>
      <c r="H46" s="701"/>
      <c r="I46" s="706"/>
      <c r="J46" s="707"/>
      <c r="K46" s="707"/>
      <c r="L46" s="707"/>
      <c r="M46" s="710" t="s">
        <v>35</v>
      </c>
      <c r="N46" s="710"/>
      <c r="O46" s="710"/>
      <c r="P46" s="710"/>
      <c r="Q46" s="710"/>
      <c r="R46" s="710"/>
      <c r="S46" s="721"/>
      <c r="T46" s="722"/>
      <c r="U46" s="723"/>
      <c r="V46" s="91" t="s">
        <v>40</v>
      </c>
      <c r="W46" s="92"/>
      <c r="X46" s="92"/>
      <c r="Y46" s="92"/>
      <c r="Z46" s="92"/>
      <c r="AA46" s="92"/>
      <c r="AB46" s="92"/>
      <c r="AC46" s="92"/>
      <c r="AD46" s="93"/>
      <c r="AE46" s="684" t="s">
        <v>41</v>
      </c>
      <c r="AF46" s="685"/>
      <c r="AG46" s="685"/>
      <c r="AH46" s="92"/>
      <c r="AI46" s="92"/>
      <c r="AJ46" s="92"/>
      <c r="AK46" s="92"/>
      <c r="AL46" s="94"/>
      <c r="AM46" s="95"/>
      <c r="AN46" s="9"/>
      <c r="AO46" s="10"/>
    </row>
    <row r="47" spans="2:48" ht="13.5">
      <c r="B47" s="702"/>
      <c r="C47" s="703"/>
      <c r="D47" s="703"/>
      <c r="E47" s="703"/>
      <c r="F47" s="703"/>
      <c r="G47" s="703"/>
      <c r="H47" s="703"/>
      <c r="I47" s="708"/>
      <c r="J47" s="709"/>
      <c r="K47" s="709"/>
      <c r="L47" s="709"/>
      <c r="M47" s="698" t="s">
        <v>36</v>
      </c>
      <c r="N47" s="698"/>
      <c r="O47" s="698"/>
      <c r="P47" s="698" t="s">
        <v>37</v>
      </c>
      <c r="Q47" s="698"/>
      <c r="R47" s="698"/>
      <c r="S47" s="724"/>
      <c r="T47" s="725"/>
      <c r="U47" s="726"/>
      <c r="V47" s="96"/>
      <c r="W47" s="97"/>
      <c r="X47" s="97"/>
      <c r="Y47" s="698" t="s">
        <v>38</v>
      </c>
      <c r="Z47" s="698"/>
      <c r="AA47" s="698"/>
      <c r="AB47" s="698" t="s">
        <v>39</v>
      </c>
      <c r="AC47" s="698"/>
      <c r="AD47" s="698"/>
      <c r="AE47" s="96"/>
      <c r="AF47" s="97"/>
      <c r="AG47" s="97"/>
      <c r="AH47" s="698" t="s">
        <v>38</v>
      </c>
      <c r="AI47" s="698"/>
      <c r="AJ47" s="698"/>
      <c r="AK47" s="698" t="s">
        <v>39</v>
      </c>
      <c r="AL47" s="698"/>
      <c r="AM47" s="698"/>
      <c r="AP47" s="40"/>
      <c r="AR47" s="39"/>
      <c r="AS47" s="39"/>
      <c r="AU47" s="41"/>
      <c r="AV47" s="41"/>
    </row>
    <row r="48" spans="2:45" s="14" customFormat="1" ht="9.75">
      <c r="B48" s="23"/>
      <c r="C48" s="24"/>
      <c r="D48" s="24"/>
      <c r="E48" s="24"/>
      <c r="F48" s="24"/>
      <c r="G48" s="24"/>
      <c r="H48" s="25"/>
      <c r="I48" s="671" t="s">
        <v>45</v>
      </c>
      <c r="J48" s="672"/>
      <c r="K48" s="672"/>
      <c r="L48" s="672"/>
      <c r="M48" s="623" t="s">
        <v>51</v>
      </c>
      <c r="N48" s="623"/>
      <c r="O48" s="623"/>
      <c r="P48" s="623" t="s">
        <v>51</v>
      </c>
      <c r="Q48" s="623"/>
      <c r="R48" s="623"/>
      <c r="S48" s="672" t="s">
        <v>51</v>
      </c>
      <c r="T48" s="672"/>
      <c r="U48" s="672"/>
      <c r="V48" s="672" t="s">
        <v>51</v>
      </c>
      <c r="W48" s="672"/>
      <c r="X48" s="672"/>
      <c r="Y48" s="623" t="s">
        <v>76</v>
      </c>
      <c r="Z48" s="623"/>
      <c r="AA48" s="623"/>
      <c r="AB48" s="623" t="s">
        <v>76</v>
      </c>
      <c r="AC48" s="623"/>
      <c r="AD48" s="623"/>
      <c r="AE48" s="672" t="s">
        <v>51</v>
      </c>
      <c r="AF48" s="672"/>
      <c r="AG48" s="672"/>
      <c r="AH48" s="623" t="s">
        <v>76</v>
      </c>
      <c r="AI48" s="623"/>
      <c r="AJ48" s="623"/>
      <c r="AK48" s="624" t="s">
        <v>76</v>
      </c>
      <c r="AL48" s="624"/>
      <c r="AM48" s="624"/>
      <c r="AR48" s="18"/>
      <c r="AS48" s="18"/>
    </row>
    <row r="49" spans="2:45" ht="13.5">
      <c r="B49" s="654" t="s">
        <v>30</v>
      </c>
      <c r="C49" s="655"/>
      <c r="D49" s="655"/>
      <c r="E49" s="655"/>
      <c r="F49" s="655"/>
      <c r="G49" s="655"/>
      <c r="H49" s="656"/>
      <c r="I49" s="689">
        <v>860438</v>
      </c>
      <c r="J49" s="690"/>
      <c r="K49" s="690"/>
      <c r="L49" s="690"/>
      <c r="M49" s="647">
        <v>1.2</v>
      </c>
      <c r="N49" s="647"/>
      <c r="O49" s="647"/>
      <c r="P49" s="647">
        <v>0.9</v>
      </c>
      <c r="Q49" s="647"/>
      <c r="R49" s="647"/>
      <c r="S49" s="691">
        <v>24</v>
      </c>
      <c r="T49" s="691"/>
      <c r="U49" s="691"/>
      <c r="V49" s="696">
        <v>4.25</v>
      </c>
      <c r="W49" s="696"/>
      <c r="X49" s="696"/>
      <c r="Y49" s="696">
        <v>2.87</v>
      </c>
      <c r="Z49" s="696"/>
      <c r="AA49" s="696"/>
      <c r="AB49" s="696">
        <v>-1.21</v>
      </c>
      <c r="AC49" s="696"/>
      <c r="AD49" s="696"/>
      <c r="AE49" s="696">
        <v>2.94</v>
      </c>
      <c r="AF49" s="696"/>
      <c r="AG49" s="696"/>
      <c r="AH49" s="696">
        <v>0.7</v>
      </c>
      <c r="AI49" s="696"/>
      <c r="AJ49" s="696"/>
      <c r="AK49" s="696">
        <v>-0.44</v>
      </c>
      <c r="AL49" s="696"/>
      <c r="AM49" s="697"/>
      <c r="AP49" s="11"/>
      <c r="AR49" s="12"/>
      <c r="AS49" s="12"/>
    </row>
    <row r="50" spans="2:45" ht="13.5">
      <c r="B50" s="654" t="s">
        <v>31</v>
      </c>
      <c r="C50" s="655"/>
      <c r="D50" s="655"/>
      <c r="E50" s="655"/>
      <c r="F50" s="655"/>
      <c r="G50" s="655"/>
      <c r="H50" s="656"/>
      <c r="I50" s="689">
        <v>17857</v>
      </c>
      <c r="J50" s="690"/>
      <c r="K50" s="690"/>
      <c r="L50" s="690"/>
      <c r="M50" s="647">
        <v>-0.2</v>
      </c>
      <c r="N50" s="647"/>
      <c r="O50" s="647"/>
      <c r="P50" s="647">
        <v>-2.3</v>
      </c>
      <c r="Q50" s="647"/>
      <c r="R50" s="647"/>
      <c r="S50" s="691">
        <v>0.5</v>
      </c>
      <c r="T50" s="691"/>
      <c r="U50" s="691"/>
      <c r="V50" s="692">
        <v>1.3</v>
      </c>
      <c r="W50" s="692"/>
      <c r="X50" s="692"/>
      <c r="Y50" s="692">
        <v>1.19</v>
      </c>
      <c r="Z50" s="692"/>
      <c r="AA50" s="692"/>
      <c r="AB50" s="692">
        <v>0.44</v>
      </c>
      <c r="AC50" s="692"/>
      <c r="AD50" s="692"/>
      <c r="AE50" s="692">
        <v>1.56</v>
      </c>
      <c r="AF50" s="692"/>
      <c r="AG50" s="692"/>
      <c r="AH50" s="696">
        <v>1.33</v>
      </c>
      <c r="AI50" s="696"/>
      <c r="AJ50" s="696"/>
      <c r="AK50" s="696">
        <v>1.05</v>
      </c>
      <c r="AL50" s="696"/>
      <c r="AM50" s="697"/>
      <c r="AP50" s="11"/>
      <c r="AR50" s="12"/>
      <c r="AS50" s="12"/>
    </row>
    <row r="51" spans="2:45" ht="13.5">
      <c r="B51" s="654" t="s">
        <v>32</v>
      </c>
      <c r="C51" s="655"/>
      <c r="D51" s="655"/>
      <c r="E51" s="655"/>
      <c r="F51" s="655"/>
      <c r="G51" s="655"/>
      <c r="H51" s="656"/>
      <c r="I51" s="689">
        <v>326446</v>
      </c>
      <c r="J51" s="690"/>
      <c r="K51" s="690"/>
      <c r="L51" s="690"/>
      <c r="M51" s="647">
        <v>1.6</v>
      </c>
      <c r="N51" s="647"/>
      <c r="O51" s="647"/>
      <c r="P51" s="647">
        <v>1.1</v>
      </c>
      <c r="Q51" s="647"/>
      <c r="R51" s="647"/>
      <c r="S51" s="691">
        <v>7.5</v>
      </c>
      <c r="T51" s="691"/>
      <c r="U51" s="691"/>
      <c r="V51" s="692">
        <v>3.21</v>
      </c>
      <c r="W51" s="692"/>
      <c r="X51" s="692"/>
      <c r="Y51" s="692">
        <v>2.54</v>
      </c>
      <c r="Z51" s="692"/>
      <c r="AA51" s="692"/>
      <c r="AB51" s="692">
        <v>0.31</v>
      </c>
      <c r="AC51" s="692"/>
      <c r="AD51" s="692"/>
      <c r="AE51" s="692">
        <v>1.57</v>
      </c>
      <c r="AF51" s="692"/>
      <c r="AG51" s="692"/>
      <c r="AH51" s="692">
        <v>0.45</v>
      </c>
      <c r="AI51" s="692"/>
      <c r="AJ51" s="692"/>
      <c r="AK51" s="696">
        <v>-0.12</v>
      </c>
      <c r="AL51" s="696"/>
      <c r="AM51" s="697"/>
      <c r="AP51" s="11"/>
      <c r="AR51" s="12"/>
      <c r="AS51" s="12"/>
    </row>
    <row r="52" spans="2:45" ht="13.5">
      <c r="B52" s="654" t="s">
        <v>57</v>
      </c>
      <c r="C52" s="655"/>
      <c r="D52" s="655"/>
      <c r="E52" s="655"/>
      <c r="F52" s="655"/>
      <c r="G52" s="655"/>
      <c r="H52" s="656"/>
      <c r="I52" s="689">
        <v>6601</v>
      </c>
      <c r="J52" s="690"/>
      <c r="K52" s="690"/>
      <c r="L52" s="690"/>
      <c r="M52" s="647">
        <v>1.5</v>
      </c>
      <c r="N52" s="647"/>
      <c r="O52" s="647"/>
      <c r="P52" s="647">
        <v>-2.8</v>
      </c>
      <c r="Q52" s="647"/>
      <c r="R52" s="647"/>
      <c r="S52" s="691">
        <v>3.6</v>
      </c>
      <c r="T52" s="691"/>
      <c r="U52" s="691"/>
      <c r="V52" s="692">
        <v>2.15</v>
      </c>
      <c r="W52" s="692"/>
      <c r="X52" s="692"/>
      <c r="Y52" s="692">
        <v>1.86</v>
      </c>
      <c r="Z52" s="692"/>
      <c r="AA52" s="692"/>
      <c r="AB52" s="692">
        <v>-4.76</v>
      </c>
      <c r="AC52" s="692"/>
      <c r="AD52" s="692"/>
      <c r="AE52" s="692">
        <v>0.65</v>
      </c>
      <c r="AF52" s="692"/>
      <c r="AG52" s="692"/>
      <c r="AH52" s="692">
        <v>-0.76</v>
      </c>
      <c r="AI52" s="692"/>
      <c r="AJ52" s="692"/>
      <c r="AK52" s="696">
        <v>-3.17</v>
      </c>
      <c r="AL52" s="696"/>
      <c r="AM52" s="697"/>
      <c r="AP52" s="11"/>
      <c r="AR52" s="12"/>
      <c r="AS52" s="12"/>
    </row>
    <row r="53" spans="2:45" ht="13.5">
      <c r="B53" s="654" t="s">
        <v>26</v>
      </c>
      <c r="C53" s="655"/>
      <c r="D53" s="655"/>
      <c r="E53" s="655"/>
      <c r="F53" s="655"/>
      <c r="G53" s="655"/>
      <c r="H53" s="656"/>
      <c r="I53" s="689">
        <v>12997</v>
      </c>
      <c r="J53" s="690"/>
      <c r="K53" s="690"/>
      <c r="L53" s="690"/>
      <c r="M53" s="647">
        <v>2.8</v>
      </c>
      <c r="N53" s="647"/>
      <c r="O53" s="647"/>
      <c r="P53" s="647">
        <v>-3.6</v>
      </c>
      <c r="Q53" s="647"/>
      <c r="R53" s="647"/>
      <c r="S53" s="691">
        <v>23.8</v>
      </c>
      <c r="T53" s="691"/>
      <c r="U53" s="691"/>
      <c r="V53" s="692">
        <v>4.45</v>
      </c>
      <c r="W53" s="692"/>
      <c r="X53" s="692"/>
      <c r="Y53" s="692">
        <v>3.7</v>
      </c>
      <c r="Z53" s="692"/>
      <c r="AA53" s="692"/>
      <c r="AB53" s="692">
        <v>0.19</v>
      </c>
      <c r="AC53" s="692"/>
      <c r="AD53" s="692"/>
      <c r="AE53" s="692">
        <v>1.76</v>
      </c>
      <c r="AF53" s="692"/>
      <c r="AG53" s="692"/>
      <c r="AH53" s="692">
        <v>0.3</v>
      </c>
      <c r="AI53" s="692"/>
      <c r="AJ53" s="692"/>
      <c r="AK53" s="696">
        <v>-1.06</v>
      </c>
      <c r="AL53" s="696"/>
      <c r="AM53" s="697"/>
      <c r="AP53" s="11"/>
      <c r="AR53" s="12"/>
      <c r="AS53" s="12"/>
    </row>
    <row r="54" spans="2:45" ht="13.5">
      <c r="B54" s="654" t="s">
        <v>56</v>
      </c>
      <c r="C54" s="655"/>
      <c r="D54" s="655"/>
      <c r="E54" s="655"/>
      <c r="F54" s="655"/>
      <c r="G54" s="655"/>
      <c r="H54" s="656"/>
      <c r="I54" s="689">
        <v>65313</v>
      </c>
      <c r="J54" s="690"/>
      <c r="K54" s="690"/>
      <c r="L54" s="690"/>
      <c r="M54" s="647">
        <v>0.7</v>
      </c>
      <c r="N54" s="647"/>
      <c r="O54" s="647"/>
      <c r="P54" s="647">
        <v>-1.4</v>
      </c>
      <c r="Q54" s="647"/>
      <c r="R54" s="647"/>
      <c r="S54" s="691">
        <v>15.9</v>
      </c>
      <c r="T54" s="691"/>
      <c r="U54" s="691"/>
      <c r="V54" s="692">
        <v>3.13</v>
      </c>
      <c r="W54" s="692"/>
      <c r="X54" s="692"/>
      <c r="Y54" s="696">
        <v>2.28</v>
      </c>
      <c r="Z54" s="696"/>
      <c r="AA54" s="696"/>
      <c r="AB54" s="692">
        <v>-0.73</v>
      </c>
      <c r="AC54" s="692"/>
      <c r="AD54" s="692"/>
      <c r="AE54" s="692">
        <v>2.5</v>
      </c>
      <c r="AF54" s="692"/>
      <c r="AG54" s="692"/>
      <c r="AH54" s="692">
        <v>0.28</v>
      </c>
      <c r="AI54" s="692"/>
      <c r="AJ54" s="692"/>
      <c r="AK54" s="696">
        <v>0.23</v>
      </c>
      <c r="AL54" s="696"/>
      <c r="AM54" s="697"/>
      <c r="AP54" s="11"/>
      <c r="AR54" s="12"/>
      <c r="AS54" s="12"/>
    </row>
    <row r="55" spans="2:45" ht="13.5">
      <c r="B55" s="654" t="s">
        <v>72</v>
      </c>
      <c r="C55" s="655"/>
      <c r="D55" s="655"/>
      <c r="E55" s="655"/>
      <c r="F55" s="655"/>
      <c r="G55" s="655"/>
      <c r="H55" s="656"/>
      <c r="I55" s="689">
        <v>96586</v>
      </c>
      <c r="J55" s="690"/>
      <c r="K55" s="690"/>
      <c r="L55" s="690"/>
      <c r="M55" s="647">
        <v>-1.2</v>
      </c>
      <c r="N55" s="647"/>
      <c r="O55" s="647"/>
      <c r="P55" s="647">
        <v>2.4</v>
      </c>
      <c r="Q55" s="647"/>
      <c r="R55" s="647"/>
      <c r="S55" s="691">
        <v>55</v>
      </c>
      <c r="T55" s="691"/>
      <c r="U55" s="691"/>
      <c r="V55" s="692">
        <v>2.71</v>
      </c>
      <c r="W55" s="692"/>
      <c r="X55" s="692"/>
      <c r="Y55" s="696">
        <v>0.96</v>
      </c>
      <c r="Z55" s="696"/>
      <c r="AA55" s="696"/>
      <c r="AB55" s="692">
        <v>-2.9</v>
      </c>
      <c r="AC55" s="692"/>
      <c r="AD55" s="692"/>
      <c r="AE55" s="692">
        <v>2.79</v>
      </c>
      <c r="AF55" s="692"/>
      <c r="AG55" s="692"/>
      <c r="AH55" s="692">
        <v>0.89</v>
      </c>
      <c r="AI55" s="692"/>
      <c r="AJ55" s="692"/>
      <c r="AK55" s="696">
        <v>0.62</v>
      </c>
      <c r="AL55" s="696"/>
      <c r="AM55" s="697"/>
      <c r="AP55" s="11"/>
      <c r="AR55" s="12"/>
      <c r="AS55" s="12"/>
    </row>
    <row r="56" spans="2:45" ht="13.5">
      <c r="B56" s="654" t="s">
        <v>73</v>
      </c>
      <c r="C56" s="655"/>
      <c r="D56" s="655"/>
      <c r="E56" s="655"/>
      <c r="F56" s="655"/>
      <c r="G56" s="655"/>
      <c r="H56" s="656"/>
      <c r="I56" s="735">
        <v>17177</v>
      </c>
      <c r="J56" s="736"/>
      <c r="K56" s="736"/>
      <c r="L56" s="736"/>
      <c r="M56" s="647">
        <v>0.8</v>
      </c>
      <c r="N56" s="647"/>
      <c r="O56" s="647"/>
      <c r="P56" s="647">
        <v>4.7</v>
      </c>
      <c r="Q56" s="647"/>
      <c r="R56" s="647"/>
      <c r="S56" s="691">
        <v>6</v>
      </c>
      <c r="T56" s="691"/>
      <c r="U56" s="691"/>
      <c r="V56" s="692">
        <v>4.23</v>
      </c>
      <c r="W56" s="692"/>
      <c r="X56" s="692"/>
      <c r="Y56" s="695">
        <v>3.25</v>
      </c>
      <c r="Z56" s="695"/>
      <c r="AA56" s="695"/>
      <c r="AB56" s="692">
        <v>-1.41</v>
      </c>
      <c r="AC56" s="692"/>
      <c r="AD56" s="692"/>
      <c r="AE56" s="692">
        <v>3.32</v>
      </c>
      <c r="AF56" s="692"/>
      <c r="AG56" s="692"/>
      <c r="AH56" s="694">
        <v>2.81</v>
      </c>
      <c r="AI56" s="694"/>
      <c r="AJ56" s="694"/>
      <c r="AK56" s="696">
        <v>0.97</v>
      </c>
      <c r="AL56" s="696"/>
      <c r="AM56" s="697"/>
      <c r="AN56" s="478"/>
      <c r="AP56" s="11"/>
      <c r="AR56" s="12"/>
      <c r="AS56" s="12"/>
    </row>
    <row r="57" spans="2:45" ht="13.5">
      <c r="B57" s="654" t="s">
        <v>55</v>
      </c>
      <c r="C57" s="655"/>
      <c r="D57" s="655"/>
      <c r="E57" s="655"/>
      <c r="F57" s="655"/>
      <c r="G57" s="655"/>
      <c r="H57" s="656"/>
      <c r="I57" s="735">
        <v>7717</v>
      </c>
      <c r="J57" s="736"/>
      <c r="K57" s="736"/>
      <c r="L57" s="736"/>
      <c r="M57" s="647">
        <v>1.9</v>
      </c>
      <c r="N57" s="647"/>
      <c r="O57" s="647"/>
      <c r="P57" s="647">
        <v>2.9</v>
      </c>
      <c r="Q57" s="647"/>
      <c r="R57" s="647"/>
      <c r="S57" s="691">
        <v>37</v>
      </c>
      <c r="T57" s="691"/>
      <c r="U57" s="691"/>
      <c r="V57" s="692">
        <v>5.26</v>
      </c>
      <c r="W57" s="692"/>
      <c r="X57" s="692"/>
      <c r="Y57" s="695">
        <v>0.85</v>
      </c>
      <c r="Z57" s="695"/>
      <c r="AA57" s="695"/>
      <c r="AB57" s="692">
        <v>2.79</v>
      </c>
      <c r="AC57" s="692"/>
      <c r="AD57" s="692"/>
      <c r="AE57" s="692">
        <v>3.26</v>
      </c>
      <c r="AF57" s="692"/>
      <c r="AG57" s="692"/>
      <c r="AH57" s="694">
        <v>2.18</v>
      </c>
      <c r="AI57" s="694"/>
      <c r="AJ57" s="694"/>
      <c r="AK57" s="696">
        <v>1.47</v>
      </c>
      <c r="AL57" s="696"/>
      <c r="AM57" s="697"/>
      <c r="AN57" s="478"/>
      <c r="AP57" s="11"/>
      <c r="AR57" s="12"/>
      <c r="AS57" s="12"/>
    </row>
    <row r="58" spans="2:45" ht="13.5">
      <c r="B58" s="654" t="s">
        <v>54</v>
      </c>
      <c r="C58" s="655"/>
      <c r="D58" s="655"/>
      <c r="E58" s="655"/>
      <c r="F58" s="655"/>
      <c r="G58" s="655"/>
      <c r="H58" s="656"/>
      <c r="I58" s="735">
        <v>20344</v>
      </c>
      <c r="J58" s="736"/>
      <c r="K58" s="736"/>
      <c r="L58" s="736"/>
      <c r="M58" s="647">
        <v>1.9</v>
      </c>
      <c r="N58" s="647"/>
      <c r="O58" s="647"/>
      <c r="P58" s="647">
        <v>-2.4</v>
      </c>
      <c r="Q58" s="647"/>
      <c r="R58" s="647"/>
      <c r="S58" s="691">
        <v>7.7</v>
      </c>
      <c r="T58" s="691"/>
      <c r="U58" s="691"/>
      <c r="V58" s="692">
        <v>2.64</v>
      </c>
      <c r="W58" s="692"/>
      <c r="X58" s="692"/>
      <c r="Y58" s="695">
        <v>2.6</v>
      </c>
      <c r="Z58" s="695"/>
      <c r="AA58" s="695"/>
      <c r="AB58" s="692">
        <v>-0.99</v>
      </c>
      <c r="AC58" s="692"/>
      <c r="AD58" s="692"/>
      <c r="AE58" s="692">
        <v>0.71</v>
      </c>
      <c r="AF58" s="692"/>
      <c r="AG58" s="692"/>
      <c r="AH58" s="694">
        <v>-4.43</v>
      </c>
      <c r="AI58" s="694"/>
      <c r="AJ58" s="694"/>
      <c r="AK58" s="696">
        <v>-2.15</v>
      </c>
      <c r="AL58" s="696"/>
      <c r="AM58" s="697"/>
      <c r="AN58" s="478"/>
      <c r="AP58" s="11"/>
      <c r="AR58" s="12"/>
      <c r="AS58" s="12"/>
    </row>
    <row r="59" spans="2:45" ht="13.5">
      <c r="B59" s="654" t="s">
        <v>53</v>
      </c>
      <c r="C59" s="655"/>
      <c r="D59" s="655"/>
      <c r="E59" s="655"/>
      <c r="F59" s="655"/>
      <c r="G59" s="655"/>
      <c r="H59" s="656"/>
      <c r="I59" s="735">
        <v>47374</v>
      </c>
      <c r="J59" s="736"/>
      <c r="K59" s="736"/>
      <c r="L59" s="736"/>
      <c r="M59" s="647">
        <v>1.5</v>
      </c>
      <c r="N59" s="647"/>
      <c r="O59" s="647"/>
      <c r="P59" s="647">
        <v>-2.1</v>
      </c>
      <c r="Q59" s="647"/>
      <c r="R59" s="647"/>
      <c r="S59" s="691">
        <v>66</v>
      </c>
      <c r="T59" s="691"/>
      <c r="U59" s="691"/>
      <c r="V59" s="692">
        <v>6.84</v>
      </c>
      <c r="W59" s="692"/>
      <c r="X59" s="692"/>
      <c r="Y59" s="695">
        <v>2.88</v>
      </c>
      <c r="Z59" s="695"/>
      <c r="AA59" s="695"/>
      <c r="AB59" s="692">
        <v>1.35</v>
      </c>
      <c r="AC59" s="692"/>
      <c r="AD59" s="692"/>
      <c r="AE59" s="692">
        <v>5.29</v>
      </c>
      <c r="AF59" s="692"/>
      <c r="AG59" s="692"/>
      <c r="AH59" s="694">
        <v>2.63</v>
      </c>
      <c r="AI59" s="694"/>
      <c r="AJ59" s="694"/>
      <c r="AK59" s="696">
        <v>0.16</v>
      </c>
      <c r="AL59" s="696"/>
      <c r="AM59" s="697"/>
      <c r="AN59" s="478"/>
      <c r="AP59" s="11"/>
      <c r="AR59" s="12"/>
      <c r="AS59" s="12"/>
    </row>
    <row r="60" spans="2:45" ht="13.5">
      <c r="B60" s="654" t="s">
        <v>52</v>
      </c>
      <c r="C60" s="655"/>
      <c r="D60" s="655"/>
      <c r="E60" s="655"/>
      <c r="F60" s="655"/>
      <c r="G60" s="655"/>
      <c r="H60" s="656"/>
      <c r="I60" s="735">
        <v>19722</v>
      </c>
      <c r="J60" s="736"/>
      <c r="K60" s="736"/>
      <c r="L60" s="736"/>
      <c r="M60" s="647">
        <v>-0.1</v>
      </c>
      <c r="N60" s="647"/>
      <c r="O60" s="647"/>
      <c r="P60" s="647">
        <v>-5.2</v>
      </c>
      <c r="Q60" s="647"/>
      <c r="R60" s="647"/>
      <c r="S60" s="691">
        <v>47.1</v>
      </c>
      <c r="T60" s="691"/>
      <c r="U60" s="691"/>
      <c r="V60" s="692">
        <v>3.37</v>
      </c>
      <c r="W60" s="692"/>
      <c r="X60" s="692"/>
      <c r="Y60" s="695">
        <v>2.08</v>
      </c>
      <c r="Z60" s="695"/>
      <c r="AA60" s="695"/>
      <c r="AB60" s="692">
        <v>-1.69</v>
      </c>
      <c r="AC60" s="692"/>
      <c r="AD60" s="692"/>
      <c r="AE60" s="692">
        <v>3.55</v>
      </c>
      <c r="AF60" s="692"/>
      <c r="AG60" s="692"/>
      <c r="AH60" s="694">
        <v>-0.67</v>
      </c>
      <c r="AI60" s="694"/>
      <c r="AJ60" s="694"/>
      <c r="AK60" s="696">
        <v>-2.48</v>
      </c>
      <c r="AL60" s="696"/>
      <c r="AM60" s="697"/>
      <c r="AN60" s="478"/>
      <c r="AP60" s="11"/>
      <c r="AR60" s="12"/>
      <c r="AS60" s="12"/>
    </row>
    <row r="61" spans="2:45" ht="13.5">
      <c r="B61" s="654" t="s">
        <v>33</v>
      </c>
      <c r="C61" s="655"/>
      <c r="D61" s="655"/>
      <c r="E61" s="655"/>
      <c r="F61" s="655"/>
      <c r="G61" s="655"/>
      <c r="H61" s="656"/>
      <c r="I61" s="735">
        <v>44964</v>
      </c>
      <c r="J61" s="736"/>
      <c r="K61" s="736"/>
      <c r="L61" s="736"/>
      <c r="M61" s="647">
        <v>5.1</v>
      </c>
      <c r="N61" s="647"/>
      <c r="O61" s="647"/>
      <c r="P61" s="647">
        <v>1.6</v>
      </c>
      <c r="Q61" s="647"/>
      <c r="R61" s="647"/>
      <c r="S61" s="691">
        <v>26.3</v>
      </c>
      <c r="T61" s="691"/>
      <c r="U61" s="691"/>
      <c r="V61" s="692">
        <v>11.37</v>
      </c>
      <c r="W61" s="692"/>
      <c r="X61" s="692"/>
      <c r="Y61" s="695">
        <v>9.36</v>
      </c>
      <c r="Z61" s="695"/>
      <c r="AA61" s="695"/>
      <c r="AB61" s="692">
        <v>-0.24</v>
      </c>
      <c r="AC61" s="692"/>
      <c r="AD61" s="692"/>
      <c r="AE61" s="692">
        <v>6.33</v>
      </c>
      <c r="AF61" s="692"/>
      <c r="AG61" s="692"/>
      <c r="AH61" s="694">
        <v>-3.92</v>
      </c>
      <c r="AI61" s="694"/>
      <c r="AJ61" s="694"/>
      <c r="AK61" s="696">
        <v>-3.69</v>
      </c>
      <c r="AL61" s="696"/>
      <c r="AM61" s="697"/>
      <c r="AN61" s="478"/>
      <c r="AP61" s="11"/>
      <c r="AR61" s="12"/>
      <c r="AS61" s="12"/>
    </row>
    <row r="62" spans="2:45" ht="13.5">
      <c r="B62" s="654" t="s">
        <v>29</v>
      </c>
      <c r="C62" s="655"/>
      <c r="D62" s="655"/>
      <c r="E62" s="655"/>
      <c r="F62" s="655"/>
      <c r="G62" s="655"/>
      <c r="H62" s="656"/>
      <c r="I62" s="735">
        <v>114582</v>
      </c>
      <c r="J62" s="736"/>
      <c r="K62" s="736"/>
      <c r="L62" s="736"/>
      <c r="M62" s="647">
        <v>1.9</v>
      </c>
      <c r="N62" s="647"/>
      <c r="O62" s="647"/>
      <c r="P62" s="647">
        <v>6.3</v>
      </c>
      <c r="Q62" s="647"/>
      <c r="R62" s="647"/>
      <c r="S62" s="691">
        <v>23.9</v>
      </c>
      <c r="T62" s="691"/>
      <c r="U62" s="691"/>
      <c r="V62" s="692">
        <v>6.14</v>
      </c>
      <c r="W62" s="692"/>
      <c r="X62" s="692"/>
      <c r="Y62" s="695">
        <v>4.14</v>
      </c>
      <c r="Z62" s="695"/>
      <c r="AA62" s="695"/>
      <c r="AB62" s="692">
        <v>-8.82</v>
      </c>
      <c r="AC62" s="692"/>
      <c r="AD62" s="692"/>
      <c r="AE62" s="692">
        <v>4.23</v>
      </c>
      <c r="AF62" s="692"/>
      <c r="AG62" s="692"/>
      <c r="AH62" s="694">
        <v>2.85</v>
      </c>
      <c r="AI62" s="694"/>
      <c r="AJ62" s="694"/>
      <c r="AK62" s="696">
        <v>-2.43</v>
      </c>
      <c r="AL62" s="696"/>
      <c r="AM62" s="697"/>
      <c r="AN62" s="478"/>
      <c r="AP62" s="11"/>
      <c r="AR62" s="12"/>
      <c r="AS62" s="12"/>
    </row>
    <row r="63" spans="2:45" ht="13.5">
      <c r="B63" s="654" t="s">
        <v>27</v>
      </c>
      <c r="C63" s="655"/>
      <c r="D63" s="655"/>
      <c r="E63" s="655"/>
      <c r="F63" s="655"/>
      <c r="G63" s="655"/>
      <c r="H63" s="656"/>
      <c r="I63" s="735">
        <v>4616</v>
      </c>
      <c r="J63" s="736"/>
      <c r="K63" s="736"/>
      <c r="L63" s="736"/>
      <c r="M63" s="647">
        <v>1.8</v>
      </c>
      <c r="N63" s="647"/>
      <c r="O63" s="647"/>
      <c r="P63" s="647">
        <v>7.2</v>
      </c>
      <c r="Q63" s="647"/>
      <c r="R63" s="647"/>
      <c r="S63" s="691">
        <v>10.6</v>
      </c>
      <c r="T63" s="691"/>
      <c r="U63" s="691"/>
      <c r="V63" s="692">
        <v>11.2</v>
      </c>
      <c r="W63" s="692"/>
      <c r="X63" s="692"/>
      <c r="Y63" s="695">
        <v>11.2</v>
      </c>
      <c r="Z63" s="695"/>
      <c r="AA63" s="695"/>
      <c r="AB63" s="692">
        <v>2.4</v>
      </c>
      <c r="AC63" s="692"/>
      <c r="AD63" s="692"/>
      <c r="AE63" s="692">
        <v>9.42</v>
      </c>
      <c r="AF63" s="692"/>
      <c r="AG63" s="692"/>
      <c r="AH63" s="694">
        <v>9.42</v>
      </c>
      <c r="AI63" s="694"/>
      <c r="AJ63" s="694"/>
      <c r="AK63" s="696">
        <v>2.14</v>
      </c>
      <c r="AL63" s="696"/>
      <c r="AM63" s="697"/>
      <c r="AN63" s="478"/>
      <c r="AP63" s="11"/>
      <c r="AR63" s="12"/>
      <c r="AS63" s="12"/>
    </row>
    <row r="64" spans="2:45" ht="13.5">
      <c r="B64" s="654" t="s">
        <v>28</v>
      </c>
      <c r="C64" s="655"/>
      <c r="D64" s="655"/>
      <c r="E64" s="655"/>
      <c r="F64" s="655"/>
      <c r="G64" s="655"/>
      <c r="H64" s="656"/>
      <c r="I64" s="735">
        <v>58142</v>
      </c>
      <c r="J64" s="736"/>
      <c r="K64" s="736"/>
      <c r="L64" s="736"/>
      <c r="M64" s="647">
        <v>-1.1</v>
      </c>
      <c r="N64" s="647"/>
      <c r="O64" s="647"/>
      <c r="P64" s="647">
        <v>-4.3</v>
      </c>
      <c r="Q64" s="647"/>
      <c r="R64" s="647"/>
      <c r="S64" s="691">
        <v>50.6</v>
      </c>
      <c r="T64" s="691"/>
      <c r="U64" s="691"/>
      <c r="V64" s="692">
        <v>4.09</v>
      </c>
      <c r="W64" s="692"/>
      <c r="X64" s="692"/>
      <c r="Y64" s="695">
        <v>1.56</v>
      </c>
      <c r="Z64" s="695"/>
      <c r="AA64" s="695"/>
      <c r="AB64" s="692">
        <v>-0.7</v>
      </c>
      <c r="AC64" s="692"/>
      <c r="AD64" s="692"/>
      <c r="AE64" s="692">
        <v>5.19</v>
      </c>
      <c r="AF64" s="692"/>
      <c r="AG64" s="692"/>
      <c r="AH64" s="694">
        <v>1.31</v>
      </c>
      <c r="AI64" s="694"/>
      <c r="AJ64" s="694"/>
      <c r="AK64" s="696">
        <v>0.17</v>
      </c>
      <c r="AL64" s="696"/>
      <c r="AM64" s="697"/>
      <c r="AN64" s="478"/>
      <c r="AP64" s="11"/>
      <c r="AR64" s="12"/>
      <c r="AS64" s="12"/>
    </row>
    <row r="65" spans="2:49" ht="4.5" customHeight="1">
      <c r="B65" s="50"/>
      <c r="C65" s="56"/>
      <c r="D65" s="56"/>
      <c r="E65" s="56"/>
      <c r="F65" s="56"/>
      <c r="G65" s="56"/>
      <c r="H65" s="62"/>
      <c r="I65" s="481"/>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3"/>
      <c r="AN65" s="478"/>
      <c r="AP65" s="11"/>
      <c r="AQ65" s="11"/>
      <c r="AS65" s="11"/>
      <c r="AT65" s="11"/>
      <c r="AV65" s="12"/>
      <c r="AW65" s="12"/>
    </row>
    <row r="66" spans="2:8" ht="13.5">
      <c r="B66" s="65"/>
      <c r="C66" s="2"/>
      <c r="D66" s="2"/>
      <c r="E66" s="2"/>
      <c r="F66" s="2"/>
      <c r="G66" s="2"/>
      <c r="H66" s="2"/>
    </row>
    <row r="67" spans="2:8" ht="13.5">
      <c r="B67" s="2"/>
      <c r="C67" s="2"/>
      <c r="D67" s="2"/>
      <c r="E67" s="2"/>
      <c r="F67" s="2"/>
      <c r="G67" s="2"/>
      <c r="H67" s="2"/>
    </row>
    <row r="68" spans="19:21" ht="13.5">
      <c r="S68" s="1" t="s">
        <v>74</v>
      </c>
      <c r="T68" s="28">
        <v>7</v>
      </c>
      <c r="U68" s="1" t="s">
        <v>74</v>
      </c>
    </row>
  </sheetData>
  <mergeCells count="378">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28" bestFit="1" customWidth="1"/>
    <col min="2" max="2" width="3.19921875" style="528" bestFit="1" customWidth="1"/>
    <col min="3" max="3" width="3.09765625" style="528" bestFit="1" customWidth="1"/>
    <col min="4" max="19" width="8.19921875" style="528" customWidth="1"/>
    <col min="20" max="35" width="7.59765625" style="528" customWidth="1"/>
    <col min="36" max="16384" width="9" style="528" customWidth="1"/>
  </cols>
  <sheetData>
    <row r="1" spans="1:31" ht="21">
      <c r="A1" s="527"/>
      <c r="B1" s="527"/>
      <c r="C1" s="527"/>
      <c r="D1" s="527"/>
      <c r="E1" s="529"/>
      <c r="F1" s="529"/>
      <c r="G1" s="748" t="s">
        <v>615</v>
      </c>
      <c r="H1" s="748"/>
      <c r="I1" s="748"/>
      <c r="J1" s="748"/>
      <c r="K1" s="748"/>
      <c r="L1" s="748"/>
      <c r="M1" s="748"/>
      <c r="N1" s="748"/>
      <c r="O1" s="748"/>
      <c r="P1" s="529"/>
      <c r="Q1" s="529"/>
      <c r="R1" s="527"/>
      <c r="S1" s="529"/>
      <c r="T1" s="529"/>
      <c r="U1" s="529"/>
      <c r="V1" s="529"/>
      <c r="W1" s="529"/>
      <c r="X1" s="529"/>
      <c r="Y1" s="529"/>
      <c r="Z1" s="529"/>
      <c r="AA1" s="529"/>
      <c r="AB1" s="529"/>
      <c r="AC1" s="529"/>
      <c r="AD1" s="529"/>
      <c r="AE1" s="529"/>
    </row>
    <row r="2" spans="1:19" ht="17.25">
      <c r="A2" s="592" t="s">
        <v>117</v>
      </c>
      <c r="B2" s="530"/>
      <c r="C2" s="530"/>
      <c r="H2" s="749"/>
      <c r="I2" s="749"/>
      <c r="J2" s="749"/>
      <c r="K2" s="749"/>
      <c r="L2" s="749"/>
      <c r="M2" s="749"/>
      <c r="N2" s="749"/>
      <c r="O2" s="749"/>
      <c r="S2" s="551" t="s">
        <v>614</v>
      </c>
    </row>
    <row r="3" spans="1:19" ht="13.5">
      <c r="A3" s="737" t="s">
        <v>564</v>
      </c>
      <c r="B3" s="737"/>
      <c r="C3" s="738"/>
      <c r="D3" s="531" t="s">
        <v>717</v>
      </c>
      <c r="E3" s="531" t="s">
        <v>718</v>
      </c>
      <c r="F3" s="531" t="s">
        <v>719</v>
      </c>
      <c r="G3" s="531" t="s">
        <v>720</v>
      </c>
      <c r="H3" s="531" t="s">
        <v>721</v>
      </c>
      <c r="I3" s="531" t="s">
        <v>722</v>
      </c>
      <c r="J3" s="531" t="s">
        <v>723</v>
      </c>
      <c r="K3" s="531" t="s">
        <v>724</v>
      </c>
      <c r="L3" s="531" t="s">
        <v>725</v>
      </c>
      <c r="M3" s="531" t="s">
        <v>726</v>
      </c>
      <c r="N3" s="531" t="s">
        <v>727</v>
      </c>
      <c r="O3" s="531" t="s">
        <v>728</v>
      </c>
      <c r="P3" s="531" t="s">
        <v>729</v>
      </c>
      <c r="Q3" s="531" t="s">
        <v>730</v>
      </c>
      <c r="R3" s="531" t="s">
        <v>731</v>
      </c>
      <c r="S3" s="531" t="s">
        <v>732</v>
      </c>
    </row>
    <row r="4" spans="1:19" ht="13.5">
      <c r="A4" s="739"/>
      <c r="B4" s="739"/>
      <c r="C4" s="740"/>
      <c r="D4" s="532" t="s">
        <v>580</v>
      </c>
      <c r="E4" s="532"/>
      <c r="F4" s="532"/>
      <c r="G4" s="532" t="s">
        <v>733</v>
      </c>
      <c r="H4" s="532" t="s">
        <v>581</v>
      </c>
      <c r="I4" s="532" t="s">
        <v>582</v>
      </c>
      <c r="J4" s="532" t="s">
        <v>583</v>
      </c>
      <c r="K4" s="532" t="s">
        <v>584</v>
      </c>
      <c r="L4" s="533" t="s">
        <v>585</v>
      </c>
      <c r="M4" s="534" t="s">
        <v>586</v>
      </c>
      <c r="N4" s="533" t="s">
        <v>734</v>
      </c>
      <c r="O4" s="533" t="s">
        <v>587</v>
      </c>
      <c r="P4" s="533" t="s">
        <v>588</v>
      </c>
      <c r="Q4" s="533" t="s">
        <v>589</v>
      </c>
      <c r="R4" s="533" t="s">
        <v>590</v>
      </c>
      <c r="S4" s="533" t="s">
        <v>591</v>
      </c>
    </row>
    <row r="5" spans="1:19" ht="18" customHeight="1">
      <c r="A5" s="741"/>
      <c r="B5" s="741"/>
      <c r="C5" s="742"/>
      <c r="D5" s="535" t="s">
        <v>592</v>
      </c>
      <c r="E5" s="535" t="s">
        <v>342</v>
      </c>
      <c r="F5" s="535" t="s">
        <v>343</v>
      </c>
      <c r="G5" s="535" t="s">
        <v>735</v>
      </c>
      <c r="H5" s="535" t="s">
        <v>593</v>
      </c>
      <c r="I5" s="535" t="s">
        <v>594</v>
      </c>
      <c r="J5" s="535" t="s">
        <v>595</v>
      </c>
      <c r="K5" s="535" t="s">
        <v>596</v>
      </c>
      <c r="L5" s="536" t="s">
        <v>597</v>
      </c>
      <c r="M5" s="537" t="s">
        <v>598</v>
      </c>
      <c r="N5" s="536" t="s">
        <v>599</v>
      </c>
      <c r="O5" s="536" t="s">
        <v>599</v>
      </c>
      <c r="P5" s="537" t="s">
        <v>600</v>
      </c>
      <c r="Q5" s="537" t="s">
        <v>601</v>
      </c>
      <c r="R5" s="536" t="s">
        <v>599</v>
      </c>
      <c r="S5" s="535" t="s">
        <v>602</v>
      </c>
    </row>
    <row r="6" spans="1:19" ht="15.75" customHeight="1">
      <c r="A6" s="605"/>
      <c r="B6" s="605"/>
      <c r="C6" s="605"/>
      <c r="D6" s="743" t="s">
        <v>716</v>
      </c>
      <c r="E6" s="743"/>
      <c r="F6" s="743"/>
      <c r="G6" s="743"/>
      <c r="H6" s="743"/>
      <c r="I6" s="743"/>
      <c r="J6" s="743"/>
      <c r="K6" s="743"/>
      <c r="L6" s="743"/>
      <c r="M6" s="743"/>
      <c r="N6" s="743"/>
      <c r="O6" s="743"/>
      <c r="P6" s="743"/>
      <c r="Q6" s="743"/>
      <c r="R6" s="743"/>
      <c r="S6" s="605"/>
    </row>
    <row r="7" spans="1:19" ht="13.5" customHeight="1">
      <c r="A7" s="538" t="s">
        <v>603</v>
      </c>
      <c r="B7" s="538" t="s">
        <v>604</v>
      </c>
      <c r="C7" s="539" t="s">
        <v>605</v>
      </c>
      <c r="D7" s="595">
        <v>105.8</v>
      </c>
      <c r="E7" s="596">
        <v>97.6</v>
      </c>
      <c r="F7" s="596">
        <v>102.3</v>
      </c>
      <c r="G7" s="596">
        <v>98.4</v>
      </c>
      <c r="H7" s="596">
        <v>118.4</v>
      </c>
      <c r="I7" s="596">
        <v>105.9</v>
      </c>
      <c r="J7" s="596">
        <v>104.9</v>
      </c>
      <c r="K7" s="596">
        <v>92.5</v>
      </c>
      <c r="L7" s="603" t="s">
        <v>699</v>
      </c>
      <c r="M7" s="603" t="s">
        <v>699</v>
      </c>
      <c r="N7" s="603" t="s">
        <v>699</v>
      </c>
      <c r="O7" s="603" t="s">
        <v>699</v>
      </c>
      <c r="P7" s="596">
        <v>118.2</v>
      </c>
      <c r="Q7" s="596">
        <v>109.6</v>
      </c>
      <c r="R7" s="596">
        <v>94.1</v>
      </c>
      <c r="S7" s="603" t="s">
        <v>699</v>
      </c>
    </row>
    <row r="8" spans="1:19" ht="13.5" customHeight="1">
      <c r="A8" s="541"/>
      <c r="B8" s="541" t="s">
        <v>606</v>
      </c>
      <c r="C8" s="542"/>
      <c r="D8" s="597">
        <v>106.4</v>
      </c>
      <c r="E8" s="598">
        <v>96.6</v>
      </c>
      <c r="F8" s="598">
        <v>103.3</v>
      </c>
      <c r="G8" s="598">
        <v>99.9</v>
      </c>
      <c r="H8" s="598">
        <v>118.7</v>
      </c>
      <c r="I8" s="598">
        <v>106.2</v>
      </c>
      <c r="J8" s="598">
        <v>103.5</v>
      </c>
      <c r="K8" s="598">
        <v>91.3</v>
      </c>
      <c r="L8" s="604" t="s">
        <v>699</v>
      </c>
      <c r="M8" s="604" t="s">
        <v>699</v>
      </c>
      <c r="N8" s="604" t="s">
        <v>699</v>
      </c>
      <c r="O8" s="604" t="s">
        <v>699</v>
      </c>
      <c r="P8" s="598">
        <v>118.2</v>
      </c>
      <c r="Q8" s="598">
        <v>113</v>
      </c>
      <c r="R8" s="598">
        <v>80.5</v>
      </c>
      <c r="S8" s="604" t="s">
        <v>699</v>
      </c>
    </row>
    <row r="9" spans="1:19" ht="13.5">
      <c r="A9" s="541"/>
      <c r="B9" s="541" t="s">
        <v>607</v>
      </c>
      <c r="C9" s="542"/>
      <c r="D9" s="597">
        <v>107.6</v>
      </c>
      <c r="E9" s="598">
        <v>94.7</v>
      </c>
      <c r="F9" s="598">
        <v>104</v>
      </c>
      <c r="G9" s="598">
        <v>96.3</v>
      </c>
      <c r="H9" s="598">
        <v>109.7</v>
      </c>
      <c r="I9" s="598">
        <v>104.7</v>
      </c>
      <c r="J9" s="598">
        <v>106.1</v>
      </c>
      <c r="K9" s="598">
        <v>91.4</v>
      </c>
      <c r="L9" s="604" t="s">
        <v>699</v>
      </c>
      <c r="M9" s="604" t="s">
        <v>699</v>
      </c>
      <c r="N9" s="604" t="s">
        <v>699</v>
      </c>
      <c r="O9" s="604" t="s">
        <v>699</v>
      </c>
      <c r="P9" s="598">
        <v>124.5</v>
      </c>
      <c r="Q9" s="598">
        <v>112.3</v>
      </c>
      <c r="R9" s="598">
        <v>89.2</v>
      </c>
      <c r="S9" s="604" t="s">
        <v>699</v>
      </c>
    </row>
    <row r="10" spans="1:19" ht="13.5" customHeight="1">
      <c r="A10" s="541"/>
      <c r="B10" s="541" t="s">
        <v>608</v>
      </c>
      <c r="C10" s="542"/>
      <c r="D10" s="597">
        <v>98.7</v>
      </c>
      <c r="E10" s="598">
        <v>92.5</v>
      </c>
      <c r="F10" s="598">
        <v>94.4</v>
      </c>
      <c r="G10" s="598">
        <v>93.7</v>
      </c>
      <c r="H10" s="598">
        <v>98.8</v>
      </c>
      <c r="I10" s="598">
        <v>101.1</v>
      </c>
      <c r="J10" s="598">
        <v>95.4</v>
      </c>
      <c r="K10" s="598">
        <v>91.6</v>
      </c>
      <c r="L10" s="604" t="s">
        <v>699</v>
      </c>
      <c r="M10" s="604" t="s">
        <v>699</v>
      </c>
      <c r="N10" s="604" t="s">
        <v>699</v>
      </c>
      <c r="O10" s="604" t="s">
        <v>699</v>
      </c>
      <c r="P10" s="598">
        <v>111.5</v>
      </c>
      <c r="Q10" s="598">
        <v>104.6</v>
      </c>
      <c r="R10" s="598">
        <v>95.7</v>
      </c>
      <c r="S10" s="604" t="s">
        <v>699</v>
      </c>
    </row>
    <row r="11" spans="1:19" ht="13.5" customHeight="1">
      <c r="A11" s="541"/>
      <c r="B11" s="541" t="s">
        <v>609</v>
      </c>
      <c r="C11" s="542"/>
      <c r="D11" s="600">
        <v>100</v>
      </c>
      <c r="E11" s="599">
        <v>100</v>
      </c>
      <c r="F11" s="599">
        <v>100</v>
      </c>
      <c r="G11" s="599">
        <v>100</v>
      </c>
      <c r="H11" s="599">
        <v>100</v>
      </c>
      <c r="I11" s="599">
        <v>100</v>
      </c>
      <c r="J11" s="599">
        <v>100</v>
      </c>
      <c r="K11" s="599">
        <v>100</v>
      </c>
      <c r="L11" s="599">
        <v>100</v>
      </c>
      <c r="M11" s="599">
        <v>100</v>
      </c>
      <c r="N11" s="599">
        <v>100</v>
      </c>
      <c r="O11" s="599">
        <v>100</v>
      </c>
      <c r="P11" s="599">
        <v>100</v>
      </c>
      <c r="Q11" s="599">
        <v>100</v>
      </c>
      <c r="R11" s="599">
        <v>100</v>
      </c>
      <c r="S11" s="599">
        <v>100</v>
      </c>
    </row>
    <row r="12" spans="1:19" ht="13.5" customHeight="1">
      <c r="A12" s="541"/>
      <c r="B12" s="541" t="s">
        <v>610</v>
      </c>
      <c r="C12" s="542"/>
      <c r="D12" s="601">
        <v>97.5</v>
      </c>
      <c r="E12" s="602">
        <v>94.7</v>
      </c>
      <c r="F12" s="602">
        <v>100</v>
      </c>
      <c r="G12" s="602">
        <v>102</v>
      </c>
      <c r="H12" s="602">
        <v>91.9</v>
      </c>
      <c r="I12" s="602">
        <v>96.3</v>
      </c>
      <c r="J12" s="602">
        <v>99.2</v>
      </c>
      <c r="K12" s="602">
        <v>96.5</v>
      </c>
      <c r="L12" s="602">
        <v>77.6</v>
      </c>
      <c r="M12" s="602">
        <v>105</v>
      </c>
      <c r="N12" s="602">
        <v>84.8</v>
      </c>
      <c r="O12" s="602">
        <v>97.4</v>
      </c>
      <c r="P12" s="602">
        <v>86.8</v>
      </c>
      <c r="Q12" s="602">
        <v>95.5</v>
      </c>
      <c r="R12" s="602">
        <v>100</v>
      </c>
      <c r="S12" s="602">
        <v>111.6</v>
      </c>
    </row>
    <row r="13" spans="1:19" ht="13.5" customHeight="1">
      <c r="A13" s="538" t="s">
        <v>611</v>
      </c>
      <c r="B13" s="538" t="s">
        <v>623</v>
      </c>
      <c r="C13" s="544" t="s">
        <v>613</v>
      </c>
      <c r="D13" s="583">
        <v>83.6</v>
      </c>
      <c r="E13" s="584">
        <v>79.7</v>
      </c>
      <c r="F13" s="584">
        <v>83.5</v>
      </c>
      <c r="G13" s="584">
        <v>82.5</v>
      </c>
      <c r="H13" s="584">
        <v>79.3</v>
      </c>
      <c r="I13" s="584">
        <v>83.9</v>
      </c>
      <c r="J13" s="584">
        <v>91.5</v>
      </c>
      <c r="K13" s="584">
        <v>73.9</v>
      </c>
      <c r="L13" s="584">
        <v>64.8</v>
      </c>
      <c r="M13" s="584">
        <v>84.7</v>
      </c>
      <c r="N13" s="584">
        <v>80</v>
      </c>
      <c r="O13" s="584">
        <v>87.5</v>
      </c>
      <c r="P13" s="584">
        <v>69.3</v>
      </c>
      <c r="Q13" s="584">
        <v>83.7</v>
      </c>
      <c r="R13" s="584">
        <v>95.6</v>
      </c>
      <c r="S13" s="584">
        <v>100.8</v>
      </c>
    </row>
    <row r="14" spans="1:19" ht="13.5" customHeight="1">
      <c r="A14" s="541"/>
      <c r="B14" s="541" t="s">
        <v>624</v>
      </c>
      <c r="C14" s="542"/>
      <c r="D14" s="583">
        <v>81.7</v>
      </c>
      <c r="E14" s="584">
        <v>79.4</v>
      </c>
      <c r="F14" s="584">
        <v>82.6</v>
      </c>
      <c r="G14" s="584">
        <v>79.9</v>
      </c>
      <c r="H14" s="584">
        <v>78.5</v>
      </c>
      <c r="I14" s="584">
        <v>80.9</v>
      </c>
      <c r="J14" s="584">
        <v>87.6</v>
      </c>
      <c r="K14" s="584">
        <v>70.9</v>
      </c>
      <c r="L14" s="584">
        <v>71.4</v>
      </c>
      <c r="M14" s="584">
        <v>93</v>
      </c>
      <c r="N14" s="584">
        <v>82.9</v>
      </c>
      <c r="O14" s="584">
        <v>92.1</v>
      </c>
      <c r="P14" s="584">
        <v>66.6</v>
      </c>
      <c r="Q14" s="584">
        <v>79.5</v>
      </c>
      <c r="R14" s="584">
        <v>72.9</v>
      </c>
      <c r="S14" s="584">
        <v>96</v>
      </c>
    </row>
    <row r="15" spans="1:19" ht="13.5" customHeight="1">
      <c r="A15" s="541"/>
      <c r="B15" s="541" t="s">
        <v>625</v>
      </c>
      <c r="C15" s="542"/>
      <c r="D15" s="583">
        <v>125.2</v>
      </c>
      <c r="E15" s="584">
        <v>114.4</v>
      </c>
      <c r="F15" s="584">
        <v>118.3</v>
      </c>
      <c r="G15" s="584">
        <v>184.2</v>
      </c>
      <c r="H15" s="584">
        <v>150.2</v>
      </c>
      <c r="I15" s="584">
        <v>118.5</v>
      </c>
      <c r="J15" s="584">
        <v>115.4</v>
      </c>
      <c r="K15" s="584">
        <v>190.7</v>
      </c>
      <c r="L15" s="584">
        <v>75.2</v>
      </c>
      <c r="M15" s="584">
        <v>132.5</v>
      </c>
      <c r="N15" s="584">
        <v>81.3</v>
      </c>
      <c r="O15" s="584">
        <v>104.6</v>
      </c>
      <c r="P15" s="584">
        <v>166.1</v>
      </c>
      <c r="Q15" s="584">
        <v>126.4</v>
      </c>
      <c r="R15" s="584">
        <v>133.5</v>
      </c>
      <c r="S15" s="584">
        <v>119</v>
      </c>
    </row>
    <row r="16" spans="1:19" ht="13.5" customHeight="1">
      <c r="A16" s="541"/>
      <c r="B16" s="541" t="s">
        <v>626</v>
      </c>
      <c r="C16" s="542"/>
      <c r="D16" s="583">
        <v>123.3</v>
      </c>
      <c r="E16" s="584">
        <v>106</v>
      </c>
      <c r="F16" s="584">
        <v>146.7</v>
      </c>
      <c r="G16" s="584">
        <v>88.5</v>
      </c>
      <c r="H16" s="584">
        <v>87.6</v>
      </c>
      <c r="I16" s="584">
        <v>121</v>
      </c>
      <c r="J16" s="584">
        <v>120.6</v>
      </c>
      <c r="K16" s="584">
        <v>96.5</v>
      </c>
      <c r="L16" s="584">
        <v>121.8</v>
      </c>
      <c r="M16" s="584">
        <v>157.9</v>
      </c>
      <c r="N16" s="584">
        <v>103.1</v>
      </c>
      <c r="O16" s="584">
        <v>116.9</v>
      </c>
      <c r="P16" s="584">
        <v>71.4</v>
      </c>
      <c r="Q16" s="584">
        <v>101.2</v>
      </c>
      <c r="R16" s="584">
        <v>128.6</v>
      </c>
      <c r="S16" s="584">
        <v>135.3</v>
      </c>
    </row>
    <row r="17" spans="1:19" ht="13.5" customHeight="1">
      <c r="A17" s="541"/>
      <c r="B17" s="541" t="s">
        <v>627</v>
      </c>
      <c r="C17" s="542"/>
      <c r="D17" s="583">
        <v>85.1</v>
      </c>
      <c r="E17" s="584">
        <v>94.5</v>
      </c>
      <c r="F17" s="584">
        <v>83.5</v>
      </c>
      <c r="G17" s="584">
        <v>81.8</v>
      </c>
      <c r="H17" s="584">
        <v>81.1</v>
      </c>
      <c r="I17" s="584">
        <v>87.6</v>
      </c>
      <c r="J17" s="584">
        <v>94.9</v>
      </c>
      <c r="K17" s="584">
        <v>70.6</v>
      </c>
      <c r="L17" s="584">
        <v>68.6</v>
      </c>
      <c r="M17" s="584">
        <v>85.9</v>
      </c>
      <c r="N17" s="584">
        <v>86.6</v>
      </c>
      <c r="O17" s="584">
        <v>92.5</v>
      </c>
      <c r="P17" s="584">
        <v>67.6</v>
      </c>
      <c r="Q17" s="584">
        <v>82.4</v>
      </c>
      <c r="R17" s="584">
        <v>79.2</v>
      </c>
      <c r="S17" s="584">
        <v>111.4</v>
      </c>
    </row>
    <row r="18" spans="1:19" ht="13.5" customHeight="1">
      <c r="A18" s="541"/>
      <c r="B18" s="541" t="s">
        <v>628</v>
      </c>
      <c r="C18" s="542"/>
      <c r="D18" s="583">
        <v>82.3</v>
      </c>
      <c r="E18" s="584">
        <v>84.4</v>
      </c>
      <c r="F18" s="584">
        <v>83.2</v>
      </c>
      <c r="G18" s="584">
        <v>82.8</v>
      </c>
      <c r="H18" s="584">
        <v>79.2</v>
      </c>
      <c r="I18" s="584">
        <v>82.9</v>
      </c>
      <c r="J18" s="584">
        <v>84.1</v>
      </c>
      <c r="K18" s="584">
        <v>71.5</v>
      </c>
      <c r="L18" s="584">
        <v>66.5</v>
      </c>
      <c r="M18" s="584">
        <v>85.4</v>
      </c>
      <c r="N18" s="584">
        <v>80.7</v>
      </c>
      <c r="O18" s="584">
        <v>89.7</v>
      </c>
      <c r="P18" s="584">
        <v>68.4</v>
      </c>
      <c r="Q18" s="584">
        <v>82.8</v>
      </c>
      <c r="R18" s="584">
        <v>72.6</v>
      </c>
      <c r="S18" s="584">
        <v>105.1</v>
      </c>
    </row>
    <row r="19" spans="1:19" ht="13.5" customHeight="1">
      <c r="A19" s="541"/>
      <c r="B19" s="541" t="s">
        <v>579</v>
      </c>
      <c r="C19" s="542"/>
      <c r="D19" s="583">
        <v>81.3</v>
      </c>
      <c r="E19" s="584">
        <v>84.4</v>
      </c>
      <c r="F19" s="584">
        <v>82.4</v>
      </c>
      <c r="G19" s="584">
        <v>82.4</v>
      </c>
      <c r="H19" s="584">
        <v>78.2</v>
      </c>
      <c r="I19" s="584">
        <v>83.2</v>
      </c>
      <c r="J19" s="584">
        <v>85.4</v>
      </c>
      <c r="K19" s="584">
        <v>71</v>
      </c>
      <c r="L19" s="584">
        <v>65.5</v>
      </c>
      <c r="M19" s="584">
        <v>86.5</v>
      </c>
      <c r="N19" s="584">
        <v>76</v>
      </c>
      <c r="O19" s="584">
        <v>88.2</v>
      </c>
      <c r="P19" s="584">
        <v>67.7</v>
      </c>
      <c r="Q19" s="584">
        <v>79.7</v>
      </c>
      <c r="R19" s="584">
        <v>72.9</v>
      </c>
      <c r="S19" s="584">
        <v>103.4</v>
      </c>
    </row>
    <row r="20" spans="1:19" ht="13.5" customHeight="1">
      <c r="A20" s="541"/>
      <c r="B20" s="541" t="s">
        <v>629</v>
      </c>
      <c r="C20" s="542"/>
      <c r="D20" s="583">
        <v>84.8</v>
      </c>
      <c r="E20" s="584">
        <v>82.1</v>
      </c>
      <c r="F20" s="584">
        <v>86.8</v>
      </c>
      <c r="G20" s="584">
        <v>80.3</v>
      </c>
      <c r="H20" s="584">
        <v>75.4</v>
      </c>
      <c r="I20" s="584">
        <v>93.1</v>
      </c>
      <c r="J20" s="584">
        <v>91</v>
      </c>
      <c r="K20" s="584">
        <v>73.6</v>
      </c>
      <c r="L20" s="584">
        <v>65.4</v>
      </c>
      <c r="M20" s="584">
        <v>84.8</v>
      </c>
      <c r="N20" s="584">
        <v>80.6</v>
      </c>
      <c r="O20" s="584">
        <v>94.8</v>
      </c>
      <c r="P20" s="584">
        <v>66.3</v>
      </c>
      <c r="Q20" s="584">
        <v>81.5</v>
      </c>
      <c r="R20" s="584">
        <v>73.3</v>
      </c>
      <c r="S20" s="584">
        <v>110.2</v>
      </c>
    </row>
    <row r="21" spans="1:19" ht="13.5" customHeight="1">
      <c r="A21" s="541"/>
      <c r="B21" s="541" t="s">
        <v>704</v>
      </c>
      <c r="C21" s="542"/>
      <c r="D21" s="583">
        <v>172</v>
      </c>
      <c r="E21" s="584">
        <v>168</v>
      </c>
      <c r="F21" s="584">
        <v>183.4</v>
      </c>
      <c r="G21" s="584">
        <v>205.8</v>
      </c>
      <c r="H21" s="584">
        <v>148.9</v>
      </c>
      <c r="I21" s="584">
        <v>150.4</v>
      </c>
      <c r="J21" s="584">
        <v>150</v>
      </c>
      <c r="K21" s="584">
        <v>209.4</v>
      </c>
      <c r="L21" s="584">
        <v>131.8</v>
      </c>
      <c r="M21" s="584">
        <v>175.8</v>
      </c>
      <c r="N21" s="584">
        <v>100.7</v>
      </c>
      <c r="O21" s="584">
        <v>135.3</v>
      </c>
      <c r="P21" s="584">
        <v>192.7</v>
      </c>
      <c r="Q21" s="584">
        <v>173.7</v>
      </c>
      <c r="R21" s="584">
        <v>211.8</v>
      </c>
      <c r="S21" s="584">
        <v>169.2</v>
      </c>
    </row>
    <row r="22" spans="1:19" ht="13.5" customHeight="1">
      <c r="A22" s="541" t="s">
        <v>612</v>
      </c>
      <c r="B22" s="541" t="s">
        <v>633</v>
      </c>
      <c r="C22" s="542" t="s">
        <v>613</v>
      </c>
      <c r="D22" s="583">
        <v>84.4</v>
      </c>
      <c r="E22" s="584">
        <v>91</v>
      </c>
      <c r="F22" s="584">
        <v>84.2</v>
      </c>
      <c r="G22" s="584">
        <v>84.5</v>
      </c>
      <c r="H22" s="584">
        <v>74.8</v>
      </c>
      <c r="I22" s="584">
        <v>88.8</v>
      </c>
      <c r="J22" s="584">
        <v>90.2</v>
      </c>
      <c r="K22" s="584">
        <v>73.9</v>
      </c>
      <c r="L22" s="584">
        <v>62.6</v>
      </c>
      <c r="M22" s="584">
        <v>83.1</v>
      </c>
      <c r="N22" s="584">
        <v>90.4</v>
      </c>
      <c r="O22" s="584">
        <v>101.6</v>
      </c>
      <c r="P22" s="584">
        <v>67.3</v>
      </c>
      <c r="Q22" s="584">
        <v>82.9</v>
      </c>
      <c r="R22" s="584">
        <v>78.5</v>
      </c>
      <c r="S22" s="584">
        <v>102.6</v>
      </c>
    </row>
    <row r="23" spans="1:19" ht="13.5" customHeight="1">
      <c r="A23" s="541" t="s">
        <v>789</v>
      </c>
      <c r="B23" s="541" t="s">
        <v>621</v>
      </c>
      <c r="C23" s="542"/>
      <c r="D23" s="583">
        <v>81.8</v>
      </c>
      <c r="E23" s="584">
        <v>84.8</v>
      </c>
      <c r="F23" s="584">
        <v>82.4</v>
      </c>
      <c r="G23" s="584">
        <v>85.8</v>
      </c>
      <c r="H23" s="584">
        <v>75.4</v>
      </c>
      <c r="I23" s="584">
        <v>84.2</v>
      </c>
      <c r="J23" s="584">
        <v>85.7</v>
      </c>
      <c r="K23" s="584">
        <v>73.5</v>
      </c>
      <c r="L23" s="584">
        <v>64.9</v>
      </c>
      <c r="M23" s="584">
        <v>82.2</v>
      </c>
      <c r="N23" s="584">
        <v>76.3</v>
      </c>
      <c r="O23" s="584">
        <v>97.9</v>
      </c>
      <c r="P23" s="584">
        <v>67.6</v>
      </c>
      <c r="Q23" s="584">
        <v>80.8</v>
      </c>
      <c r="R23" s="584">
        <v>75.6</v>
      </c>
      <c r="S23" s="584">
        <v>103.1</v>
      </c>
    </row>
    <row r="24" spans="1:46" ht="13.5" customHeight="1">
      <c r="A24" s="541"/>
      <c r="B24" s="541" t="s">
        <v>622</v>
      </c>
      <c r="C24" s="542"/>
      <c r="D24" s="583">
        <v>84</v>
      </c>
      <c r="E24" s="584">
        <v>87.2</v>
      </c>
      <c r="F24" s="584">
        <v>83.8</v>
      </c>
      <c r="G24" s="584">
        <v>81.5</v>
      </c>
      <c r="H24" s="584">
        <v>79.6</v>
      </c>
      <c r="I24" s="584">
        <v>86.6</v>
      </c>
      <c r="J24" s="584">
        <v>86.4</v>
      </c>
      <c r="K24" s="584">
        <v>76.5</v>
      </c>
      <c r="L24" s="584">
        <v>64.7</v>
      </c>
      <c r="M24" s="584">
        <v>88</v>
      </c>
      <c r="N24" s="584">
        <v>76.6</v>
      </c>
      <c r="O24" s="584">
        <v>98.3</v>
      </c>
      <c r="P24" s="584">
        <v>67.4</v>
      </c>
      <c r="Q24" s="584">
        <v>87.6</v>
      </c>
      <c r="R24" s="584">
        <v>91</v>
      </c>
      <c r="S24" s="584">
        <v>104.8</v>
      </c>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row>
    <row r="25" spans="1:46" ht="13.5" customHeight="1">
      <c r="A25" s="546"/>
      <c r="B25" s="546" t="s">
        <v>788</v>
      </c>
      <c r="C25" s="547"/>
      <c r="D25" s="585">
        <v>84.4</v>
      </c>
      <c r="E25" s="586">
        <v>86</v>
      </c>
      <c r="F25" s="586">
        <v>85.3</v>
      </c>
      <c r="G25" s="586">
        <v>80.7</v>
      </c>
      <c r="H25" s="586">
        <v>80.8</v>
      </c>
      <c r="I25" s="586">
        <v>86.8</v>
      </c>
      <c r="J25" s="586">
        <v>89.3</v>
      </c>
      <c r="K25" s="586">
        <v>74</v>
      </c>
      <c r="L25" s="586">
        <v>66.1</v>
      </c>
      <c r="M25" s="586">
        <v>86.5</v>
      </c>
      <c r="N25" s="586">
        <v>76.7</v>
      </c>
      <c r="O25" s="586">
        <v>115.1</v>
      </c>
      <c r="P25" s="586">
        <v>67.7</v>
      </c>
      <c r="Q25" s="586">
        <v>83</v>
      </c>
      <c r="R25" s="586">
        <v>75.2</v>
      </c>
      <c r="S25" s="586">
        <v>104.8</v>
      </c>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row>
    <row r="26" spans="1:19" ht="17.25" customHeight="1">
      <c r="A26" s="605"/>
      <c r="B26" s="605"/>
      <c r="C26" s="605"/>
      <c r="D26" s="744" t="s">
        <v>715</v>
      </c>
      <c r="E26" s="744"/>
      <c r="F26" s="744"/>
      <c r="G26" s="744"/>
      <c r="H26" s="744"/>
      <c r="I26" s="744"/>
      <c r="J26" s="744"/>
      <c r="K26" s="744"/>
      <c r="L26" s="744"/>
      <c r="M26" s="744"/>
      <c r="N26" s="744"/>
      <c r="O26" s="744"/>
      <c r="P26" s="744"/>
      <c r="Q26" s="744"/>
      <c r="R26" s="744"/>
      <c r="S26" s="744"/>
    </row>
    <row r="27" spans="1:19" ht="13.5" customHeight="1">
      <c r="A27" s="538" t="s">
        <v>603</v>
      </c>
      <c r="B27" s="538" t="s">
        <v>604</v>
      </c>
      <c r="C27" s="539" t="s">
        <v>605</v>
      </c>
      <c r="D27" s="595">
        <v>-0.9</v>
      </c>
      <c r="E27" s="596">
        <v>-3.9</v>
      </c>
      <c r="F27" s="596">
        <v>0</v>
      </c>
      <c r="G27" s="596">
        <v>-2.7</v>
      </c>
      <c r="H27" s="596">
        <v>5.1</v>
      </c>
      <c r="I27" s="596">
        <v>4.1</v>
      </c>
      <c r="J27" s="596">
        <v>-5.9</v>
      </c>
      <c r="K27" s="596">
        <v>15.4</v>
      </c>
      <c r="L27" s="603" t="s">
        <v>699</v>
      </c>
      <c r="M27" s="603" t="s">
        <v>699</v>
      </c>
      <c r="N27" s="603" t="s">
        <v>699</v>
      </c>
      <c r="O27" s="603" t="s">
        <v>699</v>
      </c>
      <c r="P27" s="596">
        <v>-1.4</v>
      </c>
      <c r="Q27" s="596">
        <v>-2.8</v>
      </c>
      <c r="R27" s="596">
        <v>3.9</v>
      </c>
      <c r="S27" s="603" t="s">
        <v>699</v>
      </c>
    </row>
    <row r="28" spans="1:19" ht="13.5" customHeight="1">
      <c r="A28" s="541"/>
      <c r="B28" s="541" t="s">
        <v>606</v>
      </c>
      <c r="C28" s="542"/>
      <c r="D28" s="597">
        <v>0.5</v>
      </c>
      <c r="E28" s="598">
        <v>-1.1</v>
      </c>
      <c r="F28" s="598">
        <v>1</v>
      </c>
      <c r="G28" s="598">
        <v>1.5</v>
      </c>
      <c r="H28" s="598">
        <v>0.3</v>
      </c>
      <c r="I28" s="598">
        <v>0.2</v>
      </c>
      <c r="J28" s="598">
        <v>-1.4</v>
      </c>
      <c r="K28" s="598">
        <v>-1.3</v>
      </c>
      <c r="L28" s="604" t="s">
        <v>699</v>
      </c>
      <c r="M28" s="604" t="s">
        <v>699</v>
      </c>
      <c r="N28" s="604" t="s">
        <v>699</v>
      </c>
      <c r="O28" s="604" t="s">
        <v>699</v>
      </c>
      <c r="P28" s="598">
        <v>0</v>
      </c>
      <c r="Q28" s="598">
        <v>3.2</v>
      </c>
      <c r="R28" s="598">
        <v>-14.5</v>
      </c>
      <c r="S28" s="604" t="s">
        <v>699</v>
      </c>
    </row>
    <row r="29" spans="1:19" ht="13.5" customHeight="1">
      <c r="A29" s="541"/>
      <c r="B29" s="541" t="s">
        <v>607</v>
      </c>
      <c r="C29" s="542"/>
      <c r="D29" s="597">
        <v>1.1</v>
      </c>
      <c r="E29" s="598">
        <v>-1.9</v>
      </c>
      <c r="F29" s="598">
        <v>0.7</v>
      </c>
      <c r="G29" s="598">
        <v>-3.5</v>
      </c>
      <c r="H29" s="598">
        <v>-7.6</v>
      </c>
      <c r="I29" s="598">
        <v>-1.4</v>
      </c>
      <c r="J29" s="598">
        <v>2.6</v>
      </c>
      <c r="K29" s="598">
        <v>0.1</v>
      </c>
      <c r="L29" s="604" t="s">
        <v>699</v>
      </c>
      <c r="M29" s="604" t="s">
        <v>699</v>
      </c>
      <c r="N29" s="604" t="s">
        <v>699</v>
      </c>
      <c r="O29" s="604" t="s">
        <v>699</v>
      </c>
      <c r="P29" s="598">
        <v>5.3</v>
      </c>
      <c r="Q29" s="598">
        <v>-0.6</v>
      </c>
      <c r="R29" s="598">
        <v>10.9</v>
      </c>
      <c r="S29" s="604" t="s">
        <v>699</v>
      </c>
    </row>
    <row r="30" spans="1:19" ht="13.5" customHeight="1">
      <c r="A30" s="541"/>
      <c r="B30" s="541" t="s">
        <v>608</v>
      </c>
      <c r="C30" s="542"/>
      <c r="D30" s="597">
        <v>-8.2</v>
      </c>
      <c r="E30" s="598">
        <v>-2.4</v>
      </c>
      <c r="F30" s="598">
        <v>-9.2</v>
      </c>
      <c r="G30" s="598">
        <v>-2.7</v>
      </c>
      <c r="H30" s="598">
        <v>-10</v>
      </c>
      <c r="I30" s="598">
        <v>-3.4</v>
      </c>
      <c r="J30" s="598">
        <v>-10.1</v>
      </c>
      <c r="K30" s="598">
        <v>0.2</v>
      </c>
      <c r="L30" s="604" t="s">
        <v>699</v>
      </c>
      <c r="M30" s="604" t="s">
        <v>699</v>
      </c>
      <c r="N30" s="604" t="s">
        <v>699</v>
      </c>
      <c r="O30" s="604" t="s">
        <v>699</v>
      </c>
      <c r="P30" s="598">
        <v>-10.3</v>
      </c>
      <c r="Q30" s="598">
        <v>-6.8</v>
      </c>
      <c r="R30" s="598">
        <v>7.2</v>
      </c>
      <c r="S30" s="604" t="s">
        <v>699</v>
      </c>
    </row>
    <row r="31" spans="1:19" ht="13.5" customHeight="1">
      <c r="A31" s="541"/>
      <c r="B31" s="541" t="s">
        <v>609</v>
      </c>
      <c r="C31" s="542"/>
      <c r="D31" s="597">
        <v>1.3</v>
      </c>
      <c r="E31" s="598">
        <v>8.1</v>
      </c>
      <c r="F31" s="598">
        <v>5.9</v>
      </c>
      <c r="G31" s="598">
        <v>6.7</v>
      </c>
      <c r="H31" s="598">
        <v>1.3</v>
      </c>
      <c r="I31" s="598">
        <v>-1.1</v>
      </c>
      <c r="J31" s="598">
        <v>4.8</v>
      </c>
      <c r="K31" s="598">
        <v>9.2</v>
      </c>
      <c r="L31" s="604" t="s">
        <v>699</v>
      </c>
      <c r="M31" s="604" t="s">
        <v>699</v>
      </c>
      <c r="N31" s="604" t="s">
        <v>699</v>
      </c>
      <c r="O31" s="604" t="s">
        <v>699</v>
      </c>
      <c r="P31" s="598">
        <v>-10.4</v>
      </c>
      <c r="Q31" s="598">
        <v>-4.4</v>
      </c>
      <c r="R31" s="598">
        <v>4.5</v>
      </c>
      <c r="S31" s="604" t="s">
        <v>699</v>
      </c>
    </row>
    <row r="32" spans="1:19" ht="13.5" customHeight="1">
      <c r="A32" s="541"/>
      <c r="B32" s="541" t="s">
        <v>610</v>
      </c>
      <c r="C32" s="542"/>
      <c r="D32" s="601">
        <v>-2.5</v>
      </c>
      <c r="E32" s="602">
        <v>-5.3</v>
      </c>
      <c r="F32" s="602">
        <v>0</v>
      </c>
      <c r="G32" s="602">
        <v>2</v>
      </c>
      <c r="H32" s="602">
        <v>-8.1</v>
      </c>
      <c r="I32" s="602">
        <v>-3.7</v>
      </c>
      <c r="J32" s="602">
        <v>-0.8</v>
      </c>
      <c r="K32" s="602">
        <v>-3.4</v>
      </c>
      <c r="L32" s="602">
        <v>-22.4</v>
      </c>
      <c r="M32" s="602">
        <v>5</v>
      </c>
      <c r="N32" s="602">
        <v>-15.2</v>
      </c>
      <c r="O32" s="602">
        <v>-2.6</v>
      </c>
      <c r="P32" s="602">
        <v>-13.2</v>
      </c>
      <c r="Q32" s="602">
        <v>-4.5</v>
      </c>
      <c r="R32" s="602">
        <v>0</v>
      </c>
      <c r="S32" s="602">
        <v>11.6</v>
      </c>
    </row>
    <row r="33" spans="1:19" ht="13.5" customHeight="1">
      <c r="A33" s="538" t="s">
        <v>611</v>
      </c>
      <c r="B33" s="538" t="s">
        <v>623</v>
      </c>
      <c r="C33" s="544" t="s">
        <v>613</v>
      </c>
      <c r="D33" s="583">
        <v>-2.6</v>
      </c>
      <c r="E33" s="584">
        <v>-9.9</v>
      </c>
      <c r="F33" s="584">
        <v>0.5</v>
      </c>
      <c r="G33" s="584">
        <v>10.1</v>
      </c>
      <c r="H33" s="584">
        <v>-11.3</v>
      </c>
      <c r="I33" s="584">
        <v>-5.3</v>
      </c>
      <c r="J33" s="584">
        <v>5.3</v>
      </c>
      <c r="K33" s="584">
        <v>-4.7</v>
      </c>
      <c r="L33" s="584">
        <v>-20.5</v>
      </c>
      <c r="M33" s="584">
        <v>5</v>
      </c>
      <c r="N33" s="584">
        <v>-20.7</v>
      </c>
      <c r="O33" s="584">
        <v>-3.1</v>
      </c>
      <c r="P33" s="584">
        <v>-11.6</v>
      </c>
      <c r="Q33" s="584">
        <v>-9.5</v>
      </c>
      <c r="R33" s="584">
        <v>6</v>
      </c>
      <c r="S33" s="584">
        <v>7.4</v>
      </c>
    </row>
    <row r="34" spans="1:19" ht="13.5" customHeight="1">
      <c r="A34" s="541"/>
      <c r="B34" s="541" t="s">
        <v>624</v>
      </c>
      <c r="C34" s="542"/>
      <c r="D34" s="583">
        <v>-2.4</v>
      </c>
      <c r="E34" s="584">
        <v>-6.7</v>
      </c>
      <c r="F34" s="584">
        <v>-1.1</v>
      </c>
      <c r="G34" s="584">
        <v>13.5</v>
      </c>
      <c r="H34" s="584">
        <v>-9</v>
      </c>
      <c r="I34" s="584">
        <v>-2.6</v>
      </c>
      <c r="J34" s="584">
        <v>2.3</v>
      </c>
      <c r="K34" s="584">
        <v>-4.9</v>
      </c>
      <c r="L34" s="584">
        <v>-17.4</v>
      </c>
      <c r="M34" s="584">
        <v>22.5</v>
      </c>
      <c r="N34" s="584">
        <v>-15.4</v>
      </c>
      <c r="O34" s="584">
        <v>1.6</v>
      </c>
      <c r="P34" s="584">
        <v>-13.1</v>
      </c>
      <c r="Q34" s="584">
        <v>-7.2</v>
      </c>
      <c r="R34" s="584">
        <v>-0.4</v>
      </c>
      <c r="S34" s="584">
        <v>5.6</v>
      </c>
    </row>
    <row r="35" spans="1:19" ht="13.5" customHeight="1">
      <c r="A35" s="541"/>
      <c r="B35" s="541" t="s">
        <v>625</v>
      </c>
      <c r="C35" s="542"/>
      <c r="D35" s="583">
        <v>-6</v>
      </c>
      <c r="E35" s="584">
        <v>-10.1</v>
      </c>
      <c r="F35" s="584">
        <v>-3.7</v>
      </c>
      <c r="G35" s="584">
        <v>6.5</v>
      </c>
      <c r="H35" s="584">
        <v>-8.9</v>
      </c>
      <c r="I35" s="584">
        <v>-6</v>
      </c>
      <c r="J35" s="584">
        <v>2.6</v>
      </c>
      <c r="K35" s="584">
        <v>-7.1</v>
      </c>
      <c r="L35" s="584">
        <v>-38.9</v>
      </c>
      <c r="M35" s="584">
        <v>2.2</v>
      </c>
      <c r="N35" s="584">
        <v>-17.6</v>
      </c>
      <c r="O35" s="584">
        <v>5.3</v>
      </c>
      <c r="P35" s="584">
        <v>-16.9</v>
      </c>
      <c r="Q35" s="584">
        <v>-10.8</v>
      </c>
      <c r="R35" s="584">
        <v>-11.4</v>
      </c>
      <c r="S35" s="584">
        <v>-0.7</v>
      </c>
    </row>
    <row r="36" spans="1:19" ht="13.5" customHeight="1">
      <c r="A36" s="541"/>
      <c r="B36" s="541" t="s">
        <v>626</v>
      </c>
      <c r="C36" s="542"/>
      <c r="D36" s="583">
        <v>-0.4</v>
      </c>
      <c r="E36" s="584">
        <v>-17.2</v>
      </c>
      <c r="F36" s="584">
        <v>6.9</v>
      </c>
      <c r="G36" s="584">
        <v>-0.6</v>
      </c>
      <c r="H36" s="584">
        <v>-3.4</v>
      </c>
      <c r="I36" s="584">
        <v>0.3</v>
      </c>
      <c r="J36" s="584">
        <v>-7.5</v>
      </c>
      <c r="K36" s="584">
        <v>5.2</v>
      </c>
      <c r="L36" s="584">
        <v>-20.9</v>
      </c>
      <c r="M36" s="584">
        <v>8.6</v>
      </c>
      <c r="N36" s="584">
        <v>-10.5</v>
      </c>
      <c r="O36" s="584">
        <v>-12.6</v>
      </c>
      <c r="P36" s="584">
        <v>-17</v>
      </c>
      <c r="Q36" s="584">
        <v>-7.9</v>
      </c>
      <c r="R36" s="584">
        <v>5</v>
      </c>
      <c r="S36" s="584">
        <v>20.6</v>
      </c>
    </row>
    <row r="37" spans="1:19" ht="13.5" customHeight="1">
      <c r="A37" s="541"/>
      <c r="B37" s="541" t="s">
        <v>627</v>
      </c>
      <c r="C37" s="542"/>
      <c r="D37" s="583">
        <v>-2</v>
      </c>
      <c r="E37" s="584">
        <v>13.7</v>
      </c>
      <c r="F37" s="584">
        <v>-4</v>
      </c>
      <c r="G37" s="584">
        <v>5.2</v>
      </c>
      <c r="H37" s="584">
        <v>-4.8</v>
      </c>
      <c r="I37" s="584">
        <v>-4.9</v>
      </c>
      <c r="J37" s="584">
        <v>-0.9</v>
      </c>
      <c r="K37" s="584">
        <v>-4.2</v>
      </c>
      <c r="L37" s="584">
        <v>-16.2</v>
      </c>
      <c r="M37" s="584">
        <v>4.6</v>
      </c>
      <c r="N37" s="584">
        <v>-15.4</v>
      </c>
      <c r="O37" s="584">
        <v>1.2</v>
      </c>
      <c r="P37" s="584">
        <v>-12.8</v>
      </c>
      <c r="Q37" s="584">
        <v>2</v>
      </c>
      <c r="R37" s="584">
        <v>-6.4</v>
      </c>
      <c r="S37" s="584">
        <v>18.9</v>
      </c>
    </row>
    <row r="38" spans="1:19" ht="13.5" customHeight="1">
      <c r="A38" s="541"/>
      <c r="B38" s="541" t="s">
        <v>628</v>
      </c>
      <c r="C38" s="542"/>
      <c r="D38" s="583">
        <v>-2</v>
      </c>
      <c r="E38" s="584">
        <v>0.2</v>
      </c>
      <c r="F38" s="584">
        <v>-0.6</v>
      </c>
      <c r="G38" s="584">
        <v>2.4</v>
      </c>
      <c r="H38" s="584">
        <v>-9.5</v>
      </c>
      <c r="I38" s="584">
        <v>-3.3</v>
      </c>
      <c r="J38" s="584">
        <v>-5.8</v>
      </c>
      <c r="K38" s="584">
        <v>-3.6</v>
      </c>
      <c r="L38" s="584">
        <v>-17.3</v>
      </c>
      <c r="M38" s="584">
        <v>3.8</v>
      </c>
      <c r="N38" s="584">
        <v>-12.9</v>
      </c>
      <c r="O38" s="584">
        <v>-0.3</v>
      </c>
      <c r="P38" s="584">
        <v>-12.4</v>
      </c>
      <c r="Q38" s="584">
        <v>3.1</v>
      </c>
      <c r="R38" s="584">
        <v>-3.6</v>
      </c>
      <c r="S38" s="584">
        <v>12.7</v>
      </c>
    </row>
    <row r="39" spans="1:19" ht="13.5" customHeight="1">
      <c r="A39" s="541"/>
      <c r="B39" s="541" t="s">
        <v>579</v>
      </c>
      <c r="C39" s="542"/>
      <c r="D39" s="583">
        <v>-2.7</v>
      </c>
      <c r="E39" s="584">
        <v>5.3</v>
      </c>
      <c r="F39" s="584">
        <v>-0.6</v>
      </c>
      <c r="G39" s="584">
        <v>-0.1</v>
      </c>
      <c r="H39" s="584">
        <v>-7.3</v>
      </c>
      <c r="I39" s="584">
        <v>-4.6</v>
      </c>
      <c r="J39" s="584">
        <v>-5</v>
      </c>
      <c r="K39" s="584">
        <v>-4.6</v>
      </c>
      <c r="L39" s="584">
        <v>-19.9</v>
      </c>
      <c r="M39" s="584">
        <v>2.6</v>
      </c>
      <c r="N39" s="584">
        <v>-15.4</v>
      </c>
      <c r="O39" s="584">
        <v>-3</v>
      </c>
      <c r="P39" s="584">
        <v>-12.7</v>
      </c>
      <c r="Q39" s="584">
        <v>-1</v>
      </c>
      <c r="R39" s="584">
        <v>-3.2</v>
      </c>
      <c r="S39" s="584">
        <v>13.1</v>
      </c>
    </row>
    <row r="40" spans="1:19" ht="13.5" customHeight="1">
      <c r="A40" s="541"/>
      <c r="B40" s="541" t="s">
        <v>629</v>
      </c>
      <c r="C40" s="542"/>
      <c r="D40" s="583">
        <v>-3.2</v>
      </c>
      <c r="E40" s="584">
        <v>-5.2</v>
      </c>
      <c r="F40" s="584">
        <v>-3.3</v>
      </c>
      <c r="G40" s="584">
        <v>-0.5</v>
      </c>
      <c r="H40" s="584">
        <v>-12.7</v>
      </c>
      <c r="I40" s="584">
        <v>3.6</v>
      </c>
      <c r="J40" s="584">
        <v>-1.9</v>
      </c>
      <c r="K40" s="584">
        <v>1.4</v>
      </c>
      <c r="L40" s="584">
        <v>-23.6</v>
      </c>
      <c r="M40" s="584">
        <v>2.1</v>
      </c>
      <c r="N40" s="584">
        <v>-10.7</v>
      </c>
      <c r="O40" s="584">
        <v>-4.7</v>
      </c>
      <c r="P40" s="584">
        <v>-13.5</v>
      </c>
      <c r="Q40" s="584">
        <v>-2.3</v>
      </c>
      <c r="R40" s="584">
        <v>-3</v>
      </c>
      <c r="S40" s="584">
        <v>8.2</v>
      </c>
    </row>
    <row r="41" spans="1:19" ht="13.5" customHeight="1">
      <c r="A41" s="541"/>
      <c r="B41" s="541" t="s">
        <v>704</v>
      </c>
      <c r="C41" s="542"/>
      <c r="D41" s="583">
        <v>-1.8</v>
      </c>
      <c r="E41" s="584">
        <v>2.4</v>
      </c>
      <c r="F41" s="584">
        <v>1.5</v>
      </c>
      <c r="G41" s="584">
        <v>-9.6</v>
      </c>
      <c r="H41" s="584">
        <v>-6.8</v>
      </c>
      <c r="I41" s="584">
        <v>-12.3</v>
      </c>
      <c r="J41" s="584">
        <v>-4.5</v>
      </c>
      <c r="K41" s="584">
        <v>-5.9</v>
      </c>
      <c r="L41" s="584">
        <v>8.6</v>
      </c>
      <c r="M41" s="584">
        <v>-5.7</v>
      </c>
      <c r="N41" s="584">
        <v>-15.6</v>
      </c>
      <c r="O41" s="584">
        <v>-8.5</v>
      </c>
      <c r="P41" s="584">
        <v>-6.8</v>
      </c>
      <c r="Q41" s="584">
        <v>-2</v>
      </c>
      <c r="R41" s="584">
        <v>-1.5</v>
      </c>
      <c r="S41" s="584">
        <v>28.3</v>
      </c>
    </row>
    <row r="42" spans="1:19" ht="13.5" customHeight="1">
      <c r="A42" s="541" t="s">
        <v>612</v>
      </c>
      <c r="B42" s="541" t="s">
        <v>633</v>
      </c>
      <c r="C42" s="542" t="s">
        <v>613</v>
      </c>
      <c r="D42" s="583">
        <v>-1.3</v>
      </c>
      <c r="E42" s="584">
        <v>16.5</v>
      </c>
      <c r="F42" s="584">
        <v>1.3</v>
      </c>
      <c r="G42" s="584">
        <v>0.4</v>
      </c>
      <c r="H42" s="584">
        <v>-7.7</v>
      </c>
      <c r="I42" s="584">
        <v>4.7</v>
      </c>
      <c r="J42" s="584">
        <v>-6.4</v>
      </c>
      <c r="K42" s="584">
        <v>-6.1</v>
      </c>
      <c r="L42" s="584">
        <v>-4.1</v>
      </c>
      <c r="M42" s="584">
        <v>-18.9</v>
      </c>
      <c r="N42" s="584">
        <v>6.5</v>
      </c>
      <c r="O42" s="584">
        <v>10.2</v>
      </c>
      <c r="P42" s="584">
        <v>-1.2</v>
      </c>
      <c r="Q42" s="584">
        <v>-7.4</v>
      </c>
      <c r="R42" s="584">
        <v>-20.9</v>
      </c>
      <c r="S42" s="584">
        <v>8.1</v>
      </c>
    </row>
    <row r="43" spans="1:19" ht="13.5" customHeight="1">
      <c r="A43" s="541" t="s">
        <v>789</v>
      </c>
      <c r="B43" s="541" t="s">
        <v>621</v>
      </c>
      <c r="C43" s="542"/>
      <c r="D43" s="583">
        <v>-0.4</v>
      </c>
      <c r="E43" s="584">
        <v>7.6</v>
      </c>
      <c r="F43" s="584">
        <v>-1.1</v>
      </c>
      <c r="G43" s="584">
        <v>0.6</v>
      </c>
      <c r="H43" s="584">
        <v>-5.8</v>
      </c>
      <c r="I43" s="584">
        <v>0.5</v>
      </c>
      <c r="J43" s="584">
        <v>-1.7</v>
      </c>
      <c r="K43" s="584">
        <v>1.8</v>
      </c>
      <c r="L43" s="584">
        <v>-0.8</v>
      </c>
      <c r="M43" s="584">
        <v>-2.4</v>
      </c>
      <c r="N43" s="584">
        <v>-6.4</v>
      </c>
      <c r="O43" s="584">
        <v>14.6</v>
      </c>
      <c r="P43" s="584">
        <v>0.6</v>
      </c>
      <c r="Q43" s="584">
        <v>-1.5</v>
      </c>
      <c r="R43" s="584">
        <v>1.2</v>
      </c>
      <c r="S43" s="584">
        <v>6.7</v>
      </c>
    </row>
    <row r="44" spans="1:19" ht="13.5" customHeight="1">
      <c r="A44" s="541"/>
      <c r="B44" s="541" t="s">
        <v>622</v>
      </c>
      <c r="C44" s="542"/>
      <c r="D44" s="583">
        <v>0.5</v>
      </c>
      <c r="E44" s="584">
        <v>0.5</v>
      </c>
      <c r="F44" s="584">
        <v>0.7</v>
      </c>
      <c r="G44" s="584">
        <v>-5.1</v>
      </c>
      <c r="H44" s="584">
        <v>-4.7</v>
      </c>
      <c r="I44" s="584">
        <v>1.3</v>
      </c>
      <c r="J44" s="584">
        <v>-0.3</v>
      </c>
      <c r="K44" s="584">
        <v>-3.8</v>
      </c>
      <c r="L44" s="584">
        <v>-6.9</v>
      </c>
      <c r="M44" s="584">
        <v>1.1</v>
      </c>
      <c r="N44" s="584">
        <v>-3.5</v>
      </c>
      <c r="O44" s="584">
        <v>9.8</v>
      </c>
      <c r="P44" s="584">
        <v>-3.9</v>
      </c>
      <c r="Q44" s="584">
        <v>4.4</v>
      </c>
      <c r="R44" s="584">
        <v>6.3</v>
      </c>
      <c r="S44" s="584">
        <v>8.4</v>
      </c>
    </row>
    <row r="45" spans="1:19" ht="13.5" customHeight="1">
      <c r="A45" s="546"/>
      <c r="B45" s="546" t="s">
        <v>788</v>
      </c>
      <c r="C45" s="547"/>
      <c r="D45" s="585">
        <v>1</v>
      </c>
      <c r="E45" s="586">
        <v>7.9</v>
      </c>
      <c r="F45" s="586">
        <v>2.2</v>
      </c>
      <c r="G45" s="586">
        <v>-2.2</v>
      </c>
      <c r="H45" s="586">
        <v>1.9</v>
      </c>
      <c r="I45" s="586">
        <v>3.5</v>
      </c>
      <c r="J45" s="586">
        <v>-2.4</v>
      </c>
      <c r="K45" s="586">
        <v>0.1</v>
      </c>
      <c r="L45" s="586">
        <v>2</v>
      </c>
      <c r="M45" s="586">
        <v>2.1</v>
      </c>
      <c r="N45" s="586">
        <v>-4.1</v>
      </c>
      <c r="O45" s="586">
        <v>31.5</v>
      </c>
      <c r="P45" s="586">
        <v>-2.3</v>
      </c>
      <c r="Q45" s="586">
        <v>-0.8</v>
      </c>
      <c r="R45" s="586">
        <v>-21.3</v>
      </c>
      <c r="S45" s="586">
        <v>4</v>
      </c>
    </row>
    <row r="46" spans="1:35" ht="27" customHeight="1">
      <c r="A46" s="745" t="s">
        <v>344</v>
      </c>
      <c r="B46" s="745"/>
      <c r="C46" s="746"/>
      <c r="D46" s="587">
        <v>0.5</v>
      </c>
      <c r="E46" s="587">
        <v>-1.4</v>
      </c>
      <c r="F46" s="587">
        <v>1.8</v>
      </c>
      <c r="G46" s="587">
        <v>-1</v>
      </c>
      <c r="H46" s="587">
        <v>1.5</v>
      </c>
      <c r="I46" s="587">
        <v>0.2</v>
      </c>
      <c r="J46" s="587">
        <v>3.4</v>
      </c>
      <c r="K46" s="587">
        <v>-3.3</v>
      </c>
      <c r="L46" s="587">
        <v>2.2</v>
      </c>
      <c r="M46" s="587">
        <v>-1.7</v>
      </c>
      <c r="N46" s="587">
        <v>0.1</v>
      </c>
      <c r="O46" s="587">
        <v>17.1</v>
      </c>
      <c r="P46" s="587">
        <v>0.4</v>
      </c>
      <c r="Q46" s="587">
        <v>-5.3</v>
      </c>
      <c r="R46" s="587">
        <v>-17.4</v>
      </c>
      <c r="S46" s="587">
        <v>0</v>
      </c>
      <c r="T46" s="543"/>
      <c r="U46" s="543"/>
      <c r="V46" s="543"/>
      <c r="W46" s="543"/>
      <c r="X46" s="543"/>
      <c r="Y46" s="543"/>
      <c r="Z46" s="543"/>
      <c r="AA46" s="543"/>
      <c r="AB46" s="543"/>
      <c r="AC46" s="543"/>
      <c r="AD46" s="543"/>
      <c r="AE46" s="543"/>
      <c r="AF46" s="543"/>
      <c r="AG46" s="543"/>
      <c r="AH46" s="543"/>
      <c r="AI46" s="543"/>
    </row>
    <row r="47" spans="1:35" ht="27" customHeight="1">
      <c r="A47" s="543"/>
      <c r="B47" s="543"/>
      <c r="C47" s="543"/>
      <c r="D47" s="582"/>
      <c r="E47" s="582"/>
      <c r="F47" s="582"/>
      <c r="G47" s="582"/>
      <c r="H47" s="582"/>
      <c r="I47" s="582"/>
      <c r="J47" s="582"/>
      <c r="K47" s="582"/>
      <c r="L47" s="582"/>
      <c r="M47" s="582"/>
      <c r="N47" s="582"/>
      <c r="O47" s="582"/>
      <c r="P47" s="582"/>
      <c r="Q47" s="582"/>
      <c r="R47" s="582"/>
      <c r="S47" s="582"/>
      <c r="T47" s="543"/>
      <c r="U47" s="543"/>
      <c r="V47" s="543"/>
      <c r="W47" s="543"/>
      <c r="X47" s="543"/>
      <c r="Y47" s="543"/>
      <c r="Z47" s="543"/>
      <c r="AA47" s="543"/>
      <c r="AB47" s="543"/>
      <c r="AC47" s="543"/>
      <c r="AD47" s="543"/>
      <c r="AE47" s="543"/>
      <c r="AF47" s="543"/>
      <c r="AG47" s="543"/>
      <c r="AH47" s="543"/>
      <c r="AI47" s="543"/>
    </row>
    <row r="48" spans="1:19" ht="17.25">
      <c r="A48" s="591" t="s">
        <v>118</v>
      </c>
      <c r="B48" s="548"/>
      <c r="C48" s="548"/>
      <c r="D48" s="588"/>
      <c r="E48" s="588"/>
      <c r="F48" s="588"/>
      <c r="G48" s="588"/>
      <c r="H48" s="747"/>
      <c r="I48" s="747"/>
      <c r="J48" s="747"/>
      <c r="K48" s="747"/>
      <c r="L48" s="747"/>
      <c r="M48" s="747"/>
      <c r="N48" s="747"/>
      <c r="O48" s="747"/>
      <c r="P48" s="588"/>
      <c r="Q48" s="588"/>
      <c r="R48" s="588"/>
      <c r="S48" s="589" t="s">
        <v>614</v>
      </c>
    </row>
    <row r="49" spans="1:19" ht="13.5">
      <c r="A49" s="737" t="s">
        <v>564</v>
      </c>
      <c r="B49" s="737"/>
      <c r="C49" s="738"/>
      <c r="D49" s="531" t="s">
        <v>768</v>
      </c>
      <c r="E49" s="531" t="s">
        <v>769</v>
      </c>
      <c r="F49" s="531" t="s">
        <v>770</v>
      </c>
      <c r="G49" s="531" t="s">
        <v>771</v>
      </c>
      <c r="H49" s="531" t="s">
        <v>772</v>
      </c>
      <c r="I49" s="531" t="s">
        <v>773</v>
      </c>
      <c r="J49" s="531" t="s">
        <v>774</v>
      </c>
      <c r="K49" s="531" t="s">
        <v>775</v>
      </c>
      <c r="L49" s="531" t="s">
        <v>776</v>
      </c>
      <c r="M49" s="531" t="s">
        <v>777</v>
      </c>
      <c r="N49" s="531" t="s">
        <v>778</v>
      </c>
      <c r="O49" s="531" t="s">
        <v>779</v>
      </c>
      <c r="P49" s="531" t="s">
        <v>780</v>
      </c>
      <c r="Q49" s="531" t="s">
        <v>781</v>
      </c>
      <c r="R49" s="531" t="s">
        <v>782</v>
      </c>
      <c r="S49" s="531" t="s">
        <v>783</v>
      </c>
    </row>
    <row r="50" spans="1:19" ht="13.5">
      <c r="A50" s="739"/>
      <c r="B50" s="739"/>
      <c r="C50" s="740"/>
      <c r="D50" s="532" t="s">
        <v>580</v>
      </c>
      <c r="E50" s="532"/>
      <c r="F50" s="532"/>
      <c r="G50" s="532" t="s">
        <v>733</v>
      </c>
      <c r="H50" s="532" t="s">
        <v>581</v>
      </c>
      <c r="I50" s="532" t="s">
        <v>582</v>
      </c>
      <c r="J50" s="532" t="s">
        <v>583</v>
      </c>
      <c r="K50" s="532" t="s">
        <v>584</v>
      </c>
      <c r="L50" s="533" t="s">
        <v>585</v>
      </c>
      <c r="M50" s="534" t="s">
        <v>586</v>
      </c>
      <c r="N50" s="533" t="s">
        <v>734</v>
      </c>
      <c r="O50" s="533" t="s">
        <v>587</v>
      </c>
      <c r="P50" s="533" t="s">
        <v>588</v>
      </c>
      <c r="Q50" s="533" t="s">
        <v>589</v>
      </c>
      <c r="R50" s="533" t="s">
        <v>590</v>
      </c>
      <c r="S50" s="533" t="s">
        <v>591</v>
      </c>
    </row>
    <row r="51" spans="1:19" ht="18" customHeight="1">
      <c r="A51" s="741"/>
      <c r="B51" s="741"/>
      <c r="C51" s="742"/>
      <c r="D51" s="535" t="s">
        <v>592</v>
      </c>
      <c r="E51" s="535" t="s">
        <v>342</v>
      </c>
      <c r="F51" s="535" t="s">
        <v>343</v>
      </c>
      <c r="G51" s="535" t="s">
        <v>735</v>
      </c>
      <c r="H51" s="535" t="s">
        <v>593</v>
      </c>
      <c r="I51" s="535" t="s">
        <v>594</v>
      </c>
      <c r="J51" s="535" t="s">
        <v>595</v>
      </c>
      <c r="K51" s="535" t="s">
        <v>596</v>
      </c>
      <c r="L51" s="536" t="s">
        <v>597</v>
      </c>
      <c r="M51" s="537" t="s">
        <v>598</v>
      </c>
      <c r="N51" s="536" t="s">
        <v>599</v>
      </c>
      <c r="O51" s="536" t="s">
        <v>599</v>
      </c>
      <c r="P51" s="537" t="s">
        <v>600</v>
      </c>
      <c r="Q51" s="537" t="s">
        <v>601</v>
      </c>
      <c r="R51" s="536" t="s">
        <v>599</v>
      </c>
      <c r="S51" s="535" t="s">
        <v>602</v>
      </c>
    </row>
    <row r="52" spans="1:19" ht="15.75" customHeight="1">
      <c r="A52" s="605"/>
      <c r="B52" s="605"/>
      <c r="C52" s="605"/>
      <c r="D52" s="743" t="s">
        <v>716</v>
      </c>
      <c r="E52" s="743"/>
      <c r="F52" s="743"/>
      <c r="G52" s="743"/>
      <c r="H52" s="743"/>
      <c r="I52" s="743"/>
      <c r="J52" s="743"/>
      <c r="K52" s="743"/>
      <c r="L52" s="743"/>
      <c r="M52" s="743"/>
      <c r="N52" s="743"/>
      <c r="O52" s="743"/>
      <c r="P52" s="743"/>
      <c r="Q52" s="743"/>
      <c r="R52" s="743"/>
      <c r="S52" s="606"/>
    </row>
    <row r="53" spans="1:19" ht="13.5" customHeight="1">
      <c r="A53" s="538" t="s">
        <v>603</v>
      </c>
      <c r="B53" s="538" t="s">
        <v>604</v>
      </c>
      <c r="C53" s="539" t="s">
        <v>605</v>
      </c>
      <c r="D53" s="595">
        <v>108.7</v>
      </c>
      <c r="E53" s="596">
        <v>102.7</v>
      </c>
      <c r="F53" s="596">
        <v>104.1</v>
      </c>
      <c r="G53" s="596">
        <v>107</v>
      </c>
      <c r="H53" s="596">
        <v>128.1</v>
      </c>
      <c r="I53" s="596">
        <v>104</v>
      </c>
      <c r="J53" s="596">
        <v>109.6</v>
      </c>
      <c r="K53" s="596">
        <v>88.9</v>
      </c>
      <c r="L53" s="603" t="s">
        <v>699</v>
      </c>
      <c r="M53" s="603" t="s">
        <v>699</v>
      </c>
      <c r="N53" s="603" t="s">
        <v>699</v>
      </c>
      <c r="O53" s="603" t="s">
        <v>699</v>
      </c>
      <c r="P53" s="596">
        <v>130</v>
      </c>
      <c r="Q53" s="596">
        <v>104.6</v>
      </c>
      <c r="R53" s="596">
        <v>94.3</v>
      </c>
      <c r="S53" s="603" t="s">
        <v>699</v>
      </c>
    </row>
    <row r="54" spans="1:19" ht="13.5" customHeight="1">
      <c r="A54" s="541"/>
      <c r="B54" s="541" t="s">
        <v>606</v>
      </c>
      <c r="C54" s="542"/>
      <c r="D54" s="597">
        <v>108.8</v>
      </c>
      <c r="E54" s="598">
        <v>90.5</v>
      </c>
      <c r="F54" s="598">
        <v>104.9</v>
      </c>
      <c r="G54" s="598">
        <v>106.9</v>
      </c>
      <c r="H54" s="598">
        <v>121.6</v>
      </c>
      <c r="I54" s="598">
        <v>105.8</v>
      </c>
      <c r="J54" s="598">
        <v>109.4</v>
      </c>
      <c r="K54" s="598">
        <v>87.3</v>
      </c>
      <c r="L54" s="604" t="s">
        <v>699</v>
      </c>
      <c r="M54" s="604" t="s">
        <v>699</v>
      </c>
      <c r="N54" s="604" t="s">
        <v>699</v>
      </c>
      <c r="O54" s="604" t="s">
        <v>699</v>
      </c>
      <c r="P54" s="598">
        <v>125</v>
      </c>
      <c r="Q54" s="598">
        <v>105.9</v>
      </c>
      <c r="R54" s="598">
        <v>76.8</v>
      </c>
      <c r="S54" s="604" t="s">
        <v>699</v>
      </c>
    </row>
    <row r="55" spans="1:19" ht="13.5" customHeight="1">
      <c r="A55" s="541"/>
      <c r="B55" s="541" t="s">
        <v>607</v>
      </c>
      <c r="C55" s="542"/>
      <c r="D55" s="597">
        <v>108.7</v>
      </c>
      <c r="E55" s="598">
        <v>85.8</v>
      </c>
      <c r="F55" s="598">
        <v>105.1</v>
      </c>
      <c r="G55" s="598">
        <v>101.4</v>
      </c>
      <c r="H55" s="598">
        <v>110.4</v>
      </c>
      <c r="I55" s="598">
        <v>108.5</v>
      </c>
      <c r="J55" s="598">
        <v>100.7</v>
      </c>
      <c r="K55" s="598">
        <v>94.2</v>
      </c>
      <c r="L55" s="604" t="s">
        <v>699</v>
      </c>
      <c r="M55" s="604" t="s">
        <v>699</v>
      </c>
      <c r="N55" s="604" t="s">
        <v>699</v>
      </c>
      <c r="O55" s="604" t="s">
        <v>699</v>
      </c>
      <c r="P55" s="598">
        <v>119</v>
      </c>
      <c r="Q55" s="598">
        <v>109.5</v>
      </c>
      <c r="R55" s="598">
        <v>82.8</v>
      </c>
      <c r="S55" s="604" t="s">
        <v>699</v>
      </c>
    </row>
    <row r="56" spans="1:19" ht="13.5" customHeight="1">
      <c r="A56" s="541"/>
      <c r="B56" s="541" t="s">
        <v>608</v>
      </c>
      <c r="C56" s="542"/>
      <c r="D56" s="597">
        <v>99.6</v>
      </c>
      <c r="E56" s="598">
        <v>83.4</v>
      </c>
      <c r="F56" s="598">
        <v>94.4</v>
      </c>
      <c r="G56" s="598">
        <v>98.5</v>
      </c>
      <c r="H56" s="598">
        <v>98.5</v>
      </c>
      <c r="I56" s="598">
        <v>104.9</v>
      </c>
      <c r="J56" s="598">
        <v>96</v>
      </c>
      <c r="K56" s="598">
        <v>95.9</v>
      </c>
      <c r="L56" s="604" t="s">
        <v>699</v>
      </c>
      <c r="M56" s="604" t="s">
        <v>699</v>
      </c>
      <c r="N56" s="604" t="s">
        <v>699</v>
      </c>
      <c r="O56" s="604" t="s">
        <v>699</v>
      </c>
      <c r="P56" s="598">
        <v>115.2</v>
      </c>
      <c r="Q56" s="598">
        <v>105.9</v>
      </c>
      <c r="R56" s="598">
        <v>94.7</v>
      </c>
      <c r="S56" s="604" t="s">
        <v>699</v>
      </c>
    </row>
    <row r="57" spans="1:19" ht="13.5" customHeight="1">
      <c r="A57" s="541"/>
      <c r="B57" s="541" t="s">
        <v>609</v>
      </c>
      <c r="C57" s="542"/>
      <c r="D57" s="600">
        <v>100</v>
      </c>
      <c r="E57" s="599">
        <v>100</v>
      </c>
      <c r="F57" s="599">
        <v>100</v>
      </c>
      <c r="G57" s="599">
        <v>100</v>
      </c>
      <c r="H57" s="599">
        <v>100</v>
      </c>
      <c r="I57" s="599">
        <v>100</v>
      </c>
      <c r="J57" s="599">
        <v>100</v>
      </c>
      <c r="K57" s="599">
        <v>100</v>
      </c>
      <c r="L57" s="599">
        <v>100</v>
      </c>
      <c r="M57" s="599">
        <v>100</v>
      </c>
      <c r="N57" s="599">
        <v>100</v>
      </c>
      <c r="O57" s="599">
        <v>100</v>
      </c>
      <c r="P57" s="599">
        <v>100</v>
      </c>
      <c r="Q57" s="599">
        <v>100</v>
      </c>
      <c r="R57" s="599">
        <v>100</v>
      </c>
      <c r="S57" s="599">
        <v>100</v>
      </c>
    </row>
    <row r="58" spans="1:19" ht="13.5" customHeight="1">
      <c r="A58" s="541"/>
      <c r="B58" s="541" t="s">
        <v>610</v>
      </c>
      <c r="C58" s="542"/>
      <c r="D58" s="601">
        <v>98.6</v>
      </c>
      <c r="E58" s="602">
        <v>104.9</v>
      </c>
      <c r="F58" s="602">
        <v>100.9</v>
      </c>
      <c r="G58" s="602">
        <v>95.5</v>
      </c>
      <c r="H58" s="602">
        <v>93.6</v>
      </c>
      <c r="I58" s="602">
        <v>97</v>
      </c>
      <c r="J58" s="602">
        <v>101.4</v>
      </c>
      <c r="K58" s="602">
        <v>94.8</v>
      </c>
      <c r="L58" s="602">
        <v>106.1</v>
      </c>
      <c r="M58" s="602">
        <v>103</v>
      </c>
      <c r="N58" s="602">
        <v>85.7</v>
      </c>
      <c r="O58" s="602">
        <v>103.8</v>
      </c>
      <c r="P58" s="602">
        <v>95.6</v>
      </c>
      <c r="Q58" s="602">
        <v>92.5</v>
      </c>
      <c r="R58" s="602">
        <v>98.8</v>
      </c>
      <c r="S58" s="602">
        <v>100.5</v>
      </c>
    </row>
    <row r="59" spans="1:19" ht="13.5" customHeight="1">
      <c r="A59" s="538" t="s">
        <v>611</v>
      </c>
      <c r="B59" s="538" t="s">
        <v>623</v>
      </c>
      <c r="C59" s="544" t="s">
        <v>613</v>
      </c>
      <c r="D59" s="583">
        <v>82.5</v>
      </c>
      <c r="E59" s="584">
        <v>84.8</v>
      </c>
      <c r="F59" s="584">
        <v>81.6</v>
      </c>
      <c r="G59" s="584">
        <v>78.6</v>
      </c>
      <c r="H59" s="584">
        <v>79.5</v>
      </c>
      <c r="I59" s="584">
        <v>81.7</v>
      </c>
      <c r="J59" s="584">
        <v>92.5</v>
      </c>
      <c r="K59" s="584">
        <v>71.8</v>
      </c>
      <c r="L59" s="584">
        <v>85</v>
      </c>
      <c r="M59" s="584">
        <v>81.4</v>
      </c>
      <c r="N59" s="584">
        <v>77.4</v>
      </c>
      <c r="O59" s="584">
        <v>88</v>
      </c>
      <c r="P59" s="584">
        <v>76.1</v>
      </c>
      <c r="Q59" s="584">
        <v>81.6</v>
      </c>
      <c r="R59" s="584">
        <v>97.2</v>
      </c>
      <c r="S59" s="584">
        <v>98</v>
      </c>
    </row>
    <row r="60" spans="1:19" ht="13.5" customHeight="1">
      <c r="A60" s="541"/>
      <c r="B60" s="541" t="s">
        <v>624</v>
      </c>
      <c r="C60" s="542"/>
      <c r="D60" s="583">
        <v>80.8</v>
      </c>
      <c r="E60" s="584">
        <v>79</v>
      </c>
      <c r="F60" s="584">
        <v>81.3</v>
      </c>
      <c r="G60" s="584">
        <v>76.9</v>
      </c>
      <c r="H60" s="584">
        <v>80.2</v>
      </c>
      <c r="I60" s="584">
        <v>78</v>
      </c>
      <c r="J60" s="584">
        <v>87</v>
      </c>
      <c r="K60" s="584">
        <v>69.9</v>
      </c>
      <c r="L60" s="584">
        <v>84</v>
      </c>
      <c r="M60" s="584">
        <v>91.9</v>
      </c>
      <c r="N60" s="584">
        <v>80.7</v>
      </c>
      <c r="O60" s="584">
        <v>96.5</v>
      </c>
      <c r="P60" s="584">
        <v>73.8</v>
      </c>
      <c r="Q60" s="584">
        <v>76.5</v>
      </c>
      <c r="R60" s="584">
        <v>70.7</v>
      </c>
      <c r="S60" s="584">
        <v>91.8</v>
      </c>
    </row>
    <row r="61" spans="1:19" ht="13.5" customHeight="1">
      <c r="A61" s="541"/>
      <c r="B61" s="541" t="s">
        <v>625</v>
      </c>
      <c r="C61" s="542"/>
      <c r="D61" s="583">
        <v>133.1</v>
      </c>
      <c r="E61" s="584">
        <v>158.7</v>
      </c>
      <c r="F61" s="584">
        <v>120.8</v>
      </c>
      <c r="G61" s="584">
        <v>165</v>
      </c>
      <c r="H61" s="584">
        <v>165</v>
      </c>
      <c r="I61" s="584">
        <v>132.1</v>
      </c>
      <c r="J61" s="584">
        <v>141.2</v>
      </c>
      <c r="K61" s="584">
        <v>206.9</v>
      </c>
      <c r="L61" s="584">
        <v>102.2</v>
      </c>
      <c r="M61" s="584">
        <v>131.1</v>
      </c>
      <c r="N61" s="584">
        <v>80</v>
      </c>
      <c r="O61" s="584">
        <v>117.1</v>
      </c>
      <c r="P61" s="584">
        <v>197.3</v>
      </c>
      <c r="Q61" s="584">
        <v>123.7</v>
      </c>
      <c r="R61" s="584">
        <v>155.3</v>
      </c>
      <c r="S61" s="584">
        <v>107.6</v>
      </c>
    </row>
    <row r="62" spans="1:19" ht="13.5" customHeight="1">
      <c r="A62" s="541"/>
      <c r="B62" s="541" t="s">
        <v>626</v>
      </c>
      <c r="C62" s="542"/>
      <c r="D62" s="583">
        <v>126.8</v>
      </c>
      <c r="E62" s="584">
        <v>94.7</v>
      </c>
      <c r="F62" s="584">
        <v>152.7</v>
      </c>
      <c r="G62" s="584">
        <v>85.8</v>
      </c>
      <c r="H62" s="584">
        <v>87.9</v>
      </c>
      <c r="I62" s="584">
        <v>123</v>
      </c>
      <c r="J62" s="584">
        <v>122.2</v>
      </c>
      <c r="K62" s="584">
        <v>73.1</v>
      </c>
      <c r="L62" s="584">
        <v>212.3</v>
      </c>
      <c r="M62" s="584">
        <v>169.8</v>
      </c>
      <c r="N62" s="584">
        <v>111.9</v>
      </c>
      <c r="O62" s="584">
        <v>129.7</v>
      </c>
      <c r="P62" s="584">
        <v>72.8</v>
      </c>
      <c r="Q62" s="584">
        <v>95.8</v>
      </c>
      <c r="R62" s="584">
        <v>118.5</v>
      </c>
      <c r="S62" s="584">
        <v>109.7</v>
      </c>
    </row>
    <row r="63" spans="1:19" ht="13.5" customHeight="1">
      <c r="A63" s="541"/>
      <c r="B63" s="541" t="s">
        <v>627</v>
      </c>
      <c r="C63" s="542"/>
      <c r="D63" s="583">
        <v>82</v>
      </c>
      <c r="E63" s="584">
        <v>106.1</v>
      </c>
      <c r="F63" s="584">
        <v>82.8</v>
      </c>
      <c r="G63" s="584">
        <v>74.7</v>
      </c>
      <c r="H63" s="584">
        <v>76.7</v>
      </c>
      <c r="I63" s="584">
        <v>79.2</v>
      </c>
      <c r="J63" s="584">
        <v>86</v>
      </c>
      <c r="K63" s="584">
        <v>68.4</v>
      </c>
      <c r="L63" s="584">
        <v>97.3</v>
      </c>
      <c r="M63" s="584">
        <v>79.2</v>
      </c>
      <c r="N63" s="584">
        <v>84.6</v>
      </c>
      <c r="O63" s="584">
        <v>97.6</v>
      </c>
      <c r="P63" s="584">
        <v>73.2</v>
      </c>
      <c r="Q63" s="584">
        <v>77.1</v>
      </c>
      <c r="R63" s="584">
        <v>73.8</v>
      </c>
      <c r="S63" s="584">
        <v>98.4</v>
      </c>
    </row>
    <row r="64" spans="1:19" ht="13.5" customHeight="1">
      <c r="A64" s="541"/>
      <c r="B64" s="541" t="s">
        <v>628</v>
      </c>
      <c r="C64" s="542"/>
      <c r="D64" s="583">
        <v>81.9</v>
      </c>
      <c r="E64" s="584">
        <v>87.8</v>
      </c>
      <c r="F64" s="584">
        <v>83</v>
      </c>
      <c r="G64" s="584">
        <v>79.1</v>
      </c>
      <c r="H64" s="584">
        <v>79.5</v>
      </c>
      <c r="I64" s="584">
        <v>82.2</v>
      </c>
      <c r="J64" s="584">
        <v>84.4</v>
      </c>
      <c r="K64" s="584">
        <v>71.3</v>
      </c>
      <c r="L64" s="584">
        <v>90.2</v>
      </c>
      <c r="M64" s="584">
        <v>78.8</v>
      </c>
      <c r="N64" s="584">
        <v>79.6</v>
      </c>
      <c r="O64" s="584">
        <v>99.3</v>
      </c>
      <c r="P64" s="584">
        <v>74.1</v>
      </c>
      <c r="Q64" s="584">
        <v>79.8</v>
      </c>
      <c r="R64" s="584">
        <v>73.2</v>
      </c>
      <c r="S64" s="584">
        <v>94.1</v>
      </c>
    </row>
    <row r="65" spans="1:19" ht="13.5" customHeight="1">
      <c r="A65" s="541"/>
      <c r="B65" s="541" t="s">
        <v>579</v>
      </c>
      <c r="C65" s="542"/>
      <c r="D65" s="583">
        <v>81</v>
      </c>
      <c r="E65" s="584">
        <v>90.1</v>
      </c>
      <c r="F65" s="584">
        <v>82.2</v>
      </c>
      <c r="G65" s="584">
        <v>77.4</v>
      </c>
      <c r="H65" s="584">
        <v>78.3</v>
      </c>
      <c r="I65" s="584">
        <v>82.4</v>
      </c>
      <c r="J65" s="584">
        <v>87.5</v>
      </c>
      <c r="K65" s="584">
        <v>69.1</v>
      </c>
      <c r="L65" s="584">
        <v>79.8</v>
      </c>
      <c r="M65" s="584">
        <v>81</v>
      </c>
      <c r="N65" s="584">
        <v>76.6</v>
      </c>
      <c r="O65" s="584">
        <v>95.7</v>
      </c>
      <c r="P65" s="584">
        <v>72.7</v>
      </c>
      <c r="Q65" s="584">
        <v>75.5</v>
      </c>
      <c r="R65" s="584">
        <v>72.9</v>
      </c>
      <c r="S65" s="584">
        <v>93.3</v>
      </c>
    </row>
    <row r="66" spans="1:19" ht="13.5" customHeight="1">
      <c r="A66" s="541"/>
      <c r="B66" s="541" t="s">
        <v>629</v>
      </c>
      <c r="C66" s="542"/>
      <c r="D66" s="583">
        <v>85</v>
      </c>
      <c r="E66" s="584">
        <v>83</v>
      </c>
      <c r="F66" s="584">
        <v>87.2</v>
      </c>
      <c r="G66" s="584">
        <v>76.6</v>
      </c>
      <c r="H66" s="584">
        <v>74.7</v>
      </c>
      <c r="I66" s="584">
        <v>97.3</v>
      </c>
      <c r="J66" s="584">
        <v>95.9</v>
      </c>
      <c r="K66" s="584">
        <v>69.3</v>
      </c>
      <c r="L66" s="584">
        <v>81</v>
      </c>
      <c r="M66" s="584">
        <v>79</v>
      </c>
      <c r="N66" s="584">
        <v>78.4</v>
      </c>
      <c r="O66" s="584">
        <v>103.5</v>
      </c>
      <c r="P66" s="584">
        <v>70.9</v>
      </c>
      <c r="Q66" s="584">
        <v>77.5</v>
      </c>
      <c r="R66" s="584">
        <v>73.3</v>
      </c>
      <c r="S66" s="584">
        <v>101.3</v>
      </c>
    </row>
    <row r="67" spans="1:19" ht="13.5" customHeight="1">
      <c r="A67" s="541"/>
      <c r="B67" s="541" t="s">
        <v>704</v>
      </c>
      <c r="C67" s="542"/>
      <c r="D67" s="583">
        <v>183.6</v>
      </c>
      <c r="E67" s="584">
        <v>230.7</v>
      </c>
      <c r="F67" s="584">
        <v>194.6</v>
      </c>
      <c r="G67" s="584">
        <v>189.9</v>
      </c>
      <c r="H67" s="584">
        <v>156.1</v>
      </c>
      <c r="I67" s="584">
        <v>163.6</v>
      </c>
      <c r="J67" s="584">
        <v>163.8</v>
      </c>
      <c r="K67" s="584">
        <v>201.5</v>
      </c>
      <c r="L67" s="584">
        <v>180</v>
      </c>
      <c r="M67" s="584">
        <v>180.5</v>
      </c>
      <c r="N67" s="584">
        <v>112.9</v>
      </c>
      <c r="O67" s="584">
        <v>154.9</v>
      </c>
      <c r="P67" s="584">
        <v>209.8</v>
      </c>
      <c r="Q67" s="584">
        <v>171.4</v>
      </c>
      <c r="R67" s="584">
        <v>213.9</v>
      </c>
      <c r="S67" s="584">
        <v>131.1</v>
      </c>
    </row>
    <row r="68" spans="1:19" ht="13.5" customHeight="1">
      <c r="A68" s="541" t="s">
        <v>612</v>
      </c>
      <c r="B68" s="541" t="s">
        <v>633</v>
      </c>
      <c r="C68" s="542" t="s">
        <v>613</v>
      </c>
      <c r="D68" s="583">
        <v>82.5</v>
      </c>
      <c r="E68" s="584">
        <v>88.8</v>
      </c>
      <c r="F68" s="584">
        <v>85</v>
      </c>
      <c r="G68" s="584">
        <v>78.3</v>
      </c>
      <c r="H68" s="584">
        <v>73.9</v>
      </c>
      <c r="I68" s="584">
        <v>88.1</v>
      </c>
      <c r="J68" s="584">
        <v>86.5</v>
      </c>
      <c r="K68" s="584">
        <v>69.1</v>
      </c>
      <c r="L68" s="584">
        <v>78.3</v>
      </c>
      <c r="M68" s="584">
        <v>80.2</v>
      </c>
      <c r="N68" s="584">
        <v>76.8</v>
      </c>
      <c r="O68" s="584">
        <v>105.5</v>
      </c>
      <c r="P68" s="584">
        <v>70.5</v>
      </c>
      <c r="Q68" s="584">
        <v>76.7</v>
      </c>
      <c r="R68" s="584">
        <v>73.2</v>
      </c>
      <c r="S68" s="584">
        <v>92.3</v>
      </c>
    </row>
    <row r="69" spans="1:19" ht="13.5" customHeight="1">
      <c r="A69" s="541" t="s">
        <v>789</v>
      </c>
      <c r="B69" s="541" t="s">
        <v>621</v>
      </c>
      <c r="C69" s="542"/>
      <c r="D69" s="583">
        <v>80.7</v>
      </c>
      <c r="E69" s="584">
        <v>90.8</v>
      </c>
      <c r="F69" s="584">
        <v>82.4</v>
      </c>
      <c r="G69" s="584">
        <v>78.3</v>
      </c>
      <c r="H69" s="584">
        <v>74</v>
      </c>
      <c r="I69" s="584">
        <v>85.9</v>
      </c>
      <c r="J69" s="584">
        <v>85.2</v>
      </c>
      <c r="K69" s="584">
        <v>69.5</v>
      </c>
      <c r="L69" s="584">
        <v>82.4</v>
      </c>
      <c r="M69" s="584">
        <v>78.3</v>
      </c>
      <c r="N69" s="584">
        <v>75.5</v>
      </c>
      <c r="O69" s="584">
        <v>93.1</v>
      </c>
      <c r="P69" s="584">
        <v>68.7</v>
      </c>
      <c r="Q69" s="584">
        <v>75.4</v>
      </c>
      <c r="R69" s="584">
        <v>76.3</v>
      </c>
      <c r="S69" s="584">
        <v>93.7</v>
      </c>
    </row>
    <row r="70" spans="1:46" ht="13.5" customHeight="1">
      <c r="A70" s="541"/>
      <c r="B70" s="541" t="s">
        <v>622</v>
      </c>
      <c r="C70" s="542"/>
      <c r="D70" s="583">
        <v>83.7</v>
      </c>
      <c r="E70" s="584">
        <v>98.8</v>
      </c>
      <c r="F70" s="584">
        <v>84.1</v>
      </c>
      <c r="G70" s="584">
        <v>77.3</v>
      </c>
      <c r="H70" s="584">
        <v>80.3</v>
      </c>
      <c r="I70" s="584">
        <v>87.6</v>
      </c>
      <c r="J70" s="584">
        <v>89</v>
      </c>
      <c r="K70" s="584">
        <v>73.1</v>
      </c>
      <c r="L70" s="584">
        <v>78.3</v>
      </c>
      <c r="M70" s="584">
        <v>82.4</v>
      </c>
      <c r="N70" s="584">
        <v>79.1</v>
      </c>
      <c r="O70" s="584">
        <v>92</v>
      </c>
      <c r="P70" s="584">
        <v>72.2</v>
      </c>
      <c r="Q70" s="584">
        <v>81.4</v>
      </c>
      <c r="R70" s="584">
        <v>90.3</v>
      </c>
      <c r="S70" s="584">
        <v>94.9</v>
      </c>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row>
    <row r="71" spans="1:46" ht="13.5" customHeight="1">
      <c r="A71" s="546"/>
      <c r="B71" s="546" t="s">
        <v>788</v>
      </c>
      <c r="C71" s="547"/>
      <c r="D71" s="585">
        <v>83.8</v>
      </c>
      <c r="E71" s="586">
        <v>90.3</v>
      </c>
      <c r="F71" s="586">
        <v>85.7</v>
      </c>
      <c r="G71" s="586">
        <v>76.9</v>
      </c>
      <c r="H71" s="586">
        <v>82.8</v>
      </c>
      <c r="I71" s="586">
        <v>89.2</v>
      </c>
      <c r="J71" s="586">
        <v>93.4</v>
      </c>
      <c r="K71" s="586">
        <v>69.3</v>
      </c>
      <c r="L71" s="586">
        <v>83</v>
      </c>
      <c r="M71" s="586">
        <v>82.9</v>
      </c>
      <c r="N71" s="586">
        <v>76</v>
      </c>
      <c r="O71" s="586">
        <v>91.4</v>
      </c>
      <c r="P71" s="586">
        <v>72.6</v>
      </c>
      <c r="Q71" s="586">
        <v>77</v>
      </c>
      <c r="R71" s="586">
        <v>73.4</v>
      </c>
      <c r="S71" s="586">
        <v>94.1</v>
      </c>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row>
    <row r="72" spans="1:19" ht="17.25" customHeight="1">
      <c r="A72" s="605"/>
      <c r="B72" s="605"/>
      <c r="C72" s="605"/>
      <c r="D72" s="744" t="s">
        <v>715</v>
      </c>
      <c r="E72" s="744"/>
      <c r="F72" s="744"/>
      <c r="G72" s="744"/>
      <c r="H72" s="744"/>
      <c r="I72" s="744"/>
      <c r="J72" s="744"/>
      <c r="K72" s="744"/>
      <c r="L72" s="744"/>
      <c r="M72" s="744"/>
      <c r="N72" s="744"/>
      <c r="O72" s="744"/>
      <c r="P72" s="744"/>
      <c r="Q72" s="744"/>
      <c r="R72" s="744"/>
      <c r="S72" s="744"/>
    </row>
    <row r="73" spans="1:19" ht="13.5" customHeight="1">
      <c r="A73" s="538" t="s">
        <v>603</v>
      </c>
      <c r="B73" s="538" t="s">
        <v>604</v>
      </c>
      <c r="C73" s="539" t="s">
        <v>605</v>
      </c>
      <c r="D73" s="595">
        <v>-0.1</v>
      </c>
      <c r="E73" s="596">
        <v>5.4</v>
      </c>
      <c r="F73" s="596">
        <v>-0.2</v>
      </c>
      <c r="G73" s="596">
        <v>-1.7</v>
      </c>
      <c r="H73" s="596">
        <v>-4.3</v>
      </c>
      <c r="I73" s="596">
        <v>-2.6</v>
      </c>
      <c r="J73" s="596">
        <v>-4.4</v>
      </c>
      <c r="K73" s="596">
        <v>9.8</v>
      </c>
      <c r="L73" s="603" t="s">
        <v>699</v>
      </c>
      <c r="M73" s="603" t="s">
        <v>699</v>
      </c>
      <c r="N73" s="603" t="s">
        <v>699</v>
      </c>
      <c r="O73" s="603" t="s">
        <v>699</v>
      </c>
      <c r="P73" s="596">
        <v>1.8</v>
      </c>
      <c r="Q73" s="596">
        <v>-1.1</v>
      </c>
      <c r="R73" s="596">
        <v>3.4</v>
      </c>
      <c r="S73" s="603" t="s">
        <v>699</v>
      </c>
    </row>
    <row r="74" spans="1:19" ht="13.5" customHeight="1">
      <c r="A74" s="541"/>
      <c r="B74" s="541" t="s">
        <v>606</v>
      </c>
      <c r="C74" s="542"/>
      <c r="D74" s="597">
        <v>0</v>
      </c>
      <c r="E74" s="598">
        <v>-11.9</v>
      </c>
      <c r="F74" s="598">
        <v>0.7</v>
      </c>
      <c r="G74" s="598">
        <v>-0.1</v>
      </c>
      <c r="H74" s="598">
        <v>-5</v>
      </c>
      <c r="I74" s="598">
        <v>1.7</v>
      </c>
      <c r="J74" s="598">
        <v>-0.1</v>
      </c>
      <c r="K74" s="598">
        <v>-1.7</v>
      </c>
      <c r="L74" s="604" t="s">
        <v>699</v>
      </c>
      <c r="M74" s="604" t="s">
        <v>699</v>
      </c>
      <c r="N74" s="604" t="s">
        <v>699</v>
      </c>
      <c r="O74" s="604" t="s">
        <v>699</v>
      </c>
      <c r="P74" s="598">
        <v>-3.8</v>
      </c>
      <c r="Q74" s="598">
        <v>1.2</v>
      </c>
      <c r="R74" s="598">
        <v>-18.7</v>
      </c>
      <c r="S74" s="604" t="s">
        <v>699</v>
      </c>
    </row>
    <row r="75" spans="1:19" ht="13.5" customHeight="1">
      <c r="A75" s="541"/>
      <c r="B75" s="541" t="s">
        <v>607</v>
      </c>
      <c r="C75" s="542"/>
      <c r="D75" s="597">
        <v>0</v>
      </c>
      <c r="E75" s="598">
        <v>-5.3</v>
      </c>
      <c r="F75" s="598">
        <v>0.2</v>
      </c>
      <c r="G75" s="598">
        <v>-5.2</v>
      </c>
      <c r="H75" s="598">
        <v>-9.2</v>
      </c>
      <c r="I75" s="598">
        <v>2.5</v>
      </c>
      <c r="J75" s="598">
        <v>-8</v>
      </c>
      <c r="K75" s="598">
        <v>7.9</v>
      </c>
      <c r="L75" s="604" t="s">
        <v>699</v>
      </c>
      <c r="M75" s="604" t="s">
        <v>699</v>
      </c>
      <c r="N75" s="604" t="s">
        <v>699</v>
      </c>
      <c r="O75" s="604" t="s">
        <v>699</v>
      </c>
      <c r="P75" s="598">
        <v>-4.9</v>
      </c>
      <c r="Q75" s="598">
        <v>3.4</v>
      </c>
      <c r="R75" s="598">
        <v>7.8</v>
      </c>
      <c r="S75" s="604" t="s">
        <v>699</v>
      </c>
    </row>
    <row r="76" spans="1:19" ht="13.5" customHeight="1">
      <c r="A76" s="541"/>
      <c r="B76" s="541" t="s">
        <v>608</v>
      </c>
      <c r="C76" s="542"/>
      <c r="D76" s="597">
        <v>-8.4</v>
      </c>
      <c r="E76" s="598">
        <v>-2.8</v>
      </c>
      <c r="F76" s="598">
        <v>-10.2</v>
      </c>
      <c r="G76" s="598">
        <v>-2.9</v>
      </c>
      <c r="H76" s="598">
        <v>-10.8</v>
      </c>
      <c r="I76" s="598">
        <v>-3.3</v>
      </c>
      <c r="J76" s="598">
        <v>-4.7</v>
      </c>
      <c r="K76" s="598">
        <v>1.8</v>
      </c>
      <c r="L76" s="604" t="s">
        <v>699</v>
      </c>
      <c r="M76" s="604" t="s">
        <v>699</v>
      </c>
      <c r="N76" s="604" t="s">
        <v>699</v>
      </c>
      <c r="O76" s="604" t="s">
        <v>699</v>
      </c>
      <c r="P76" s="598">
        <v>-3.1</v>
      </c>
      <c r="Q76" s="598">
        <v>-3.3</v>
      </c>
      <c r="R76" s="598">
        <v>14.3</v>
      </c>
      <c r="S76" s="604" t="s">
        <v>699</v>
      </c>
    </row>
    <row r="77" spans="1:19" ht="13.5" customHeight="1">
      <c r="A77" s="541"/>
      <c r="B77" s="541" t="s">
        <v>609</v>
      </c>
      <c r="C77" s="542"/>
      <c r="D77" s="597">
        <v>0.4</v>
      </c>
      <c r="E77" s="598">
        <v>20</v>
      </c>
      <c r="F77" s="598">
        <v>6</v>
      </c>
      <c r="G77" s="598">
        <v>1.5</v>
      </c>
      <c r="H77" s="598">
        <v>1.5</v>
      </c>
      <c r="I77" s="598">
        <v>-4.7</v>
      </c>
      <c r="J77" s="598">
        <v>4.1</v>
      </c>
      <c r="K77" s="598">
        <v>4.3</v>
      </c>
      <c r="L77" s="604" t="s">
        <v>699</v>
      </c>
      <c r="M77" s="604" t="s">
        <v>699</v>
      </c>
      <c r="N77" s="604" t="s">
        <v>699</v>
      </c>
      <c r="O77" s="604" t="s">
        <v>699</v>
      </c>
      <c r="P77" s="598">
        <v>-13.2</v>
      </c>
      <c r="Q77" s="598">
        <v>-5.6</v>
      </c>
      <c r="R77" s="598">
        <v>5.7</v>
      </c>
      <c r="S77" s="604" t="s">
        <v>699</v>
      </c>
    </row>
    <row r="78" spans="1:19" ht="13.5" customHeight="1">
      <c r="A78" s="541"/>
      <c r="B78" s="541" t="s">
        <v>610</v>
      </c>
      <c r="C78" s="542"/>
      <c r="D78" s="601">
        <v>-1.4</v>
      </c>
      <c r="E78" s="602">
        <v>4.9</v>
      </c>
      <c r="F78" s="602">
        <v>0.9</v>
      </c>
      <c r="G78" s="602">
        <v>-4.5</v>
      </c>
      <c r="H78" s="602">
        <v>-6.3</v>
      </c>
      <c r="I78" s="602">
        <v>-2.9</v>
      </c>
      <c r="J78" s="602">
        <v>1.4</v>
      </c>
      <c r="K78" s="602">
        <v>-5.3</v>
      </c>
      <c r="L78" s="602">
        <v>6.1</v>
      </c>
      <c r="M78" s="602">
        <v>3.1</v>
      </c>
      <c r="N78" s="602">
        <v>-14.3</v>
      </c>
      <c r="O78" s="602">
        <v>3.8</v>
      </c>
      <c r="P78" s="602">
        <v>-4.5</v>
      </c>
      <c r="Q78" s="602">
        <v>-7.5</v>
      </c>
      <c r="R78" s="602">
        <v>-1.2</v>
      </c>
      <c r="S78" s="602">
        <v>0.5</v>
      </c>
    </row>
    <row r="79" spans="1:19" ht="13.5" customHeight="1">
      <c r="A79" s="538" t="s">
        <v>611</v>
      </c>
      <c r="B79" s="538" t="s">
        <v>623</v>
      </c>
      <c r="C79" s="544"/>
      <c r="D79" s="583">
        <v>-1.6</v>
      </c>
      <c r="E79" s="584">
        <v>7.5</v>
      </c>
      <c r="F79" s="584">
        <v>-0.1</v>
      </c>
      <c r="G79" s="584">
        <v>1.7</v>
      </c>
      <c r="H79" s="584">
        <v>-10.8</v>
      </c>
      <c r="I79" s="584">
        <v>-8.5</v>
      </c>
      <c r="J79" s="584">
        <v>9.3</v>
      </c>
      <c r="K79" s="584">
        <v>-4.2</v>
      </c>
      <c r="L79" s="584">
        <v>-8</v>
      </c>
      <c r="M79" s="584">
        <v>1.7</v>
      </c>
      <c r="N79" s="584">
        <v>-21.4</v>
      </c>
      <c r="O79" s="584">
        <v>-1.2</v>
      </c>
      <c r="P79" s="584">
        <v>-3.6</v>
      </c>
      <c r="Q79" s="584">
        <v>-6.2</v>
      </c>
      <c r="R79" s="584">
        <v>4.8</v>
      </c>
      <c r="S79" s="584">
        <v>2.7</v>
      </c>
    </row>
    <row r="80" spans="1:19" ht="13.5" customHeight="1">
      <c r="A80" s="541"/>
      <c r="B80" s="541" t="s">
        <v>624</v>
      </c>
      <c r="C80" s="542"/>
      <c r="D80" s="583">
        <v>-2.1</v>
      </c>
      <c r="E80" s="584">
        <v>-9.6</v>
      </c>
      <c r="F80" s="584">
        <v>-2.1</v>
      </c>
      <c r="G80" s="584">
        <v>2.6</v>
      </c>
      <c r="H80" s="584">
        <v>-5.7</v>
      </c>
      <c r="I80" s="584">
        <v>-3.9</v>
      </c>
      <c r="J80" s="584">
        <v>4.3</v>
      </c>
      <c r="K80" s="584">
        <v>-5.7</v>
      </c>
      <c r="L80" s="584">
        <v>-4.8</v>
      </c>
      <c r="M80" s="584">
        <v>23.8</v>
      </c>
      <c r="N80" s="584">
        <v>-13</v>
      </c>
      <c r="O80" s="584">
        <v>6.7</v>
      </c>
      <c r="P80" s="584">
        <v>-4.5</v>
      </c>
      <c r="Q80" s="584">
        <v>-7.3</v>
      </c>
      <c r="R80" s="584">
        <v>-0.4</v>
      </c>
      <c r="S80" s="584">
        <v>0.5</v>
      </c>
    </row>
    <row r="81" spans="1:19" ht="13.5" customHeight="1">
      <c r="A81" s="541"/>
      <c r="B81" s="541" t="s">
        <v>625</v>
      </c>
      <c r="C81" s="542"/>
      <c r="D81" s="583">
        <v>-6.4</v>
      </c>
      <c r="E81" s="584">
        <v>-0.5</v>
      </c>
      <c r="F81" s="584">
        <v>-4.8</v>
      </c>
      <c r="G81" s="584">
        <v>-9.8</v>
      </c>
      <c r="H81" s="584">
        <v>-5.2</v>
      </c>
      <c r="I81" s="584">
        <v>-4.3</v>
      </c>
      <c r="J81" s="584">
        <v>2.2</v>
      </c>
      <c r="K81" s="584">
        <v>-10.2</v>
      </c>
      <c r="L81" s="584">
        <v>-13.2</v>
      </c>
      <c r="M81" s="584">
        <v>-8.6</v>
      </c>
      <c r="N81" s="584">
        <v>-15.9</v>
      </c>
      <c r="O81" s="584">
        <v>10.5</v>
      </c>
      <c r="P81" s="584">
        <v>-3.7</v>
      </c>
      <c r="Q81" s="584">
        <v>-19.3</v>
      </c>
      <c r="R81" s="584">
        <v>-7</v>
      </c>
      <c r="S81" s="584">
        <v>-4.9</v>
      </c>
    </row>
    <row r="82" spans="1:19" ht="13.5" customHeight="1">
      <c r="A82" s="541"/>
      <c r="B82" s="541" t="s">
        <v>626</v>
      </c>
      <c r="C82" s="542"/>
      <c r="D82" s="583">
        <v>3.7</v>
      </c>
      <c r="E82" s="584">
        <v>-26.4</v>
      </c>
      <c r="F82" s="584">
        <v>9.6</v>
      </c>
      <c r="G82" s="584">
        <v>-2.6</v>
      </c>
      <c r="H82" s="584">
        <v>1.9</v>
      </c>
      <c r="I82" s="584">
        <v>7.5</v>
      </c>
      <c r="J82" s="584">
        <v>2.5</v>
      </c>
      <c r="K82" s="584">
        <v>-1.5</v>
      </c>
      <c r="L82" s="584">
        <v>89.3</v>
      </c>
      <c r="M82" s="584">
        <v>15.9</v>
      </c>
      <c r="N82" s="584">
        <v>-10.6</v>
      </c>
      <c r="O82" s="584">
        <v>2.7</v>
      </c>
      <c r="P82" s="584">
        <v>-4.4</v>
      </c>
      <c r="Q82" s="584">
        <v>-7.8</v>
      </c>
      <c r="R82" s="584">
        <v>1.5</v>
      </c>
      <c r="S82" s="584">
        <v>-4.9</v>
      </c>
    </row>
    <row r="83" spans="1:19" ht="13.5" customHeight="1">
      <c r="A83" s="541"/>
      <c r="B83" s="541" t="s">
        <v>627</v>
      </c>
      <c r="C83" s="542"/>
      <c r="D83" s="583">
        <v>-2.6</v>
      </c>
      <c r="E83" s="584">
        <v>49</v>
      </c>
      <c r="F83" s="584">
        <v>-2.7</v>
      </c>
      <c r="G83" s="584">
        <v>-3</v>
      </c>
      <c r="H83" s="584">
        <v>-7</v>
      </c>
      <c r="I83" s="584">
        <v>-11.1</v>
      </c>
      <c r="J83" s="584">
        <v>0.5</v>
      </c>
      <c r="K83" s="584">
        <v>-6.2</v>
      </c>
      <c r="L83" s="584">
        <v>-0.7</v>
      </c>
      <c r="M83" s="584">
        <v>0.6</v>
      </c>
      <c r="N83" s="584">
        <v>-18.6</v>
      </c>
      <c r="O83" s="584">
        <v>5.6</v>
      </c>
      <c r="P83" s="584">
        <v>-6.4</v>
      </c>
      <c r="Q83" s="584">
        <v>-6.3</v>
      </c>
      <c r="R83" s="584">
        <v>0.2</v>
      </c>
      <c r="S83" s="584">
        <v>7</v>
      </c>
    </row>
    <row r="84" spans="1:19" ht="13.5" customHeight="1">
      <c r="A84" s="541"/>
      <c r="B84" s="541" t="s">
        <v>628</v>
      </c>
      <c r="C84" s="542"/>
      <c r="D84" s="583">
        <v>-1.1</v>
      </c>
      <c r="E84" s="584">
        <v>9.6</v>
      </c>
      <c r="F84" s="584">
        <v>0.8</v>
      </c>
      <c r="G84" s="584">
        <v>-1.2</v>
      </c>
      <c r="H84" s="584">
        <v>-8.8</v>
      </c>
      <c r="I84" s="584">
        <v>-2.2</v>
      </c>
      <c r="J84" s="584">
        <v>-0.7</v>
      </c>
      <c r="K84" s="584">
        <v>-7</v>
      </c>
      <c r="L84" s="584">
        <v>5</v>
      </c>
      <c r="M84" s="584">
        <v>0.7</v>
      </c>
      <c r="N84" s="584">
        <v>-11.8</v>
      </c>
      <c r="O84" s="584">
        <v>8.4</v>
      </c>
      <c r="P84" s="584">
        <v>-5.8</v>
      </c>
      <c r="Q84" s="584">
        <v>-2.5</v>
      </c>
      <c r="R84" s="584">
        <v>-0.4</v>
      </c>
      <c r="S84" s="584">
        <v>-1.2</v>
      </c>
    </row>
    <row r="85" spans="1:19" ht="13.5" customHeight="1">
      <c r="A85" s="541"/>
      <c r="B85" s="541" t="s">
        <v>579</v>
      </c>
      <c r="C85" s="542"/>
      <c r="D85" s="583">
        <v>-1.2</v>
      </c>
      <c r="E85" s="584">
        <v>19.5</v>
      </c>
      <c r="F85" s="584">
        <v>1.3</v>
      </c>
      <c r="G85" s="584">
        <v>-5.2</v>
      </c>
      <c r="H85" s="584">
        <v>-6.4</v>
      </c>
      <c r="I85" s="584">
        <v>-3.9</v>
      </c>
      <c r="J85" s="584">
        <v>2.6</v>
      </c>
      <c r="K85" s="584">
        <v>-5.9</v>
      </c>
      <c r="L85" s="584">
        <v>-16.7</v>
      </c>
      <c r="M85" s="584">
        <v>-0.2</v>
      </c>
      <c r="N85" s="584">
        <v>-12.7</v>
      </c>
      <c r="O85" s="584">
        <v>1.6</v>
      </c>
      <c r="P85" s="584">
        <v>-6.4</v>
      </c>
      <c r="Q85" s="584">
        <v>-7.5</v>
      </c>
      <c r="R85" s="584">
        <v>0.3</v>
      </c>
      <c r="S85" s="584">
        <v>0.6</v>
      </c>
    </row>
    <row r="86" spans="1:19" ht="13.5" customHeight="1">
      <c r="A86" s="541"/>
      <c r="B86" s="541" t="s">
        <v>629</v>
      </c>
      <c r="C86" s="542"/>
      <c r="D86" s="583">
        <v>-2.7</v>
      </c>
      <c r="E86" s="584">
        <v>0.4</v>
      </c>
      <c r="F86" s="584">
        <v>-1.5</v>
      </c>
      <c r="G86" s="584">
        <v>-4.2</v>
      </c>
      <c r="H86" s="584">
        <v>-9.3</v>
      </c>
      <c r="I86" s="584">
        <v>6.8</v>
      </c>
      <c r="J86" s="584">
        <v>2.7</v>
      </c>
      <c r="K86" s="584">
        <v>-1.7</v>
      </c>
      <c r="L86" s="584">
        <v>-16.8</v>
      </c>
      <c r="M86" s="584">
        <v>-0.6</v>
      </c>
      <c r="N86" s="584">
        <v>-11.3</v>
      </c>
      <c r="O86" s="584">
        <v>-5</v>
      </c>
      <c r="P86" s="584">
        <v>-6.9</v>
      </c>
      <c r="Q86" s="584">
        <v>-7.8</v>
      </c>
      <c r="R86" s="584">
        <v>-0.9</v>
      </c>
      <c r="S86" s="584">
        <v>-7.7</v>
      </c>
    </row>
    <row r="87" spans="1:19" ht="13.5" customHeight="1">
      <c r="A87" s="541"/>
      <c r="B87" s="541" t="s">
        <v>704</v>
      </c>
      <c r="C87" s="542"/>
      <c r="D87" s="583">
        <v>-0.2</v>
      </c>
      <c r="E87" s="584">
        <v>15.3</v>
      </c>
      <c r="F87" s="584">
        <v>4.1</v>
      </c>
      <c r="G87" s="584">
        <v>-15.8</v>
      </c>
      <c r="H87" s="584">
        <v>-6.6</v>
      </c>
      <c r="I87" s="584">
        <v>-5.8</v>
      </c>
      <c r="J87" s="584">
        <v>-5.2</v>
      </c>
      <c r="K87" s="584">
        <v>-10.6</v>
      </c>
      <c r="L87" s="584">
        <v>20.6</v>
      </c>
      <c r="M87" s="584">
        <v>-6.1</v>
      </c>
      <c r="N87" s="584">
        <v>-11.8</v>
      </c>
      <c r="O87" s="584">
        <v>6.1</v>
      </c>
      <c r="P87" s="584">
        <v>-0.2</v>
      </c>
      <c r="Q87" s="584">
        <v>-6.6</v>
      </c>
      <c r="R87" s="584">
        <v>-5.7</v>
      </c>
      <c r="S87" s="584">
        <v>7.6</v>
      </c>
    </row>
    <row r="88" spans="1:19" ht="13.5" customHeight="1">
      <c r="A88" s="541" t="s">
        <v>612</v>
      </c>
      <c r="B88" s="541" t="s">
        <v>633</v>
      </c>
      <c r="C88" s="542" t="s">
        <v>613</v>
      </c>
      <c r="D88" s="583">
        <v>-0.8</v>
      </c>
      <c r="E88" s="584">
        <v>18.7</v>
      </c>
      <c r="F88" s="584">
        <v>4.6</v>
      </c>
      <c r="G88" s="584">
        <v>-1.3</v>
      </c>
      <c r="H88" s="584">
        <v>-7.9</v>
      </c>
      <c r="I88" s="584">
        <v>8.9</v>
      </c>
      <c r="J88" s="584">
        <v>-0.8</v>
      </c>
      <c r="K88" s="584">
        <v>-17.6</v>
      </c>
      <c r="L88" s="584">
        <v>-4.9</v>
      </c>
      <c r="M88" s="584">
        <v>-22</v>
      </c>
      <c r="N88" s="584">
        <v>-10.6</v>
      </c>
      <c r="O88" s="584">
        <v>14.4</v>
      </c>
      <c r="P88" s="584">
        <v>-6.1</v>
      </c>
      <c r="Q88" s="584">
        <v>-13.8</v>
      </c>
      <c r="R88" s="584">
        <v>-1.7</v>
      </c>
      <c r="S88" s="584">
        <v>-0.3</v>
      </c>
    </row>
    <row r="89" spans="1:19" ht="13.5" customHeight="1">
      <c r="A89" s="541" t="s">
        <v>785</v>
      </c>
      <c r="B89" s="541" t="s">
        <v>621</v>
      </c>
      <c r="C89" s="542"/>
      <c r="D89" s="583">
        <v>-0.6</v>
      </c>
      <c r="E89" s="584">
        <v>6.8</v>
      </c>
      <c r="F89" s="584">
        <v>0.7</v>
      </c>
      <c r="G89" s="584">
        <v>-0.1</v>
      </c>
      <c r="H89" s="584">
        <v>-8</v>
      </c>
      <c r="I89" s="584">
        <v>7.4</v>
      </c>
      <c r="J89" s="584">
        <v>1.5</v>
      </c>
      <c r="K89" s="584">
        <v>-4.9</v>
      </c>
      <c r="L89" s="584">
        <v>0.2</v>
      </c>
      <c r="M89" s="584">
        <v>-1</v>
      </c>
      <c r="N89" s="584">
        <v>-6.9</v>
      </c>
      <c r="O89" s="584">
        <v>12.4</v>
      </c>
      <c r="P89" s="584">
        <v>-8.3</v>
      </c>
      <c r="Q89" s="584">
        <v>-7.3</v>
      </c>
      <c r="R89" s="584">
        <v>2.4</v>
      </c>
      <c r="S89" s="584">
        <v>-0.4</v>
      </c>
    </row>
    <row r="90" spans="1:19" ht="13.5" customHeight="1">
      <c r="A90" s="541"/>
      <c r="B90" s="541" t="s">
        <v>622</v>
      </c>
      <c r="C90" s="542"/>
      <c r="D90" s="583">
        <v>1.7</v>
      </c>
      <c r="E90" s="584">
        <v>18</v>
      </c>
      <c r="F90" s="584">
        <v>2.9</v>
      </c>
      <c r="G90" s="584">
        <v>-7.9</v>
      </c>
      <c r="H90" s="584">
        <v>-5.5</v>
      </c>
      <c r="I90" s="584">
        <v>4.5</v>
      </c>
      <c r="J90" s="584">
        <v>5.1</v>
      </c>
      <c r="K90" s="584">
        <v>-7.5</v>
      </c>
      <c r="L90" s="584">
        <v>-19</v>
      </c>
      <c r="M90" s="584">
        <v>0.6</v>
      </c>
      <c r="N90" s="584">
        <v>0.4</v>
      </c>
      <c r="O90" s="584">
        <v>3.8</v>
      </c>
      <c r="P90" s="584">
        <v>-5.5</v>
      </c>
      <c r="Q90" s="584">
        <v>0.2</v>
      </c>
      <c r="R90" s="584">
        <v>2.4</v>
      </c>
      <c r="S90" s="584">
        <v>1.5</v>
      </c>
    </row>
    <row r="91" spans="1:19" ht="13.5" customHeight="1">
      <c r="A91" s="546"/>
      <c r="B91" s="546" t="s">
        <v>788</v>
      </c>
      <c r="C91" s="547"/>
      <c r="D91" s="585">
        <v>1.6</v>
      </c>
      <c r="E91" s="586">
        <v>6.5</v>
      </c>
      <c r="F91" s="586">
        <v>5</v>
      </c>
      <c r="G91" s="586">
        <v>-2.2</v>
      </c>
      <c r="H91" s="586">
        <v>4.2</v>
      </c>
      <c r="I91" s="586">
        <v>9.2</v>
      </c>
      <c r="J91" s="586">
        <v>1</v>
      </c>
      <c r="K91" s="586">
        <v>-3.5</v>
      </c>
      <c r="L91" s="586">
        <v>-2.4</v>
      </c>
      <c r="M91" s="586">
        <v>1.8</v>
      </c>
      <c r="N91" s="586">
        <v>-1.8</v>
      </c>
      <c r="O91" s="586">
        <v>3.9</v>
      </c>
      <c r="P91" s="586">
        <v>-4.6</v>
      </c>
      <c r="Q91" s="586">
        <v>-5.6</v>
      </c>
      <c r="R91" s="586">
        <v>-24.5</v>
      </c>
      <c r="S91" s="586">
        <v>-4</v>
      </c>
    </row>
    <row r="92" spans="1:35" ht="27" customHeight="1">
      <c r="A92" s="745" t="s">
        <v>344</v>
      </c>
      <c r="B92" s="745"/>
      <c r="C92" s="746"/>
      <c r="D92" s="590">
        <v>0.1</v>
      </c>
      <c r="E92" s="587">
        <v>-8.6</v>
      </c>
      <c r="F92" s="587">
        <v>1.9</v>
      </c>
      <c r="G92" s="587">
        <v>-0.5</v>
      </c>
      <c r="H92" s="587">
        <v>3.1</v>
      </c>
      <c r="I92" s="587">
        <v>1.8</v>
      </c>
      <c r="J92" s="587">
        <v>4.9</v>
      </c>
      <c r="K92" s="587">
        <v>-5.2</v>
      </c>
      <c r="L92" s="587">
        <v>6</v>
      </c>
      <c r="M92" s="587">
        <v>0.6</v>
      </c>
      <c r="N92" s="587">
        <v>-3.9</v>
      </c>
      <c r="O92" s="587">
        <v>-0.7</v>
      </c>
      <c r="P92" s="587">
        <v>0.6</v>
      </c>
      <c r="Q92" s="587">
        <v>-5.4</v>
      </c>
      <c r="R92" s="587">
        <v>-18.7</v>
      </c>
      <c r="S92" s="587">
        <v>-0.8</v>
      </c>
      <c r="T92" s="543"/>
      <c r="U92" s="543"/>
      <c r="V92" s="543"/>
      <c r="W92" s="543"/>
      <c r="X92" s="543"/>
      <c r="Y92" s="543"/>
      <c r="Z92" s="543"/>
      <c r="AA92" s="543"/>
      <c r="AB92" s="543"/>
      <c r="AC92" s="543"/>
      <c r="AD92" s="543"/>
      <c r="AE92" s="543"/>
      <c r="AF92" s="543"/>
      <c r="AG92" s="543"/>
      <c r="AH92" s="543"/>
      <c r="AI92" s="543"/>
    </row>
    <row r="93" spans="1:36" s="545" customFormat="1" ht="27" customHeight="1">
      <c r="A93" s="549"/>
      <c r="B93" s="549"/>
      <c r="C93" s="549"/>
      <c r="D93" s="550"/>
      <c r="E93" s="550"/>
      <c r="F93" s="550"/>
      <c r="G93" s="550"/>
      <c r="H93" s="550"/>
      <c r="I93" s="550"/>
      <c r="J93" s="550"/>
      <c r="K93" s="550"/>
      <c r="L93" s="550"/>
      <c r="M93" s="550"/>
      <c r="N93" s="550"/>
      <c r="O93" s="550"/>
      <c r="P93" s="550"/>
      <c r="Q93" s="550"/>
      <c r="R93" s="550"/>
      <c r="S93" s="550"/>
      <c r="T93" s="528"/>
      <c r="U93" s="528"/>
      <c r="V93" s="528"/>
      <c r="W93" s="528"/>
      <c r="X93" s="528"/>
      <c r="Y93" s="528"/>
      <c r="Z93" s="528"/>
      <c r="AA93" s="528"/>
      <c r="AB93" s="528"/>
      <c r="AC93" s="528"/>
      <c r="AD93" s="528"/>
      <c r="AE93" s="528"/>
      <c r="AF93" s="528"/>
      <c r="AG93" s="528"/>
      <c r="AH93" s="528"/>
      <c r="AI93" s="528"/>
      <c r="AJ93" s="528"/>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2012-06-25T06:58:41Z</cp:lastPrinted>
  <dcterms:created xsi:type="dcterms:W3CDTF">2003-04-22T00:03:15Z</dcterms:created>
  <dcterms:modified xsi:type="dcterms:W3CDTF">2012-10-30T06:23:35Z</dcterms:modified>
  <cp:category/>
  <cp:version/>
  <cp:contentType/>
  <cp:contentStatus/>
</cp:coreProperties>
</file>