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8.xml" ContentType="application/vnd.openxmlformats-officedocument.drawing+xml"/>
  <Override PartName="/xl/worksheets/sheet28.xml" ContentType="application/vnd.openxmlformats-officedocument.spreadsheetml.worksheet+xml"/>
  <Override PartName="/xl/drawings/drawing9.xml" ContentType="application/vnd.openxmlformats-officedocument.drawing+xml"/>
  <Override PartName="/xl/worksheets/sheet29.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15" windowHeight="8520" tabRatio="655" activeTab="1"/>
  </bookViews>
  <sheets>
    <sheet name="速報表紙" sheetId="1" r:id="rId1"/>
    <sheet name="目次" sheetId="2" r:id="rId2"/>
    <sheet name="調査の説明" sheetId="3" r:id="rId3"/>
    <sheet name="表章産業について" sheetId="4" r:id="rId4"/>
    <sheet name="5人以上賃金" sheetId="5" r:id="rId5"/>
    <sheet name="5人以上労働時間・雇用" sheetId="6" r:id="rId6"/>
    <sheet name="30人以上賃金" sheetId="7" r:id="rId7"/>
    <sheet name="30人以上労働時間・雇用" sheetId="8" r:id="rId8"/>
    <sheet name="名目賃金総額" sheetId="9" r:id="rId9"/>
    <sheet name="実質賃金総額" sheetId="10" r:id="rId10"/>
    <sheet name="名目賃金定期" sheetId="11" r:id="rId11"/>
    <sheet name="実質賃金定期" sheetId="12" r:id="rId12"/>
    <sheet name="名目賃金所定内" sheetId="13" r:id="rId13"/>
    <sheet name="総実労働時間" sheetId="14" r:id="rId14"/>
    <sheet name="所定内労働時間" sheetId="15" r:id="rId15"/>
    <sheet name="所定外労働時間" sheetId="16" r:id="rId16"/>
    <sheet name="常用雇用" sheetId="17" r:id="rId17"/>
    <sheet name="季節調整済指数" sheetId="18" r:id="rId18"/>
    <sheet name="第1表" sheetId="19" r:id="rId19"/>
    <sheet name="第2表" sheetId="20" r:id="rId20"/>
    <sheet name="第3表" sheetId="21" r:id="rId21"/>
    <sheet name="第4表" sheetId="22" r:id="rId22"/>
    <sheet name="第5表" sheetId="23" r:id="rId23"/>
    <sheet name="第6表" sheetId="24" r:id="rId24"/>
    <sheet name="第7表" sheetId="25" r:id="rId25"/>
    <sheet name="第8表" sheetId="26" r:id="rId26"/>
    <sheet name="全国結果5人以上" sheetId="27" r:id="rId27"/>
    <sheet name="全国結果30人以上" sheetId="28" r:id="rId28"/>
    <sheet name="裏表紙" sheetId="29" r:id="rId29"/>
  </sheets>
  <definedNames>
    <definedName name="_xlnm.Print_Area" localSheetId="6">'30人以上賃金'!$A$1:$AJ$67</definedName>
    <definedName name="_xlnm.Print_Area" localSheetId="7">'30人以上労働時間・雇用'!$A$1:$AM$68</definedName>
    <definedName name="_xlnm.Print_Area" localSheetId="4">'5人以上賃金'!$A$1:$AJ$66</definedName>
    <definedName name="_xlnm.Print_Area" localSheetId="5">'5人以上労働時間・雇用'!$A$1:$AM$68</definedName>
    <definedName name="_xlnm.Print_Area" localSheetId="17">'季節調整済指数'!$A$1:$P$40</definedName>
    <definedName name="_xlnm.Print_Area" localSheetId="27">'全国結果30人以上'!$A$1:$BC$55</definedName>
    <definedName name="_xlnm.Print_Area" localSheetId="26">'全国結果5人以上'!$A$1:$BC$55</definedName>
    <definedName name="_xlnm.Print_Area" localSheetId="0">'速報表紙'!$A$1:$K$56</definedName>
    <definedName name="_xlnm.Print_Area" localSheetId="2">'調査の説明'!$A$1:$AG$120</definedName>
    <definedName name="_xlnm.Print_Area" localSheetId="3">'表章産業について'!$A$1:$G$86</definedName>
    <definedName name="_xlnm.Print_Area" localSheetId="1">'目次'!$A$1:$O$50</definedName>
    <definedName name="_xlnm.Print_Titles" localSheetId="3">'表章産業について'!$15:$17</definedName>
  </definedNames>
  <calcPr fullCalcOnLoad="1"/>
</workbook>
</file>

<file path=xl/sharedStrings.xml><?xml version="1.0" encoding="utf-8"?>
<sst xmlns="http://schemas.openxmlformats.org/spreadsheetml/2006/main" count="6184" uniqueCount="728">
  <si>
    <r>
      <t>「パートタイム労働者」</t>
    </r>
    <r>
      <rPr>
        <sz val="10.5"/>
        <rFont val="ＭＳ 明朝"/>
        <family val="1"/>
      </rPr>
      <t>とは、常用労働者のうち、次のいずれかに該当する労働者のことである。</t>
    </r>
  </si>
  <si>
    <t>１日の所定労働時間が一般の労働者よりも短い者。</t>
  </si>
  <si>
    <r>
      <t>「一般労働者」</t>
    </r>
    <r>
      <rPr>
        <sz val="10.5"/>
        <rFont val="ＭＳ 明朝"/>
        <family val="1"/>
      </rPr>
      <t>とは、常用労働者のうち、パートタイム労働者でない者のことをいう。</t>
    </r>
  </si>
  <si>
    <r>
      <t>「パートタイム労働者比率」</t>
    </r>
    <r>
      <rPr>
        <sz val="10.5"/>
        <rFont val="ＭＳ 明朝"/>
        <family val="1"/>
      </rPr>
      <t>とは、本調査期間末の全常用労働者に占めるパートタイム労働者の割合を百分率化したものである。</t>
    </r>
  </si>
  <si>
    <t>労働異動率</t>
  </si>
  <si>
    <t>入(離)職率　＝　　　　　　　　　　　　　　        ×　１００</t>
  </si>
  <si>
    <t xml:space="preserve"> なお、この入(離)職率は、単に新規の入(離)職者のみならず、同一企業内の転勤者が含まれている。</t>
  </si>
  <si>
    <t xml:space="preserve"> この調査結果の数値は、調査事業所からの報告を基にして、本県の事業所規模5人以上のすべての事業所に対応するよう復元して算定したものである。</t>
  </si>
  <si>
    <t xml:space="preserve"> 調査結果の実数の年平均値は、各月の数値を常用労働者で加重平均することによって算出している。また、指数及び労働異動率の年平均値は各月の数値を単純平均したものである。</t>
  </si>
  <si>
    <t xml:space="preserve">(1) </t>
  </si>
  <si>
    <t>現在の基準年は平成17年であり、指数は「平成17年平均＝100」とする。　</t>
  </si>
  <si>
    <t>(2)</t>
  </si>
  <si>
    <t>調査産業のうち、鉱業，砕石業，砂利採取業は調査事業所数が少ないため産業別数値を公表しないが、調査産業計には、実数、指数ともに含めている。</t>
  </si>
  <si>
    <t>｢０｣は、表記単位に満たないもの。</t>
  </si>
  <si>
    <t>｢－｣は、該当数字なし又は指数化されていない。</t>
  </si>
  <si>
    <t>｢ｘ｣は、集計事業所数が2以下又は当該産業に属する事業所数が少ないため、公表しない。</t>
  </si>
  <si>
    <t>－ 2 －</t>
  </si>
  <si>
    <t>対前年同月</t>
  </si>
  <si>
    <t>対　前　月</t>
  </si>
  <si>
    <t>情報通信業</t>
  </si>
  <si>
    <t>複合サービス事業</t>
  </si>
  <si>
    <t>サービス業（他に分類されないもの）</t>
  </si>
  <si>
    <t>医療,福祉</t>
  </si>
  <si>
    <t>調査産業計</t>
  </si>
  <si>
    <t>建設業</t>
  </si>
  <si>
    <t>製造業</t>
  </si>
  <si>
    <t>教育,学習支援業</t>
  </si>
  <si>
    <t>推計労働者数</t>
  </si>
  <si>
    <t>増　減　率</t>
  </si>
  <si>
    <t>対　前　月</t>
  </si>
  <si>
    <t>対前年同月</t>
  </si>
  <si>
    <t>対前月差</t>
  </si>
  <si>
    <t>対前年同月差</t>
  </si>
  <si>
    <t xml:space="preserve">  入職率</t>
  </si>
  <si>
    <t xml:space="preserve">  離職率</t>
  </si>
  <si>
    <t>円</t>
  </si>
  <si>
    <t>％</t>
  </si>
  <si>
    <t>時間</t>
  </si>
  <si>
    <t>人</t>
  </si>
  <si>
    <t>ポイント</t>
  </si>
  <si>
    <t>所定内
労働時間</t>
  </si>
  <si>
    <t>所定外
労働時間</t>
  </si>
  <si>
    <t>増減率</t>
  </si>
  <si>
    <t>特 別 給 与</t>
  </si>
  <si>
    <t>％</t>
  </si>
  <si>
    <t>生活関連サービス業,娯楽業</t>
  </si>
  <si>
    <t>宿泊業,飲食サービス業</t>
  </si>
  <si>
    <t>学術研究,専門・技術サービス業</t>
  </si>
  <si>
    <t>不動産業,物品賃貸業</t>
  </si>
  <si>
    <t>運輸業,郵便業</t>
  </si>
  <si>
    <t>電気・ガス・熱供給・水道業</t>
  </si>
  <si>
    <t>定期給与</t>
  </si>
  <si>
    <t>産　　業</t>
  </si>
  <si>
    <t>事業所規模５人以上（第一種・第二種）</t>
  </si>
  <si>
    <t>１　賃金の動き</t>
  </si>
  <si>
    <t>（事業所規模５人以上）</t>
  </si>
  <si>
    <t>超過労働給与</t>
  </si>
  <si>
    <t>結 果 の 概 要</t>
  </si>
  <si>
    <t>－</t>
  </si>
  <si>
    <t>産　　業</t>
  </si>
  <si>
    <t>２　労働時間の動き</t>
  </si>
  <si>
    <t>表３　常用労働者１人平均月間実労働時間</t>
  </si>
  <si>
    <t>表２　定期給与の内訳</t>
  </si>
  <si>
    <t>表４　本月末推計常用労働者数及び労働異動率</t>
  </si>
  <si>
    <t>３　雇用の動き</t>
  </si>
  <si>
    <t>卸売業,小売業</t>
  </si>
  <si>
    <t>金融業,保険業</t>
  </si>
  <si>
    <t>－</t>
  </si>
  <si>
    <t>％</t>
  </si>
  <si>
    <t>ポイント</t>
  </si>
  <si>
    <t>事業所規模３０人以上（第一種）</t>
  </si>
  <si>
    <t>（事業所規模３０人以上）</t>
  </si>
  <si>
    <t>労 働 異 動 率</t>
  </si>
  <si>
    <t>ﾊﾟｰﾄタイム
労働者比率</t>
  </si>
  <si>
    <t>静岡県 企画広報部 情報統計局 統計調査課</t>
  </si>
  <si>
    <t xml:space="preserve"> 現金給与
総額</t>
  </si>
  <si>
    <t>所定内給与</t>
  </si>
  <si>
    <t>総実
労働時間</t>
  </si>
  <si>
    <t>表１　常用労働者１人平均月間現金給与額</t>
  </si>
  <si>
    <t>静岡県の賃金、労働時間及び雇用の動き</t>
  </si>
  <si>
    <t>所定外時間</t>
  </si>
  <si>
    <t>定期給与</t>
  </si>
  <si>
    <t>毎月勤労統計調査地方調査結果速報</t>
  </si>
  <si>
    <t>統計法に基づく基幹統計</t>
  </si>
  <si>
    <t>名目賃金指数（所定内給与）（事業所規模5人以上・30人以上）</t>
  </si>
  <si>
    <t>労働時間指数（総実労働時間）（事業所規模5人以上・30人以上）</t>
  </si>
  <si>
    <t>労働時間指数（所定外労働時間）（事業所規模5人以上・30人以上）</t>
  </si>
  <si>
    <t>季節調整済指数（事業所規模30人以上）</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</si>
  <si>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</si>
  <si>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</si>
  <si>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</si>
  <si>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</si>
  <si>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</si>
  <si>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</si>
  <si>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第 5 表</t>
  </si>
  <si>
    <t>　　　　　　　　　　　　　　　　　　　　　　　　　　　　　　　　　　　　</t>
  </si>
  <si>
    <t>毎月勤労統計調査地方調査の表章産業について</t>
  </si>
  <si>
    <t>賃金の動き</t>
  </si>
  <si>
    <t>労働時間の動き</t>
  </si>
  <si>
    <t>雇用の動き</t>
  </si>
  <si>
    <t>事業所規模３０人以上（第一種）</t>
  </si>
  <si>
    <t>指　数　表</t>
  </si>
  <si>
    <t>実　数　表</t>
  </si>
  <si>
    <t>第 1 表</t>
  </si>
  <si>
    <t xml:space="preserve">    〃</t>
  </si>
  <si>
    <t>第 2 表</t>
  </si>
  <si>
    <t>産業、事業所規模別常用労働者１人平均月間現金給与額</t>
  </si>
  <si>
    <t>産業、事業所規模別常用労働者１人平均月間出勤日数及び実労働時間</t>
  </si>
  <si>
    <t>（参　考）</t>
  </si>
  <si>
    <t>全国の結果</t>
  </si>
  <si>
    <t>事業所規模5人以上</t>
  </si>
  <si>
    <t>事業所規模30人以上</t>
  </si>
  <si>
    <t>5人以上賃金</t>
  </si>
  <si>
    <t>5人以上労働時間・雇用</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</si>
  <si>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</si>
  <si>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</si>
  <si>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</si>
  <si>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</si>
  <si>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</si>
  <si>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</si>
  <si>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</si>
  <si>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</si>
  <si>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</si>
  <si>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雇用の流動状況を示す指標としての労働異動率は、以下の式による。</t>
  </si>
  <si>
    <t xml:space="preserve">　　　　　　　　　　　　 </t>
  </si>
  <si>
    <t>　　　　　　　　　　　　　　　</t>
  </si>
  <si>
    <t>５　調査結果の算定</t>
  </si>
  <si>
    <t>６　年平均値の算出について</t>
  </si>
  <si>
    <t>７　利用上の注意</t>
  </si>
  <si>
    <t>(3)</t>
  </si>
  <si>
    <t>(4)</t>
  </si>
  <si>
    <t>(5)</t>
  </si>
  <si>
    <t>(6)</t>
  </si>
  <si>
    <t>(7)</t>
  </si>
  <si>
    <t>月間の増加(減少)労働者数</t>
  </si>
  <si>
    <t>前月末労働者数</t>
  </si>
  <si>
    <t>毎月勤労統計調査地方調査の表章産業について</t>
  </si>
  <si>
    <t>１　表章産業の変更について</t>
  </si>
  <si>
    <t>２　平成21年以前の結果との接続について</t>
  </si>
  <si>
    <t>旧産業との接続</t>
  </si>
  <si>
    <t>調査産業計</t>
  </si>
  <si>
    <t>○</t>
  </si>
  <si>
    <t>TL</t>
  </si>
  <si>
    <t>C</t>
  </si>
  <si>
    <t>鉱業，採石業，砂利採取業</t>
  </si>
  <si>
    <t>◎</t>
  </si>
  <si>
    <t>D</t>
  </si>
  <si>
    <t>鉱業</t>
  </si>
  <si>
    <t>建設業</t>
  </si>
  <si>
    <t>E</t>
  </si>
  <si>
    <t>製造業</t>
  </si>
  <si>
    <t>F</t>
  </si>
  <si>
    <t>電気・ガス・熱供給・水道業</t>
  </si>
  <si>
    <t>G</t>
  </si>
  <si>
    <t>電気･ガス･熱供給･水道業</t>
  </si>
  <si>
    <t>情報通信業</t>
  </si>
  <si>
    <t>▲</t>
  </si>
  <si>
    <t>H</t>
  </si>
  <si>
    <t>運輸業，郵便業</t>
  </si>
  <si>
    <t>I</t>
  </si>
  <si>
    <t>運輸業</t>
  </si>
  <si>
    <t>卸売業，小売業</t>
  </si>
  <si>
    <t>J</t>
  </si>
  <si>
    <t>卸売･小売業</t>
  </si>
  <si>
    <t>金融業，保険業</t>
  </si>
  <si>
    <t>K</t>
  </si>
  <si>
    <t>金融･保険業</t>
  </si>
  <si>
    <t>不動産業，物品賃貸業</t>
  </si>
  <si>
    <t>×</t>
  </si>
  <si>
    <t>L</t>
  </si>
  <si>
    <t>学術研究，専門・技術サービス業</t>
  </si>
  <si>
    <t>M</t>
  </si>
  <si>
    <t>宿泊業，飲食サービス業</t>
  </si>
  <si>
    <t>N</t>
  </si>
  <si>
    <t>生活関連サービス業，娯楽業</t>
  </si>
  <si>
    <t>O</t>
  </si>
  <si>
    <t>教育，学習支援業</t>
  </si>
  <si>
    <t>教育,学習支援業</t>
  </si>
  <si>
    <t>P</t>
  </si>
  <si>
    <t>医療，福祉</t>
  </si>
  <si>
    <t>医療,福祉</t>
  </si>
  <si>
    <t>Q</t>
  </si>
  <si>
    <t>複合サービス事業</t>
  </si>
  <si>
    <t>R</t>
  </si>
  <si>
    <t>サービス業（他に分類されないもの）</t>
  </si>
  <si>
    <t>E09,10</t>
  </si>
  <si>
    <t>食料品製造業、飲料・たばこ・飼料製造業</t>
  </si>
  <si>
    <t>F09,10</t>
  </si>
  <si>
    <t>食料品、飲料・たばこ・飼料製造業</t>
  </si>
  <si>
    <t>E11</t>
  </si>
  <si>
    <t>繊維工業</t>
  </si>
  <si>
    <t>E12</t>
  </si>
  <si>
    <t>木材・木製品製造業（家具を除く）</t>
  </si>
  <si>
    <t>△</t>
  </si>
  <si>
    <t>F13</t>
  </si>
  <si>
    <t>E13</t>
  </si>
  <si>
    <t>家具・装備品製造業</t>
  </si>
  <si>
    <t>F14</t>
  </si>
  <si>
    <t>E14</t>
  </si>
  <si>
    <t>パルプ・紙・紙加工品製造業</t>
  </si>
  <si>
    <t>F15</t>
  </si>
  <si>
    <t>E15</t>
  </si>
  <si>
    <t>印刷・同関連業</t>
  </si>
  <si>
    <t>F16</t>
  </si>
  <si>
    <t>E16,17</t>
  </si>
  <si>
    <t>化学工業、石油製品・石炭製品製造業</t>
  </si>
  <si>
    <t>E18</t>
  </si>
  <si>
    <t>プラスチック製品製造業（別掲を除く）</t>
  </si>
  <si>
    <t>F19</t>
  </si>
  <si>
    <t>E19</t>
  </si>
  <si>
    <t>ゴム製品製造業</t>
  </si>
  <si>
    <t>F20</t>
  </si>
  <si>
    <t>E21</t>
  </si>
  <si>
    <t>窯業・土石製品製造業</t>
  </si>
  <si>
    <t>F22</t>
  </si>
  <si>
    <t>E22</t>
  </si>
  <si>
    <t>鉄鋼業</t>
  </si>
  <si>
    <t>F23</t>
  </si>
  <si>
    <t>E23</t>
  </si>
  <si>
    <t>非鉄金属製造業</t>
  </si>
  <si>
    <t>F24</t>
  </si>
  <si>
    <t>E24</t>
  </si>
  <si>
    <t>金属製品製造業</t>
  </si>
  <si>
    <t>F25</t>
  </si>
  <si>
    <t>E25</t>
  </si>
  <si>
    <t>はん用機械器具製造業</t>
  </si>
  <si>
    <t>E26</t>
  </si>
  <si>
    <t>生産用機械器具製造業</t>
  </si>
  <si>
    <t>E27</t>
  </si>
  <si>
    <t>業務用機械器具製造業</t>
  </si>
  <si>
    <t>E28</t>
  </si>
  <si>
    <t>電子部品・デバイス・電子回路製造業</t>
  </si>
  <si>
    <t>F29</t>
  </si>
  <si>
    <t>電子部品・デバイス製造業</t>
  </si>
  <si>
    <t>E29</t>
  </si>
  <si>
    <t>電気機械器具製造業</t>
  </si>
  <si>
    <t>E30</t>
  </si>
  <si>
    <t>情報通信機械器具製造業</t>
  </si>
  <si>
    <t>E31</t>
  </si>
  <si>
    <t>輸送用機械器具製造業</t>
  </si>
  <si>
    <t>F30</t>
  </si>
  <si>
    <t>E32,20</t>
  </si>
  <si>
    <t>その他の製造業、なめし革・同製品・毛皮製造業</t>
  </si>
  <si>
    <t>I-1</t>
  </si>
  <si>
    <t>卸売業（I50～I55）</t>
  </si>
  <si>
    <t>J-1</t>
  </si>
  <si>
    <t>卸売業(J49～J54)</t>
  </si>
  <si>
    <t>I-2</t>
  </si>
  <si>
    <t>小売業（I56～I61）</t>
  </si>
  <si>
    <t>M75</t>
  </si>
  <si>
    <t>宿泊業</t>
  </si>
  <si>
    <t>P83</t>
  </si>
  <si>
    <t>医療業</t>
  </si>
  <si>
    <t>R91</t>
  </si>
  <si>
    <t>職業紹介・労働者派遣業</t>
  </si>
  <si>
    <t>R92</t>
  </si>
  <si>
    <t>その他の事業サービス業</t>
  </si>
  <si>
    <t>△：常用労働者数の変動が１.０％以内の対応</t>
  </si>
  <si>
    <t>▲：常用労働者数の変動が３.０％以内の対応</t>
  </si>
  <si>
    <t>毎月勤労統計調査地方調査における表章産業</t>
  </si>
  <si>
    <t>平成21年以前の表章産業（旧産業分類）</t>
  </si>
  <si>
    <t>大分類</t>
  </si>
  <si>
    <t>TL</t>
  </si>
  <si>
    <t>L</t>
  </si>
  <si>
    <t>不動産業</t>
  </si>
  <si>
    <t>Q</t>
  </si>
  <si>
    <t>サービス業（他に分類されないもの）</t>
  </si>
  <si>
    <t>M</t>
  </si>
  <si>
    <t>飲食店,宿泊業</t>
  </si>
  <si>
    <t>Q</t>
  </si>
  <si>
    <t>複合サービス事業</t>
  </si>
  <si>
    <t>Q</t>
  </si>
  <si>
    <t>中分類等</t>
  </si>
  <si>
    <t>F12</t>
  </si>
  <si>
    <t>衣服・その他の繊維製品製造業</t>
  </si>
  <si>
    <t>新設</t>
  </si>
  <si>
    <t>一般機械器具製造業</t>
  </si>
  <si>
    <t>F26</t>
  </si>
  <si>
    <t>F31</t>
  </si>
  <si>
    <t>精密機械器具製造業</t>
  </si>
  <si>
    <t>F27</t>
  </si>
  <si>
    <t>F28</t>
  </si>
  <si>
    <t>E一括分１</t>
  </si>
  <si>
    <t>FS1</t>
  </si>
  <si>
    <t>F一括分１</t>
  </si>
  <si>
    <t>ES2</t>
  </si>
  <si>
    <t>E一括分２</t>
  </si>
  <si>
    <t>FS2</t>
  </si>
  <si>
    <t>F一括分２</t>
  </si>
  <si>
    <t>ES3</t>
  </si>
  <si>
    <t>E一括分３</t>
  </si>
  <si>
    <t>FS3</t>
  </si>
  <si>
    <t>F一括分３</t>
  </si>
  <si>
    <t>J-2</t>
  </si>
  <si>
    <t>小売業(J55～J60)</t>
  </si>
  <si>
    <t>MS</t>
  </si>
  <si>
    <t>M一括分</t>
  </si>
  <si>
    <t>PS</t>
  </si>
  <si>
    <t>P一括分</t>
  </si>
  <si>
    <t>Q80</t>
  </si>
  <si>
    <t>専門サービス業（他に分類されないもの）</t>
  </si>
  <si>
    <t>Q81</t>
  </si>
  <si>
    <t>学術・開発研究機関</t>
  </si>
  <si>
    <t>Q84</t>
  </si>
  <si>
    <t>娯楽業</t>
  </si>
  <si>
    <t>Q86</t>
  </si>
  <si>
    <t>自動車整備業、機械等修理業</t>
  </si>
  <si>
    <t>Q87</t>
  </si>
  <si>
    <t>　　　　　　　　〃</t>
  </si>
  <si>
    <t>RS</t>
  </si>
  <si>
    <t>R一括分</t>
  </si>
  <si>
    <t>QS1</t>
  </si>
  <si>
    <t>Q一括分１</t>
  </si>
  <si>
    <t>特掲区分</t>
  </si>
  <si>
    <t>TK1</t>
  </si>
  <si>
    <t>特掲産業1</t>
  </si>
  <si>
    <t>TK2</t>
  </si>
  <si>
    <t>特掲産業2</t>
  </si>
  <si>
    <t>TK3</t>
  </si>
  <si>
    <t>特掲産業3</t>
  </si>
  <si>
    <t>TK4</t>
  </si>
  <si>
    <t>特掲産業4</t>
  </si>
  <si>
    <t>TK5</t>
  </si>
  <si>
    <t>特掲産業5</t>
  </si>
  <si>
    <t>TT1</t>
  </si>
  <si>
    <t>特掲積上げ産業1</t>
  </si>
  <si>
    <t>TT2</t>
  </si>
  <si>
    <t>特掲積上げ産業2</t>
  </si>
  <si>
    <t>＜記号の見方＞</t>
  </si>
  <si>
    <t>　◎：完全に接続する対応</t>
  </si>
  <si>
    <t>　○：常用労働者数の変動が０.１％以内の対応</t>
  </si>
  <si>
    <t>×：その他</t>
  </si>
  <si>
    <t>調査の説明</t>
  </si>
  <si>
    <t>表章産業について</t>
  </si>
  <si>
    <t>30人以上賃金</t>
  </si>
  <si>
    <t>30人以上労働時間・雇用</t>
  </si>
  <si>
    <t>-</t>
  </si>
  <si>
    <t>※実質賃金指数＝名目賃金指数/静岡県消費者物価指数（持家の帰属家賃を除く総合）×100</t>
  </si>
  <si>
    <t>名 目 賃 金 指 数 （現 金 給 与 総 額）</t>
  </si>
  <si>
    <t>(平成１７年平均＝１００）</t>
  </si>
  <si>
    <t>年　月</t>
  </si>
  <si>
    <t>調　査
産業計</t>
  </si>
  <si>
    <t>建設業</t>
  </si>
  <si>
    <t>製造業</t>
  </si>
  <si>
    <t>電気・ガス・
熱供給・
水道業</t>
  </si>
  <si>
    <t>情報
通信業</t>
  </si>
  <si>
    <t>運輸業，
郵便業</t>
  </si>
  <si>
    <t xml:space="preserve"> 卸売業， 
小売業</t>
  </si>
  <si>
    <t xml:space="preserve"> 金融業， 
保険業</t>
  </si>
  <si>
    <t>不動産業，物品賃貸業</t>
  </si>
  <si>
    <t>学術研究，
専門・技術サービス業</t>
  </si>
  <si>
    <t>宿泊業，
飲食サービス業</t>
  </si>
  <si>
    <t>生活関連サービス業，娯楽業</t>
  </si>
  <si>
    <t>教育，学習
支援業</t>
  </si>
  <si>
    <t>医療，
福祉</t>
  </si>
  <si>
    <t>複合サービス事業</t>
  </si>
  <si>
    <t>サービス業(他に分類されないもの)</t>
  </si>
  <si>
    <t>18年</t>
  </si>
  <si>
    <t>19年</t>
  </si>
  <si>
    <t>20年</t>
  </si>
  <si>
    <t>21年</t>
  </si>
  <si>
    <t>9月</t>
  </si>
  <si>
    <t>10月</t>
  </si>
  <si>
    <t>11月</t>
  </si>
  <si>
    <t>12月</t>
  </si>
  <si>
    <t>2月</t>
  </si>
  <si>
    <t>3月</t>
  </si>
  <si>
    <t>4月</t>
  </si>
  <si>
    <t>5月</t>
  </si>
  <si>
    <t>6月</t>
  </si>
  <si>
    <t>7月</t>
  </si>
  <si>
    <t>8月</t>
  </si>
  <si>
    <t>対前月
増減率(%)</t>
  </si>
  <si>
    <r>
      <t>対前年同月</t>
    </r>
    <r>
      <rPr>
        <sz val="10"/>
        <rFont val="ＭＳ Ｐゴシック"/>
        <family val="3"/>
      </rPr>
      <t>増減率(%)</t>
    </r>
  </si>
  <si>
    <t>実 質 賃 金 指 数 （現 金 給 与 総 額）</t>
  </si>
  <si>
    <t>名 目 賃 金 指 数 （定 期 給 与）</t>
  </si>
  <si>
    <t>名 目 賃 金 指 数 （所 定 内 給 与）</t>
  </si>
  <si>
    <t>労 働 時 間 指 数 （総 実 労 働 時 間）</t>
  </si>
  <si>
    <t>労 働 時 間 指 数 （所 定 外 労 働 時 間）</t>
  </si>
  <si>
    <t>常 用 雇 用 指 数</t>
  </si>
  <si>
    <t>現金給与総額</t>
  </si>
  <si>
    <t>総実労働時間</t>
  </si>
  <si>
    <t>所定外労働時間</t>
  </si>
  <si>
    <t>常用雇用指数</t>
  </si>
  <si>
    <t>入職率</t>
  </si>
  <si>
    <t>離職率</t>
  </si>
  <si>
    <t>季節調整済指数</t>
  </si>
  <si>
    <t>対前月差</t>
  </si>
  <si>
    <t>定期給与</t>
  </si>
  <si>
    <t xml:space="preserve">  指数を見た場合、たとえば現金給与総額ではボーナス時に指数が大きなものとなり、前月との比較がしにくい。雇用指数や入職率も季節的変動が大きい。</t>
  </si>
  <si>
    <t xml:space="preserve">  このように、指数及び比率の変動は原系列そのままでは時系列的な変化を的確に判断できないことがある。季節調整済指数はこの原系列の季節性を除去した指数である。</t>
  </si>
  <si>
    <r>
      <t>季　節　調　整　済　指　数　</t>
    </r>
    <r>
      <rPr>
        <b/>
        <sz val="14"/>
        <rFont val="ＭＳ Ｐゴシック"/>
        <family val="3"/>
      </rPr>
      <t>　（事業所規模30人以上）</t>
    </r>
  </si>
  <si>
    <t>（平成17年平均＝100）</t>
  </si>
  <si>
    <t>年月</t>
  </si>
  <si>
    <t>対前月比</t>
  </si>
  <si>
    <t>季節調整済</t>
  </si>
  <si>
    <t>％</t>
  </si>
  <si>
    <t>ポイント</t>
  </si>
  <si>
    <t>名目賃金総額</t>
  </si>
  <si>
    <t>名目賃金定期</t>
  </si>
  <si>
    <t>名目賃金所定内</t>
  </si>
  <si>
    <t>実質賃金総額</t>
  </si>
  <si>
    <t>総実労働時間</t>
  </si>
  <si>
    <t>所定外労働時間</t>
  </si>
  <si>
    <t>常用雇用</t>
  </si>
  <si>
    <t>季節調整済指数</t>
  </si>
  <si>
    <t>常用雇用指数（事業所規模5人以上・30人以上）</t>
  </si>
  <si>
    <t>実質賃金指数（現金給与総額）（事業所規模5人以上・30人以上）</t>
  </si>
  <si>
    <t>毎月勤労統計調査の説明</t>
  </si>
  <si>
    <t>事業所規模５人以上（第一種、第二種）</t>
  </si>
  <si>
    <t>・</t>
  </si>
  <si>
    <t>第 3 表</t>
  </si>
  <si>
    <t>第 4 表</t>
  </si>
  <si>
    <t>第 6 表</t>
  </si>
  <si>
    <t xml:space="preserve">    〃</t>
  </si>
  <si>
    <t>第 7 表</t>
  </si>
  <si>
    <t>第 8 表</t>
  </si>
  <si>
    <t>名目賃金指数（定期給与）（事業所規模5人以上・30人以上）</t>
  </si>
  <si>
    <t>名目賃金指数（現金給与総額）（事業所規模5人以上･30人以上）</t>
  </si>
  <si>
    <t>産業、性別常用労働者１人平均月間現金給与額（事業所規模5人以上）</t>
  </si>
  <si>
    <t>産業、性別常用労働者１人平均月間出勤日数及び実労働時間（事業所規模5人以上）</t>
  </si>
  <si>
    <t>産業、性別常用労働者数及びパートタイム労働者比率（事業所規模5人以上）</t>
  </si>
  <si>
    <t>産業、就業形態別常用労働者１人平均月間現金給与額（事業所規模5人以上）</t>
  </si>
  <si>
    <t>産業、性別常用労働者１人平均月間現金給与額（事業所規模30人以上）</t>
  </si>
  <si>
    <t>産業、性別常用労働者１人平均月間出勤日数及び実労働時間（事業所規模30人以上）</t>
  </si>
  <si>
    <t>産業、性別常用労働者数及びパートタイム労働者比率（事業所規模30人以上）</t>
  </si>
  <si>
    <t>産業、就業形態別常用労働者１人平均月間現金給与額（事業所規模30人以上）</t>
  </si>
  <si>
    <t>産業、就業形態別常用労働者１人平均月間出勤日数及び実労働時間（事業所規模30人以上）</t>
  </si>
  <si>
    <t xml:space="preserve">産業、就業形態別常用労働者１人平均月間出勤日数及び実労働時間（事業所規模5人以上） </t>
  </si>
  <si>
    <t>鉱業， 採石業， 砂利採取業</t>
  </si>
  <si>
    <t>x</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</si>
  <si>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</si>
  <si>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</si>
  <si>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</si>
  <si>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</si>
  <si>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</si>
  <si>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</si>
  <si>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</si>
  <si>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</si>
  <si>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</si>
  <si>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</si>
  <si>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食料品・たばこ</t>
  </si>
  <si>
    <t>木材・木製品</t>
  </si>
  <si>
    <t>家具・装備品</t>
  </si>
  <si>
    <t>パルプ・紙</t>
  </si>
  <si>
    <t>化学、石油・石炭</t>
  </si>
  <si>
    <t>プラスチック製品</t>
  </si>
  <si>
    <t>ゴム製品</t>
  </si>
  <si>
    <t>窯業・土石製品</t>
  </si>
  <si>
    <t>はん用機械器具</t>
  </si>
  <si>
    <t>生産用機械器具</t>
  </si>
  <si>
    <t>業務用機械器具</t>
  </si>
  <si>
    <t>電子・デバイス</t>
  </si>
  <si>
    <t>電気機械器具</t>
  </si>
  <si>
    <t>情報通信機械器具</t>
  </si>
  <si>
    <t>輸送用機械器具</t>
  </si>
  <si>
    <t>その他の製造業</t>
  </si>
  <si>
    <t>Ｅ 一括分１</t>
  </si>
  <si>
    <t>Ｅ 一括分２</t>
  </si>
  <si>
    <t>Ｅ 一括分３</t>
  </si>
  <si>
    <t>卸売業</t>
  </si>
  <si>
    <t>小売業</t>
  </si>
  <si>
    <t>Ｍ 一括分</t>
  </si>
  <si>
    <t>Ｐ 一括分</t>
  </si>
  <si>
    <t>職業紹介・派遣業</t>
  </si>
  <si>
    <t>他の事業サービス</t>
  </si>
  <si>
    <t>Ｒ 一括分</t>
  </si>
  <si>
    <t>特掲産業１</t>
  </si>
  <si>
    <t>特掲産業２</t>
  </si>
  <si>
    <t>特掲産業３</t>
  </si>
  <si>
    <t>特掲産業４</t>
  </si>
  <si>
    <t>特掲産業５</t>
  </si>
  <si>
    <t>特掲積上げ産業１</t>
  </si>
  <si>
    <t>特掲積上げ産業２</t>
  </si>
  <si>
    <t>第１表  産業、性別常用労働者の１人平均月間現金給与額（静岡県）</t>
  </si>
  <si>
    <t>毎 月 勤 労 統 計 調 査 地 方 調 査</t>
  </si>
  <si>
    <t>事業所規模 ＝ ５人以上</t>
  </si>
  <si>
    <t>（単位：円）</t>
  </si>
  <si>
    <t>現金給与総額</t>
  </si>
  <si>
    <t>きまって支給する給与</t>
  </si>
  <si>
    <t>超過労働給与</t>
  </si>
  <si>
    <t>特別に支払われた給与</t>
  </si>
  <si>
    <t>産             業</t>
  </si>
  <si>
    <t>計</t>
  </si>
  <si>
    <t>男</t>
  </si>
  <si>
    <t>女</t>
  </si>
  <si>
    <t>第１表  産業、性別常用労働者の１人平均月間現金給与額（静岡県）</t>
  </si>
  <si>
    <t>事業所規模 ＝ ３０人以上</t>
  </si>
  <si>
    <t>第２表  産業、性別常用労働者の１人平均月間出勤日数及び実労働時間（静岡県）</t>
  </si>
  <si>
    <t>出勤日数</t>
  </si>
  <si>
    <t>総実労働時間</t>
  </si>
  <si>
    <t>所定内労働時間</t>
  </si>
  <si>
    <t>日</t>
  </si>
  <si>
    <t>時間</t>
  </si>
  <si>
    <t>第３表  産業、性別常用労働者数及びパートタイム労働者比率（静岡県）</t>
  </si>
  <si>
    <t>前月末労働者数</t>
  </si>
  <si>
    <t>本月中の増加労働者数</t>
  </si>
  <si>
    <t>本月中の減少労働者数</t>
  </si>
  <si>
    <t>本月末労働者数</t>
  </si>
  <si>
    <t>パートタイム労働者比率</t>
  </si>
  <si>
    <t>人</t>
  </si>
  <si>
    <t>％</t>
  </si>
  <si>
    <t>第３表  産業、性別常用労働者数及びパートタイム労働者比率（静岡県）</t>
  </si>
  <si>
    <t>第６表  産業、就業形態別労働者の1人平均月間現金給与額（静岡県）</t>
  </si>
  <si>
    <t>毎 月 勤 労 統 計 調 査 地 方 調 査</t>
  </si>
  <si>
    <t>事業所規模 ＝ ５人以上</t>
  </si>
  <si>
    <t>一  般  労  働  者</t>
  </si>
  <si>
    <t>パートタイム労働者</t>
  </si>
  <si>
    <t>現金給与    総  額</t>
  </si>
  <si>
    <t>所 定 内        給  与</t>
  </si>
  <si>
    <t>超過労働     給  与</t>
  </si>
  <si>
    <t>特別に支払      われた給与</t>
  </si>
  <si>
    <t>第６表  産業、就業形態別労働者の1人平均月間現金給与額（静岡県）</t>
  </si>
  <si>
    <t>第７表  産業、就業形態別労働者の1人平均月間出勤日数及び実労働時間（静岡県）</t>
  </si>
  <si>
    <t>総 実 労 働     時         間</t>
  </si>
  <si>
    <t>所   定   内        労 働 時 間</t>
  </si>
  <si>
    <t>所   定   外        労 働 時 間</t>
  </si>
  <si>
    <t>第７表  産業、就業形態別労働者の1人平均月間出勤日数及び実労働時間（静岡県）</t>
  </si>
  <si>
    <t>第８表  産業、就業形態別労働者数（静岡県）</t>
  </si>
  <si>
    <t>毎 月 勤 労 統 計 調 査 地 方 調 査</t>
  </si>
  <si>
    <t>事業所規模 ＝ ５人以上</t>
  </si>
  <si>
    <t>（単位：人）</t>
  </si>
  <si>
    <t>前   月   末         労 働 者 数</t>
  </si>
  <si>
    <t>本月中の増加労  働  者  数</t>
  </si>
  <si>
    <t>本月中の減少労  働  者  数</t>
  </si>
  <si>
    <t>本   月   末     労 働 者 数</t>
  </si>
  <si>
    <t>第８表  産業、就業形態別労働者数（静岡県）</t>
  </si>
  <si>
    <t>産        業</t>
  </si>
  <si>
    <t xml:space="preserve"> |</t>
  </si>
  <si>
    <t xml:space="preserve">     第4表   産業、事業所規模別常用労働者の1人平均月間現金給与額 （静岡県）</t>
  </si>
  <si>
    <t>　　毎月勤労統計調査地方調査</t>
  </si>
  <si>
    <t>５００人以上</t>
  </si>
  <si>
    <t>１００～４９９人</t>
  </si>
  <si>
    <t>３０～９９人</t>
  </si>
  <si>
    <t>５～２９人</t>
  </si>
  <si>
    <t>特別給与</t>
  </si>
  <si>
    <t xml:space="preserve">     第5表   産業、事業所規模別常用労働者の1人平均月間出勤日数及び実労働時間　（静岡県）</t>
  </si>
  <si>
    <t>所定内時間</t>
  </si>
  <si>
    <t>日</t>
  </si>
  <si>
    <t>実数</t>
  </si>
  <si>
    <t>対前年増減率</t>
  </si>
  <si>
    <t xml:space="preserve">          20年</t>
  </si>
  <si>
    <t xml:space="preserve">          21年</t>
  </si>
  <si>
    <t>（１）賃金･労働時間･雇用の動き</t>
  </si>
  <si>
    <t>区  分</t>
  </si>
  <si>
    <t>（２）賃金指数･労働時間指数･雇用指数</t>
  </si>
  <si>
    <t>（１）賃金･労働時間･雇用の動き</t>
  </si>
  <si>
    <t>区  分</t>
  </si>
  <si>
    <t>調査産業計</t>
  </si>
  <si>
    <t>製造業</t>
  </si>
  <si>
    <t>円</t>
  </si>
  <si>
    <t>％</t>
  </si>
  <si>
    <t>現金給与総額</t>
  </si>
  <si>
    <t>定 期 給 与</t>
  </si>
  <si>
    <t>所定内給与</t>
  </si>
  <si>
    <t>所定外給与</t>
  </si>
  <si>
    <t>特 別 給 与</t>
  </si>
  <si>
    <t>％</t>
  </si>
  <si>
    <t>所定内時間</t>
  </si>
  <si>
    <t>千人</t>
  </si>
  <si>
    <t>推計労働者数</t>
  </si>
  <si>
    <t>パートタイム労働者比率</t>
  </si>
  <si>
    <t>入職率</t>
  </si>
  <si>
    <t>離職率</t>
  </si>
  <si>
    <t>（注）※印は差</t>
  </si>
  <si>
    <t>（２）賃金指数･労働時間指数･雇用指数</t>
  </si>
  <si>
    <t>（調査産業計、平成17年平均＝100）</t>
  </si>
  <si>
    <t>年  月</t>
  </si>
  <si>
    <t>名目賃金（現金給与総額）</t>
  </si>
  <si>
    <t>名目賃金（定期給与）</t>
  </si>
  <si>
    <t>指数</t>
  </si>
  <si>
    <t>対前年増減率</t>
  </si>
  <si>
    <t>対前年増減率</t>
  </si>
  <si>
    <t>％</t>
  </si>
  <si>
    <t>－</t>
  </si>
  <si>
    <t>％</t>
  </si>
  <si>
    <t>ポイント</t>
  </si>
  <si>
    <t>（注）※印は差</t>
  </si>
  <si>
    <t>（調査産業計、平成17年平均＝100）</t>
  </si>
  <si>
    <t>第1表</t>
  </si>
  <si>
    <t>第2表</t>
  </si>
  <si>
    <t>第3表</t>
  </si>
  <si>
    <t>第4表</t>
  </si>
  <si>
    <t>第5表</t>
  </si>
  <si>
    <t>第6表</t>
  </si>
  <si>
    <t>第7表</t>
  </si>
  <si>
    <t>第8表</t>
  </si>
  <si>
    <t>全国結果5人以上</t>
  </si>
  <si>
    <t>全国結果30人以上</t>
  </si>
  <si>
    <t>目　　　　　　　　次</t>
  </si>
  <si>
    <t>Ⅰ 結果の概要　　　　　　　　　　　　　　　　　　　　　　　　　　　　　</t>
  </si>
  <si>
    <t>Ⅱ 統　計　表　　　　　　　　　　　　　　　　　　　　　　　　　　　　</t>
  </si>
  <si>
    <t>産業、就業形態別常用労働者数（事業所規模5人以上）</t>
  </si>
  <si>
    <t>産業、就業形態別常用労働者数（事業所規模30人以上）</t>
  </si>
  <si>
    <t>18年</t>
  </si>
  <si>
    <t>19年</t>
  </si>
  <si>
    <t>20年</t>
  </si>
  <si>
    <t>(平成１７年＝１００）</t>
  </si>
  <si>
    <t xml:space="preserve"> 調査事業所は、事業所・企業統計調査の結果に基づく事業所リストを母集団として、これを産業及び規模別に層化して無作為抽出する。</t>
  </si>
  <si>
    <t>現金給与額</t>
  </si>
  <si>
    <t xml:space="preserve"> 現金給与額とは、賃金、給与、手当、賞与その他名称を問わず、労働の対償として使用者が労働者に通貨で支払うもので、所得税、社会保険料、組合費等を差し引く以前の金額のことである。退職を事由に支払われる退職金は含まれない。</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</si>
  <si>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とは、労働協約、就業規則等によってあらかじめ定められている支給条件、算定方法によって支給される給与で、いわゆる基本給、家族手当、超過労働手当を含む。</t>
    </r>
  </si>
  <si>
    <r>
      <t>「所定内給与」</t>
    </r>
    <r>
      <rPr>
        <sz val="10.5"/>
        <rFont val="ＭＳ 明朝"/>
        <family val="1"/>
      </rPr>
      <t>とは「定期給与」のうち所定外給与以外のものをいう。</t>
    </r>
  </si>
  <si>
    <r>
      <t>「所定外給与（超過労働給与）」</t>
    </r>
    <r>
      <rPr>
        <sz val="10.5"/>
        <rFont val="ＭＳ 明朝"/>
        <family val="1"/>
      </rPr>
      <t>とは、所定の労働時間を超える労働、休日労働、深夜労働等に対して支給される給与のことである。</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</si>
  <si>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等である。</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</si>
  <si>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の合計額である。</t>
    </r>
  </si>
  <si>
    <t>実労働時間</t>
  </si>
  <si>
    <t xml:space="preserve"> 調査期間中に労働者が実際に労働した時間のことである。休憩時間は除かれるが、鉱業の抗内作業者の休憩時間や運輸関係労働者等の手持ち時間は含める。なお、本来の職務外として行われる宿日直の時間は含めない。</t>
  </si>
  <si>
    <r>
      <t>「所定内労働時間」</t>
    </r>
    <r>
      <rPr>
        <sz val="10.5"/>
        <rFont val="ＭＳ 明朝"/>
        <family val="1"/>
      </rPr>
      <t>とは、労働協約、就業規則等で定められた正規の始業時刻と終業時刻の間の実労働時間のことである。</t>
    </r>
  </si>
  <si>
    <r>
      <t>「所定外労働時間」</t>
    </r>
    <r>
      <rPr>
        <sz val="10.5"/>
        <rFont val="ＭＳ 明朝"/>
        <family val="1"/>
      </rPr>
      <t>とは、早出、残業、臨時の呼出、休日出勤等の実労働時間のことである。　</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</si>
  <si>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の合計である。</t>
    </r>
  </si>
  <si>
    <t>出勤日数</t>
  </si>
  <si>
    <t>－ 1 －</t>
  </si>
  <si>
    <t>常用労働者</t>
  </si>
  <si>
    <t>次のいずれかに該当する労働者のことである。</t>
  </si>
  <si>
    <t>期間を定めず、又は１ヶ月を超える期間を定めて雇われている者。</t>
  </si>
  <si>
    <t>日々又は１ヶ月以内の期間を定めて雇われている者のうち、調査期間の前２ヶ月にそれぞれ18日以上、雇われた者。</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</si>
  <si>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る。</t>
  </si>
  <si>
    <t>　毎月勤労統計調査地方調査においては、平成22年1月分結果から、平成19年11月に改定された日本標準産業分類に基づいて結果の公表を行う。これにより、当調査の表章産業は下記のとおり変更する。</t>
  </si>
  <si>
    <t>　旧産業分類に基づいて表章している平成21年以前の結果との接続については、平成18年事業所・企業統計調査から把握される常用労働者数の新・旧間の変動を基準として、その変動が３％以内に収まる対応（旧産業との接続が「◎、○、△、▲」である対応）を、単純に接続させることとする。</t>
  </si>
  <si>
    <t>F26</t>
  </si>
  <si>
    <t>ES1</t>
  </si>
  <si>
    <t>- 3 -</t>
  </si>
  <si>
    <t>-</t>
  </si>
  <si>
    <t>定期給与</t>
  </si>
  <si>
    <t xml:space="preserve"> |</t>
  </si>
  <si>
    <t xml:space="preserve">  ここでは、センサス局方式を用いて算定した季節調整係数で原系列を除して求めるという方法によっている。</t>
  </si>
  <si>
    <t>(1)</t>
  </si>
  <si>
    <t>(2)</t>
  </si>
  <si>
    <t>(3)</t>
  </si>
  <si>
    <t>(4)</t>
  </si>
  <si>
    <t>(5)</t>
  </si>
  <si>
    <t>事業所規模５人以上</t>
  </si>
  <si>
    <t>事業所規模３０人以上</t>
  </si>
  <si>
    <t xml:space="preserve">         11月</t>
  </si>
  <si>
    <t xml:space="preserve">  　  　11月</t>
  </si>
  <si>
    <t>労 働 時 間 指 数（所 定 内 労 働 時 間）　</t>
  </si>
  <si>
    <t>実 質 賃 金 指 数 （定 期 給 与）　</t>
  </si>
  <si>
    <t xml:space="preserve">         12月</t>
  </si>
  <si>
    <t>平成 19年</t>
  </si>
  <si>
    <t xml:space="preserve">          22年</t>
  </si>
  <si>
    <t xml:space="preserve">  　  　12月</t>
  </si>
  <si>
    <t xml:space="preserve">x </t>
  </si>
  <si>
    <t>平成17年</t>
  </si>
  <si>
    <t>22年</t>
  </si>
  <si>
    <t xml:space="preserve">x </t>
  </si>
  <si>
    <t>23年1月</t>
  </si>
  <si>
    <t>23年１月</t>
  </si>
  <si>
    <t>実質賃金指数（定期給与）（事業所規模5人以上・30人以上）</t>
  </si>
  <si>
    <t>労働時間指数（所定内労働時間）（事業所規模5人以上・30人以上）</t>
  </si>
  <si>
    <t>実質賃金定期</t>
  </si>
  <si>
    <t>（注）斜体太字の増減率は、産業分類の変更で指数が作成できないため、実数から算出している。</t>
  </si>
  <si>
    <t>　なお、接続しない産業の指数は算出ができないため、表中において「－」と表記している。増減率は実数から算出している。</t>
  </si>
  <si>
    <t xml:space="preserve"> 調査期間中に労働者が実際に出勤した日数のことである。事業所に出勤しない日は有給であっても出勤日としないが、１日のうち１時間でも就業すれば、１出勤日とする。</t>
  </si>
  <si>
    <t>（別紙）</t>
  </si>
  <si>
    <t>実数による増減率</t>
  </si>
  <si>
    <t>指数は、基準時更新及び第一種事業所の抽出替えに伴い、時系列比較を可能にするため、原則として過去に遡って改訂している。最近では、平成21年１月分調査において、抽出替え及び母集団労働者数を「平成18年事業所・企業統計調査」に基づく労働者数に変更したことから改訂を行った。ただし、毎月の絶対的な水準を表す実数値については、改訂を行わないこととしている。
 対前年（前月）比等の増減率は、原則として指数により行っているため、実数から算定した場合とは必ずしも一致しない。</t>
  </si>
  <si>
    <t xml:space="preserve"> この調査は、統計法（平成19年法律第53号）第２条第４項に規定する基幹統計であり、賃金、労働時間及び雇用について静岡県における変動を毎月明らかにすることを目的としている。</t>
  </si>
  <si>
    <t xml:space="preserve"> 常用労働者30人以上の事業所（これを「第一種事業所」と呼ぶ。）については郵送調査で行い、常用労働者５～29人の事業所（これを「第二種事業所」と呼ぶ。）については、統計調査員による実地調査で調査を行う。また「毎月勤労統計調査オンラインシステム」によるオンライン方式での調査も可能である。</t>
  </si>
  <si>
    <t>表章産業（新産業分類　H22.１～）</t>
  </si>
  <si>
    <t>（注）平成22年1月分結果から日本標準産業分類（平成19年11月改定）に基づき表章している。なお、平成21年以前と接続しない産業の指数は、算出ができないため、表中において「－」と表記している。増減率は実数から算出している。（斜体太字部分）平成21年以前の結果との接続については別紙参照のこと。</t>
  </si>
  <si>
    <t>平成22年１月分結果から日本標準産業分類(平成19年11月改定)に基づき表章している。平成21年以前の結果との接続については、別紙参照のこと。
 なお、平成21年以前と接続しない産業の指数は、算出ができないため、表中において「－」と表記している。増減率は実数から算出している。</t>
  </si>
  <si>
    <t>　 　　　2月</t>
  </si>
  <si>
    <t>１   事業所規模5人以上</t>
  </si>
  <si>
    <t>　　 　　2月</t>
  </si>
  <si>
    <t>11月</t>
  </si>
  <si>
    <t>12月</t>
  </si>
  <si>
    <t>　 　　　3月</t>
  </si>
  <si>
    <t>　　 　　3月</t>
  </si>
  <si>
    <t>事業所規模 ＝ 5人以上</t>
  </si>
  <si>
    <t>　 　　　4月</t>
  </si>
  <si>
    <t>　　 　　4月</t>
  </si>
  <si>
    <t>　 　　　5月</t>
  </si>
  <si>
    <t>　　 　　5月</t>
  </si>
  <si>
    <t>　 　　　6月</t>
  </si>
  <si>
    <t>　　 　　6月</t>
  </si>
  <si>
    <t>7月</t>
  </si>
  <si>
    <t>　23年 1月</t>
  </si>
  <si>
    <t>　 　　　7月</t>
  </si>
  <si>
    <t>　　 　　7月</t>
  </si>
  <si>
    <t>8月</t>
  </si>
  <si>
    <t xml:space="preserve"> 日本標準産業分類（平成19年11月改定）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5人以上の常用労働者を雇用する県内全事業所のうち、厚生労働省が指定した約1,100事業所を対象としている。</t>
  </si>
  <si>
    <t>　 　　　8月</t>
  </si>
  <si>
    <t>　　 　　8月</t>
  </si>
  <si>
    <t>23 .1月</t>
  </si>
  <si>
    <t xml:space="preserve">(参考）  全国の結果（平成23年10月分確報） </t>
  </si>
  <si>
    <t>　 　　　9月</t>
  </si>
  <si>
    <t>　　 　　9月</t>
  </si>
  <si>
    <t>2   事業所規模30人以上</t>
  </si>
  <si>
    <t>平成23年10月</t>
  </si>
  <si>
    <t>22.11月</t>
  </si>
  <si>
    <t>22年10月</t>
  </si>
  <si>
    <t>　 　　10月</t>
  </si>
  <si>
    <t>　　 　10月</t>
  </si>
  <si>
    <t>　22年10月</t>
  </si>
  <si>
    <t>　１０月の１人平均現金給与総額（調査産業計）は２８２，４１８円で、前月比１．０％減（季節調整値では１．３％減(P17)）、前年同月比０．５％減となった。</t>
  </si>
  <si>
    <t>　定期給与のうち所定内給与は２５３，５５８円で、前月比１．０％減、前年同月比１．６％減となった。</t>
  </si>
  <si>
    <t>　１０月の１人平均総実労働時間（調査産業計）は１５３．８時間で、前月比０．２％減、前年同月比０．４％減となった。</t>
  </si>
  <si>
    <t>　製造業の所定外労働時間は１７．６時間で、前月比２．７％減、前年同月比１２．１％増となった。</t>
  </si>
  <si>
    <t>　１０月の１人平均現金給与総額（調査産業計）は２５６，１９３円で、前月比１．０％減、前年同月比２．２％減となった。</t>
  </si>
  <si>
    <t>　定期給与のうち、所定内給与は２３３，１４８円で、前月比０．９％減、前年同月比３．３％減となった。</t>
  </si>
  <si>
    <t>　１０月の１人平均総実労働時間（調査産業計）は１４９．１時間で、前月比０．３％減、前年同月比１．０％減となった。</t>
  </si>
  <si>
    <t>　製造業の所定外労働時間は１５．８時間で、前月比２．５％減、前年同月比１４．４％増となった。</t>
  </si>
  <si>
    <t>　現金給与総額のうち、定期給与は２５５，０９６円で、前月比０．２％減、前年同月比２．１％減となった。また、特別給与は１，０９７円で、前年同月差１２５円増となった。</t>
  </si>
  <si>
    <t xml:space="preserve">(参考）  全国の結果（平成23年10月分確報） </t>
  </si>
  <si>
    <t>平成23年10月</t>
  </si>
  <si>
    <t>　総実労働時間のうち、所定内労働時間は１３９．１時間で、前月比０．３％減、前年同月比１．３％減となった。また、所定外労働時間は１４．７時間で、前月比０．７％増、前年同月比８．９％増となった。</t>
  </si>
  <si>
    <t>　１０月における調査産業計の雇用の動きを常用雇用指数（平成17年平均＝100）でみると、１００．８(P16)で、前月比０．２％増、前年同月比１．７％増となった。また、パートタイム労働者比率は２２．８％となった。</t>
  </si>
  <si>
    <t>　調査産業計の労働異動率をみると、入職率は１．６０％で、前年同月差０．０８ポイント減、離職率は１．４７％で、前年同月差０．１７ポイント減となった。</t>
  </si>
  <si>
    <t>　現金給与総額のうち、定期給与は２８１，１９７円で、前月比０．３％減（季節調整値では０．６％減(P17)）、前年同月比０．５％減となった。また、特別給与は１，２２１円で、前年同月差３８円減となった。</t>
  </si>
  <si>
    <t>　総実労働時間のうち、所定内労働時間は１３６．６時間で、前月比０．５％減、前年同月比２．０％減となった。また、所定外労働時間は１２．５時間で、前月比１．６％増、前年同月比９．７％増となった。</t>
  </si>
  <si>
    <t>　１０月における調査産業計の雇用の動きを常用雇用指数（平成17年平均＝100）でみると、１００．２(P16)で、前月比０．１％増、前年同月比１．２％増となった。また、パートタイム労働者比率は２７．９％となった。</t>
  </si>
  <si>
    <t>　調査産業計の労働異動率をみると、入職率は１．９９％で、前年同月差０．４０ポイント増、離職率は１．９５％で、前年同月差０．２４ポイント増となった。</t>
  </si>
  <si>
    <t>エクセル形式ですので、ダウンロードしてお使いいただけます。</t>
  </si>
  <si>
    <t>統計情報はインターネットで提供しています！</t>
  </si>
  <si>
    <t>http://toukei.pref.shizuoka.jp/</t>
  </si>
  <si>
    <t>静岡県毎月勤労統計調査の結果は、『統計センターしずおか』にて御覧になれます。</t>
  </si>
  <si>
    <t>毎月の速報結果を公表日から見ることができます。</t>
  </si>
  <si>
    <t>その他、様々な静岡県の統計情報を掲載しています。</t>
  </si>
  <si>
    <t>　　―　皆様のアクセスをお待ちしています　―</t>
  </si>
  <si>
    <t>●毎月公表する統計</t>
  </si>
  <si>
    <t>人口､消費者物価指数､鉱工業指数、景気動向指数、等</t>
  </si>
  <si>
    <t>●周期的に行われる統計</t>
  </si>
  <si>
    <t>国勢調査、経済センサス、工業統計調査、等</t>
  </si>
  <si>
    <t>●統計から見た静岡県</t>
  </si>
  <si>
    <t>静岡県の全国順位、県内主要統計指標、等</t>
  </si>
  <si>
    <t>●各種お知らせ</t>
  </si>
  <si>
    <t>統計グラフコンクールの結果、等</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</si>
</sst>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411]ggge&quot;年&quot;m&quot;月分&quot;"/>
    <numFmt numFmtId="185" formatCode="m"/>
    <numFmt numFmtId="186" formatCode="[$-411]ggge&quot;年&quot;"/>
    <numFmt numFmtId="187" formatCode="0_ "/>
    <numFmt numFmtId="188" formatCode="#,##0;[Red]#,##0"/>
    <numFmt numFmtId="189" formatCode="#,##0.00_ "/>
    <numFmt numFmtId="190" formatCode="0.0_ ;[Red]\-0.0\ "/>
    <numFmt numFmtId="191" formatCode="#,##0.0_ ;[Red]\-#,##0.0\ "/>
    <numFmt numFmtId="192" formatCode="[$-411]ggge&quot;年&quot;m&quot;月&quot;"/>
    <numFmt numFmtId="193" formatCode="&quot;※&quot;0.00;&quot;※&quot;\-0.00"/>
    <numFmt numFmtId="194" formatCode="&quot;※&quot;0.0;&quot;※&quot;\-0.0"/>
    <numFmt numFmtId="195" formatCode="[$-411]ggge&quot;年&quot;m&quot;月&quot;d&quot;日&quot;;@"/>
    <numFmt numFmtId="196" formatCode="0.0;&quot;△ &quot;0.0"/>
  </numFmts>
  <fonts count="53">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sz val="11"/>
      <color indexed="8"/>
      <name val="ＭＳ Ｐゴシック"/>
      <family val="3"/>
    </font>
    <font>
      <u val="single"/>
      <sz val="11"/>
      <color indexed="12"/>
      <name val="ＭＳ 明朝"/>
      <family val="1"/>
    </font>
    <font>
      <u val="single"/>
      <sz val="11"/>
      <color indexed="36"/>
      <name val="ＭＳ 明朝"/>
      <family val="1"/>
    </font>
    <font>
      <sz val="7"/>
      <name val="ＭＳ Ｐゴシック"/>
      <family val="3"/>
    </font>
    <font>
      <sz val="11"/>
      <name val="ＭＳ ゴシック"/>
      <family val="3"/>
    </font>
    <font>
      <sz val="10"/>
      <name val="ＭＳ ゴシック"/>
      <family val="3"/>
    </font>
    <font>
      <sz val="22"/>
      <name val="ＭＳ ゴシック"/>
      <family val="3"/>
    </font>
    <font>
      <sz val="14"/>
      <name val="ＭＳ ゴシック"/>
      <family val="3"/>
    </font>
    <font>
      <sz val="6"/>
      <name val="ＭＳ 明朝"/>
      <family val="1"/>
    </font>
    <font>
      <b/>
      <sz val="16"/>
      <name val="ＭＳ Ｐゴシック"/>
      <family val="3"/>
    </font>
    <font>
      <b/>
      <sz val="20"/>
      <name val="ＭＳ Ｐゴシック"/>
      <family val="3"/>
    </font>
    <font>
      <b/>
      <sz val="14"/>
      <name val="ＭＳ Ｐゴシック"/>
      <family val="3"/>
    </font>
    <font>
      <b/>
      <sz val="11"/>
      <name val="ＭＳ Ｐゴシック"/>
      <family val="3"/>
    </font>
    <font>
      <sz val="10"/>
      <name val="ＭＳ 明朝"/>
      <family val="1"/>
    </font>
    <font>
      <b/>
      <sz val="11"/>
      <color indexed="10"/>
      <name val="ＭＳ Ｐゴシック"/>
      <family val="3"/>
    </font>
    <font>
      <sz val="8"/>
      <name val="ＭＳ Ｐゴシック"/>
      <family val="3"/>
    </font>
    <font>
      <sz val="28"/>
      <name val="ＭＳ Ｐゴシック"/>
      <family val="3"/>
    </font>
    <font>
      <sz val="14"/>
      <name val="ＭＳ Ｐ明朝"/>
      <family val="1"/>
    </font>
    <font>
      <sz val="14"/>
      <name val="ＭＳ Ｐゴシック"/>
      <family val="3"/>
    </font>
    <font>
      <sz val="11"/>
      <name val="ＭＳ Ｐ明朝"/>
      <family val="1"/>
    </font>
    <font>
      <sz val="9"/>
      <name val="ＭＳ Ｐ明朝"/>
      <family val="1"/>
    </font>
    <font>
      <sz val="10"/>
      <name val="ＭＳ Ｐ明朝"/>
      <family val="1"/>
    </font>
    <font>
      <sz val="16"/>
      <name val="ＭＳ ゴシック"/>
      <family val="3"/>
    </font>
    <font>
      <sz val="12"/>
      <name val="ＭＳ ゴシック"/>
      <family val="3"/>
    </font>
    <font>
      <sz val="12"/>
      <name val="ＭＳ Ｐゴシック"/>
      <family val="3"/>
    </font>
    <font>
      <sz val="16"/>
      <name val="ＭＳ Ｐゴシック"/>
      <family val="3"/>
    </font>
    <font>
      <sz val="6.5"/>
      <name val="ＭＳ Ｐゴシック"/>
      <family val="3"/>
    </font>
    <font>
      <b/>
      <sz val="17"/>
      <name val="ＭＳ Ｐゴシック"/>
      <family val="3"/>
    </font>
    <font>
      <b/>
      <i/>
      <sz val="11"/>
      <name val="ＭＳ Ｐゴシック"/>
      <family val="3"/>
    </font>
    <font>
      <sz val="8.5"/>
      <name val="ＭＳ Ｐゴシック"/>
      <family val="3"/>
    </font>
    <font>
      <sz val="9.5"/>
      <name val="ＭＳ Ｐゴシック"/>
      <family val="3"/>
    </font>
    <font>
      <u val="single"/>
      <sz val="11"/>
      <color indexed="12"/>
      <name val="ＭＳ Ｐ明朝"/>
      <family val="1"/>
    </font>
    <font>
      <b/>
      <sz val="10"/>
      <name val="ＭＳ Ｐゴシック"/>
      <family val="3"/>
    </font>
    <font>
      <sz val="18"/>
      <name val="ＭＳ Ｐゴシック"/>
      <family val="3"/>
    </font>
    <font>
      <sz val="9"/>
      <name val="ＭＳ 明朝"/>
      <family val="1"/>
    </font>
    <font>
      <sz val="7"/>
      <name val="ＭＳ 明朝"/>
      <family val="1"/>
    </font>
    <font>
      <i/>
      <sz val="18"/>
      <name val="ＭＳ Ｐゴシック"/>
      <family val="3"/>
    </font>
    <font>
      <i/>
      <sz val="11"/>
      <name val="ＭＳ Ｐゴシック"/>
      <family val="3"/>
    </font>
    <font>
      <b/>
      <sz val="14"/>
      <name val="HG丸ｺﾞｼｯｸM-PRO"/>
      <family val="3"/>
    </font>
    <font>
      <sz val="11"/>
      <name val="HG丸ｺﾞｼｯｸM-PRO"/>
      <family val="3"/>
    </font>
    <font>
      <u val="single"/>
      <sz val="10"/>
      <color indexed="12"/>
      <name val="ＭＳ 明朝"/>
      <family val="1"/>
    </font>
    <font>
      <sz val="10.5"/>
      <name val="ＭＳ 明朝"/>
      <family val="1"/>
    </font>
    <font>
      <sz val="10.5"/>
      <name val="ＭＳ ゴシック"/>
      <family val="3"/>
    </font>
    <font>
      <sz val="10.5"/>
      <name val="ＭＳ Ｐゴシック"/>
      <family val="3"/>
    </font>
    <font>
      <b/>
      <i/>
      <sz val="10"/>
      <name val="ＭＳ Ｐゴシック"/>
      <family val="3"/>
    </font>
    <font>
      <u val="single"/>
      <sz val="11"/>
      <color indexed="12"/>
      <name val="ＭＳ Ｐゴシック"/>
      <family val="3"/>
    </font>
    <font>
      <u val="single"/>
      <sz val="12"/>
      <color indexed="12"/>
      <name val="ＭＳ Ｐゴシック"/>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71">
    <border>
      <left/>
      <right/>
      <top/>
      <bottom/>
      <diagonal/>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color indexed="63"/>
      </top>
      <bottom style="thin"/>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uble"/>
    </border>
    <border>
      <left style="thin"/>
      <right style="thin"/>
      <top style="double"/>
      <bottom>
        <color indexed="63"/>
      </bottom>
    </border>
    <border>
      <left style="thin"/>
      <right>
        <color indexed="63"/>
      </right>
      <top>
        <color indexed="63"/>
      </top>
      <bottom style="double"/>
    </border>
    <border>
      <left style="thin"/>
      <right style="thin"/>
      <top>
        <color indexed="63"/>
      </top>
      <bottom style="double"/>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8" fillId="0" borderId="0" applyNumberFormat="0" applyFill="0" applyBorder="0" applyAlignment="0" applyProtection="0"/>
  </cellStyleXfs>
  <cellXfs count="850">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180" fontId="1" fillId="0" borderId="2" xfId="0" applyNumberFormat="1" applyFont="1" applyBorder="1" applyAlignment="1">
      <alignment horizontal="right"/>
    </xf>
    <xf numFmtId="0" fontId="1" fillId="0" borderId="0" xfId="0" applyFont="1" applyBorder="1" applyAlignment="1">
      <alignment horizontal="center"/>
    </xf>
    <xf numFmtId="181" fontId="1" fillId="0" borderId="0" xfId="0" applyNumberFormat="1" applyFont="1" applyAlignment="1">
      <alignment/>
    </xf>
    <xf numFmtId="183" fontId="1" fillId="0" borderId="0" xfId="0" applyNumberFormat="1" applyFont="1" applyAlignment="1">
      <alignment/>
    </xf>
    <xf numFmtId="0" fontId="1" fillId="0" borderId="0" xfId="0" applyNumberFormat="1" applyFont="1" applyBorder="1" applyAlignment="1">
      <alignment/>
    </xf>
    <xf numFmtId="0" fontId="1" fillId="0" borderId="0" xfId="0" applyNumberFormat="1" applyFont="1" applyAlignment="1">
      <alignment/>
    </xf>
    <xf numFmtId="0" fontId="1" fillId="0" borderId="0" xfId="0" applyFont="1" applyAlignment="1">
      <alignment horizontal="center" vertical="center" shrinkToFit="1"/>
    </xf>
    <xf numFmtId="0" fontId="9" fillId="0" borderId="0" xfId="0" applyFont="1" applyAlignment="1">
      <alignment horizontal="right"/>
    </xf>
    <xf numFmtId="0" fontId="9" fillId="0" borderId="0" xfId="0" applyFont="1" applyBorder="1" applyAlignment="1">
      <alignment horizontal="right" vertical="center" shrinkToFit="1"/>
    </xf>
    <xf numFmtId="0" fontId="9" fillId="0" borderId="0" xfId="0" applyFont="1" applyAlignment="1">
      <alignment horizontal="right" vertical="center" shrinkToFit="1"/>
    </xf>
    <xf numFmtId="0" fontId="9" fillId="0" borderId="5" xfId="0" applyFont="1" applyBorder="1" applyAlignment="1">
      <alignment horizontal="right" vertical="center" shrinkToFit="1"/>
    </xf>
    <xf numFmtId="183" fontId="9" fillId="0" borderId="0" xfId="0" applyNumberFormat="1" applyFont="1" applyAlignment="1">
      <alignment horizontal="right"/>
    </xf>
    <xf numFmtId="0" fontId="9" fillId="0" borderId="3" xfId="0" applyFont="1" applyBorder="1" applyAlignment="1">
      <alignment horizontal="right" vertical="center" shrinkToFit="1"/>
    </xf>
    <xf numFmtId="0" fontId="4" fillId="0" borderId="0" xfId="0" applyFont="1" applyBorder="1" applyAlignment="1">
      <alignment horizontal="center"/>
    </xf>
    <xf numFmtId="38" fontId="1" fillId="0" borderId="0" xfId="0" applyNumberFormat="1" applyFont="1" applyBorder="1" applyAlignment="1">
      <alignment/>
    </xf>
    <xf numFmtId="0" fontId="4" fillId="0" borderId="0" xfId="0" applyFont="1" applyBorder="1" applyAlignment="1">
      <alignment horizontal="center" vertical="center" shrinkToFit="1"/>
    </xf>
    <xf numFmtId="0" fontId="9" fillId="0" borderId="6" xfId="0" applyNumberFormat="1" applyFont="1" applyBorder="1" applyAlignment="1">
      <alignment horizontal="right"/>
    </xf>
    <xf numFmtId="0" fontId="9" fillId="0" borderId="5" xfId="0" applyNumberFormat="1" applyFont="1" applyBorder="1" applyAlignment="1">
      <alignment horizontal="right"/>
    </xf>
    <xf numFmtId="0" fontId="9" fillId="0" borderId="7" xfId="0" applyNumberFormat="1" applyFont="1" applyBorder="1" applyAlignment="1">
      <alignment horizontal="right"/>
    </xf>
    <xf numFmtId="0" fontId="1" fillId="0" borderId="0" xfId="0" applyFont="1" applyBorder="1" applyAlignment="1">
      <alignment horizontal="center" vertical="center" shrinkToFit="1"/>
    </xf>
    <xf numFmtId="0" fontId="9" fillId="0" borderId="6" xfId="0" applyFont="1" applyBorder="1" applyAlignment="1">
      <alignment horizontal="right" vertical="center" shrinkToFit="1"/>
    </xf>
    <xf numFmtId="0" fontId="1" fillId="0" borderId="0" xfId="0" applyFont="1" applyAlignment="1">
      <alignment horizontal="center"/>
    </xf>
    <xf numFmtId="0" fontId="9" fillId="0" borderId="5" xfId="0" applyFont="1" applyBorder="1" applyAlignment="1">
      <alignment horizontal="right" vertical="center"/>
    </xf>
    <xf numFmtId="0" fontId="9" fillId="0" borderId="7" xfId="0" applyFont="1" applyBorder="1" applyAlignment="1">
      <alignment horizontal="right" vertical="center"/>
    </xf>
    <xf numFmtId="0" fontId="0"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Font="1" applyAlignment="1">
      <alignment/>
    </xf>
    <xf numFmtId="0" fontId="0" fillId="0" borderId="0" xfId="0" applyFont="1" applyAlignment="1">
      <alignment/>
    </xf>
    <xf numFmtId="183" fontId="10" fillId="0" borderId="0" xfId="0" applyNumberFormat="1" applyFont="1" applyAlignment="1">
      <alignment/>
    </xf>
    <xf numFmtId="181" fontId="10" fillId="0" borderId="0" xfId="0" applyNumberFormat="1" applyFont="1" applyAlignment="1">
      <alignment/>
    </xf>
    <xf numFmtId="183" fontId="4" fillId="0" borderId="0" xfId="0" applyNumberFormat="1" applyFont="1" applyAlignment="1">
      <alignment shrinkToFit="1"/>
    </xf>
    <xf numFmtId="0" fontId="4" fillId="0" borderId="0" xfId="0" applyFont="1" applyAlignment="1">
      <alignment shrinkToFit="1"/>
    </xf>
    <xf numFmtId="0" fontId="0" fillId="0" borderId="0" xfId="0" applyAlignment="1">
      <alignment shrinkToFit="1"/>
    </xf>
    <xf numFmtId="0" fontId="0" fillId="0" borderId="0" xfId="0" applyFont="1" applyAlignment="1">
      <alignment/>
    </xf>
    <xf numFmtId="0" fontId="1" fillId="0" borderId="0" xfId="27">
      <alignment/>
      <protection/>
    </xf>
    <xf numFmtId="0" fontId="1" fillId="0" borderId="0" xfId="27" applyAlignment="1">
      <alignment horizontal="centerContinuous"/>
      <protection/>
    </xf>
    <xf numFmtId="0" fontId="1" fillId="0" borderId="0" xfId="27" applyAlignment="1">
      <alignment horizontal="center"/>
      <protection/>
    </xf>
    <xf numFmtId="0" fontId="15" fillId="0" borderId="0" xfId="27" applyFont="1" applyBorder="1" applyAlignment="1">
      <alignment horizontal="centerContinuous"/>
      <protection/>
    </xf>
    <xf numFmtId="0" fontId="18" fillId="0" borderId="0" xfId="27" applyFont="1" applyAlignment="1">
      <alignment horizontal="centerContinuous"/>
      <protection/>
    </xf>
    <xf numFmtId="58" fontId="1" fillId="0" borderId="0" xfId="27" applyNumberFormat="1" applyAlignment="1">
      <alignment horizontal="center"/>
      <protection/>
    </xf>
    <xf numFmtId="0" fontId="15" fillId="0" borderId="0" xfId="27" applyFont="1" applyAlignment="1">
      <alignment horizontal="center"/>
      <protection/>
    </xf>
    <xf numFmtId="0" fontId="5" fillId="0" borderId="4" xfId="0" applyFont="1" applyBorder="1" applyAlignment="1">
      <alignment vertical="center" shrinkToFit="1"/>
    </xf>
    <xf numFmtId="0" fontId="5" fillId="0" borderId="1" xfId="0" applyFont="1" applyBorder="1" applyAlignment="1">
      <alignment vertical="center" shrinkToFit="1"/>
    </xf>
    <xf numFmtId="0" fontId="5" fillId="0" borderId="2" xfId="0" applyFont="1" applyBorder="1" applyAlignment="1">
      <alignment vertical="center" shrinkToFit="1"/>
    </xf>
    <xf numFmtId="38" fontId="1" fillId="0" borderId="2" xfId="18" applyFont="1" applyBorder="1" applyAlignment="1">
      <alignment horizontal="right"/>
    </xf>
    <xf numFmtId="0" fontId="1" fillId="0" borderId="2" xfId="0" applyFont="1" applyBorder="1" applyAlignment="1">
      <alignment/>
    </xf>
    <xf numFmtId="0" fontId="1" fillId="0" borderId="1" xfId="0" applyFont="1" applyBorder="1" applyAlignment="1">
      <alignment/>
    </xf>
    <xf numFmtId="0" fontId="1" fillId="0" borderId="4" xfId="0" applyFont="1" applyBorder="1" applyAlignment="1">
      <alignment/>
    </xf>
    <xf numFmtId="0" fontId="0" fillId="0" borderId="2" xfId="0" applyBorder="1" applyAlignment="1">
      <alignment/>
    </xf>
    <xf numFmtId="180" fontId="1" fillId="0" borderId="1" xfId="0" applyNumberFormat="1" applyFont="1" applyBorder="1" applyAlignment="1">
      <alignment wrapText="1"/>
    </xf>
    <xf numFmtId="0" fontId="0" fillId="0" borderId="2" xfId="0" applyBorder="1" applyAlignment="1">
      <alignment wrapText="1"/>
    </xf>
    <xf numFmtId="180" fontId="1" fillId="0" borderId="4" xfId="0" applyNumberFormat="1" applyFont="1" applyBorder="1" applyAlignment="1">
      <alignment horizontal="right"/>
    </xf>
    <xf numFmtId="0" fontId="11" fillId="0" borderId="2" xfId="0" applyFont="1" applyBorder="1" applyAlignment="1">
      <alignment shrinkToFit="1"/>
    </xf>
    <xf numFmtId="180" fontId="1" fillId="0" borderId="2" xfId="0" applyNumberFormat="1" applyFont="1" applyBorder="1" applyAlignment="1">
      <alignment shrinkToFit="1"/>
    </xf>
    <xf numFmtId="0" fontId="0" fillId="0" borderId="4" xfId="0" applyBorder="1" applyAlignment="1">
      <alignment/>
    </xf>
    <xf numFmtId="0" fontId="20" fillId="0" borderId="0" xfId="0" applyFont="1" applyAlignment="1">
      <alignment/>
    </xf>
    <xf numFmtId="0" fontId="5" fillId="0" borderId="0" xfId="0" applyFont="1" applyAlignment="1">
      <alignment/>
    </xf>
    <xf numFmtId="0" fontId="4" fillId="0" borderId="0" xfId="0" applyFont="1" applyAlignment="1">
      <alignment/>
    </xf>
    <xf numFmtId="0" fontId="17" fillId="0" borderId="0" xfId="27" applyFont="1">
      <alignment/>
      <protection/>
    </xf>
    <xf numFmtId="0" fontId="22" fillId="0" borderId="0" xfId="27" applyFont="1" applyAlignment="1">
      <alignment horizontal="centerContinuous"/>
      <protection/>
    </xf>
    <xf numFmtId="0" fontId="5" fillId="2" borderId="5" xfId="0" applyFont="1" applyFill="1" applyBorder="1" applyAlignment="1">
      <alignment vertical="center" shrinkToFit="1"/>
    </xf>
    <xf numFmtId="0" fontId="1" fillId="2" borderId="5" xfId="0" applyFont="1" applyFill="1" applyBorder="1" applyAlignment="1">
      <alignment vertical="center" shrinkToFit="1"/>
    </xf>
    <xf numFmtId="0" fontId="1" fillId="2" borderId="5" xfId="0" applyFont="1" applyFill="1" applyBorder="1" applyAlignment="1">
      <alignment/>
    </xf>
    <xf numFmtId="0" fontId="1" fillId="2" borderId="5" xfId="0" applyFont="1" applyFill="1" applyBorder="1" applyAlignment="1">
      <alignment horizontal="center"/>
    </xf>
    <xf numFmtId="0" fontId="0" fillId="2" borderId="5" xfId="0" applyFill="1" applyBorder="1" applyAlignment="1">
      <alignment vertical="center" shrinkToFit="1"/>
    </xf>
    <xf numFmtId="0" fontId="1" fillId="2" borderId="5" xfId="0" applyFont="1" applyFill="1" applyBorder="1" applyAlignment="1">
      <alignment vertical="center"/>
    </xf>
    <xf numFmtId="0" fontId="1" fillId="2" borderId="7" xfId="0" applyFont="1" applyFill="1" applyBorder="1" applyAlignment="1">
      <alignment vertical="center"/>
    </xf>
    <xf numFmtId="0" fontId="5" fillId="2" borderId="0" xfId="0" applyFont="1" applyFill="1" applyBorder="1" applyAlignment="1">
      <alignment vertical="center" shrinkToFit="1"/>
    </xf>
    <xf numFmtId="0" fontId="1" fillId="2" borderId="8" xfId="0" applyFont="1" applyFill="1" applyBorder="1" applyAlignment="1">
      <alignment/>
    </xf>
    <xf numFmtId="0" fontId="19" fillId="2" borderId="8" xfId="0" applyFont="1" applyFill="1" applyBorder="1" applyAlignment="1">
      <alignment vertical="center" shrinkToFit="1"/>
    </xf>
    <xf numFmtId="0" fontId="19" fillId="2" borderId="9" xfId="0" applyFont="1" applyFill="1" applyBorder="1" applyAlignment="1">
      <alignment vertical="center" shrinkToFit="1"/>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8" xfId="0" applyFont="1" applyFill="1" applyBorder="1" applyAlignment="1">
      <alignment vertical="center" shrinkToFit="1"/>
    </xf>
    <xf numFmtId="0" fontId="1" fillId="2" borderId="5" xfId="0" applyFont="1" applyFill="1" applyBorder="1" applyAlignment="1">
      <alignment/>
    </xf>
    <xf numFmtId="0" fontId="1" fillId="2" borderId="7" xfId="0" applyFont="1" applyFill="1" applyBorder="1" applyAlignment="1">
      <alignment/>
    </xf>
    <xf numFmtId="0" fontId="5" fillId="2" borderId="7" xfId="0" applyFont="1" applyFill="1" applyBorder="1" applyAlignment="1">
      <alignment vertical="center" shrinkToFit="1"/>
    </xf>
    <xf numFmtId="0" fontId="4" fillId="2" borderId="8" xfId="0" applyFont="1" applyFill="1" applyBorder="1" applyAlignment="1">
      <alignment vertical="center" shrinkToFit="1"/>
    </xf>
    <xf numFmtId="0" fontId="0" fillId="2" borderId="7" xfId="0" applyFill="1" applyBorder="1" applyAlignment="1">
      <alignment vertical="center" shrinkToFit="1"/>
    </xf>
    <xf numFmtId="0" fontId="5" fillId="2" borderId="8" xfId="0" applyFont="1" applyFill="1" applyBorder="1" applyAlignment="1">
      <alignment vertical="center" wrapText="1"/>
    </xf>
    <xf numFmtId="0" fontId="5" fillId="2" borderId="5" xfId="0" applyFont="1" applyFill="1" applyBorder="1" applyAlignment="1">
      <alignment vertical="center" wrapText="1"/>
    </xf>
    <xf numFmtId="0" fontId="4" fillId="2" borderId="2" xfId="0" applyFont="1" applyFill="1" applyBorder="1" applyAlignment="1">
      <alignment vertical="center" shrinkToFit="1"/>
    </xf>
    <xf numFmtId="0" fontId="0" fillId="2" borderId="2" xfId="0" applyFill="1" applyBorder="1" applyAlignment="1">
      <alignment vertical="center" shrinkToFit="1"/>
    </xf>
    <xf numFmtId="0" fontId="5" fillId="2" borderId="3" xfId="0" applyFont="1" applyFill="1" applyBorder="1" applyAlignment="1">
      <alignment/>
    </xf>
    <xf numFmtId="0" fontId="5" fillId="2" borderId="0" xfId="0" applyFont="1" applyFill="1" applyBorder="1" applyAlignment="1">
      <alignment/>
    </xf>
    <xf numFmtId="0" fontId="5" fillId="2" borderId="10" xfId="0" applyFont="1" applyFill="1" applyBorder="1" applyAlignment="1">
      <alignment/>
    </xf>
    <xf numFmtId="0" fontId="5" fillId="2" borderId="0" xfId="0" applyFont="1" applyFill="1" applyBorder="1" applyAlignment="1">
      <alignment horizontal="left"/>
    </xf>
    <xf numFmtId="183" fontId="5" fillId="2" borderId="10" xfId="0" applyNumberFormat="1" applyFont="1" applyFill="1" applyBorder="1" applyAlignment="1">
      <alignment horizontal="left"/>
    </xf>
    <xf numFmtId="0" fontId="1" fillId="2" borderId="1" xfId="0" applyFont="1" applyFill="1" applyBorder="1" applyAlignment="1">
      <alignment/>
    </xf>
    <xf numFmtId="0" fontId="1" fillId="2" borderId="2" xfId="0" applyFont="1" applyFill="1" applyBorder="1" applyAlignment="1">
      <alignment/>
    </xf>
    <xf numFmtId="0" fontId="23" fillId="0" borderId="0" xfId="29" applyFont="1">
      <alignment vertical="center"/>
      <protection/>
    </xf>
    <xf numFmtId="0" fontId="23" fillId="0" borderId="0" xfId="29" applyFont="1" applyAlignment="1">
      <alignment horizontal="center" vertical="center"/>
      <protection/>
    </xf>
    <xf numFmtId="0" fontId="24" fillId="0" borderId="0" xfId="29" applyFont="1">
      <alignment vertical="center"/>
      <protection/>
    </xf>
    <xf numFmtId="0" fontId="25" fillId="0" borderId="0" xfId="29" applyFont="1">
      <alignment vertical="center"/>
      <protection/>
    </xf>
    <xf numFmtId="0" fontId="1" fillId="0" borderId="0" xfId="29">
      <alignment vertical="center"/>
      <protection/>
    </xf>
    <xf numFmtId="0" fontId="26" fillId="0" borderId="0" xfId="29" applyFont="1">
      <alignment vertical="center"/>
      <protection/>
    </xf>
    <xf numFmtId="0" fontId="25" fillId="0" borderId="0" xfId="29" applyFont="1" applyAlignment="1">
      <alignment horizontal="right" vertical="center"/>
      <protection/>
    </xf>
    <xf numFmtId="0" fontId="27" fillId="0" borderId="0" xfId="29" applyFont="1">
      <alignment vertical="center"/>
      <protection/>
    </xf>
    <xf numFmtId="0" fontId="25" fillId="0" borderId="0" xfId="29" applyFont="1" applyAlignment="1">
      <alignment horizontal="center" vertical="center"/>
      <protection/>
    </xf>
    <xf numFmtId="0" fontId="26" fillId="0" borderId="0" xfId="29" applyFont="1" applyAlignment="1" quotePrefix="1">
      <alignment horizontal="center" vertical="center"/>
      <protection/>
    </xf>
    <xf numFmtId="0" fontId="26" fillId="0" borderId="0" xfId="29" applyFont="1" applyAlignment="1">
      <alignment horizontal="center" vertical="center"/>
      <protection/>
    </xf>
    <xf numFmtId="0" fontId="1" fillId="0" borderId="0" xfId="29" applyFont="1">
      <alignment vertical="center"/>
      <protection/>
    </xf>
    <xf numFmtId="49" fontId="0" fillId="0" borderId="0" xfId="0" applyNumberFormat="1" applyAlignment="1">
      <alignment/>
    </xf>
    <xf numFmtId="49" fontId="25" fillId="0" borderId="0" xfId="0" applyNumberFormat="1" applyFont="1" applyAlignment="1">
      <alignment/>
    </xf>
    <xf numFmtId="0" fontId="25" fillId="0" borderId="0" xfId="0" applyFont="1" applyAlignment="1">
      <alignment/>
    </xf>
    <xf numFmtId="0" fontId="10" fillId="0" borderId="0" xfId="28" applyFont="1">
      <alignment/>
      <protection/>
    </xf>
    <xf numFmtId="0" fontId="13" fillId="0" borderId="0" xfId="28" applyFont="1" applyAlignment="1">
      <alignment/>
      <protection/>
    </xf>
    <xf numFmtId="0" fontId="1" fillId="0" borderId="0" xfId="28">
      <alignment/>
      <protection/>
    </xf>
    <xf numFmtId="0" fontId="29" fillId="0" borderId="0" xfId="28" applyFont="1" applyAlignment="1">
      <alignment/>
      <protection/>
    </xf>
    <xf numFmtId="0" fontId="29" fillId="0" borderId="0" xfId="28" applyFont="1">
      <alignment/>
      <protection/>
    </xf>
    <xf numFmtId="0" fontId="29" fillId="0" borderId="0" xfId="28" applyFont="1" applyAlignment="1">
      <alignment vertical="distributed" wrapText="1"/>
      <protection/>
    </xf>
    <xf numFmtId="0" fontId="10" fillId="0" borderId="0" xfId="28" applyFont="1" applyAlignment="1">
      <alignment wrapText="1"/>
      <protection/>
    </xf>
    <xf numFmtId="0" fontId="30" fillId="0" borderId="0" xfId="28" applyFont="1">
      <alignment/>
      <protection/>
    </xf>
    <xf numFmtId="0" fontId="10" fillId="0" borderId="0" xfId="28" applyFont="1" applyAlignment="1">
      <alignment vertical="distributed" wrapText="1"/>
      <protection/>
    </xf>
    <xf numFmtId="0" fontId="1" fillId="0" borderId="0" xfId="28" applyAlignment="1">
      <alignment shrinkToFit="1"/>
      <protection/>
    </xf>
    <xf numFmtId="0" fontId="1" fillId="0" borderId="0" xfId="28" applyNumberFormat="1">
      <alignment/>
      <protection/>
    </xf>
    <xf numFmtId="0" fontId="1" fillId="0" borderId="0" xfId="28" applyNumberFormat="1" applyAlignment="1">
      <alignment horizontal="center"/>
      <protection/>
    </xf>
    <xf numFmtId="0" fontId="1" fillId="0" borderId="0" xfId="28" applyAlignment="1">
      <alignment horizontal="right"/>
      <protection/>
    </xf>
    <xf numFmtId="0" fontId="1" fillId="0" borderId="11" xfId="28" applyBorder="1" applyAlignment="1">
      <alignment shrinkToFit="1"/>
      <protection/>
    </xf>
    <xf numFmtId="0" fontId="1" fillId="0" borderId="11" xfId="28" applyBorder="1">
      <alignment/>
      <protection/>
    </xf>
    <xf numFmtId="0" fontId="31" fillId="0" borderId="11" xfId="28" applyNumberFormat="1" applyFont="1" applyBorder="1" applyAlignment="1">
      <alignment horizontal="center"/>
      <protection/>
    </xf>
    <xf numFmtId="0" fontId="1" fillId="0" borderId="0" xfId="28" applyAlignment="1">
      <alignment vertical="center" shrinkToFit="1"/>
      <protection/>
    </xf>
    <xf numFmtId="0" fontId="30" fillId="0" borderId="12" xfId="28" applyFont="1" applyBorder="1" applyAlignment="1">
      <alignment horizontal="center" vertical="center" shrinkToFit="1"/>
      <protection/>
    </xf>
    <xf numFmtId="49" fontId="1" fillId="0" borderId="13" xfId="28" applyNumberFormat="1" applyBorder="1" applyAlignment="1">
      <alignment vertical="center" shrinkToFit="1"/>
      <protection/>
    </xf>
    <xf numFmtId="49" fontId="1" fillId="0" borderId="14" xfId="28" applyNumberFormat="1" applyBorder="1" applyAlignment="1">
      <alignment vertical="center"/>
      <protection/>
    </xf>
    <xf numFmtId="0" fontId="1" fillId="0" borderId="15" xfId="28" applyNumberFormat="1" applyBorder="1" applyAlignment="1">
      <alignment vertical="center"/>
      <protection/>
    </xf>
    <xf numFmtId="0" fontId="1" fillId="0" borderId="16" xfId="28" applyNumberFormat="1" applyBorder="1" applyAlignment="1">
      <alignment horizontal="center" vertical="center"/>
      <protection/>
    </xf>
    <xf numFmtId="49" fontId="1" fillId="0" borderId="17" xfId="28" applyNumberFormat="1" applyBorder="1" applyAlignment="1">
      <alignment vertical="center"/>
      <protection/>
    </xf>
    <xf numFmtId="49" fontId="1" fillId="0" borderId="15" xfId="28" applyNumberFormat="1" applyBorder="1" applyAlignment="1">
      <alignment vertical="center"/>
      <protection/>
    </xf>
    <xf numFmtId="0" fontId="1" fillId="0" borderId="0" xfId="28" applyAlignment="1">
      <alignment vertical="center"/>
      <protection/>
    </xf>
    <xf numFmtId="0" fontId="1" fillId="0" borderId="13" xfId="28" applyBorder="1" applyAlignment="1">
      <alignment vertical="center" shrinkToFit="1"/>
      <protection/>
    </xf>
    <xf numFmtId="49" fontId="1" fillId="0" borderId="18" xfId="28" applyNumberFormat="1" applyBorder="1" applyAlignment="1">
      <alignment vertical="center"/>
      <protection/>
    </xf>
    <xf numFmtId="49" fontId="1" fillId="0" borderId="18" xfId="28" applyNumberFormat="1" applyFill="1" applyBorder="1" applyAlignment="1">
      <alignment vertical="center"/>
      <protection/>
    </xf>
    <xf numFmtId="49" fontId="1" fillId="0" borderId="15" xfId="28" applyNumberFormat="1" applyFill="1" applyBorder="1" applyAlignment="1">
      <alignment vertical="center"/>
      <protection/>
    </xf>
    <xf numFmtId="0" fontId="1" fillId="0" borderId="19" xfId="28" applyBorder="1" applyAlignment="1">
      <alignment vertical="center" shrinkToFit="1"/>
      <protection/>
    </xf>
    <xf numFmtId="49" fontId="1" fillId="0" borderId="20" xfId="28" applyNumberFormat="1" applyBorder="1" applyAlignment="1">
      <alignment vertical="center"/>
      <protection/>
    </xf>
    <xf numFmtId="49" fontId="1" fillId="0" borderId="21" xfId="28" applyNumberFormat="1" applyBorder="1" applyAlignment="1">
      <alignment vertical="center"/>
      <protection/>
    </xf>
    <xf numFmtId="49" fontId="1" fillId="0" borderId="22" xfId="28" applyNumberFormat="1" applyBorder="1" applyAlignment="1">
      <alignment horizontal="center" vertical="center"/>
      <protection/>
    </xf>
    <xf numFmtId="49" fontId="1" fillId="0" borderId="23" xfId="28" applyNumberFormat="1" applyFill="1" applyBorder="1" applyAlignment="1">
      <alignment vertical="center"/>
      <protection/>
    </xf>
    <xf numFmtId="49" fontId="1" fillId="0" borderId="21" xfId="28" applyNumberFormat="1" applyFill="1" applyBorder="1" applyAlignment="1">
      <alignment vertical="center"/>
      <protection/>
    </xf>
    <xf numFmtId="49" fontId="1" fillId="0" borderId="24" xfId="28" applyNumberFormat="1" applyBorder="1" applyAlignment="1">
      <alignment vertical="center"/>
      <protection/>
    </xf>
    <xf numFmtId="0" fontId="1" fillId="0" borderId="25" xfId="28" applyNumberFormat="1" applyBorder="1" applyAlignment="1">
      <alignment vertical="center"/>
      <protection/>
    </xf>
    <xf numFmtId="0" fontId="1" fillId="0" borderId="26" xfId="28" applyNumberFormat="1" applyBorder="1" applyAlignment="1">
      <alignment horizontal="center" vertical="center"/>
      <protection/>
    </xf>
    <xf numFmtId="49" fontId="1" fillId="0" borderId="27" xfId="28" applyNumberFormat="1" applyBorder="1" applyAlignment="1">
      <alignment vertical="center"/>
      <protection/>
    </xf>
    <xf numFmtId="49" fontId="1" fillId="0" borderId="25" xfId="28" applyNumberFormat="1" applyBorder="1" applyAlignment="1">
      <alignment vertical="center"/>
      <protection/>
    </xf>
    <xf numFmtId="49" fontId="1" fillId="0" borderId="16" xfId="28" applyNumberFormat="1" applyBorder="1" applyAlignment="1">
      <alignment horizontal="center" vertical="center"/>
      <protection/>
    </xf>
    <xf numFmtId="0" fontId="1" fillId="0" borderId="15" xfId="28" applyBorder="1" applyAlignment="1">
      <alignment vertical="center"/>
      <protection/>
    </xf>
    <xf numFmtId="0" fontId="1" fillId="0" borderId="18" xfId="28" applyBorder="1" applyAlignment="1">
      <alignment vertical="center"/>
      <protection/>
    </xf>
    <xf numFmtId="0" fontId="1" fillId="0" borderId="27" xfId="28" applyBorder="1" applyAlignment="1">
      <alignment vertical="center"/>
      <protection/>
    </xf>
    <xf numFmtId="0" fontId="1" fillId="0" borderId="21" xfId="28" applyNumberFormat="1" applyBorder="1" applyAlignment="1">
      <alignment vertical="center"/>
      <protection/>
    </xf>
    <xf numFmtId="0" fontId="1" fillId="0" borderId="22" xfId="28" applyNumberFormat="1" applyBorder="1" applyAlignment="1">
      <alignment horizontal="center" vertical="center"/>
      <protection/>
    </xf>
    <xf numFmtId="0" fontId="1" fillId="0" borderId="23" xfId="28" applyBorder="1" applyAlignment="1">
      <alignment vertical="center"/>
      <protection/>
    </xf>
    <xf numFmtId="49" fontId="1" fillId="0" borderId="26" xfId="28" applyNumberFormat="1" applyBorder="1" applyAlignment="1">
      <alignment horizontal="center" vertical="center"/>
      <protection/>
    </xf>
    <xf numFmtId="0" fontId="1" fillId="0" borderId="25" xfId="28" applyBorder="1" applyAlignment="1">
      <alignment vertical="center"/>
      <protection/>
    </xf>
    <xf numFmtId="49" fontId="1" fillId="0" borderId="23" xfId="28" applyNumberFormat="1" applyBorder="1" applyAlignment="1">
      <alignment vertical="center"/>
      <protection/>
    </xf>
    <xf numFmtId="0" fontId="1" fillId="0" borderId="21" xfId="28" applyBorder="1" applyAlignment="1">
      <alignment vertical="center"/>
      <protection/>
    </xf>
    <xf numFmtId="0" fontId="1" fillId="0" borderId="18" xfId="28" applyFont="1" applyBorder="1" applyAlignment="1">
      <alignment horizontal="left" vertical="center" shrinkToFit="1"/>
      <protection/>
    </xf>
    <xf numFmtId="0" fontId="1" fillId="0" borderId="15" xfId="28" applyFont="1" applyBorder="1" applyAlignment="1">
      <alignment vertical="center"/>
      <protection/>
    </xf>
    <xf numFmtId="0" fontId="1" fillId="0" borderId="15" xfId="28" applyNumberFormat="1" applyFill="1" applyBorder="1" applyAlignment="1">
      <alignment vertical="center"/>
      <protection/>
    </xf>
    <xf numFmtId="0" fontId="1" fillId="0" borderId="18" xfId="28" applyBorder="1" applyAlignment="1">
      <alignment horizontal="left" vertical="center"/>
      <protection/>
    </xf>
    <xf numFmtId="0" fontId="1" fillId="0" borderId="15" xfId="28" applyFont="1" applyBorder="1" applyAlignment="1">
      <alignment vertical="center" shrinkToFit="1"/>
      <protection/>
    </xf>
    <xf numFmtId="0" fontId="1" fillId="0" borderId="28" xfId="28" applyBorder="1" applyAlignment="1">
      <alignment vertical="center" shrinkToFit="1"/>
      <protection/>
    </xf>
    <xf numFmtId="49" fontId="1" fillId="0" borderId="24" xfId="28" applyNumberFormat="1" applyFill="1" applyBorder="1" applyAlignment="1">
      <alignment vertical="center"/>
      <protection/>
    </xf>
    <xf numFmtId="0" fontId="1" fillId="0" borderId="25" xfId="28" applyNumberFormat="1" applyFill="1" applyBorder="1" applyAlignment="1">
      <alignment vertical="center"/>
      <protection/>
    </xf>
    <xf numFmtId="0" fontId="1" fillId="0" borderId="26" xfId="28" applyBorder="1" applyAlignment="1">
      <alignment vertical="center"/>
      <protection/>
    </xf>
    <xf numFmtId="49" fontId="1" fillId="0" borderId="14" xfId="28" applyNumberFormat="1" applyFill="1" applyBorder="1" applyAlignment="1">
      <alignment vertical="center"/>
      <protection/>
    </xf>
    <xf numFmtId="0" fontId="1" fillId="0" borderId="16" xfId="28" applyBorder="1" applyAlignment="1">
      <alignment vertical="center"/>
      <protection/>
    </xf>
    <xf numFmtId="49" fontId="1" fillId="0" borderId="20" xfId="28" applyNumberFormat="1" applyFill="1" applyBorder="1" applyAlignment="1">
      <alignment vertical="center"/>
      <protection/>
    </xf>
    <xf numFmtId="0" fontId="1" fillId="0" borderId="21" xfId="28" applyNumberFormat="1" applyFill="1" applyBorder="1" applyAlignment="1">
      <alignment vertical="center"/>
      <protection/>
    </xf>
    <xf numFmtId="0" fontId="1" fillId="0" borderId="22" xfId="28" applyBorder="1" applyAlignment="1">
      <alignment vertical="center"/>
      <protection/>
    </xf>
    <xf numFmtId="0" fontId="1" fillId="0" borderId="29" xfId="28" applyBorder="1" applyAlignment="1">
      <alignment vertical="center" shrinkToFit="1"/>
      <protection/>
    </xf>
    <xf numFmtId="49" fontId="1" fillId="0" borderId="30" xfId="28" applyNumberFormat="1" applyFill="1" applyBorder="1" applyAlignment="1">
      <alignment vertical="center"/>
      <protection/>
    </xf>
    <xf numFmtId="0" fontId="1" fillId="0" borderId="31" xfId="28" applyNumberFormat="1" applyFill="1" applyBorder="1" applyAlignment="1">
      <alignment vertical="center"/>
      <protection/>
    </xf>
    <xf numFmtId="0" fontId="1" fillId="0" borderId="32" xfId="28" applyBorder="1" applyAlignment="1">
      <alignment vertical="center"/>
      <protection/>
    </xf>
    <xf numFmtId="0" fontId="1" fillId="0" borderId="33" xfId="28" applyBorder="1" applyAlignment="1">
      <alignment vertical="center"/>
      <protection/>
    </xf>
    <xf numFmtId="0" fontId="1" fillId="0" borderId="31" xfId="28" applyBorder="1" applyAlignment="1">
      <alignment vertical="center"/>
      <protection/>
    </xf>
    <xf numFmtId="0" fontId="1" fillId="0" borderId="0" xfId="28" applyNumberFormat="1" applyFill="1" applyBorder="1">
      <alignment/>
      <protection/>
    </xf>
    <xf numFmtId="49" fontId="1" fillId="0" borderId="0" xfId="28" applyNumberFormat="1">
      <alignment/>
      <protection/>
    </xf>
    <xf numFmtId="49" fontId="24" fillId="0" borderId="0" xfId="28" applyNumberFormat="1" applyFont="1" applyAlignment="1">
      <alignment/>
      <protection/>
    </xf>
    <xf numFmtId="180" fontId="1" fillId="0" borderId="0" xfId="24" applyNumberFormat="1" applyProtection="1">
      <alignment/>
      <protection locked="0"/>
    </xf>
    <xf numFmtId="180" fontId="5" fillId="0" borderId="0" xfId="24" applyNumberFormat="1" applyFont="1" applyProtection="1">
      <alignment/>
      <protection locked="0"/>
    </xf>
    <xf numFmtId="0" fontId="5" fillId="0" borderId="0" xfId="24" applyFont="1" applyProtection="1">
      <alignment/>
      <protection locked="0"/>
    </xf>
    <xf numFmtId="180" fontId="5" fillId="0" borderId="0" xfId="24" applyNumberFormat="1" applyFont="1" applyAlignment="1" applyProtection="1">
      <alignment horizontal="right"/>
      <protection locked="0"/>
    </xf>
    <xf numFmtId="186" fontId="1" fillId="0" borderId="16" xfId="24" applyNumberFormat="1" applyBorder="1" applyAlignment="1" applyProtection="1">
      <alignment horizontal="right"/>
      <protection locked="0"/>
    </xf>
    <xf numFmtId="180" fontId="1" fillId="0" borderId="10" xfId="24" applyNumberFormat="1" applyBorder="1" applyProtection="1">
      <alignment/>
      <protection locked="0"/>
    </xf>
    <xf numFmtId="180" fontId="1" fillId="0" borderId="14" xfId="24" applyNumberFormat="1" applyBorder="1" applyProtection="1">
      <alignment/>
      <protection locked="0"/>
    </xf>
    <xf numFmtId="180" fontId="1" fillId="0" borderId="3" xfId="24" applyNumberFormat="1" applyBorder="1" applyProtection="1">
      <alignment/>
      <protection locked="0"/>
    </xf>
    <xf numFmtId="180" fontId="1" fillId="0" borderId="14" xfId="24" applyNumberFormat="1" applyBorder="1" applyAlignment="1" applyProtection="1">
      <alignment horizontal="right"/>
      <protection locked="0"/>
    </xf>
    <xf numFmtId="180" fontId="1" fillId="0" borderId="34" xfId="24" applyNumberFormat="1" applyBorder="1" applyAlignment="1" applyProtection="1">
      <alignment horizontal="right"/>
      <protection locked="0"/>
    </xf>
    <xf numFmtId="180" fontId="1" fillId="0" borderId="34" xfId="24" applyNumberFormat="1" applyBorder="1" applyProtection="1">
      <alignment/>
      <protection locked="0"/>
    </xf>
    <xf numFmtId="49" fontId="1" fillId="0" borderId="16" xfId="24" applyNumberFormat="1" applyBorder="1" applyAlignment="1" applyProtection="1">
      <alignment horizontal="right" shrinkToFit="1"/>
      <protection locked="0"/>
    </xf>
    <xf numFmtId="180" fontId="1" fillId="0" borderId="14" xfId="24" applyNumberFormat="1" applyBorder="1">
      <alignment/>
      <protection/>
    </xf>
    <xf numFmtId="180" fontId="1" fillId="0" borderId="10" xfId="24" applyNumberFormat="1" applyBorder="1">
      <alignment/>
      <protection/>
    </xf>
    <xf numFmtId="180" fontId="1" fillId="0" borderId="0" xfId="24" applyNumberFormat="1" applyBorder="1">
      <alignment/>
      <protection/>
    </xf>
    <xf numFmtId="180" fontId="1" fillId="0" borderId="14" xfId="24" applyNumberFormat="1" applyBorder="1" applyAlignment="1" applyProtection="1">
      <alignment horizontal="right" shrinkToFit="1"/>
      <protection locked="0"/>
    </xf>
    <xf numFmtId="180" fontId="1" fillId="0" borderId="14" xfId="24" applyNumberFormat="1" applyBorder="1" applyAlignment="1" applyProtection="1">
      <alignment/>
      <protection locked="0"/>
    </xf>
    <xf numFmtId="180" fontId="1" fillId="0" borderId="18" xfId="24" applyNumberFormat="1" applyBorder="1" applyProtection="1">
      <alignment/>
      <protection locked="0"/>
    </xf>
    <xf numFmtId="180" fontId="1" fillId="0" borderId="16" xfId="24" applyNumberFormat="1" applyBorder="1" applyProtection="1">
      <alignment/>
      <protection locked="0"/>
    </xf>
    <xf numFmtId="180" fontId="5" fillId="0" borderId="16" xfId="24" applyNumberFormat="1" applyFont="1" applyBorder="1" applyAlignment="1" applyProtection="1">
      <alignment horizontal="center" vertical="center" wrapText="1"/>
      <protection locked="0"/>
    </xf>
    <xf numFmtId="180" fontId="1" fillId="0" borderId="10" xfId="24" applyNumberFormat="1" applyBorder="1" applyAlignment="1" applyProtection="1">
      <alignment/>
      <protection hidden="1"/>
    </xf>
    <xf numFmtId="180" fontId="21" fillId="0" borderId="32" xfId="24" applyNumberFormat="1" applyFont="1" applyBorder="1" applyAlignment="1" applyProtection="1">
      <alignment horizontal="center" vertical="center" wrapText="1"/>
      <protection locked="0"/>
    </xf>
    <xf numFmtId="180" fontId="1" fillId="0" borderId="35" xfId="24" applyNumberFormat="1" applyBorder="1" applyAlignment="1" applyProtection="1">
      <alignment/>
      <protection hidden="1"/>
    </xf>
    <xf numFmtId="0" fontId="1" fillId="0" borderId="0" xfId="24" applyProtection="1">
      <alignment/>
      <protection locked="0"/>
    </xf>
    <xf numFmtId="180" fontId="1" fillId="0" borderId="14" xfId="24" applyNumberFormat="1" applyBorder="1" applyAlignment="1" applyProtection="1">
      <alignment/>
      <protection hidden="1"/>
    </xf>
    <xf numFmtId="180" fontId="1" fillId="0" borderId="3" xfId="24" applyNumberFormat="1" applyBorder="1" applyAlignment="1" applyProtection="1">
      <alignment/>
      <protection hidden="1"/>
    </xf>
    <xf numFmtId="180" fontId="1" fillId="0" borderId="30" xfId="24" applyNumberFormat="1" applyBorder="1" applyAlignment="1" applyProtection="1">
      <alignment/>
      <protection hidden="1"/>
    </xf>
    <xf numFmtId="180" fontId="1" fillId="0" borderId="36" xfId="24" applyNumberFormat="1" applyBorder="1" applyAlignment="1" applyProtection="1">
      <alignment/>
      <protection hidden="1"/>
    </xf>
    <xf numFmtId="0" fontId="1" fillId="0" borderId="0" xfId="24" applyAlignment="1">
      <alignment wrapText="1"/>
      <protection/>
    </xf>
    <xf numFmtId="0" fontId="5" fillId="0" borderId="0" xfId="24" applyFont="1" applyAlignment="1">
      <alignment wrapText="1"/>
      <protection/>
    </xf>
    <xf numFmtId="180" fontId="1" fillId="0" borderId="14" xfId="24" applyNumberFormat="1" applyBorder="1" applyAlignment="1" applyProtection="1">
      <alignment horizontal="center"/>
      <protection locked="0"/>
    </xf>
    <xf numFmtId="0" fontId="1" fillId="0" borderId="0" xfId="22">
      <alignment/>
      <protection/>
    </xf>
    <xf numFmtId="176" fontId="1" fillId="0" borderId="0" xfId="22" applyNumberFormat="1" applyBorder="1">
      <alignment/>
      <protection/>
    </xf>
    <xf numFmtId="0" fontId="1" fillId="0" borderId="0" xfId="22" applyBorder="1">
      <alignment/>
      <protection/>
    </xf>
    <xf numFmtId="0" fontId="1" fillId="0" borderId="0" xfId="22" applyAlignment="1" quotePrefix="1">
      <alignment horizontal="left"/>
      <protection/>
    </xf>
    <xf numFmtId="0" fontId="33" fillId="0" borderId="0" xfId="22" applyFont="1" applyAlignment="1">
      <alignment horizontal="center" vertical="center"/>
      <protection/>
    </xf>
    <xf numFmtId="176" fontId="15" fillId="0" borderId="0" xfId="22" applyNumberFormat="1" applyFont="1" applyBorder="1" applyAlignment="1">
      <alignment/>
      <protection/>
    </xf>
    <xf numFmtId="0" fontId="30" fillId="0" borderId="0" xfId="22" applyFont="1" applyFill="1" applyAlignment="1">
      <alignment horizontal="center"/>
      <protection/>
    </xf>
    <xf numFmtId="0" fontId="18" fillId="0" borderId="0" xfId="22" applyFont="1" applyAlignment="1">
      <alignment/>
      <protection/>
    </xf>
    <xf numFmtId="0" fontId="1" fillId="0" borderId="0" xfId="22" applyAlignment="1">
      <alignment horizontal="center"/>
      <protection/>
    </xf>
    <xf numFmtId="0" fontId="34" fillId="0" borderId="0" xfId="22" applyFont="1" applyAlignment="1">
      <alignment horizontal="center"/>
      <protection/>
    </xf>
    <xf numFmtId="0" fontId="9" fillId="0" borderId="14" xfId="22" applyFont="1" applyBorder="1" applyAlignment="1">
      <alignment horizontal="right" vertical="distributed"/>
      <protection/>
    </xf>
    <xf numFmtId="0" fontId="9" fillId="0" borderId="3" xfId="22" applyFont="1" applyBorder="1" applyAlignment="1">
      <alignment horizontal="right" vertical="center" shrinkToFit="1"/>
      <protection/>
    </xf>
    <xf numFmtId="0" fontId="9" fillId="0" borderId="10" xfId="22" applyFont="1" applyBorder="1" applyAlignment="1">
      <alignment horizontal="right" vertical="center" shrinkToFit="1"/>
      <protection/>
    </xf>
    <xf numFmtId="0" fontId="9" fillId="0" borderId="0" xfId="22" applyFont="1" applyBorder="1" applyAlignment="1">
      <alignment horizontal="right" vertical="center" shrinkToFit="1"/>
      <protection/>
    </xf>
    <xf numFmtId="0" fontId="9" fillId="0" borderId="3" xfId="22" applyFont="1" applyBorder="1" applyAlignment="1">
      <alignment horizontal="right" vertical="center"/>
      <protection/>
    </xf>
    <xf numFmtId="0" fontId="9" fillId="0" borderId="0" xfId="22" applyFont="1" applyBorder="1" applyAlignment="1">
      <alignment horizontal="right" vertical="center"/>
      <protection/>
    </xf>
    <xf numFmtId="0" fontId="9" fillId="0" borderId="0" xfId="22" applyFont="1" applyAlignment="1">
      <alignment horizontal="right"/>
      <protection/>
    </xf>
    <xf numFmtId="176" fontId="1" fillId="0" borderId="3" xfId="22" applyNumberFormat="1" applyBorder="1">
      <alignment/>
      <protection/>
    </xf>
    <xf numFmtId="176" fontId="1" fillId="0" borderId="10" xfId="22" applyNumberFormat="1" applyBorder="1">
      <alignment/>
      <protection/>
    </xf>
    <xf numFmtId="176" fontId="1" fillId="0" borderId="3" xfId="22" applyNumberFormat="1" applyFill="1" applyBorder="1">
      <alignment/>
      <protection/>
    </xf>
    <xf numFmtId="0" fontId="1" fillId="0" borderId="14" xfId="22" applyBorder="1" applyAlignment="1">
      <alignment horizontal="right" vertical="center" shrinkToFit="1"/>
      <protection/>
    </xf>
    <xf numFmtId="0" fontId="1" fillId="0" borderId="14" xfId="22" applyFill="1" applyBorder="1" applyAlignment="1">
      <alignment horizontal="right" vertical="center" shrinkToFit="1"/>
      <protection/>
    </xf>
    <xf numFmtId="176" fontId="1" fillId="0" borderId="10" xfId="22" applyNumberFormat="1" applyFill="1" applyBorder="1">
      <alignment/>
      <protection/>
    </xf>
    <xf numFmtId="176" fontId="1" fillId="0" borderId="0" xfId="22" applyNumberFormat="1" applyFill="1" applyBorder="1">
      <alignment/>
      <protection/>
    </xf>
    <xf numFmtId="0" fontId="1" fillId="0" borderId="0" xfId="22" applyFont="1" applyAlignment="1">
      <alignment horizontal="left"/>
      <protection/>
    </xf>
    <xf numFmtId="49" fontId="1" fillId="0" borderId="20" xfId="22" applyNumberFormat="1" applyBorder="1" applyAlignment="1">
      <alignment horizontal="right" vertical="center" shrinkToFit="1"/>
      <protection/>
    </xf>
    <xf numFmtId="176" fontId="1" fillId="0" borderId="1" xfId="22" applyNumberFormat="1" applyFill="1" applyBorder="1">
      <alignment/>
      <protection/>
    </xf>
    <xf numFmtId="176" fontId="1" fillId="0" borderId="4" xfId="22" applyNumberFormat="1" applyFill="1" applyBorder="1">
      <alignment/>
      <protection/>
    </xf>
    <xf numFmtId="176" fontId="1" fillId="0" borderId="2" xfId="22" applyNumberFormat="1" applyFill="1" applyBorder="1">
      <alignment/>
      <protection/>
    </xf>
    <xf numFmtId="0" fontId="1" fillId="0" borderId="0" xfId="22" applyFont="1" applyFill="1" applyAlignment="1">
      <alignment horizontal="left"/>
      <protection/>
    </xf>
    <xf numFmtId="176" fontId="1" fillId="0" borderId="37" xfId="22" applyNumberFormat="1" applyBorder="1">
      <alignment/>
      <protection/>
    </xf>
    <xf numFmtId="176" fontId="1" fillId="0" borderId="9" xfId="22" applyNumberFormat="1" applyBorder="1">
      <alignment/>
      <protection/>
    </xf>
    <xf numFmtId="176" fontId="1" fillId="0" borderId="8" xfId="22" applyNumberFormat="1" applyBorder="1">
      <alignment/>
      <protection/>
    </xf>
    <xf numFmtId="0" fontId="1" fillId="0" borderId="0" xfId="22" applyFill="1">
      <alignment/>
      <protection/>
    </xf>
    <xf numFmtId="49" fontId="30" fillId="0" borderId="0" xfId="22" applyNumberFormat="1" applyFont="1" applyBorder="1" applyAlignment="1">
      <alignment horizontal="left" vertical="center" textRotation="180"/>
      <protection/>
    </xf>
    <xf numFmtId="0" fontId="18" fillId="0" borderId="0" xfId="22" applyFont="1" applyBorder="1" applyAlignment="1">
      <alignment/>
      <protection/>
    </xf>
    <xf numFmtId="176" fontId="1" fillId="0" borderId="0" xfId="22" applyNumberFormat="1">
      <alignment/>
      <protection/>
    </xf>
    <xf numFmtId="0" fontId="34" fillId="0" borderId="0" xfId="22" applyFont="1" applyBorder="1" applyAlignment="1">
      <alignment/>
      <protection/>
    </xf>
    <xf numFmtId="176" fontId="1" fillId="0" borderId="2" xfId="22" applyNumberFormat="1" applyBorder="1">
      <alignment/>
      <protection/>
    </xf>
    <xf numFmtId="0" fontId="1" fillId="0" borderId="2" xfId="22" applyBorder="1">
      <alignment/>
      <protection/>
    </xf>
    <xf numFmtId="0" fontId="34" fillId="0" borderId="2" xfId="22" applyFont="1" applyBorder="1" applyAlignment="1">
      <alignment horizontal="center"/>
      <protection/>
    </xf>
    <xf numFmtId="0" fontId="25" fillId="0" borderId="0" xfId="22" applyFont="1" applyAlignment="1">
      <alignment horizontal="left"/>
      <protection/>
    </xf>
    <xf numFmtId="176" fontId="1" fillId="0" borderId="1" xfId="22" applyNumberFormat="1" applyBorder="1">
      <alignment/>
      <protection/>
    </xf>
    <xf numFmtId="176" fontId="1" fillId="0" borderId="4" xfId="22" applyNumberFormat="1" applyBorder="1">
      <alignment/>
      <protection/>
    </xf>
    <xf numFmtId="0" fontId="5" fillId="0" borderId="0" xfId="22" applyFont="1">
      <alignment/>
      <protection/>
    </xf>
    <xf numFmtId="0" fontId="36" fillId="0" borderId="0" xfId="22" applyFont="1">
      <alignment/>
      <protection/>
    </xf>
    <xf numFmtId="0" fontId="21" fillId="0" borderId="0" xfId="22" applyFont="1">
      <alignment/>
      <protection/>
    </xf>
    <xf numFmtId="0" fontId="25" fillId="0" borderId="0" xfId="16" applyFont="1" applyAlignment="1">
      <alignment vertical="center"/>
    </xf>
    <xf numFmtId="0" fontId="37" fillId="0" borderId="0" xfId="16" applyFont="1" applyAlignment="1">
      <alignment vertical="center"/>
    </xf>
    <xf numFmtId="0" fontId="15" fillId="0" borderId="0" xfId="23" applyNumberFormat="1" applyFont="1" applyAlignment="1">
      <alignment horizontal="left"/>
      <protection/>
    </xf>
    <xf numFmtId="0" fontId="15" fillId="0" borderId="0" xfId="23" applyFont="1" applyAlignment="1">
      <alignment horizontal="center"/>
      <protection/>
    </xf>
    <xf numFmtId="0" fontId="38" fillId="0" borderId="0" xfId="23" applyFont="1" applyAlignment="1">
      <alignment horizontal="center"/>
      <protection/>
    </xf>
    <xf numFmtId="0" fontId="1" fillId="0" borderId="0" xfId="23">
      <alignment/>
      <protection/>
    </xf>
    <xf numFmtId="0" fontId="30" fillId="0" borderId="0" xfId="23" applyFont="1" applyAlignment="1">
      <alignment horizontal="left" vertical="center"/>
      <protection/>
    </xf>
    <xf numFmtId="0" fontId="1" fillId="0" borderId="0" xfId="23" applyAlignment="1">
      <alignment/>
      <protection/>
    </xf>
    <xf numFmtId="0" fontId="4" fillId="0" borderId="0" xfId="23" applyFont="1">
      <alignment/>
      <protection/>
    </xf>
    <xf numFmtId="0" fontId="5" fillId="0" borderId="0" xfId="23" applyFont="1">
      <alignment/>
      <protection/>
    </xf>
    <xf numFmtId="0" fontId="30" fillId="0" borderId="0" xfId="23" applyFont="1">
      <alignment/>
      <protection/>
    </xf>
    <xf numFmtId="0" fontId="1" fillId="0" borderId="0" xfId="23" applyFont="1">
      <alignment/>
      <protection/>
    </xf>
    <xf numFmtId="0" fontId="30" fillId="3" borderId="6" xfId="23" applyFont="1" applyFill="1" applyBorder="1" applyAlignment="1">
      <alignment horizontal="center" vertical="center"/>
      <protection/>
    </xf>
    <xf numFmtId="0" fontId="30" fillId="3" borderId="5" xfId="23" applyFont="1" applyFill="1" applyBorder="1" applyAlignment="1">
      <alignment horizontal="center" vertical="center"/>
      <protection/>
    </xf>
    <xf numFmtId="0" fontId="5" fillId="3" borderId="5" xfId="23" applyFont="1" applyFill="1" applyBorder="1" applyAlignment="1">
      <alignment horizontal="center" vertical="center"/>
      <protection/>
    </xf>
    <xf numFmtId="0" fontId="30" fillId="3" borderId="7" xfId="23" applyFont="1" applyFill="1" applyBorder="1" applyAlignment="1">
      <alignment horizontal="center" vertical="center"/>
      <protection/>
    </xf>
    <xf numFmtId="0" fontId="30" fillId="0" borderId="0" xfId="23" applyFont="1" applyAlignment="1">
      <alignment vertical="center"/>
      <protection/>
    </xf>
    <xf numFmtId="0" fontId="30" fillId="3" borderId="38" xfId="23" applyFont="1" applyFill="1" applyBorder="1" applyAlignment="1">
      <alignment horizontal="center" vertical="center"/>
      <protection/>
    </xf>
    <xf numFmtId="0" fontId="30" fillId="3" borderId="39" xfId="23" applyFont="1" applyFill="1" applyBorder="1" applyAlignment="1">
      <alignment horizontal="center" vertical="center"/>
      <protection/>
    </xf>
    <xf numFmtId="0" fontId="30" fillId="3" borderId="40" xfId="23" applyFont="1" applyFill="1" applyBorder="1" applyAlignment="1">
      <alignment horizontal="center" vertical="center"/>
      <protection/>
    </xf>
    <xf numFmtId="0" fontId="1" fillId="0" borderId="41" xfId="23" applyBorder="1">
      <alignment/>
      <protection/>
    </xf>
    <xf numFmtId="0" fontId="1" fillId="0" borderId="42" xfId="23" applyBorder="1">
      <alignment/>
      <protection/>
    </xf>
    <xf numFmtId="49" fontId="5" fillId="0" borderId="42" xfId="23" applyNumberFormat="1" applyFont="1" applyBorder="1" applyAlignment="1">
      <alignment horizontal="distributed" vertical="center" wrapText="1"/>
      <protection/>
    </xf>
    <xf numFmtId="0" fontId="1" fillId="0" borderId="43" xfId="23" applyBorder="1">
      <alignment/>
      <protection/>
    </xf>
    <xf numFmtId="3" fontId="1" fillId="0" borderId="43" xfId="23" applyNumberFormat="1" applyBorder="1">
      <alignment/>
      <protection/>
    </xf>
    <xf numFmtId="0" fontId="1" fillId="0" borderId="6" xfId="23" applyBorder="1">
      <alignment/>
      <protection/>
    </xf>
    <xf numFmtId="0" fontId="1" fillId="0" borderId="5" xfId="23" applyBorder="1">
      <alignment/>
      <protection/>
    </xf>
    <xf numFmtId="49" fontId="5" fillId="0" borderId="5" xfId="23" applyNumberFormat="1" applyFont="1" applyBorder="1" applyAlignment="1">
      <alignment horizontal="distributed" vertical="center" wrapText="1"/>
      <protection/>
    </xf>
    <xf numFmtId="0" fontId="1" fillId="0" borderId="7" xfId="23" applyBorder="1">
      <alignment/>
      <protection/>
    </xf>
    <xf numFmtId="3" fontId="1" fillId="0" borderId="7" xfId="23" applyNumberFormat="1" applyBorder="1" applyAlignment="1">
      <alignment horizontal="right" vertical="center"/>
      <protection/>
    </xf>
    <xf numFmtId="0" fontId="1" fillId="0" borderId="44" xfId="23" applyBorder="1">
      <alignment/>
      <protection/>
    </xf>
    <xf numFmtId="0" fontId="1" fillId="0" borderId="45" xfId="23" applyBorder="1">
      <alignment/>
      <protection/>
    </xf>
    <xf numFmtId="49" fontId="5" fillId="0" borderId="45" xfId="23" applyNumberFormat="1" applyFont="1" applyBorder="1" applyAlignment="1">
      <alignment horizontal="distributed" vertical="center" wrapText="1"/>
      <protection/>
    </xf>
    <xf numFmtId="0" fontId="1" fillId="0" borderId="46" xfId="23" applyBorder="1">
      <alignment/>
      <protection/>
    </xf>
    <xf numFmtId="3" fontId="1" fillId="0" borderId="46" xfId="23" applyNumberFormat="1" applyBorder="1">
      <alignment/>
      <protection/>
    </xf>
    <xf numFmtId="3" fontId="1" fillId="0" borderId="7" xfId="23" applyNumberFormat="1" applyBorder="1">
      <alignment/>
      <protection/>
    </xf>
    <xf numFmtId="0" fontId="1" fillId="0" borderId="47" xfId="23" applyBorder="1">
      <alignment/>
      <protection/>
    </xf>
    <xf numFmtId="0" fontId="1" fillId="0" borderId="48" xfId="23" applyBorder="1">
      <alignment/>
      <protection/>
    </xf>
    <xf numFmtId="49" fontId="5" fillId="0" borderId="48" xfId="23" applyNumberFormat="1" applyFont="1" applyBorder="1" applyAlignment="1">
      <alignment horizontal="distributed" vertical="center" wrapText="1"/>
      <protection/>
    </xf>
    <xf numFmtId="0" fontId="1" fillId="0" borderId="49" xfId="23" applyBorder="1">
      <alignment/>
      <protection/>
    </xf>
    <xf numFmtId="3" fontId="1" fillId="0" borderId="49" xfId="23" applyNumberFormat="1" applyBorder="1">
      <alignment/>
      <protection/>
    </xf>
    <xf numFmtId="0" fontId="1" fillId="0" borderId="3" xfId="23" applyBorder="1">
      <alignment/>
      <protection/>
    </xf>
    <xf numFmtId="0" fontId="1" fillId="0" borderId="0" xfId="23" applyBorder="1">
      <alignment/>
      <protection/>
    </xf>
    <xf numFmtId="49" fontId="5" fillId="0" borderId="0" xfId="23" applyNumberFormat="1" applyFont="1" applyBorder="1" applyAlignment="1">
      <alignment horizontal="distributed" vertical="center" wrapText="1"/>
      <protection/>
    </xf>
    <xf numFmtId="0" fontId="1" fillId="0" borderId="10" xfId="23" applyBorder="1">
      <alignment/>
      <protection/>
    </xf>
    <xf numFmtId="3" fontId="1" fillId="0" borderId="10" xfId="23" applyNumberFormat="1" applyBorder="1">
      <alignment/>
      <protection/>
    </xf>
    <xf numFmtId="3" fontId="1" fillId="0" borderId="46" xfId="23" applyNumberFormat="1" applyBorder="1" applyAlignment="1">
      <alignment horizontal="right"/>
      <protection/>
    </xf>
    <xf numFmtId="0" fontId="1" fillId="0" borderId="50" xfId="23" applyBorder="1">
      <alignment/>
      <protection/>
    </xf>
    <xf numFmtId="0" fontId="1" fillId="0" borderId="51" xfId="23" applyBorder="1">
      <alignment/>
      <protection/>
    </xf>
    <xf numFmtId="49" fontId="5" fillId="0" borderId="51" xfId="23" applyNumberFormat="1" applyFont="1" applyBorder="1" applyAlignment="1">
      <alignment horizontal="distributed" vertical="center" wrapText="1"/>
      <protection/>
    </xf>
    <xf numFmtId="0" fontId="1" fillId="0" borderId="52" xfId="23" applyBorder="1">
      <alignment/>
      <protection/>
    </xf>
    <xf numFmtId="3" fontId="1" fillId="0" borderId="52" xfId="23" applyNumberFormat="1" applyBorder="1">
      <alignment/>
      <protection/>
    </xf>
    <xf numFmtId="0" fontId="4" fillId="0" borderId="5" xfId="23" applyFont="1" applyBorder="1">
      <alignment/>
      <protection/>
    </xf>
    <xf numFmtId="49" fontId="4" fillId="0" borderId="5" xfId="23" applyNumberFormat="1" applyFont="1" applyBorder="1" applyAlignment="1">
      <alignment horizontal="distributed" vertical="center" wrapText="1"/>
      <protection/>
    </xf>
    <xf numFmtId="3" fontId="1" fillId="0" borderId="7" xfId="23" applyNumberFormat="1" applyBorder="1" applyAlignment="1">
      <alignment horizontal="right"/>
      <protection/>
    </xf>
    <xf numFmtId="0" fontId="4" fillId="0" borderId="45" xfId="23" applyFont="1" applyBorder="1">
      <alignment/>
      <protection/>
    </xf>
    <xf numFmtId="49" fontId="4" fillId="0" borderId="45" xfId="23" applyNumberFormat="1" applyFont="1" applyBorder="1" applyAlignment="1">
      <alignment horizontal="distributed" vertical="center" wrapText="1"/>
      <protection/>
    </xf>
    <xf numFmtId="0" fontId="4" fillId="0" borderId="51" xfId="23" applyFont="1" applyBorder="1">
      <alignment/>
      <protection/>
    </xf>
    <xf numFmtId="49" fontId="4" fillId="0" borderId="51" xfId="23" applyNumberFormat="1" applyFont="1" applyBorder="1" applyAlignment="1">
      <alignment horizontal="distributed" vertical="center" wrapText="1"/>
      <protection/>
    </xf>
    <xf numFmtId="3" fontId="1" fillId="0" borderId="52" xfId="23" applyNumberFormat="1" applyBorder="1" applyAlignment="1">
      <alignment horizontal="right"/>
      <protection/>
    </xf>
    <xf numFmtId="0" fontId="30" fillId="3" borderId="53" xfId="23" applyFont="1" applyFill="1" applyBorder="1" applyAlignment="1">
      <alignment horizontal="center" vertical="center"/>
      <protection/>
    </xf>
    <xf numFmtId="0" fontId="30" fillId="0" borderId="41" xfId="23" applyFont="1" applyBorder="1" applyAlignment="1">
      <alignment horizontal="center" vertical="center"/>
      <protection/>
    </xf>
    <xf numFmtId="0" fontId="30" fillId="0" borderId="42" xfId="23" applyFont="1" applyBorder="1" applyAlignment="1">
      <alignment horizontal="center" vertical="center"/>
      <protection/>
    </xf>
    <xf numFmtId="0" fontId="5" fillId="0" borderId="42" xfId="23" applyFont="1" applyBorder="1" applyAlignment="1">
      <alignment horizontal="center" vertical="center"/>
      <protection/>
    </xf>
    <xf numFmtId="0" fontId="30" fillId="0" borderId="43" xfId="23" applyFont="1" applyBorder="1" applyAlignment="1">
      <alignment horizontal="center" vertical="center"/>
      <protection/>
    </xf>
    <xf numFmtId="0" fontId="3" fillId="0" borderId="43" xfId="23" applyFont="1" applyBorder="1" applyAlignment="1">
      <alignment horizontal="right" vertical="top"/>
      <protection/>
    </xf>
    <xf numFmtId="0" fontId="3" fillId="0" borderId="41" xfId="23" applyFont="1" applyBorder="1" applyAlignment="1">
      <alignment horizontal="right" vertical="top"/>
      <protection/>
    </xf>
    <xf numFmtId="0" fontId="3" fillId="0" borderId="54" xfId="23" applyFont="1" applyBorder="1" applyAlignment="1">
      <alignment horizontal="right" vertical="top"/>
      <protection/>
    </xf>
    <xf numFmtId="0" fontId="1" fillId="0" borderId="1" xfId="23" applyBorder="1">
      <alignment/>
      <protection/>
    </xf>
    <xf numFmtId="0" fontId="1" fillId="0" borderId="2" xfId="23" applyBorder="1">
      <alignment/>
      <protection/>
    </xf>
    <xf numFmtId="49" fontId="5" fillId="0" borderId="2" xfId="23" applyNumberFormat="1" applyFont="1" applyBorder="1" applyAlignment="1">
      <alignment horizontal="distributed" vertical="center" wrapText="1"/>
      <protection/>
    </xf>
    <xf numFmtId="180" fontId="1" fillId="0" borderId="10" xfId="23" applyNumberFormat="1" applyBorder="1">
      <alignment/>
      <protection/>
    </xf>
    <xf numFmtId="180" fontId="1" fillId="0" borderId="7" xfId="23" applyNumberFormat="1" applyBorder="1" applyAlignment="1">
      <alignment horizontal="right" vertical="center"/>
      <protection/>
    </xf>
    <xf numFmtId="180" fontId="1" fillId="0" borderId="46" xfId="23" applyNumberFormat="1" applyBorder="1">
      <alignment/>
      <protection/>
    </xf>
    <xf numFmtId="180" fontId="1" fillId="0" borderId="7" xfId="23" applyNumberFormat="1" applyBorder="1">
      <alignment/>
      <protection/>
    </xf>
    <xf numFmtId="180" fontId="1" fillId="0" borderId="49" xfId="23" applyNumberFormat="1" applyBorder="1">
      <alignment/>
      <protection/>
    </xf>
    <xf numFmtId="180" fontId="1" fillId="0" borderId="52" xfId="23" applyNumberFormat="1" applyBorder="1">
      <alignment/>
      <protection/>
    </xf>
    <xf numFmtId="0" fontId="1" fillId="0" borderId="8" xfId="23" applyBorder="1">
      <alignment/>
      <protection/>
    </xf>
    <xf numFmtId="0" fontId="1" fillId="0" borderId="9" xfId="23" applyBorder="1">
      <alignment/>
      <protection/>
    </xf>
    <xf numFmtId="49" fontId="4" fillId="0" borderId="0" xfId="23" applyNumberFormat="1" applyFont="1" applyBorder="1" applyAlignment="1">
      <alignment horizontal="distributed" vertical="center" wrapText="1"/>
      <protection/>
    </xf>
    <xf numFmtId="0" fontId="31" fillId="0" borderId="0" xfId="23" applyFont="1" applyAlignment="1">
      <alignment horizontal="center"/>
      <protection/>
    </xf>
    <xf numFmtId="0" fontId="1" fillId="0" borderId="0" xfId="23" applyAlignment="1">
      <alignment horizontal="left" vertical="center"/>
      <protection/>
    </xf>
    <xf numFmtId="0" fontId="30" fillId="3" borderId="39" xfId="23" applyFont="1" applyFill="1" applyBorder="1" applyAlignment="1">
      <alignment horizontal="center" vertical="center" wrapText="1"/>
      <protection/>
    </xf>
    <xf numFmtId="0" fontId="30" fillId="3" borderId="38" xfId="23" applyFont="1" applyFill="1" applyBorder="1" applyAlignment="1">
      <alignment horizontal="center" vertical="center" wrapText="1"/>
      <protection/>
    </xf>
    <xf numFmtId="0" fontId="30" fillId="3" borderId="40" xfId="23" applyFont="1" applyFill="1" applyBorder="1" applyAlignment="1">
      <alignment horizontal="center" vertical="center" wrapText="1"/>
      <protection/>
    </xf>
    <xf numFmtId="0" fontId="30" fillId="3" borderId="55" xfId="23" applyFont="1" applyFill="1" applyBorder="1" applyAlignment="1">
      <alignment horizontal="center" vertical="center" wrapText="1"/>
      <protection/>
    </xf>
    <xf numFmtId="0" fontId="30" fillId="3" borderId="56" xfId="23" applyFont="1" applyFill="1" applyBorder="1" applyAlignment="1">
      <alignment horizontal="center" vertical="center" wrapText="1"/>
      <protection/>
    </xf>
    <xf numFmtId="0" fontId="1" fillId="0" borderId="57" xfId="23" applyBorder="1">
      <alignment/>
      <protection/>
    </xf>
    <xf numFmtId="0" fontId="1" fillId="0" borderId="58" xfId="23" applyBorder="1">
      <alignment/>
      <protection/>
    </xf>
    <xf numFmtId="49" fontId="4" fillId="0" borderId="58" xfId="23" applyNumberFormat="1" applyFont="1" applyBorder="1" applyAlignment="1">
      <alignment horizontal="distributed" vertical="center" wrapText="1"/>
      <protection/>
    </xf>
    <xf numFmtId="0" fontId="1" fillId="0" borderId="59" xfId="23" applyBorder="1">
      <alignment/>
      <protection/>
    </xf>
    <xf numFmtId="49" fontId="4" fillId="0" borderId="48" xfId="23" applyNumberFormat="1" applyFont="1" applyBorder="1" applyAlignment="1">
      <alignment horizontal="distributed" vertical="center" wrapText="1"/>
      <protection/>
    </xf>
    <xf numFmtId="0" fontId="30" fillId="0" borderId="0" xfId="23" applyFont="1" applyBorder="1" applyAlignment="1">
      <alignment horizontal="center" vertical="center"/>
      <protection/>
    </xf>
    <xf numFmtId="0" fontId="5" fillId="0" borderId="0" xfId="23" applyFont="1" applyBorder="1" applyAlignment="1">
      <alignment horizontal="center" vertical="center"/>
      <protection/>
    </xf>
    <xf numFmtId="0" fontId="30" fillId="0" borderId="10" xfId="23" applyFont="1" applyBorder="1" applyAlignment="1">
      <alignment horizontal="center" vertical="center"/>
      <protection/>
    </xf>
    <xf numFmtId="0" fontId="3" fillId="0" borderId="10" xfId="23" applyFont="1" applyBorder="1" applyAlignment="1">
      <alignment horizontal="right" vertical="center" wrapText="1"/>
      <protection/>
    </xf>
    <xf numFmtId="0" fontId="3" fillId="0" borderId="54" xfId="23" applyFont="1" applyBorder="1" applyAlignment="1">
      <alignment horizontal="right" vertical="center" wrapText="1"/>
      <protection/>
    </xf>
    <xf numFmtId="0" fontId="3" fillId="0" borderId="43" xfId="23" applyFont="1" applyBorder="1" applyAlignment="1">
      <alignment horizontal="right" vertical="center" wrapText="1"/>
      <protection/>
    </xf>
    <xf numFmtId="49" fontId="5" fillId="0" borderId="58" xfId="23" applyNumberFormat="1" applyFont="1" applyBorder="1" applyAlignment="1">
      <alignment horizontal="distributed" vertical="center" wrapText="1"/>
      <protection/>
    </xf>
    <xf numFmtId="3" fontId="1" fillId="0" borderId="59" xfId="23" applyNumberFormat="1" applyBorder="1">
      <alignment/>
      <protection/>
    </xf>
    <xf numFmtId="0" fontId="1" fillId="0" borderId="0" xfId="23" applyAlignment="1">
      <alignment horizontal="right"/>
      <protection/>
    </xf>
    <xf numFmtId="0" fontId="40" fillId="0" borderId="0" xfId="26" applyFont="1">
      <alignment/>
      <protection/>
    </xf>
    <xf numFmtId="0" fontId="40" fillId="0" borderId="0" xfId="26" applyFont="1" applyBorder="1">
      <alignment/>
      <protection/>
    </xf>
    <xf numFmtId="38" fontId="40" fillId="0" borderId="0" xfId="18" applyFont="1" applyBorder="1" applyAlignment="1">
      <alignment horizontal="center"/>
    </xf>
    <xf numFmtId="0" fontId="1" fillId="0" borderId="0" xfId="26" applyFont="1">
      <alignment/>
      <protection/>
    </xf>
    <xf numFmtId="0" fontId="18" fillId="0" borderId="0" xfId="26" applyFont="1" applyAlignment="1">
      <alignment vertical="top"/>
      <protection/>
    </xf>
    <xf numFmtId="0" fontId="4" fillId="0" borderId="0" xfId="26" applyFont="1">
      <alignment/>
      <protection/>
    </xf>
    <xf numFmtId="0" fontId="4" fillId="0" borderId="0" xfId="26" applyFont="1" applyAlignment="1">
      <alignment horizontal="center"/>
      <protection/>
    </xf>
    <xf numFmtId="0" fontId="4" fillId="3" borderId="8" xfId="26" applyFont="1" applyFill="1" applyBorder="1" applyAlignment="1">
      <alignment horizontal="center"/>
      <protection/>
    </xf>
    <xf numFmtId="0" fontId="4" fillId="3" borderId="9" xfId="26" applyFont="1" applyFill="1" applyBorder="1" applyAlignment="1">
      <alignment horizontal="center"/>
      <protection/>
    </xf>
    <xf numFmtId="0" fontId="36" fillId="3" borderId="60" xfId="26" applyFont="1" applyFill="1" applyBorder="1" applyAlignment="1">
      <alignment horizontal="center" vertical="center" shrinkToFit="1"/>
      <protection/>
    </xf>
    <xf numFmtId="0" fontId="36" fillId="3" borderId="6" xfId="26" applyFont="1" applyFill="1" applyBorder="1" applyAlignment="1">
      <alignment horizontal="center" vertical="center" shrinkToFit="1"/>
      <protection/>
    </xf>
    <xf numFmtId="0" fontId="36" fillId="3" borderId="24" xfId="26" applyFont="1" applyFill="1" applyBorder="1" applyAlignment="1">
      <alignment horizontal="center" vertical="center" shrinkToFit="1"/>
      <protection/>
    </xf>
    <xf numFmtId="0" fontId="36" fillId="3" borderId="0" xfId="26" applyFont="1" applyFill="1" applyBorder="1" applyAlignment="1">
      <alignment horizontal="center" vertical="center" shrinkToFit="1"/>
      <protection/>
    </xf>
    <xf numFmtId="0" fontId="36" fillId="3" borderId="2" xfId="26" applyFont="1" applyFill="1" applyBorder="1" applyAlignment="1">
      <alignment horizontal="center" vertical="center" shrinkToFit="1"/>
      <protection/>
    </xf>
    <xf numFmtId="0" fontId="36" fillId="3" borderId="37" xfId="26" applyFont="1" applyFill="1" applyBorder="1" applyAlignment="1">
      <alignment horizontal="center" vertical="center" shrinkToFit="1"/>
      <protection/>
    </xf>
    <xf numFmtId="0" fontId="5" fillId="0" borderId="0" xfId="26" applyFont="1" applyBorder="1" applyAlignment="1">
      <alignment vertical="center" shrinkToFit="1"/>
      <protection/>
    </xf>
    <xf numFmtId="0" fontId="5" fillId="0" borderId="6" xfId="26" applyFont="1" applyBorder="1" applyAlignment="1">
      <alignment vertical="center" shrinkToFit="1"/>
      <protection/>
    </xf>
    <xf numFmtId="3" fontId="5" fillId="0" borderId="6" xfId="26" applyNumberFormat="1" applyFont="1" applyBorder="1" applyAlignment="1">
      <alignment horizontal="right" vertical="center"/>
      <protection/>
    </xf>
    <xf numFmtId="3" fontId="5" fillId="0" borderId="5" xfId="26" applyNumberFormat="1" applyFont="1" applyBorder="1" applyAlignment="1">
      <alignment horizontal="right" vertical="center"/>
      <protection/>
    </xf>
    <xf numFmtId="3" fontId="5" fillId="0" borderId="7" xfId="26" applyNumberFormat="1" applyFont="1" applyBorder="1" applyAlignment="1">
      <alignment horizontal="right" vertical="center"/>
      <protection/>
    </xf>
    <xf numFmtId="3" fontId="5" fillId="0" borderId="0" xfId="26" applyNumberFormat="1" applyFont="1" applyBorder="1" applyAlignment="1">
      <alignment horizontal="right" vertical="center"/>
      <protection/>
    </xf>
    <xf numFmtId="3" fontId="5" fillId="0" borderId="10" xfId="26" applyNumberFormat="1" applyFont="1" applyBorder="1" applyAlignment="1">
      <alignment horizontal="right" vertical="center"/>
      <protection/>
    </xf>
    <xf numFmtId="0" fontId="5" fillId="0" borderId="14" xfId="26" applyFont="1" applyBorder="1" applyAlignment="1">
      <alignment vertical="center" shrinkToFit="1"/>
      <protection/>
    </xf>
    <xf numFmtId="3" fontId="5" fillId="0" borderId="3" xfId="26" applyNumberFormat="1" applyFont="1" applyBorder="1" applyAlignment="1">
      <alignment horizontal="right" vertical="center"/>
      <protection/>
    </xf>
    <xf numFmtId="0" fontId="1" fillId="0" borderId="0" xfId="26" applyFont="1" applyAlignment="1">
      <alignment textRotation="180"/>
      <protection/>
    </xf>
    <xf numFmtId="0" fontId="1" fillId="0" borderId="0" xfId="26" applyFont="1" applyAlignment="1">
      <alignment vertical="top"/>
      <protection/>
    </xf>
    <xf numFmtId="0" fontId="5" fillId="0" borderId="20" xfId="26" applyFont="1" applyBorder="1" applyAlignment="1">
      <alignment vertical="center" shrinkToFit="1"/>
      <protection/>
    </xf>
    <xf numFmtId="3" fontId="5" fillId="0" borderId="1" xfId="26" applyNumberFormat="1" applyFont="1" applyBorder="1" applyAlignment="1">
      <alignment horizontal="right" vertical="center"/>
      <protection/>
    </xf>
    <xf numFmtId="3" fontId="5" fillId="0" borderId="2" xfId="26" applyNumberFormat="1" applyFont="1" applyBorder="1" applyAlignment="1">
      <alignment horizontal="right" vertical="center"/>
      <protection/>
    </xf>
    <xf numFmtId="3" fontId="5" fillId="0" borderId="4" xfId="26" applyNumberFormat="1" applyFont="1" applyBorder="1" applyAlignment="1">
      <alignment horizontal="right" vertical="center"/>
      <protection/>
    </xf>
    <xf numFmtId="0" fontId="4" fillId="3" borderId="37" xfId="26" applyFont="1" applyFill="1" applyBorder="1" applyAlignment="1">
      <alignment horizontal="center" vertical="center"/>
      <protection/>
    </xf>
    <xf numFmtId="0" fontId="4" fillId="3" borderId="8" xfId="26" applyFont="1" applyFill="1" applyBorder="1" applyAlignment="1">
      <alignment horizontal="center" vertical="center"/>
      <protection/>
    </xf>
    <xf numFmtId="0" fontId="4" fillId="3" borderId="9" xfId="26" applyFont="1" applyFill="1" applyBorder="1" applyAlignment="1">
      <alignment horizontal="center" vertical="center"/>
      <protection/>
    </xf>
    <xf numFmtId="0" fontId="21" fillId="3" borderId="60" xfId="26" applyFont="1" applyFill="1" applyBorder="1" applyAlignment="1">
      <alignment horizontal="center" vertical="center" shrinkToFit="1"/>
      <protection/>
    </xf>
    <xf numFmtId="0" fontId="21" fillId="3" borderId="6" xfId="26" applyFont="1" applyFill="1" applyBorder="1" applyAlignment="1">
      <alignment horizontal="center" vertical="center" shrinkToFit="1"/>
      <protection/>
    </xf>
    <xf numFmtId="0" fontId="21" fillId="3" borderId="24" xfId="26" applyFont="1" applyFill="1" applyBorder="1" applyAlignment="1">
      <alignment horizontal="center" vertical="center" shrinkToFit="1"/>
      <protection/>
    </xf>
    <xf numFmtId="0" fontId="21" fillId="3" borderId="1" xfId="26" applyFont="1" applyFill="1" applyBorder="1" applyAlignment="1">
      <alignment horizontal="center" vertical="center" shrinkToFit="1"/>
      <protection/>
    </xf>
    <xf numFmtId="0" fontId="21" fillId="3" borderId="37" xfId="26" applyFont="1" applyFill="1" applyBorder="1" applyAlignment="1">
      <alignment horizontal="center" vertical="center" shrinkToFit="1"/>
      <protection/>
    </xf>
    <xf numFmtId="0" fontId="40" fillId="0" borderId="0" xfId="26" applyFont="1" applyBorder="1" applyAlignment="1">
      <alignment horizontal="center"/>
      <protection/>
    </xf>
    <xf numFmtId="0" fontId="41" fillId="0" borderId="0" xfId="26" applyFont="1" applyAlignment="1">
      <alignment horizontal="right"/>
      <protection/>
    </xf>
    <xf numFmtId="0" fontId="9" fillId="0" borderId="24" xfId="26" applyFont="1" applyBorder="1" applyAlignment="1">
      <alignment horizontal="right" vertical="center"/>
      <protection/>
    </xf>
    <xf numFmtId="0" fontId="9" fillId="0" borderId="6" xfId="26" applyFont="1" applyBorder="1" applyAlignment="1">
      <alignment horizontal="right" vertical="center" shrinkToFit="1"/>
      <protection/>
    </xf>
    <xf numFmtId="0" fontId="9" fillId="0" borderId="5" xfId="26" applyFont="1" applyBorder="1" applyAlignment="1">
      <alignment horizontal="right" vertical="center" shrinkToFit="1"/>
      <protection/>
    </xf>
    <xf numFmtId="0" fontId="9" fillId="0" borderId="7" xfId="26" applyFont="1" applyBorder="1" applyAlignment="1">
      <alignment horizontal="right" vertical="center" shrinkToFit="1"/>
      <protection/>
    </xf>
    <xf numFmtId="0" fontId="9" fillId="0" borderId="3" xfId="26" applyFont="1" applyBorder="1" applyAlignment="1">
      <alignment horizontal="right" vertical="center" shrinkToFit="1"/>
      <protection/>
    </xf>
    <xf numFmtId="0" fontId="41" fillId="0" borderId="0" xfId="26" applyFont="1" applyBorder="1" applyAlignment="1">
      <alignment horizontal="right"/>
      <protection/>
    </xf>
    <xf numFmtId="180" fontId="5" fillId="0" borderId="3" xfId="26" applyNumberFormat="1" applyFont="1" applyBorder="1" applyAlignment="1">
      <alignment horizontal="right" vertical="center"/>
      <protection/>
    </xf>
    <xf numFmtId="180" fontId="5" fillId="0" borderId="0" xfId="26" applyNumberFormat="1" applyFont="1" applyBorder="1" applyAlignment="1">
      <alignment horizontal="right" vertical="center"/>
      <protection/>
    </xf>
    <xf numFmtId="180" fontId="5" fillId="0" borderId="10" xfId="26" applyNumberFormat="1" applyFont="1" applyBorder="1" applyAlignment="1">
      <alignment horizontal="right" vertical="center"/>
      <protection/>
    </xf>
    <xf numFmtId="180" fontId="5" fillId="0" borderId="0" xfId="26" applyNumberFormat="1" applyFont="1" applyFill="1" applyBorder="1" applyAlignment="1">
      <alignment horizontal="right" vertical="center"/>
      <protection/>
    </xf>
    <xf numFmtId="180" fontId="5" fillId="0" borderId="1" xfId="26" applyNumberFormat="1" applyFont="1" applyBorder="1" applyAlignment="1">
      <alignment horizontal="right" vertical="center"/>
      <protection/>
    </xf>
    <xf numFmtId="180" fontId="5" fillId="0" borderId="2" xfId="26" applyNumberFormat="1" applyFont="1" applyBorder="1" applyAlignment="1">
      <alignment horizontal="right" vertical="center"/>
      <protection/>
    </xf>
    <xf numFmtId="180" fontId="5" fillId="0" borderId="4" xfId="26" applyNumberFormat="1" applyFont="1" applyBorder="1" applyAlignment="1">
      <alignment horizontal="right" vertical="center"/>
      <protection/>
    </xf>
    <xf numFmtId="0" fontId="24" fillId="0" borderId="0" xfId="25" applyFont="1" applyFill="1" applyAlignment="1">
      <alignment horizontal="center"/>
      <protection/>
    </xf>
    <xf numFmtId="0" fontId="1" fillId="0" borderId="0" xfId="25" applyFont="1" applyFill="1">
      <alignment/>
      <protection/>
    </xf>
    <xf numFmtId="0" fontId="24" fillId="0" borderId="0" xfId="25" applyFont="1" applyFill="1">
      <alignment/>
      <protection/>
    </xf>
    <xf numFmtId="0" fontId="5" fillId="0" borderId="0" xfId="25" applyFont="1" applyFill="1">
      <alignment/>
      <protection/>
    </xf>
    <xf numFmtId="0" fontId="5" fillId="0" borderId="0" xfId="25" applyFont="1" applyFill="1" applyAlignment="1">
      <alignment horizontal="right"/>
      <protection/>
    </xf>
    <xf numFmtId="0" fontId="5" fillId="0" borderId="6" xfId="25" applyFont="1" applyFill="1" applyBorder="1" applyAlignment="1">
      <alignment horizontal="center" vertical="center"/>
      <protection/>
    </xf>
    <xf numFmtId="0" fontId="5" fillId="0" borderId="5" xfId="25" applyFont="1" applyFill="1" applyBorder="1" applyAlignment="1">
      <alignment horizontal="center" vertical="center"/>
      <protection/>
    </xf>
    <xf numFmtId="0" fontId="5" fillId="0" borderId="7" xfId="25" applyFont="1" applyFill="1" applyBorder="1" applyAlignment="1">
      <alignment horizontal="center" vertical="center"/>
      <protection/>
    </xf>
    <xf numFmtId="0" fontId="21" fillId="0" borderId="6" xfId="25" applyFont="1" applyFill="1" applyBorder="1" applyAlignment="1">
      <alignment horizontal="center" vertical="center"/>
      <protection/>
    </xf>
    <xf numFmtId="0" fontId="21" fillId="0" borderId="5" xfId="25" applyFont="1" applyFill="1" applyBorder="1" applyAlignment="1">
      <alignment horizontal="center" vertical="center"/>
      <protection/>
    </xf>
    <xf numFmtId="0" fontId="21" fillId="0" borderId="7" xfId="25" applyFont="1" applyFill="1" applyBorder="1" applyAlignment="1">
      <alignment horizontal="center" vertical="center"/>
      <protection/>
    </xf>
    <xf numFmtId="0" fontId="9" fillId="0" borderId="6" xfId="25" applyFont="1" applyFill="1" applyBorder="1" applyAlignment="1">
      <alignment horizontal="center" vertical="center"/>
      <protection/>
    </xf>
    <xf numFmtId="0" fontId="9" fillId="0" borderId="5" xfId="25" applyFont="1" applyFill="1" applyBorder="1" applyAlignment="1">
      <alignment horizontal="center" vertical="center"/>
      <protection/>
    </xf>
    <xf numFmtId="0" fontId="9" fillId="0" borderId="7" xfId="25" applyFont="1" applyFill="1" applyBorder="1" applyAlignment="1">
      <alignment horizontal="center" vertical="center"/>
      <protection/>
    </xf>
    <xf numFmtId="180" fontId="5" fillId="0" borderId="0" xfId="25" applyNumberFormat="1" applyFont="1" applyFill="1" applyBorder="1" applyAlignment="1">
      <alignment/>
      <protection/>
    </xf>
    <xf numFmtId="180" fontId="5" fillId="0" borderId="10" xfId="25" applyNumberFormat="1" applyFont="1" applyFill="1" applyBorder="1" applyAlignment="1">
      <alignment/>
      <protection/>
    </xf>
    <xf numFmtId="0" fontId="1" fillId="0" borderId="3" xfId="25" applyFont="1" applyFill="1" applyBorder="1" applyAlignment="1">
      <alignment vertical="center"/>
      <protection/>
    </xf>
    <xf numFmtId="0" fontId="5" fillId="0" borderId="0" xfId="25" applyFont="1" applyFill="1" applyBorder="1" applyAlignment="1">
      <alignment vertical="center"/>
      <protection/>
    </xf>
    <xf numFmtId="0" fontId="1" fillId="0" borderId="0" xfId="25" applyFont="1" applyFill="1" applyBorder="1" applyAlignment="1">
      <alignment vertical="center"/>
      <protection/>
    </xf>
    <xf numFmtId="0" fontId="5" fillId="0" borderId="10" xfId="25" applyFont="1" applyFill="1" applyBorder="1" applyAlignment="1">
      <alignment vertical="center"/>
      <protection/>
    </xf>
    <xf numFmtId="0" fontId="1" fillId="0" borderId="0" xfId="25" applyFont="1" applyFill="1" applyAlignment="1">
      <alignment vertical="center"/>
      <protection/>
    </xf>
    <xf numFmtId="0" fontId="1" fillId="0" borderId="1" xfId="25" applyFont="1" applyFill="1" applyBorder="1" applyAlignment="1">
      <alignment vertical="center"/>
      <protection/>
    </xf>
    <xf numFmtId="0" fontId="5" fillId="0" borderId="2" xfId="25" applyFont="1" applyFill="1" applyBorder="1" applyAlignment="1">
      <alignment vertical="center"/>
      <protection/>
    </xf>
    <xf numFmtId="0" fontId="1" fillId="0" borderId="2" xfId="25" applyFont="1" applyFill="1" applyBorder="1" applyAlignment="1">
      <alignment vertical="center"/>
      <protection/>
    </xf>
    <xf numFmtId="0" fontId="5" fillId="0" borderId="4" xfId="25" applyFont="1" applyFill="1" applyBorder="1" applyAlignment="1">
      <alignment vertical="center"/>
      <protection/>
    </xf>
    <xf numFmtId="180" fontId="5" fillId="0" borderId="2" xfId="25" applyNumberFormat="1" applyFont="1" applyFill="1" applyBorder="1" applyAlignment="1">
      <alignment/>
      <protection/>
    </xf>
    <xf numFmtId="180" fontId="5" fillId="0" borderId="4" xfId="25" applyNumberFormat="1" applyFont="1" applyFill="1" applyBorder="1" applyAlignment="1">
      <alignment/>
      <protection/>
    </xf>
    <xf numFmtId="0" fontId="21" fillId="0" borderId="6" xfId="25" applyFont="1" applyFill="1" applyBorder="1" applyAlignment="1">
      <alignment vertical="center"/>
      <protection/>
    </xf>
    <xf numFmtId="0" fontId="21" fillId="0" borderId="5" xfId="25" applyFont="1" applyFill="1" applyBorder="1" applyAlignment="1">
      <alignment vertical="center"/>
      <protection/>
    </xf>
    <xf numFmtId="0" fontId="21" fillId="0" borderId="7" xfId="25" applyFont="1" applyFill="1" applyBorder="1" applyAlignment="1">
      <alignment vertical="center"/>
      <protection/>
    </xf>
    <xf numFmtId="178" fontId="9" fillId="0" borderId="6" xfId="25" applyNumberFormat="1" applyFont="1" applyFill="1" applyBorder="1" applyAlignment="1">
      <alignment horizontal="right"/>
      <protection/>
    </xf>
    <xf numFmtId="178" fontId="9" fillId="0" borderId="5" xfId="25" applyNumberFormat="1" applyFont="1" applyFill="1" applyBorder="1" applyAlignment="1">
      <alignment horizontal="right"/>
      <protection/>
    </xf>
    <xf numFmtId="180" fontId="9" fillId="0" borderId="5" xfId="25" applyNumberFormat="1" applyFont="1" applyFill="1" applyBorder="1" applyAlignment="1">
      <alignment horizontal="right"/>
      <protection/>
    </xf>
    <xf numFmtId="180" fontId="9" fillId="0" borderId="7" xfId="25" applyNumberFormat="1" applyFont="1" applyFill="1" applyBorder="1" applyAlignment="1">
      <alignment horizontal="right"/>
      <protection/>
    </xf>
    <xf numFmtId="0" fontId="21" fillId="0" borderId="6" xfId="25" applyFont="1" applyFill="1" applyBorder="1" applyAlignment="1">
      <alignment horizontal="left" vertical="center"/>
      <protection/>
    </xf>
    <xf numFmtId="0" fontId="21" fillId="0" borderId="5" xfId="25" applyFont="1" applyFill="1" applyBorder="1" applyAlignment="1">
      <alignment horizontal="left" vertical="center"/>
      <protection/>
    </xf>
    <xf numFmtId="0" fontId="21" fillId="0" borderId="7" xfId="25" applyFont="1" applyFill="1" applyBorder="1" applyAlignment="1">
      <alignment horizontal="left" vertical="center"/>
      <protection/>
    </xf>
    <xf numFmtId="182" fontId="9" fillId="0" borderId="6" xfId="25" applyNumberFormat="1" applyFont="1" applyFill="1" applyBorder="1" applyAlignment="1">
      <alignment horizontal="right"/>
      <protection/>
    </xf>
    <xf numFmtId="182" fontId="9" fillId="0" borderId="5" xfId="25" applyNumberFormat="1" applyFont="1" applyFill="1" applyBorder="1" applyAlignment="1">
      <alignment horizontal="right"/>
      <protection/>
    </xf>
    <xf numFmtId="0" fontId="1" fillId="0" borderId="6" xfId="25" applyFont="1" applyFill="1" applyBorder="1" applyAlignment="1">
      <alignment vertical="center"/>
      <protection/>
    </xf>
    <xf numFmtId="0" fontId="5" fillId="0" borderId="5" xfId="25" applyFont="1" applyFill="1" applyBorder="1" applyAlignment="1">
      <alignment vertical="center"/>
      <protection/>
    </xf>
    <xf numFmtId="0" fontId="5" fillId="0" borderId="7" xfId="25" applyFont="1" applyFill="1" applyBorder="1" applyAlignment="1">
      <alignment vertical="center"/>
      <protection/>
    </xf>
    <xf numFmtId="0" fontId="9" fillId="0" borderId="0" xfId="25" applyFont="1" applyFill="1">
      <alignment/>
      <protection/>
    </xf>
    <xf numFmtId="0" fontId="5" fillId="0" borderId="1" xfId="25" applyFont="1" applyFill="1" applyBorder="1" applyAlignment="1">
      <alignment vertical="center"/>
      <protection/>
    </xf>
    <xf numFmtId="190" fontId="9" fillId="0" borderId="5" xfId="25" applyNumberFormat="1" applyFont="1" applyFill="1" applyBorder="1" applyAlignment="1">
      <alignment horizontal="right"/>
      <protection/>
    </xf>
    <xf numFmtId="190" fontId="9" fillId="0" borderId="7" xfId="25" applyNumberFormat="1" applyFont="1" applyFill="1" applyBorder="1" applyAlignment="1">
      <alignment horizontal="right"/>
      <protection/>
    </xf>
    <xf numFmtId="0" fontId="5" fillId="0" borderId="3" xfId="25" applyFont="1" applyFill="1" applyBorder="1" applyAlignment="1">
      <alignment vertical="center"/>
      <protection/>
    </xf>
    <xf numFmtId="0" fontId="1" fillId="0" borderId="0" xfId="25" applyFont="1" applyFill="1" applyBorder="1">
      <alignment/>
      <protection/>
    </xf>
    <xf numFmtId="0" fontId="4" fillId="0" borderId="0" xfId="25" applyFont="1" applyFill="1" applyBorder="1" applyAlignment="1">
      <alignment horizontal="center"/>
      <protection/>
    </xf>
    <xf numFmtId="180" fontId="4" fillId="0" borderId="0" xfId="25" applyNumberFormat="1" applyFont="1" applyFill="1" applyBorder="1" applyAlignment="1">
      <alignment horizontal="right"/>
      <protection/>
    </xf>
    <xf numFmtId="190" fontId="4" fillId="0" borderId="0" xfId="25" applyNumberFormat="1" applyFont="1" applyFill="1" applyBorder="1" applyAlignment="1">
      <alignment horizontal="center"/>
      <protection/>
    </xf>
    <xf numFmtId="180" fontId="4" fillId="0" borderId="0" xfId="25" applyNumberFormat="1" applyFont="1" applyFill="1" applyBorder="1" applyAlignment="1">
      <alignment horizontal="center"/>
      <protection/>
    </xf>
    <xf numFmtId="191" fontId="4" fillId="0" borderId="0" xfId="25" applyNumberFormat="1" applyFont="1" applyFill="1" applyBorder="1" applyAlignment="1">
      <alignment horizontal="center"/>
      <protection/>
    </xf>
    <xf numFmtId="0" fontId="1" fillId="0" borderId="0" xfId="25" applyFont="1" applyFill="1" applyAlignment="1">
      <alignment horizontal="right"/>
      <protection/>
    </xf>
    <xf numFmtId="0" fontId="4" fillId="0" borderId="0" xfId="25" applyFont="1" applyFill="1">
      <alignment/>
      <protection/>
    </xf>
    <xf numFmtId="0" fontId="4" fillId="0" borderId="0" xfId="25" applyFont="1" applyFill="1" applyBorder="1">
      <alignment/>
      <protection/>
    </xf>
    <xf numFmtId="0" fontId="5" fillId="0" borderId="0" xfId="25" applyFont="1" applyFill="1" applyBorder="1">
      <alignment/>
      <protection/>
    </xf>
    <xf numFmtId="0" fontId="5" fillId="0" borderId="0" xfId="25" applyFont="1" applyFill="1" applyAlignment="1">
      <alignment/>
      <protection/>
    </xf>
    <xf numFmtId="0" fontId="5" fillId="0" borderId="0" xfId="25" applyFont="1" applyFill="1" applyAlignment="1">
      <alignment horizontal="center"/>
      <protection/>
    </xf>
    <xf numFmtId="180" fontId="5" fillId="0" borderId="6" xfId="25" applyNumberFormat="1" applyFont="1" applyFill="1" applyBorder="1" applyAlignment="1">
      <alignment horizontal="center" vertical="center"/>
      <protection/>
    </xf>
    <xf numFmtId="180" fontId="21" fillId="0" borderId="5" xfId="25" applyNumberFormat="1" applyFont="1" applyFill="1" applyBorder="1" applyAlignment="1">
      <alignment horizontal="center" vertical="center"/>
      <protection/>
    </xf>
    <xf numFmtId="180" fontId="21" fillId="0" borderId="7" xfId="25" applyNumberFormat="1" applyFont="1" applyFill="1" applyBorder="1" applyAlignment="1">
      <alignment horizontal="center" vertical="center"/>
      <protection/>
    </xf>
    <xf numFmtId="176" fontId="4" fillId="0" borderId="0" xfId="25" applyNumberFormat="1" applyFont="1" applyFill="1" applyBorder="1" applyAlignment="1">
      <alignment horizontal="center"/>
      <protection/>
    </xf>
    <xf numFmtId="190" fontId="4" fillId="0" borderId="0" xfId="25" applyNumberFormat="1" applyFont="1" applyFill="1" applyBorder="1" applyAlignment="1">
      <alignment horizontal="right"/>
      <protection/>
    </xf>
    <xf numFmtId="0" fontId="5" fillId="0" borderId="0" xfId="29" applyFont="1">
      <alignment vertical="center"/>
      <protection/>
    </xf>
    <xf numFmtId="0" fontId="47" fillId="0" borderId="0" xfId="0" applyFont="1" applyAlignment="1">
      <alignment/>
    </xf>
    <xf numFmtId="49" fontId="47" fillId="0" borderId="0" xfId="0" applyNumberFormat="1" applyFont="1" applyAlignment="1">
      <alignment/>
    </xf>
    <xf numFmtId="49" fontId="48" fillId="0" borderId="0" xfId="0" applyNumberFormat="1" applyFont="1" applyAlignment="1">
      <alignment/>
    </xf>
    <xf numFmtId="0" fontId="49" fillId="0" borderId="0" xfId="0" applyFont="1" applyAlignment="1">
      <alignment/>
    </xf>
    <xf numFmtId="49" fontId="47" fillId="0" borderId="0" xfId="0" applyNumberFormat="1" applyFont="1" applyAlignment="1">
      <alignment vertical="top" wrapText="1"/>
    </xf>
    <xf numFmtId="49" fontId="49" fillId="0" borderId="0" xfId="0" applyNumberFormat="1" applyFont="1" applyAlignment="1">
      <alignment/>
    </xf>
    <xf numFmtId="49" fontId="48" fillId="0" borderId="0" xfId="0" applyNumberFormat="1" applyFont="1" applyAlignment="1">
      <alignment vertical="top"/>
    </xf>
    <xf numFmtId="0" fontId="47" fillId="0" borderId="0" xfId="0" applyFont="1" applyAlignment="1">
      <alignment vertical="top"/>
    </xf>
    <xf numFmtId="0" fontId="47" fillId="0" borderId="0" xfId="0" applyFont="1" applyAlignment="1">
      <alignment vertical="distributed"/>
    </xf>
    <xf numFmtId="0" fontId="46" fillId="0" borderId="0" xfId="16" applyFont="1" applyAlignment="1">
      <alignment horizontal="right" vertical="center"/>
    </xf>
    <xf numFmtId="0" fontId="27" fillId="0" borderId="0" xfId="29" applyFont="1" applyAlignment="1">
      <alignment horizontal="right" vertical="center"/>
      <protection/>
    </xf>
    <xf numFmtId="49" fontId="29" fillId="0" borderId="0" xfId="0" applyNumberFormat="1" applyFont="1" applyAlignment="1">
      <alignment/>
    </xf>
    <xf numFmtId="0" fontId="1" fillId="2" borderId="6" xfId="22" applyFill="1" applyBorder="1" applyAlignment="1">
      <alignment horizontal="centerContinuous" shrinkToFit="1"/>
      <protection/>
    </xf>
    <xf numFmtId="0" fontId="1" fillId="2" borderId="5" xfId="22" applyFill="1" applyBorder="1" applyAlignment="1">
      <alignment horizontal="centerContinuous" shrinkToFit="1"/>
      <protection/>
    </xf>
    <xf numFmtId="0" fontId="1" fillId="2" borderId="7" xfId="22" applyFill="1" applyBorder="1" applyAlignment="1">
      <alignment horizontal="centerContinuous" shrinkToFit="1"/>
      <protection/>
    </xf>
    <xf numFmtId="0" fontId="1" fillId="2" borderId="24" xfId="22" applyFill="1" applyBorder="1" applyAlignment="1">
      <alignment horizontal="centerContinuous" shrinkToFit="1"/>
      <protection/>
    </xf>
    <xf numFmtId="0" fontId="1" fillId="2" borderId="6" xfId="22" applyFill="1" applyBorder="1" applyAlignment="1" quotePrefix="1">
      <alignment horizontal="centerContinuous" shrinkToFit="1"/>
      <protection/>
    </xf>
    <xf numFmtId="0" fontId="1" fillId="2" borderId="60" xfId="22" applyFill="1" applyBorder="1" applyAlignment="1">
      <alignment horizontal="center" vertical="center" shrinkToFit="1"/>
      <protection/>
    </xf>
    <xf numFmtId="0" fontId="35" fillId="2" borderId="60" xfId="22" applyFont="1" applyFill="1" applyBorder="1" applyAlignment="1">
      <alignment horizontal="center" vertical="center" shrinkToFit="1"/>
      <protection/>
    </xf>
    <xf numFmtId="0" fontId="35" fillId="2" borderId="37" xfId="22" applyFont="1" applyFill="1" applyBorder="1" applyAlignment="1">
      <alignment horizontal="center" vertical="center"/>
      <protection/>
    </xf>
    <xf numFmtId="0" fontId="1" fillId="2" borderId="37" xfId="22" applyFill="1" applyBorder="1" applyAlignment="1">
      <alignment horizontal="centerContinuous" shrinkToFit="1"/>
      <protection/>
    </xf>
    <xf numFmtId="0" fontId="1" fillId="2" borderId="9" xfId="22" applyFill="1" applyBorder="1" applyAlignment="1">
      <alignment horizontal="centerContinuous" shrinkToFit="1"/>
      <protection/>
    </xf>
    <xf numFmtId="0" fontId="1" fillId="2" borderId="8" xfId="22" applyFill="1" applyBorder="1" applyAlignment="1">
      <alignment horizontal="centerContinuous" shrinkToFit="1"/>
      <protection/>
    </xf>
    <xf numFmtId="0" fontId="1" fillId="2" borderId="60" xfId="22" applyFill="1" applyBorder="1" applyAlignment="1">
      <alignment horizontal="centerContinuous" shrinkToFit="1"/>
      <protection/>
    </xf>
    <xf numFmtId="180" fontId="4" fillId="2" borderId="61" xfId="24" applyNumberFormat="1" applyFont="1" applyFill="1" applyBorder="1" applyAlignment="1" applyProtection="1">
      <alignment horizontal="center" vertical="center"/>
      <protection locked="0"/>
    </xf>
    <xf numFmtId="180" fontId="4" fillId="2" borderId="62" xfId="24" applyNumberFormat="1" applyFont="1" applyFill="1" applyBorder="1" applyAlignment="1" applyProtection="1">
      <alignment horizontal="center" vertical="center" wrapText="1"/>
      <protection locked="0"/>
    </xf>
    <xf numFmtId="180" fontId="4" fillId="2" borderId="63" xfId="24" applyNumberFormat="1" applyFont="1" applyFill="1" applyBorder="1" applyAlignment="1" applyProtection="1">
      <alignment horizontal="center" vertical="center" wrapText="1"/>
      <protection locked="0"/>
    </xf>
    <xf numFmtId="180" fontId="9" fillId="2" borderId="64" xfId="24" applyNumberFormat="1" applyFont="1" applyFill="1" applyBorder="1" applyAlignment="1" applyProtection="1">
      <alignment horizontal="distributed" vertical="center" wrapText="1"/>
      <protection locked="0"/>
    </xf>
    <xf numFmtId="0" fontId="4" fillId="2" borderId="63" xfId="24" applyFont="1" applyFill="1" applyBorder="1" applyAlignment="1" applyProtection="1">
      <alignment horizontal="center" vertical="center" wrapText="1"/>
      <protection locked="0"/>
    </xf>
    <xf numFmtId="0" fontId="9" fillId="2" borderId="63" xfId="24" applyFont="1" applyFill="1" applyBorder="1" applyAlignment="1" applyProtection="1">
      <alignment horizontal="center" vertical="center" wrapText="1"/>
      <protection locked="0"/>
    </xf>
    <xf numFmtId="0" fontId="9" fillId="2" borderId="63" xfId="24" applyFont="1" applyFill="1" applyBorder="1" applyAlignment="1" applyProtection="1">
      <alignment horizontal="distributed" vertical="center" wrapText="1"/>
      <protection locked="0"/>
    </xf>
    <xf numFmtId="0" fontId="21" fillId="2" borderId="63" xfId="24" applyFont="1" applyFill="1" applyBorder="1" applyAlignment="1" applyProtection="1">
      <alignment horizontal="distributed" vertical="center" wrapText="1"/>
      <protection locked="0"/>
    </xf>
    <xf numFmtId="0" fontId="21" fillId="2" borderId="63" xfId="24" applyFont="1" applyFill="1" applyBorder="1" applyAlignment="1" applyProtection="1">
      <alignment horizontal="center" vertical="center" wrapText="1"/>
      <protection locked="0"/>
    </xf>
    <xf numFmtId="180" fontId="4" fillId="2" borderId="64" xfId="24" applyNumberFormat="1" applyFont="1" applyFill="1" applyBorder="1" applyAlignment="1" applyProtection="1">
      <alignment horizontal="center" vertical="center" wrapText="1"/>
      <protection locked="0"/>
    </xf>
    <xf numFmtId="180" fontId="32" fillId="2" borderId="65" xfId="24" applyNumberFormat="1" applyFont="1" applyFill="1" applyBorder="1" applyAlignment="1" applyProtection="1">
      <alignment horizontal="center" vertical="center" wrapText="1"/>
      <protection locked="0"/>
    </xf>
    <xf numFmtId="180" fontId="1" fillId="0" borderId="0" xfId="24" applyNumberFormat="1" applyAlignment="1" applyProtection="1">
      <alignment horizontal="right"/>
      <protection locked="0"/>
    </xf>
    <xf numFmtId="182" fontId="1" fillId="0" borderId="10" xfId="24" applyNumberFormat="1" applyBorder="1">
      <alignment/>
      <protection/>
    </xf>
    <xf numFmtId="182" fontId="1" fillId="0" borderId="14" xfId="24" applyNumberFormat="1" applyBorder="1">
      <alignment/>
      <protection/>
    </xf>
    <xf numFmtId="182" fontId="1" fillId="0" borderId="3" xfId="24" applyNumberFormat="1" applyBorder="1">
      <alignment/>
      <protection/>
    </xf>
    <xf numFmtId="49" fontId="1" fillId="0" borderId="16" xfId="24" applyNumberFormat="1" applyFill="1" applyBorder="1" applyAlignment="1" applyProtection="1">
      <alignment horizontal="right" shrinkToFit="1"/>
      <protection locked="0"/>
    </xf>
    <xf numFmtId="180" fontId="1" fillId="0" borderId="10" xfId="24" applyNumberFormat="1" applyFill="1" applyBorder="1" applyProtection="1">
      <alignment/>
      <protection locked="0"/>
    </xf>
    <xf numFmtId="180" fontId="1" fillId="0" borderId="14" xfId="24" applyNumberFormat="1" applyFill="1" applyBorder="1">
      <alignment/>
      <protection/>
    </xf>
    <xf numFmtId="180" fontId="1" fillId="0" borderId="10" xfId="24" applyNumberFormat="1" applyFill="1" applyBorder="1">
      <alignment/>
      <protection/>
    </xf>
    <xf numFmtId="180" fontId="1" fillId="0" borderId="0" xfId="24" applyNumberFormat="1" applyFill="1" applyBorder="1">
      <alignment/>
      <protection/>
    </xf>
    <xf numFmtId="180" fontId="1" fillId="0" borderId="14" xfId="24" applyNumberFormat="1" applyFill="1" applyBorder="1" applyAlignment="1" applyProtection="1">
      <alignment horizontal="right" shrinkToFit="1"/>
      <protection locked="0"/>
    </xf>
    <xf numFmtId="180" fontId="1" fillId="0" borderId="14" xfId="24" applyNumberFormat="1" applyFill="1" applyBorder="1" applyProtection="1">
      <alignment/>
      <protection locked="0"/>
    </xf>
    <xf numFmtId="180" fontId="1" fillId="0" borderId="0" xfId="24" applyNumberFormat="1" applyFill="1" applyProtection="1">
      <alignment/>
      <protection locked="0"/>
    </xf>
    <xf numFmtId="182" fontId="1" fillId="0" borderId="14" xfId="24" applyNumberFormat="1" applyBorder="1" applyAlignment="1">
      <alignment horizontal="right"/>
      <protection/>
    </xf>
    <xf numFmtId="49" fontId="47" fillId="0" borderId="0" xfId="0" applyNumberFormat="1" applyFont="1" applyAlignment="1">
      <alignment vertical="top"/>
    </xf>
    <xf numFmtId="49" fontId="47" fillId="0" borderId="0" xfId="0" applyNumberFormat="1" applyFont="1" applyAlignment="1">
      <alignment vertical="distributed"/>
    </xf>
    <xf numFmtId="0" fontId="40" fillId="0" borderId="0" xfId="26" applyFont="1" applyAlignment="1">
      <alignment/>
      <protection/>
    </xf>
    <xf numFmtId="0" fontId="1" fillId="0" borderId="0" xfId="26" applyFont="1" applyAlignment="1">
      <alignment/>
      <protection/>
    </xf>
    <xf numFmtId="49" fontId="1" fillId="0" borderId="16" xfId="24" applyNumberFormat="1" applyFont="1" applyBorder="1" applyAlignment="1" applyProtection="1">
      <alignment horizontal="right" shrinkToFit="1"/>
      <protection locked="0"/>
    </xf>
    <xf numFmtId="49" fontId="1" fillId="0" borderId="16" xfId="24" applyNumberFormat="1" applyFont="1" applyFill="1" applyBorder="1" applyAlignment="1" applyProtection="1">
      <alignment horizontal="right" shrinkToFit="1"/>
      <protection locked="0"/>
    </xf>
    <xf numFmtId="0" fontId="1" fillId="0" borderId="14" xfId="22" applyFont="1" applyBorder="1" applyAlignment="1">
      <alignment horizontal="right" vertical="center" shrinkToFit="1"/>
      <protection/>
    </xf>
    <xf numFmtId="180" fontId="1" fillId="0" borderId="14" xfId="24" applyNumberFormat="1" applyFill="1" applyBorder="1" applyAlignment="1" applyProtection="1">
      <alignment horizontal="right"/>
      <protection locked="0"/>
    </xf>
    <xf numFmtId="55" fontId="1" fillId="0" borderId="14" xfId="22" applyNumberFormat="1" applyFont="1" applyBorder="1" applyAlignment="1">
      <alignment horizontal="right" vertical="center" shrinkToFit="1"/>
      <protection/>
    </xf>
    <xf numFmtId="49" fontId="1" fillId="0" borderId="60" xfId="22" applyNumberFormat="1" applyFont="1" applyBorder="1" applyAlignment="1">
      <alignment horizontal="right" vertical="center" shrinkToFit="1"/>
      <protection/>
    </xf>
    <xf numFmtId="49" fontId="1" fillId="0" borderId="20" xfId="22" applyNumberFormat="1" applyFont="1" applyBorder="1" applyAlignment="1">
      <alignment horizontal="right" vertical="center" shrinkToFit="1"/>
      <protection/>
    </xf>
    <xf numFmtId="3" fontId="1" fillId="0" borderId="49" xfId="23" applyNumberFormat="1" applyBorder="1" applyAlignment="1">
      <alignment/>
      <protection/>
    </xf>
    <xf numFmtId="3" fontId="1" fillId="0" borderId="10" xfId="23" applyNumberFormat="1" applyBorder="1" applyAlignment="1">
      <alignment horizontal="right"/>
      <protection/>
    </xf>
    <xf numFmtId="180" fontId="1" fillId="0" borderId="10" xfId="23" applyNumberFormat="1" applyBorder="1" applyAlignment="1">
      <alignment horizontal="right"/>
      <protection/>
    </xf>
    <xf numFmtId="180" fontId="1" fillId="0" borderId="0" xfId="24" applyNumberFormat="1" applyFont="1" applyProtection="1">
      <alignment/>
      <protection locked="0"/>
    </xf>
    <xf numFmtId="0" fontId="1" fillId="0" borderId="0" xfId="0" applyFont="1" applyFill="1" applyAlignment="1">
      <alignment/>
    </xf>
    <xf numFmtId="180" fontId="1" fillId="0" borderId="35" xfId="24" applyNumberFormat="1" applyFont="1" applyBorder="1" applyAlignment="1" applyProtection="1">
      <alignment/>
      <protection hidden="1"/>
    </xf>
    <xf numFmtId="180" fontId="1" fillId="0" borderId="14" xfId="24" applyNumberFormat="1" applyFont="1" applyFill="1" applyBorder="1" applyAlignment="1" applyProtection="1">
      <alignment horizontal="right"/>
      <protection locked="0"/>
    </xf>
    <xf numFmtId="180" fontId="1" fillId="0" borderId="34" xfId="24" applyNumberFormat="1" applyFill="1" applyBorder="1" applyAlignment="1" applyProtection="1">
      <alignment horizontal="right"/>
      <protection locked="0"/>
    </xf>
    <xf numFmtId="186" fontId="1" fillId="0" borderId="16" xfId="24" applyNumberFormat="1" applyFont="1" applyBorder="1" applyAlignment="1" applyProtection="1">
      <alignment horizontal="right"/>
      <protection locked="0"/>
    </xf>
    <xf numFmtId="180" fontId="1" fillId="0" borderId="14" xfId="24" applyNumberFormat="1" applyFont="1" applyBorder="1" applyAlignment="1" applyProtection="1">
      <alignment horizontal="right"/>
      <protection locked="0"/>
    </xf>
    <xf numFmtId="182" fontId="1" fillId="0" borderId="14" xfId="24" applyNumberFormat="1" applyFont="1" applyBorder="1" applyAlignment="1">
      <alignment horizontal="right"/>
      <protection/>
    </xf>
    <xf numFmtId="180" fontId="1" fillId="0" borderId="14" xfId="24" applyNumberFormat="1" applyFont="1" applyBorder="1" applyProtection="1">
      <alignment/>
      <protection locked="0"/>
    </xf>
    <xf numFmtId="58" fontId="1" fillId="0" borderId="0" xfId="27" applyNumberFormat="1" applyAlignment="1">
      <alignment horizontal="center" vertical="center"/>
      <protection/>
    </xf>
    <xf numFmtId="0" fontId="7" fillId="0" borderId="0" xfId="16" applyAlignment="1">
      <alignment horizontal="right" vertical="center"/>
    </xf>
    <xf numFmtId="180" fontId="34" fillId="0" borderId="30" xfId="24" applyNumberFormat="1" applyFont="1" applyFill="1" applyBorder="1" applyAlignment="1" applyProtection="1">
      <alignment horizontal="right"/>
      <protection locked="0"/>
    </xf>
    <xf numFmtId="180" fontId="1" fillId="0" borderId="35" xfId="24" applyNumberFormat="1" applyFill="1" applyBorder="1" applyAlignment="1" applyProtection="1">
      <alignment/>
      <protection hidden="1"/>
    </xf>
    <xf numFmtId="180" fontId="34" fillId="0" borderId="66" xfId="24" applyNumberFormat="1" applyFont="1" applyFill="1" applyBorder="1" applyAlignment="1" applyProtection="1">
      <alignment horizontal="right"/>
      <protection locked="0"/>
    </xf>
    <xf numFmtId="180" fontId="34" fillId="0" borderId="14" xfId="24" applyNumberFormat="1" applyFont="1" applyFill="1" applyBorder="1" applyAlignment="1" applyProtection="1">
      <alignment horizontal="right"/>
      <protection locked="0"/>
    </xf>
    <xf numFmtId="180" fontId="34" fillId="0" borderId="34" xfId="24" applyNumberFormat="1" applyFont="1" applyFill="1" applyBorder="1" applyAlignment="1" applyProtection="1">
      <alignment horizontal="right"/>
      <protection locked="0"/>
    </xf>
    <xf numFmtId="180" fontId="1" fillId="0" borderId="14" xfId="24" applyNumberFormat="1" applyFill="1" applyBorder="1" applyAlignment="1" applyProtection="1">
      <alignment/>
      <protection hidden="1"/>
    </xf>
    <xf numFmtId="180" fontId="1" fillId="0" borderId="10" xfId="24" applyNumberFormat="1" applyFill="1" applyBorder="1" applyAlignment="1" applyProtection="1">
      <alignment/>
      <protection hidden="1"/>
    </xf>
    <xf numFmtId="180" fontId="1" fillId="0" borderId="34" xfId="24" applyNumberFormat="1" applyFont="1" applyFill="1" applyBorder="1" applyAlignment="1" applyProtection="1">
      <alignment horizontal="right"/>
      <protection locked="0"/>
    </xf>
    <xf numFmtId="0" fontId="1" fillId="0" borderId="1" xfId="0" applyFont="1" applyFill="1" applyBorder="1" applyAlignment="1">
      <alignment/>
    </xf>
    <xf numFmtId="0" fontId="1" fillId="0" borderId="2" xfId="0" applyFont="1" applyFill="1" applyBorder="1" applyAlignment="1">
      <alignment/>
    </xf>
    <xf numFmtId="0" fontId="1" fillId="0" borderId="4" xfId="0" applyFont="1" applyFill="1" applyBorder="1" applyAlignment="1">
      <alignment/>
    </xf>
    <xf numFmtId="180" fontId="1" fillId="0" borderId="2" xfId="0" applyNumberFormat="1" applyFont="1" applyFill="1" applyBorder="1" applyAlignment="1">
      <alignment horizontal="right"/>
    </xf>
    <xf numFmtId="38" fontId="1" fillId="0" borderId="2" xfId="18" applyFont="1" applyFill="1" applyBorder="1" applyAlignment="1">
      <alignment horizontal="right"/>
    </xf>
    <xf numFmtId="3" fontId="1" fillId="0" borderId="2" xfId="0" applyNumberFormat="1" applyFont="1" applyFill="1" applyBorder="1" applyAlignment="1">
      <alignment horizontal="right"/>
    </xf>
    <xf numFmtId="3" fontId="1" fillId="0" borderId="4" xfId="0" applyNumberFormat="1" applyFont="1" applyFill="1" applyBorder="1" applyAlignment="1">
      <alignment horizontal="right"/>
    </xf>
    <xf numFmtId="0" fontId="1" fillId="0" borderId="0" xfId="0" applyFont="1" applyFill="1" applyBorder="1" applyAlignment="1">
      <alignment/>
    </xf>
    <xf numFmtId="0" fontId="1" fillId="0" borderId="3" xfId="0" applyFont="1" applyFill="1" applyBorder="1" applyAlignment="1">
      <alignment/>
    </xf>
    <xf numFmtId="180" fontId="1" fillId="0" borderId="1" xfId="0" applyNumberFormat="1" applyFont="1" applyFill="1" applyBorder="1" applyAlignment="1">
      <alignment wrapText="1"/>
    </xf>
    <xf numFmtId="0" fontId="0" fillId="0" borderId="2" xfId="0" applyFill="1" applyBorder="1" applyAlignment="1">
      <alignment wrapText="1"/>
    </xf>
    <xf numFmtId="180" fontId="1" fillId="0" borderId="2" xfId="0" applyNumberFormat="1" applyFont="1" applyFill="1" applyBorder="1" applyAlignment="1">
      <alignment shrinkToFit="1"/>
    </xf>
    <xf numFmtId="180" fontId="1" fillId="0" borderId="4" xfId="0" applyNumberFormat="1" applyFont="1" applyFill="1" applyBorder="1" applyAlignment="1">
      <alignment horizontal="right"/>
    </xf>
    <xf numFmtId="38" fontId="1" fillId="0" borderId="0" xfId="0" applyNumberFormat="1" applyFont="1" applyFill="1" applyBorder="1" applyAlignment="1">
      <alignment/>
    </xf>
    <xf numFmtId="180" fontId="1" fillId="0" borderId="10" xfId="24" applyNumberFormat="1" applyFont="1" applyFill="1" applyBorder="1" applyAlignment="1" applyProtection="1">
      <alignment/>
      <protection hidden="1"/>
    </xf>
    <xf numFmtId="180" fontId="1" fillId="0" borderId="35" xfId="24" applyNumberFormat="1" applyFont="1" applyFill="1" applyBorder="1" applyAlignment="1" applyProtection="1">
      <alignment/>
      <protection hidden="1"/>
    </xf>
    <xf numFmtId="181" fontId="1" fillId="0" borderId="3" xfId="22" applyNumberFormat="1" applyBorder="1">
      <alignment/>
      <protection/>
    </xf>
    <xf numFmtId="181" fontId="1" fillId="0" borderId="10" xfId="22" applyNumberFormat="1" applyBorder="1">
      <alignment/>
      <protection/>
    </xf>
    <xf numFmtId="181" fontId="1" fillId="0" borderId="3" xfId="22" applyNumberFormat="1" applyFill="1" applyBorder="1">
      <alignment/>
      <protection/>
    </xf>
    <xf numFmtId="181" fontId="1" fillId="0" borderId="10" xfId="22" applyNumberFormat="1" applyFill="1" applyBorder="1">
      <alignment/>
      <protection/>
    </xf>
    <xf numFmtId="181" fontId="1" fillId="0" borderId="1" xfId="22" applyNumberFormat="1" applyFill="1" applyBorder="1">
      <alignment/>
      <protection/>
    </xf>
    <xf numFmtId="181" fontId="1" fillId="0" borderId="4" xfId="22" applyNumberFormat="1" applyFill="1" applyBorder="1">
      <alignment/>
      <protection/>
    </xf>
    <xf numFmtId="181" fontId="1" fillId="0" borderId="1" xfId="22" applyNumberFormat="1" applyBorder="1">
      <alignment/>
      <protection/>
    </xf>
    <xf numFmtId="181" fontId="1" fillId="0" borderId="4" xfId="22" applyNumberFormat="1" applyBorder="1">
      <alignment/>
      <protection/>
    </xf>
    <xf numFmtId="181" fontId="1" fillId="0" borderId="0" xfId="22" applyNumberFormat="1" applyBorder="1">
      <alignment/>
      <protection/>
    </xf>
    <xf numFmtId="181" fontId="1" fillId="0" borderId="0" xfId="22" applyNumberFormat="1" applyFill="1" applyBorder="1">
      <alignment/>
      <protection/>
    </xf>
    <xf numFmtId="181" fontId="1" fillId="0" borderId="2" xfId="22" applyNumberFormat="1" applyFill="1" applyBorder="1">
      <alignment/>
      <protection/>
    </xf>
    <xf numFmtId="181" fontId="1" fillId="0" borderId="37" xfId="22" applyNumberFormat="1" applyBorder="1">
      <alignment/>
      <protection/>
    </xf>
    <xf numFmtId="181" fontId="1" fillId="0" borderId="9" xfId="22" applyNumberFormat="1" applyBorder="1">
      <alignment/>
      <protection/>
    </xf>
    <xf numFmtId="181" fontId="1" fillId="0" borderId="8" xfId="22" applyNumberFormat="1" applyBorder="1">
      <alignment/>
      <protection/>
    </xf>
    <xf numFmtId="0" fontId="24" fillId="0" borderId="0" xfId="28" applyFont="1">
      <alignment/>
      <protection/>
    </xf>
    <xf numFmtId="0" fontId="24" fillId="0" borderId="0" xfId="28" applyFont="1" applyAlignment="1">
      <alignment horizontal="right"/>
      <protection/>
    </xf>
    <xf numFmtId="192" fontId="15" fillId="0" borderId="0" xfId="23" applyNumberFormat="1" applyFont="1" applyAlignment="1">
      <alignment horizontal="left"/>
      <protection/>
    </xf>
    <xf numFmtId="192" fontId="1" fillId="0" borderId="0" xfId="23" applyNumberFormat="1" applyAlignment="1">
      <alignment shrinkToFit="1"/>
      <protection/>
    </xf>
    <xf numFmtId="180" fontId="1" fillId="0" borderId="14" xfId="24" applyNumberFormat="1" applyFill="1" applyBorder="1" applyAlignment="1" applyProtection="1">
      <alignment/>
      <protection locked="0"/>
    </xf>
    <xf numFmtId="0" fontId="5" fillId="2" borderId="8"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180" fontId="50" fillId="0" borderId="0" xfId="0" applyNumberFormat="1" applyFont="1" applyFill="1" applyBorder="1" applyAlignment="1">
      <alignment horizontal="right"/>
    </xf>
    <xf numFmtId="180" fontId="1" fillId="0" borderId="0" xfId="0" applyNumberFormat="1" applyFont="1" applyFill="1" applyBorder="1" applyAlignment="1">
      <alignment horizontal="right"/>
    </xf>
    <xf numFmtId="0" fontId="5" fillId="2" borderId="6"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29" fillId="0" borderId="0" xfId="28" applyFont="1" applyAlignment="1">
      <alignment vertical="distributed" wrapText="1"/>
      <protection/>
    </xf>
    <xf numFmtId="0" fontId="28" fillId="0" borderId="0" xfId="28" applyFont="1" applyAlignment="1">
      <alignment horizontal="center"/>
      <protection/>
    </xf>
    <xf numFmtId="180" fontId="1" fillId="0" borderId="0" xfId="0" applyNumberFormat="1" applyFont="1" applyBorder="1" applyAlignment="1">
      <alignment horizontal="right"/>
    </xf>
    <xf numFmtId="49" fontId="47" fillId="0" borderId="0" xfId="0" applyNumberFormat="1" applyFont="1" applyAlignment="1">
      <alignment vertical="distributed" wrapText="1"/>
    </xf>
    <xf numFmtId="0" fontId="30" fillId="0" borderId="67" xfId="28" applyFont="1" applyBorder="1" applyAlignment="1">
      <alignment horizontal="center" vertical="center" shrinkToFit="1"/>
      <protection/>
    </xf>
    <xf numFmtId="0" fontId="30" fillId="0" borderId="68" xfId="28" applyFont="1" applyBorder="1" applyAlignment="1">
      <alignment horizontal="center" vertical="center" shrinkToFit="1"/>
      <protection/>
    </xf>
    <xf numFmtId="0" fontId="30" fillId="0" borderId="69" xfId="28" applyFont="1" applyBorder="1" applyAlignment="1">
      <alignment horizontal="center" vertical="center" shrinkToFit="1"/>
      <protection/>
    </xf>
    <xf numFmtId="0" fontId="15" fillId="0" borderId="0" xfId="27" applyFont="1" applyAlignment="1">
      <alignment horizontal="center"/>
      <protection/>
    </xf>
    <xf numFmtId="195" fontId="1" fillId="0" borderId="0" xfId="27" applyNumberFormat="1" applyFont="1" applyAlignment="1">
      <alignment horizontal="center" vertical="center"/>
      <protection/>
    </xf>
    <xf numFmtId="195" fontId="1" fillId="0" borderId="0" xfId="27" applyNumberFormat="1" applyAlignment="1">
      <alignment horizontal="center" vertical="center"/>
      <protection/>
    </xf>
    <xf numFmtId="0" fontId="17" fillId="0" borderId="0" xfId="27" applyFont="1" applyAlignment="1">
      <alignment horizontal="center"/>
      <protection/>
    </xf>
    <xf numFmtId="0" fontId="16" fillId="0" borderId="0" xfId="27" applyFont="1" applyAlignment="1">
      <alignment horizontal="center"/>
      <protection/>
    </xf>
    <xf numFmtId="184" fontId="16" fillId="0" borderId="0" xfId="27" applyNumberFormat="1" applyFont="1" applyAlignment="1">
      <alignment horizontal="center"/>
      <protection/>
    </xf>
    <xf numFmtId="184" fontId="0" fillId="0" borderId="0" xfId="0" applyNumberFormat="1" applyAlignment="1">
      <alignment horizontal="center"/>
    </xf>
    <xf numFmtId="0" fontId="24" fillId="0" borderId="0" xfId="29" applyFont="1" applyAlignment="1">
      <alignment horizontal="center" vertical="center"/>
      <protection/>
    </xf>
    <xf numFmtId="49" fontId="47" fillId="0" borderId="0" xfId="0" applyNumberFormat="1" applyFont="1" applyAlignment="1">
      <alignment vertical="top" wrapText="1"/>
    </xf>
    <xf numFmtId="0" fontId="47" fillId="0" borderId="0" xfId="0" applyFont="1" applyAlignment="1">
      <alignment vertical="top" wrapText="1"/>
    </xf>
    <xf numFmtId="49" fontId="48" fillId="0" borderId="0" xfId="0" applyNumberFormat="1" applyFont="1" applyAlignment="1">
      <alignment vertical="top" wrapText="1"/>
    </xf>
    <xf numFmtId="0" fontId="5" fillId="2" borderId="9" xfId="0" applyFont="1" applyFill="1" applyBorder="1" applyAlignment="1">
      <alignment horizontal="center" vertical="center" shrinkToFit="1"/>
    </xf>
    <xf numFmtId="0" fontId="9" fillId="0" borderId="5" xfId="0" applyFont="1" applyBorder="1" applyAlignment="1">
      <alignment horizontal="right" vertical="center" shrinkToFit="1"/>
    </xf>
    <xf numFmtId="38" fontId="1" fillId="0" borderId="0" xfId="18" applyFont="1" applyBorder="1" applyAlignment="1">
      <alignment horizontal="right"/>
    </xf>
    <xf numFmtId="0" fontId="11" fillId="0" borderId="2" xfId="0" applyFont="1" applyBorder="1" applyAlignment="1">
      <alignment horizontal="right" shrinkToFit="1"/>
    </xf>
    <xf numFmtId="0" fontId="9" fillId="0" borderId="7" xfId="0" applyFont="1" applyBorder="1" applyAlignment="1">
      <alignment horizontal="right" vertical="center" shrinkToFit="1"/>
    </xf>
    <xf numFmtId="3" fontId="1" fillId="0" borderId="0" xfId="0" applyNumberFormat="1" applyFont="1" applyBorder="1" applyAlignment="1">
      <alignment horizontal="right" vertical="center"/>
    </xf>
    <xf numFmtId="38" fontId="1" fillId="0" borderId="0" xfId="18" applyFont="1" applyFill="1" applyBorder="1" applyAlignment="1">
      <alignment horizontal="right"/>
    </xf>
    <xf numFmtId="180" fontId="6" fillId="0" borderId="0" xfId="0" applyNumberFormat="1" applyFont="1" applyFill="1" applyBorder="1" applyAlignment="1">
      <alignment horizontal="right"/>
    </xf>
    <xf numFmtId="180" fontId="6" fillId="0" borderId="10" xfId="0" applyNumberFormat="1" applyFont="1" applyFill="1" applyBorder="1" applyAlignment="1">
      <alignment horizontal="right"/>
    </xf>
    <xf numFmtId="180" fontId="6" fillId="0" borderId="0" xfId="0" applyNumberFormat="1" applyFont="1" applyBorder="1" applyAlignment="1">
      <alignment horizontal="right"/>
    </xf>
    <xf numFmtId="180" fontId="6" fillId="0" borderId="10" xfId="0" applyNumberFormat="1" applyFont="1" applyBorder="1" applyAlignment="1">
      <alignment horizontal="right"/>
    </xf>
    <xf numFmtId="0" fontId="9" fillId="0" borderId="6" xfId="0" applyFont="1" applyBorder="1" applyAlignment="1">
      <alignment horizontal="right" vertical="center" shrinkToFit="1"/>
    </xf>
    <xf numFmtId="0" fontId="4" fillId="2" borderId="3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5" fillId="0" borderId="3" xfId="0" applyFont="1" applyBorder="1" applyAlignment="1">
      <alignment vertical="center" shrinkToFit="1"/>
    </xf>
    <xf numFmtId="0" fontId="5" fillId="0" borderId="0" xfId="0" applyFont="1" applyBorder="1" applyAlignment="1">
      <alignment vertical="center" shrinkToFit="1"/>
    </xf>
    <xf numFmtId="0" fontId="5" fillId="0" borderId="10" xfId="0" applyFont="1" applyBorder="1" applyAlignment="1">
      <alignment vertical="center" shrinkToFit="1"/>
    </xf>
    <xf numFmtId="0" fontId="1" fillId="2" borderId="6"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7"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10" xfId="0" applyNumberFormat="1" applyFont="1" applyFill="1" applyBorder="1" applyAlignment="1">
      <alignment horizontal="center" vertical="center"/>
    </xf>
    <xf numFmtId="0" fontId="5" fillId="2" borderId="10"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3" fontId="1" fillId="0" borderId="10" xfId="0" applyNumberFormat="1" applyFont="1" applyBorder="1" applyAlignment="1">
      <alignment horizontal="right"/>
    </xf>
    <xf numFmtId="3" fontId="1" fillId="0" borderId="10" xfId="0" applyNumberFormat="1" applyFont="1" applyFill="1" applyBorder="1" applyAlignment="1">
      <alignment horizontal="right"/>
    </xf>
    <xf numFmtId="38" fontId="1" fillId="0" borderId="3" xfId="18" applyFont="1" applyBorder="1" applyAlignment="1">
      <alignment horizontal="right"/>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9" fillId="0" borderId="6" xfId="0" applyFont="1" applyBorder="1" applyAlignment="1">
      <alignment horizontal="right"/>
    </xf>
    <xf numFmtId="0" fontId="9" fillId="0" borderId="5" xfId="0" applyFont="1" applyBorder="1" applyAlignment="1">
      <alignment horizontal="right"/>
    </xf>
    <xf numFmtId="38" fontId="0" fillId="0" borderId="0" xfId="18" applyFont="1" applyAlignment="1">
      <alignment vertical="top" wrapText="1"/>
    </xf>
    <xf numFmtId="0" fontId="0" fillId="0" borderId="0" xfId="0" applyFont="1" applyAlignment="1">
      <alignment vertical="top" wrapText="1"/>
    </xf>
    <xf numFmtId="3" fontId="1" fillId="0" borderId="3" xfId="0" applyNumberFormat="1" applyFont="1" applyBorder="1" applyAlignment="1">
      <alignment horizontal="right" vertical="center"/>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179" fontId="1" fillId="0" borderId="0" xfId="18" applyNumberFormat="1" applyFont="1" applyBorder="1" applyAlignment="1">
      <alignment horizontal="right"/>
    </xf>
    <xf numFmtId="180" fontId="1" fillId="0" borderId="10" xfId="0" applyNumberFormat="1" applyFont="1" applyBorder="1" applyAlignment="1">
      <alignment horizontal="right"/>
    </xf>
    <xf numFmtId="0" fontId="5" fillId="2" borderId="3" xfId="0" applyFont="1" applyFill="1" applyBorder="1" applyAlignment="1">
      <alignment horizontal="center"/>
    </xf>
    <xf numFmtId="0" fontId="5" fillId="2" borderId="0" xfId="0" applyFont="1" applyFill="1" applyBorder="1" applyAlignment="1">
      <alignment horizontal="center"/>
    </xf>
    <xf numFmtId="179" fontId="1" fillId="0" borderId="0" xfId="0" applyNumberFormat="1" applyFont="1" applyBorder="1" applyAlignment="1">
      <alignment horizontal="right" vertical="center"/>
    </xf>
    <xf numFmtId="0" fontId="5" fillId="0" borderId="2" xfId="0" applyFont="1" applyBorder="1" applyAlignment="1">
      <alignment horizontal="center" shrinkToFit="1"/>
    </xf>
    <xf numFmtId="179" fontId="1" fillId="0" borderId="0" xfId="18" applyNumberFormat="1" applyFont="1" applyFill="1" applyBorder="1" applyAlignment="1">
      <alignment horizontal="right"/>
    </xf>
    <xf numFmtId="3" fontId="1" fillId="0" borderId="3" xfId="0" applyNumberFormat="1" applyFont="1" applyBorder="1" applyAlignment="1">
      <alignment vertical="center"/>
    </xf>
    <xf numFmtId="3" fontId="1" fillId="0" borderId="0" xfId="0" applyNumberFormat="1" applyFont="1" applyBorder="1" applyAlignment="1">
      <alignment vertical="center"/>
    </xf>
    <xf numFmtId="179" fontId="1" fillId="0" borderId="0" xfId="0" applyNumberFormat="1" applyFont="1" applyFill="1" applyBorder="1" applyAlignment="1">
      <alignment/>
    </xf>
    <xf numFmtId="181" fontId="5" fillId="0" borderId="0" xfId="0" applyNumberFormat="1" applyFont="1" applyBorder="1" applyAlignment="1">
      <alignment/>
    </xf>
    <xf numFmtId="181" fontId="5" fillId="0" borderId="10" xfId="0" applyNumberFormat="1" applyFont="1" applyBorder="1" applyAlignment="1">
      <alignment/>
    </xf>
    <xf numFmtId="181" fontId="5" fillId="0" borderId="0" xfId="0" applyNumberFormat="1" applyFont="1" applyFill="1" applyBorder="1" applyAlignment="1">
      <alignment horizontal="right"/>
    </xf>
    <xf numFmtId="181" fontId="5" fillId="0" borderId="0" xfId="0" applyNumberFormat="1" applyFont="1" applyBorder="1" applyAlignment="1">
      <alignment horizontal="right"/>
    </xf>
    <xf numFmtId="181" fontId="5" fillId="0" borderId="0" xfId="0" applyNumberFormat="1" applyFont="1" applyFill="1" applyBorder="1" applyAlignment="1">
      <alignment/>
    </xf>
    <xf numFmtId="179" fontId="1" fillId="0" borderId="0" xfId="0" applyNumberFormat="1" applyFont="1" applyBorder="1" applyAlignment="1">
      <alignment/>
    </xf>
    <xf numFmtId="0" fontId="4" fillId="2" borderId="60" xfId="0" applyFont="1" applyFill="1" applyBorder="1" applyAlignment="1">
      <alignment horizontal="center" vertical="center" shrinkToFit="1"/>
    </xf>
    <xf numFmtId="0" fontId="0" fillId="2" borderId="5" xfId="0" applyFill="1" applyBorder="1" applyAlignment="1">
      <alignment/>
    </xf>
    <xf numFmtId="0" fontId="0" fillId="2" borderId="3" xfId="0" applyFill="1" applyBorder="1" applyAlignment="1">
      <alignment/>
    </xf>
    <xf numFmtId="0" fontId="0" fillId="2"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5" fillId="2" borderId="6" xfId="0" applyFont="1" applyFill="1" applyBorder="1" applyAlignment="1">
      <alignment vertical="center" shrinkToFit="1"/>
    </xf>
    <xf numFmtId="0" fontId="0" fillId="2" borderId="5" xfId="0" applyFill="1" applyBorder="1" applyAlignment="1">
      <alignment vertical="center" shrinkToFit="1"/>
    </xf>
    <xf numFmtId="0" fontId="0" fillId="2" borderId="3" xfId="0" applyFill="1" applyBorder="1" applyAlignment="1">
      <alignment vertical="center" shrinkToFit="1"/>
    </xf>
    <xf numFmtId="0" fontId="0" fillId="2" borderId="0" xfId="0" applyFill="1" applyBorder="1" applyAlignment="1">
      <alignment vertical="center" shrinkToFit="1"/>
    </xf>
    <xf numFmtId="0" fontId="0" fillId="2" borderId="1" xfId="0" applyFill="1" applyBorder="1" applyAlignment="1">
      <alignment vertical="center" shrinkToFit="1"/>
    </xf>
    <xf numFmtId="0" fontId="0" fillId="2" borderId="2" xfId="0" applyFill="1" applyBorder="1" applyAlignment="1">
      <alignment vertical="center" shrinkToFit="1"/>
    </xf>
    <xf numFmtId="0" fontId="4" fillId="2" borderId="60" xfId="0" applyFont="1" applyFill="1" applyBorder="1" applyAlignment="1">
      <alignment horizontal="center"/>
    </xf>
    <xf numFmtId="0" fontId="4" fillId="2" borderId="37" xfId="0" applyFont="1" applyFill="1" applyBorder="1" applyAlignment="1">
      <alignment horizontal="center"/>
    </xf>
    <xf numFmtId="180" fontId="50" fillId="0" borderId="10" xfId="0" applyNumberFormat="1" applyFont="1" applyFill="1" applyBorder="1" applyAlignment="1">
      <alignment horizontal="right"/>
    </xf>
    <xf numFmtId="180" fontId="1" fillId="0" borderId="10" xfId="0" applyNumberFormat="1" applyFont="1" applyFill="1" applyBorder="1" applyAlignment="1">
      <alignment horizontal="right"/>
    </xf>
    <xf numFmtId="0" fontId="0" fillId="2" borderId="60" xfId="0" applyFill="1" applyBorder="1" applyAlignment="1">
      <alignment horizontal="center" vertical="center" shrinkToFit="1"/>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2" borderId="0" xfId="0" applyFill="1" applyAlignment="1">
      <alignment/>
    </xf>
    <xf numFmtId="0" fontId="0" fillId="2" borderId="37" xfId="0" applyFill="1" applyBorder="1" applyAlignment="1">
      <alignment horizontal="center" vertical="center" shrinkToFit="1"/>
    </xf>
    <xf numFmtId="0" fontId="21" fillId="2" borderId="6"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4"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0" fillId="0" borderId="0" xfId="0" applyFont="1" applyAlignment="1">
      <alignment vertical="top" wrapText="1"/>
    </xf>
    <xf numFmtId="38" fontId="0" fillId="0" borderId="0" xfId="18" applyFont="1" applyAlignment="1">
      <alignment wrapText="1"/>
    </xf>
    <xf numFmtId="3" fontId="1" fillId="0" borderId="0" xfId="0" applyNumberFormat="1" applyFont="1" applyFill="1" applyBorder="1" applyAlignment="1">
      <alignment horizontal="right" vertical="center"/>
    </xf>
    <xf numFmtId="182" fontId="1" fillId="0" borderId="0" xfId="0" applyNumberFormat="1" applyFont="1" applyFill="1" applyBorder="1" applyAlignment="1">
      <alignment horizontal="right" vertical="center"/>
    </xf>
    <xf numFmtId="182" fontId="1" fillId="0" borderId="0" xfId="0" applyNumberFormat="1" applyFont="1" applyBorder="1" applyAlignment="1">
      <alignment horizontal="right" vertical="center"/>
    </xf>
    <xf numFmtId="3" fontId="1" fillId="0" borderId="3" xfId="0" applyNumberFormat="1" applyFont="1" applyFill="1" applyBorder="1" applyAlignment="1">
      <alignment vertical="center"/>
    </xf>
    <xf numFmtId="3" fontId="1" fillId="0" borderId="0" xfId="0" applyNumberFormat="1" applyFont="1" applyFill="1" applyBorder="1" applyAlignment="1">
      <alignment vertical="center"/>
    </xf>
    <xf numFmtId="180" fontId="15" fillId="0" borderId="0" xfId="24" applyNumberFormat="1" applyFont="1" applyAlignment="1" applyProtection="1">
      <alignment horizontal="center"/>
      <protection locked="0"/>
    </xf>
    <xf numFmtId="0" fontId="5" fillId="0" borderId="70" xfId="24" applyNumberFormat="1" applyFont="1" applyBorder="1" applyAlignment="1" applyProtection="1">
      <alignment wrapText="1"/>
      <protection locked="0"/>
    </xf>
    <xf numFmtId="0" fontId="5" fillId="0" borderId="0" xfId="24" applyNumberFormat="1" applyFont="1" applyAlignment="1" applyProtection="1">
      <alignment wrapText="1"/>
      <protection locked="0"/>
    </xf>
    <xf numFmtId="0" fontId="5" fillId="0" borderId="0" xfId="24" applyFont="1" applyAlignment="1">
      <alignment shrinkToFit="1"/>
      <protection/>
    </xf>
    <xf numFmtId="0" fontId="1" fillId="0" borderId="0" xfId="24" applyAlignment="1">
      <alignment shrinkToFit="1"/>
      <protection/>
    </xf>
    <xf numFmtId="180" fontId="15" fillId="0" borderId="0" xfId="24" applyNumberFormat="1" applyFont="1" applyFill="1" applyAlignment="1" applyProtection="1">
      <alignment horizontal="center"/>
      <protection locked="0"/>
    </xf>
    <xf numFmtId="0" fontId="5" fillId="2" borderId="24" xfId="22" applyFont="1" applyFill="1" applyBorder="1" applyAlignment="1">
      <alignment horizontal="center" vertical="distributed"/>
      <protection/>
    </xf>
    <xf numFmtId="0" fontId="5" fillId="2" borderId="20" xfId="22" applyFont="1" applyFill="1" applyBorder="1" applyAlignment="1">
      <alignment horizontal="center" vertical="distributed"/>
      <protection/>
    </xf>
    <xf numFmtId="0" fontId="1" fillId="2" borderId="6" xfId="22" applyFill="1" applyBorder="1" applyAlignment="1">
      <alignment horizontal="center" vertical="distributed" shrinkToFit="1"/>
      <protection/>
    </xf>
    <xf numFmtId="0" fontId="1" fillId="2" borderId="7" xfId="22" applyFill="1" applyBorder="1" applyAlignment="1">
      <alignment horizontal="center" vertical="distributed"/>
      <protection/>
    </xf>
    <xf numFmtId="0" fontId="1" fillId="2" borderId="37" xfId="22" applyFill="1" applyBorder="1" applyAlignment="1">
      <alignment horizontal="center" shrinkToFit="1"/>
      <protection/>
    </xf>
    <xf numFmtId="0" fontId="1" fillId="2" borderId="9" xfId="22" applyFill="1" applyBorder="1" applyAlignment="1">
      <alignment horizontal="center" shrinkToFit="1"/>
      <protection/>
    </xf>
    <xf numFmtId="0" fontId="30" fillId="3" borderId="24" xfId="23" applyFont="1" applyFill="1" applyBorder="1" applyAlignment="1">
      <alignment horizontal="center" vertical="center"/>
      <protection/>
    </xf>
    <xf numFmtId="0" fontId="1" fillId="0" borderId="56" xfId="23" applyBorder="1" applyAlignment="1">
      <alignment horizontal="center" vertical="center"/>
      <protection/>
    </xf>
    <xf numFmtId="0" fontId="30" fillId="3" borderId="37" xfId="23" applyFont="1" applyFill="1" applyBorder="1" applyAlignment="1">
      <alignment horizontal="center" vertical="center"/>
      <protection/>
    </xf>
    <xf numFmtId="0" fontId="1" fillId="0" borderId="8" xfId="23" applyBorder="1" applyAlignment="1">
      <alignment horizontal="center" vertical="center"/>
      <protection/>
    </xf>
    <xf numFmtId="0" fontId="1" fillId="0" borderId="9" xfId="23" applyBorder="1" applyAlignment="1">
      <alignment horizontal="center" vertical="center"/>
      <protection/>
    </xf>
    <xf numFmtId="0" fontId="30" fillId="3" borderId="38" xfId="23" applyFont="1" applyFill="1" applyBorder="1" applyAlignment="1">
      <alignment horizontal="center" vertical="center"/>
      <protection/>
    </xf>
    <xf numFmtId="0" fontId="1" fillId="0" borderId="53" xfId="23" applyBorder="1" applyAlignment="1">
      <alignment horizontal="center" vertical="center"/>
      <protection/>
    </xf>
    <xf numFmtId="0" fontId="30" fillId="3" borderId="6" xfId="23" applyFont="1" applyFill="1" applyBorder="1" applyAlignment="1">
      <alignment horizontal="center" vertical="center"/>
      <protection/>
    </xf>
    <xf numFmtId="0" fontId="1" fillId="3" borderId="5" xfId="23" applyFill="1" applyBorder="1" applyAlignment="1">
      <alignment horizontal="center" vertical="center"/>
      <protection/>
    </xf>
    <xf numFmtId="0" fontId="30" fillId="3" borderId="8" xfId="23" applyFont="1" applyFill="1" applyBorder="1" applyAlignment="1">
      <alignment horizontal="center" vertical="center"/>
      <protection/>
    </xf>
    <xf numFmtId="0" fontId="30" fillId="3" borderId="9" xfId="23" applyFont="1" applyFill="1" applyBorder="1" applyAlignment="1">
      <alignment horizontal="center" vertical="center"/>
      <protection/>
    </xf>
    <xf numFmtId="0" fontId="30" fillId="3" borderId="53" xfId="23" applyFont="1" applyFill="1" applyBorder="1" applyAlignment="1">
      <alignment horizontal="center" vertical="center"/>
      <protection/>
    </xf>
    <xf numFmtId="0" fontId="30" fillId="3" borderId="5" xfId="23" applyFont="1" applyFill="1" applyBorder="1" applyAlignment="1">
      <alignment horizontal="center" vertical="center"/>
      <protection/>
    </xf>
    <xf numFmtId="0" fontId="4" fillId="3" borderId="24" xfId="26" applyFont="1" applyFill="1" applyBorder="1" applyAlignment="1">
      <alignment horizontal="center" vertical="center"/>
      <protection/>
    </xf>
    <xf numFmtId="0" fontId="4" fillId="3" borderId="20" xfId="26" applyFont="1" applyFill="1" applyBorder="1" applyAlignment="1">
      <alignment horizontal="center" vertical="center"/>
      <protection/>
    </xf>
    <xf numFmtId="0" fontId="4" fillId="3" borderId="8" xfId="26" applyFont="1" applyFill="1" applyBorder="1" applyAlignment="1">
      <alignment horizontal="center" vertical="center"/>
      <protection/>
    </xf>
    <xf numFmtId="0" fontId="1" fillId="3" borderId="8" xfId="23" applyFill="1" applyBorder="1" applyAlignment="1">
      <alignment horizontal="center" vertical="center"/>
      <protection/>
    </xf>
    <xf numFmtId="0" fontId="1" fillId="3" borderId="9" xfId="23" applyFill="1" applyBorder="1" applyAlignment="1">
      <alignment horizontal="center" vertical="center"/>
      <protection/>
    </xf>
    <xf numFmtId="180" fontId="5" fillId="0" borderId="0" xfId="25" applyNumberFormat="1" applyFont="1" applyFill="1" applyBorder="1" applyAlignment="1">
      <alignment horizontal="right"/>
      <protection/>
    </xf>
    <xf numFmtId="49" fontId="5" fillId="0" borderId="3" xfId="25" applyNumberFormat="1" applyFont="1" applyFill="1" applyBorder="1" applyAlignment="1">
      <alignment horizontal="center"/>
      <protection/>
    </xf>
    <xf numFmtId="49" fontId="5" fillId="0" borderId="0" xfId="25" applyNumberFormat="1" applyFont="1" applyFill="1" applyBorder="1" applyAlignment="1">
      <alignment horizontal="center"/>
      <protection/>
    </xf>
    <xf numFmtId="49" fontId="5" fillId="0" borderId="10" xfId="25" applyNumberFormat="1" applyFont="1" applyFill="1" applyBorder="1" applyAlignment="1">
      <alignment horizontal="center"/>
      <protection/>
    </xf>
    <xf numFmtId="180" fontId="5" fillId="0" borderId="3" xfId="25" applyNumberFormat="1" applyFont="1" applyFill="1" applyBorder="1" applyAlignment="1">
      <alignment horizontal="right"/>
      <protection/>
    </xf>
    <xf numFmtId="180" fontId="5" fillId="0" borderId="0" xfId="25" applyNumberFormat="1" applyFont="1" applyFill="1" applyBorder="1" applyAlignment="1">
      <alignment/>
      <protection/>
    </xf>
    <xf numFmtId="180" fontId="5" fillId="0" borderId="2" xfId="25" applyNumberFormat="1" applyFont="1" applyFill="1" applyBorder="1" applyAlignment="1">
      <alignment/>
      <protection/>
    </xf>
    <xf numFmtId="180" fontId="5" fillId="0" borderId="2" xfId="25" applyNumberFormat="1" applyFont="1" applyFill="1" applyBorder="1" applyAlignment="1">
      <alignment horizontal="right"/>
      <protection/>
    </xf>
    <xf numFmtId="180" fontId="5" fillId="0" borderId="0" xfId="25" applyNumberFormat="1" applyFont="1" applyFill="1" applyBorder="1" applyAlignment="1">
      <alignment horizontal="center"/>
      <protection/>
    </xf>
    <xf numFmtId="180" fontId="5" fillId="0" borderId="1" xfId="25" applyNumberFormat="1" applyFont="1" applyFill="1" applyBorder="1" applyAlignment="1">
      <alignment horizontal="right"/>
      <protection/>
    </xf>
    <xf numFmtId="0" fontId="5" fillId="2" borderId="6" xfId="25" applyFont="1" applyFill="1" applyBorder="1" applyAlignment="1">
      <alignment horizontal="center" vertical="center"/>
      <protection/>
    </xf>
    <xf numFmtId="0" fontId="5" fillId="2" borderId="5" xfId="25" applyFont="1" applyFill="1" applyBorder="1" applyAlignment="1">
      <alignment horizontal="center" vertical="center"/>
      <protection/>
    </xf>
    <xf numFmtId="0" fontId="5" fillId="2" borderId="7" xfId="25" applyFont="1" applyFill="1" applyBorder="1" applyAlignment="1">
      <alignment horizontal="center" vertical="center"/>
      <protection/>
    </xf>
    <xf numFmtId="0" fontId="5" fillId="2" borderId="1" xfId="25" applyFont="1" applyFill="1" applyBorder="1" applyAlignment="1">
      <alignment horizontal="center" vertical="center"/>
      <protection/>
    </xf>
    <xf numFmtId="0" fontId="5" fillId="2" borderId="2" xfId="25" applyFont="1" applyFill="1" applyBorder="1" applyAlignment="1">
      <alignment horizontal="center" vertical="center"/>
      <protection/>
    </xf>
    <xf numFmtId="0" fontId="5" fillId="2" borderId="4" xfId="25" applyFont="1" applyFill="1" applyBorder="1" applyAlignment="1">
      <alignment horizontal="center" vertical="center"/>
      <protection/>
    </xf>
    <xf numFmtId="0" fontId="5" fillId="0" borderId="3" xfId="25" applyFont="1" applyFill="1" applyBorder="1" applyAlignment="1">
      <alignment horizontal="center"/>
      <protection/>
    </xf>
    <xf numFmtId="0" fontId="5" fillId="0" borderId="0" xfId="25" applyFont="1" applyFill="1" applyBorder="1" applyAlignment="1">
      <alignment horizontal="center"/>
      <protection/>
    </xf>
    <xf numFmtId="0" fontId="5" fillId="0" borderId="10" xfId="25" applyFont="1" applyFill="1" applyBorder="1" applyAlignment="1">
      <alignment horizontal="center"/>
      <protection/>
    </xf>
    <xf numFmtId="180" fontId="5" fillId="0" borderId="3" xfId="25" applyNumberFormat="1" applyFont="1" applyFill="1" applyBorder="1" applyAlignment="1">
      <alignment horizontal="center"/>
      <protection/>
    </xf>
    <xf numFmtId="0" fontId="5" fillId="0" borderId="3" xfId="25" applyFont="1" applyFill="1" applyBorder="1" applyAlignment="1">
      <alignment/>
      <protection/>
    </xf>
    <xf numFmtId="0" fontId="5" fillId="0" borderId="0" xfId="25" applyFont="1" applyFill="1" applyBorder="1" applyAlignment="1">
      <alignment/>
      <protection/>
    </xf>
    <xf numFmtId="0" fontId="5" fillId="0" borderId="10" xfId="25" applyFont="1" applyFill="1" applyBorder="1" applyAlignment="1">
      <alignment/>
      <protection/>
    </xf>
    <xf numFmtId="189" fontId="5" fillId="0" borderId="1" xfId="25" applyNumberFormat="1" applyFont="1" applyFill="1" applyBorder="1" applyAlignment="1">
      <alignment horizontal="right"/>
      <protection/>
    </xf>
    <xf numFmtId="189" fontId="5" fillId="0" borderId="2" xfId="25" applyNumberFormat="1" applyFont="1" applyFill="1" applyBorder="1" applyAlignment="1">
      <alignment horizontal="right"/>
      <protection/>
    </xf>
    <xf numFmtId="193" fontId="5" fillId="0" borderId="2" xfId="25" applyNumberFormat="1" applyFont="1" applyFill="1" applyBorder="1" applyAlignment="1">
      <alignment horizontal="right"/>
      <protection/>
    </xf>
    <xf numFmtId="193" fontId="5" fillId="0" borderId="4" xfId="25" applyNumberFormat="1" applyFont="1" applyFill="1" applyBorder="1" applyAlignment="1">
      <alignment horizontal="right"/>
      <protection/>
    </xf>
    <xf numFmtId="189" fontId="5" fillId="0" borderId="3" xfId="25" applyNumberFormat="1" applyFont="1" applyFill="1" applyBorder="1" applyAlignment="1">
      <alignment horizontal="right"/>
      <protection/>
    </xf>
    <xf numFmtId="189" fontId="5" fillId="0" borderId="0" xfId="25" applyNumberFormat="1" applyFont="1" applyFill="1" applyBorder="1" applyAlignment="1">
      <alignment horizontal="right"/>
      <protection/>
    </xf>
    <xf numFmtId="180" fontId="1" fillId="0" borderId="0" xfId="25" applyNumberFormat="1" applyFont="1" applyBorder="1">
      <alignment/>
      <protection/>
    </xf>
    <xf numFmtId="180" fontId="1" fillId="0" borderId="10" xfId="25" applyNumberFormat="1" applyFont="1" applyBorder="1">
      <alignment/>
      <protection/>
    </xf>
    <xf numFmtId="180" fontId="1" fillId="0" borderId="2" xfId="25" applyNumberFormat="1" applyFont="1" applyBorder="1">
      <alignment/>
      <protection/>
    </xf>
    <xf numFmtId="180" fontId="1" fillId="0" borderId="4" xfId="25" applyNumberFormat="1" applyFont="1" applyBorder="1">
      <alignment/>
      <protection/>
    </xf>
    <xf numFmtId="193" fontId="5" fillId="0" borderId="0" xfId="25" applyNumberFormat="1" applyFont="1" applyFill="1" applyBorder="1" applyAlignment="1">
      <alignment horizontal="right"/>
      <protection/>
    </xf>
    <xf numFmtId="193" fontId="5" fillId="0" borderId="10" xfId="25" applyNumberFormat="1" applyFont="1" applyFill="1" applyBorder="1" applyAlignment="1">
      <alignment horizontal="right"/>
      <protection/>
    </xf>
    <xf numFmtId="194" fontId="5" fillId="0" borderId="2" xfId="25" applyNumberFormat="1" applyFont="1" applyFill="1" applyBorder="1" applyAlignment="1">
      <alignment horizontal="right"/>
      <protection/>
    </xf>
    <xf numFmtId="194" fontId="1" fillId="0" borderId="2" xfId="25" applyNumberFormat="1" applyFont="1" applyBorder="1" applyAlignment="1">
      <alignment horizontal="right"/>
      <protection/>
    </xf>
    <xf numFmtId="194" fontId="1" fillId="0" borderId="4" xfId="25" applyNumberFormat="1" applyFont="1" applyBorder="1" applyAlignment="1">
      <alignment horizontal="right"/>
      <protection/>
    </xf>
    <xf numFmtId="0" fontId="5" fillId="2" borderId="37" xfId="25" applyFont="1" applyFill="1" applyBorder="1" applyAlignment="1">
      <alignment horizontal="center" vertical="center"/>
      <protection/>
    </xf>
    <xf numFmtId="0" fontId="5" fillId="2" borderId="8" xfId="25" applyFont="1" applyFill="1" applyBorder="1" applyAlignment="1">
      <alignment horizontal="center" vertical="center"/>
      <protection/>
    </xf>
    <xf numFmtId="0" fontId="5" fillId="2" borderId="9" xfId="25" applyFont="1" applyFill="1" applyBorder="1" applyAlignment="1">
      <alignment horizontal="center" vertical="center"/>
      <protection/>
    </xf>
    <xf numFmtId="180" fontId="5" fillId="0" borderId="4" xfId="25" applyNumberFormat="1" applyFont="1" applyFill="1" applyBorder="1" applyAlignment="1">
      <alignment/>
      <protection/>
    </xf>
    <xf numFmtId="180" fontId="5" fillId="0" borderId="10" xfId="25" applyNumberFormat="1" applyFont="1" applyFill="1" applyBorder="1" applyAlignment="1">
      <alignment/>
      <protection/>
    </xf>
    <xf numFmtId="178" fontId="5" fillId="0" borderId="2" xfId="25" applyNumberFormat="1" applyFont="1" applyFill="1" applyBorder="1" applyAlignment="1">
      <alignment horizontal="right"/>
      <protection/>
    </xf>
    <xf numFmtId="178" fontId="5" fillId="0" borderId="0" xfId="25" applyNumberFormat="1" applyFont="1" applyFill="1" applyBorder="1" applyAlignment="1">
      <alignment horizontal="right"/>
      <protection/>
    </xf>
    <xf numFmtId="178" fontId="5" fillId="0" borderId="3" xfId="25" applyNumberFormat="1" applyFont="1" applyFill="1" applyBorder="1" applyAlignment="1">
      <alignment horizontal="right"/>
      <protection/>
    </xf>
    <xf numFmtId="0" fontId="1" fillId="0" borderId="0" xfId="25" applyFont="1" applyBorder="1">
      <alignment/>
      <protection/>
    </xf>
    <xf numFmtId="178" fontId="5" fillId="0" borderId="1" xfId="25" applyNumberFormat="1" applyFont="1" applyFill="1" applyBorder="1" applyAlignment="1">
      <alignment horizontal="right"/>
      <protection/>
    </xf>
    <xf numFmtId="0" fontId="1" fillId="0" borderId="2" xfId="25" applyFont="1" applyBorder="1">
      <alignment/>
      <protection/>
    </xf>
    <xf numFmtId="0" fontId="5" fillId="2" borderId="60" xfId="25" applyFont="1" applyFill="1" applyBorder="1" applyAlignment="1">
      <alignment horizontal="center" vertical="center"/>
      <protection/>
    </xf>
    <xf numFmtId="0" fontId="5" fillId="0" borderId="3" xfId="25" applyFont="1" applyFill="1" applyBorder="1" applyAlignment="1">
      <alignment horizontal="left" vertical="center"/>
      <protection/>
    </xf>
    <xf numFmtId="0" fontId="1" fillId="0" borderId="0" xfId="25">
      <alignment/>
      <protection/>
    </xf>
    <xf numFmtId="0" fontId="1" fillId="0" borderId="10" xfId="25" applyBorder="1">
      <alignment/>
      <protection/>
    </xf>
    <xf numFmtId="0" fontId="5" fillId="0" borderId="0" xfId="25" applyFont="1" applyFill="1" applyBorder="1" applyAlignment="1">
      <alignment horizontal="left" vertical="center"/>
      <protection/>
    </xf>
    <xf numFmtId="0" fontId="5" fillId="0" borderId="10" xfId="25" applyFont="1" applyFill="1" applyBorder="1" applyAlignment="1">
      <alignment horizontal="left" vertical="center"/>
      <protection/>
    </xf>
    <xf numFmtId="182" fontId="5" fillId="0" borderId="1" xfId="25" applyNumberFormat="1" applyFont="1" applyFill="1" applyBorder="1" applyAlignment="1">
      <alignment horizontal="right"/>
      <protection/>
    </xf>
    <xf numFmtId="182" fontId="5" fillId="0" borderId="3" xfId="25" applyNumberFormat="1" applyFont="1" applyFill="1" applyBorder="1" applyAlignment="1">
      <alignment horizontal="right"/>
      <protection/>
    </xf>
    <xf numFmtId="0" fontId="4" fillId="0" borderId="3" xfId="25" applyFont="1" applyFill="1" applyBorder="1" applyAlignment="1">
      <alignment vertical="center" shrinkToFit="1"/>
      <protection/>
    </xf>
    <xf numFmtId="0" fontId="4" fillId="0" borderId="0" xfId="25" applyFont="1" applyFill="1" applyBorder="1" applyAlignment="1">
      <alignment vertical="center" shrinkToFit="1"/>
      <protection/>
    </xf>
    <xf numFmtId="0" fontId="4" fillId="0" borderId="10" xfId="25" applyFont="1" applyFill="1" applyBorder="1" applyAlignment="1">
      <alignment vertical="center" shrinkToFit="1"/>
      <protection/>
    </xf>
    <xf numFmtId="180" fontId="5" fillId="0" borderId="4" xfId="25" applyNumberFormat="1" applyFont="1" applyFill="1" applyBorder="1" applyAlignment="1">
      <alignment horizontal="right"/>
      <protection/>
    </xf>
    <xf numFmtId="0" fontId="5" fillId="0" borderId="1" xfId="25" applyFont="1" applyFill="1" applyBorder="1" applyAlignment="1">
      <alignment horizontal="left" vertical="center"/>
      <protection/>
    </xf>
    <xf numFmtId="0" fontId="1" fillId="0" borderId="2" xfId="25" applyBorder="1">
      <alignment/>
      <protection/>
    </xf>
    <xf numFmtId="0" fontId="1" fillId="0" borderId="4" xfId="25" applyBorder="1">
      <alignment/>
      <protection/>
    </xf>
    <xf numFmtId="0" fontId="24" fillId="0" borderId="0" xfId="25" applyFont="1" applyFill="1" applyAlignment="1">
      <alignment horizontal="center"/>
      <protection/>
    </xf>
    <xf numFmtId="182" fontId="5" fillId="0" borderId="2" xfId="25" applyNumberFormat="1" applyFont="1" applyFill="1" applyBorder="1" applyAlignment="1">
      <alignment horizontal="right"/>
      <protection/>
    </xf>
    <xf numFmtId="182" fontId="5" fillId="0" borderId="0" xfId="25" applyNumberFormat="1" applyFont="1" applyFill="1" applyBorder="1" applyAlignment="1">
      <alignment horizontal="right"/>
      <protection/>
    </xf>
    <xf numFmtId="180" fontId="5" fillId="0" borderId="10" xfId="25" applyNumberFormat="1" applyFont="1" applyFill="1" applyBorder="1" applyAlignment="1">
      <alignment horizontal="center"/>
      <protection/>
    </xf>
    <xf numFmtId="49" fontId="5" fillId="0" borderId="1" xfId="25" applyNumberFormat="1" applyFont="1" applyFill="1" applyBorder="1" applyAlignment="1">
      <alignment horizontal="center"/>
      <protection/>
    </xf>
    <xf numFmtId="49" fontId="5" fillId="0" borderId="2" xfId="25" applyNumberFormat="1" applyFont="1" applyFill="1" applyBorder="1" applyAlignment="1">
      <alignment horizontal="center"/>
      <protection/>
    </xf>
    <xf numFmtId="49" fontId="5" fillId="0" borderId="4" xfId="25" applyNumberFormat="1" applyFont="1" applyFill="1" applyBorder="1" applyAlignment="1">
      <alignment horizontal="center"/>
      <protection/>
    </xf>
    <xf numFmtId="0" fontId="5" fillId="2" borderId="37" xfId="25" applyFont="1" applyFill="1" applyBorder="1" applyAlignment="1">
      <alignment horizontal="center" vertical="center" shrinkToFit="1"/>
      <protection/>
    </xf>
    <xf numFmtId="0" fontId="5" fillId="2" borderId="8" xfId="25" applyFont="1" applyFill="1" applyBorder="1" applyAlignment="1">
      <alignment horizontal="center" vertical="center" shrinkToFit="1"/>
      <protection/>
    </xf>
    <xf numFmtId="0" fontId="5" fillId="2" borderId="9" xfId="25" applyFont="1" applyFill="1" applyBorder="1" applyAlignment="1">
      <alignment horizontal="center" vertical="center" shrinkToFit="1"/>
      <protection/>
    </xf>
    <xf numFmtId="0" fontId="5" fillId="0" borderId="0" xfId="25" applyFont="1" applyFill="1" applyAlignment="1">
      <alignment horizontal="right"/>
      <protection/>
    </xf>
    <xf numFmtId="49" fontId="1" fillId="0" borderId="0" xfId="25" applyNumberFormat="1" applyAlignment="1">
      <alignment horizontal="center"/>
      <protection/>
    </xf>
    <xf numFmtId="49" fontId="1" fillId="0" borderId="10" xfId="25" applyNumberFormat="1" applyBorder="1" applyAlignment="1">
      <alignment horizontal="center"/>
      <protection/>
    </xf>
    <xf numFmtId="180" fontId="5" fillId="0" borderId="10" xfId="25" applyNumberFormat="1" applyFont="1" applyFill="1" applyBorder="1" applyAlignment="1">
      <alignment horizontal="right"/>
      <protection/>
    </xf>
    <xf numFmtId="194" fontId="5" fillId="0" borderId="4" xfId="25" applyNumberFormat="1" applyFont="1" applyFill="1" applyBorder="1" applyAlignment="1">
      <alignment horizontal="right"/>
      <protection/>
    </xf>
    <xf numFmtId="0" fontId="5" fillId="0" borderId="2" xfId="25" applyFont="1" applyFill="1" applyBorder="1" applyAlignment="1">
      <alignment horizontal="left" vertical="center"/>
      <protection/>
    </xf>
    <xf numFmtId="0" fontId="5" fillId="0" borderId="4" xfId="25" applyFont="1" applyFill="1" applyBorder="1" applyAlignment="1">
      <alignment horizontal="left" vertical="center"/>
      <protection/>
    </xf>
    <xf numFmtId="0" fontId="42" fillId="0" borderId="0" xfId="30" applyFont="1">
      <alignment/>
      <protection/>
    </xf>
    <xf numFmtId="0" fontId="43" fillId="0" borderId="0" xfId="30" applyFont="1">
      <alignment/>
      <protection/>
    </xf>
    <xf numFmtId="0" fontId="1" fillId="0" borderId="0" xfId="30">
      <alignment/>
      <protection/>
    </xf>
    <xf numFmtId="0" fontId="44" fillId="0" borderId="0" xfId="30" applyFont="1" applyBorder="1" applyAlignment="1">
      <alignment/>
      <protection/>
    </xf>
    <xf numFmtId="0" fontId="52" fillId="0" borderId="0" xfId="17" applyFont="1" applyBorder="1" applyAlignment="1">
      <alignment/>
    </xf>
    <xf numFmtId="0" fontId="45" fillId="0" borderId="0" xfId="30" applyFont="1">
      <alignment/>
      <protection/>
    </xf>
    <xf numFmtId="0" fontId="45" fillId="0" borderId="0" xfId="30" applyFont="1" applyBorder="1">
      <alignment/>
      <protection/>
    </xf>
    <xf numFmtId="0" fontId="44" fillId="0" borderId="0" xfId="30" applyFont="1" applyBorder="1" applyAlignment="1">
      <alignment horizontal="center"/>
      <protection/>
    </xf>
    <xf numFmtId="0" fontId="1" fillId="0" borderId="0" xfId="30" applyBorder="1" applyAlignment="1">
      <alignment/>
      <protection/>
    </xf>
    <xf numFmtId="0" fontId="45" fillId="0" borderId="0" xfId="30" applyFont="1" applyBorder="1" applyAlignment="1">
      <alignment/>
      <protection/>
    </xf>
    <xf numFmtId="0" fontId="1" fillId="0" borderId="0" xfId="30" applyAlignment="1">
      <alignment/>
      <protection/>
    </xf>
  </cellXfs>
  <cellStyles count="18">
    <cellStyle name="Normal" xfId="0"/>
    <cellStyle name="Percent" xfId="15"/>
    <cellStyle name="Hyperlink" xfId="16"/>
    <cellStyle name="ハイパーリンク_裏表紙（毎and勤ver.)" xfId="17"/>
    <cellStyle name="Comma [0]" xfId="18"/>
    <cellStyle name="Comma" xfId="19"/>
    <cellStyle name="Currency [0]" xfId="20"/>
    <cellStyle name="Currency" xfId="21"/>
    <cellStyle name="標準_季節調整済み指数2010" xfId="22"/>
    <cellStyle name="標準_公表月報用22.8" xfId="23"/>
    <cellStyle name="標準_産業大分類別指数" xfId="24"/>
    <cellStyle name="標準_全国確報22.8" xfId="25"/>
    <cellStyle name="標準_速報5表 （規模別）22.8" xfId="26"/>
    <cellStyle name="標準_速報の表紙21.11" xfId="27"/>
    <cellStyle name="標準_表章産業表" xfId="28"/>
    <cellStyle name="標準_目次" xfId="29"/>
    <cellStyle name="標準_裏表紙（毎and勤ver.)" xfId="30"/>
    <cellStyle name="Followed Hyperlink"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10</xdr:col>
      <xdr:colOff>228600</xdr:colOff>
      <xdr:row>47</xdr:row>
      <xdr:rowOff>133350</xdr:rowOff>
    </xdr:to>
    <xdr:pic>
      <xdr:nvPicPr>
        <xdr:cNvPr id="1" name="Picture 77"/>
        <xdr:cNvPicPr preferRelativeResize="1">
          <a:picLocks noChangeAspect="1"/>
        </xdr:cNvPicPr>
      </xdr:nvPicPr>
      <xdr:blipFill>
        <a:blip r:embed="rId1"/>
        <a:stretch>
          <a:fillRect/>
        </a:stretch>
      </xdr:blipFill>
      <xdr:spPr>
        <a:xfrm>
          <a:off x="247650" y="2247900"/>
          <a:ext cx="7477125" cy="6543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43</xdr:row>
      <xdr:rowOff>19050</xdr:rowOff>
    </xdr:from>
    <xdr:to>
      <xdr:col>9</xdr:col>
      <xdr:colOff>276225</xdr:colOff>
      <xdr:row>48</xdr:row>
      <xdr:rowOff>95250</xdr:rowOff>
    </xdr:to>
    <xdr:sp>
      <xdr:nvSpPr>
        <xdr:cNvPr id="1" name="TextBox 1"/>
        <xdr:cNvSpPr txBox="1">
          <a:spLocks noChangeArrowheads="1"/>
        </xdr:cNvSpPr>
      </xdr:nvSpPr>
      <xdr:spPr>
        <a:xfrm>
          <a:off x="685800" y="8239125"/>
          <a:ext cx="6381750" cy="1314450"/>
        </a:xfrm>
        <a:prstGeom prst="rect">
          <a:avLst/>
        </a:prstGeom>
        <a:solidFill>
          <a:srgbClr val="FFFFFF"/>
        </a:solidFill>
        <a:ln w="57150" cmpd="thickThin">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毎月勤労統計調査についてのお問い合わせ先</a:t>
          </a:r>
          <a:r>
            <a:rPr lang="en-US" cap="none" sz="1100" b="0" i="0" u="none" baseline="0">
              <a:latin typeface="ＭＳ Ｐゴシック"/>
              <a:ea typeface="ＭＳ Ｐゴシック"/>
              <a:cs typeface="ＭＳ Ｐゴシック"/>
            </a:rPr>
            <a:t>
〒420-8601　静岡市葵区追手町９‐６
静岡県企画広報部情報統計局統計調査課　経済班
TEL　０５４－２２１－２２４５、２２４６　　FAX　０５４－２２１－３６０９
</a:t>
          </a:r>
        </a:p>
      </xdr:txBody>
    </xdr:sp>
    <xdr:clientData/>
  </xdr:twoCellAnchor>
  <xdr:twoCellAnchor>
    <xdr:from>
      <xdr:col>1</xdr:col>
      <xdr:colOff>342900</xdr:colOff>
      <xdr:row>0</xdr:row>
      <xdr:rowOff>9525</xdr:rowOff>
    </xdr:from>
    <xdr:to>
      <xdr:col>8</xdr:col>
      <xdr:colOff>381000</xdr:colOff>
      <xdr:row>20</xdr:row>
      <xdr:rowOff>0</xdr:rowOff>
    </xdr:to>
    <xdr:pic>
      <xdr:nvPicPr>
        <xdr:cNvPr id="2" name="Picture 2"/>
        <xdr:cNvPicPr preferRelativeResize="1">
          <a:picLocks noChangeAspect="1"/>
        </xdr:cNvPicPr>
      </xdr:nvPicPr>
      <xdr:blipFill>
        <a:blip r:embed="rId1"/>
        <a:stretch>
          <a:fillRect/>
        </a:stretch>
      </xdr:blipFill>
      <xdr:spPr>
        <a:xfrm>
          <a:off x="742950" y="9525"/>
          <a:ext cx="5962650" cy="3771900"/>
        </a:xfrm>
        <a:prstGeom prst="rect">
          <a:avLst/>
        </a:prstGeom>
        <a:solidFill>
          <a:srgbClr val="FFFFFF"/>
        </a:solidFill>
        <a:ln w="9525" cmpd="sng">
          <a:noFill/>
        </a:ln>
      </xdr:spPr>
    </xdr:pic>
    <xdr:clientData/>
  </xdr:twoCellAnchor>
  <xdr:twoCellAnchor>
    <xdr:from>
      <xdr:col>1</xdr:col>
      <xdr:colOff>276225</xdr:colOff>
      <xdr:row>26</xdr:row>
      <xdr:rowOff>171450</xdr:rowOff>
    </xdr:from>
    <xdr:to>
      <xdr:col>9</xdr:col>
      <xdr:colOff>285750</xdr:colOff>
      <xdr:row>29</xdr:row>
      <xdr:rowOff>161925</xdr:rowOff>
    </xdr:to>
    <xdr:sp>
      <xdr:nvSpPr>
        <xdr:cNvPr id="3" name="AutoShape 3"/>
        <xdr:cNvSpPr>
          <a:spLocks/>
        </xdr:cNvSpPr>
      </xdr:nvSpPr>
      <xdr:spPr>
        <a:xfrm>
          <a:off x="676275" y="5057775"/>
          <a:ext cx="6400800" cy="523875"/>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統計センターしずおか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82</xdr:row>
      <xdr:rowOff>104775</xdr:rowOff>
    </xdr:from>
    <xdr:to>
      <xdr:col>19</xdr:col>
      <xdr:colOff>133350</xdr:colOff>
      <xdr:row>82</xdr:row>
      <xdr:rowOff>104775</xdr:rowOff>
    </xdr:to>
    <xdr:sp>
      <xdr:nvSpPr>
        <xdr:cNvPr id="1" name="Line 1"/>
        <xdr:cNvSpPr>
          <a:spLocks/>
        </xdr:cNvSpPr>
      </xdr:nvSpPr>
      <xdr:spPr>
        <a:xfrm>
          <a:off x="2381250" y="14535150"/>
          <a:ext cx="2571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vert="vert"/>
        <a:p>
          <a:pPr algn="l">
            <a:defRPr/>
          </a:pPr>
          <a:r>
            <a:rPr lang="en-US" cap="none" sz="1100" b="0" i="0" u="none" baseline="0"/>
            <a:t>17</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93</xdr:row>
      <xdr:rowOff>9525</xdr:rowOff>
    </xdr:from>
    <xdr:to>
      <xdr:col>0</xdr:col>
      <xdr:colOff>485775</xdr:colOff>
      <xdr:row>98</xdr:row>
      <xdr:rowOff>57150</xdr:rowOff>
    </xdr:to>
    <xdr:sp>
      <xdr:nvSpPr>
        <xdr:cNvPr id="1" name="TextBox 1"/>
        <xdr:cNvSpPr txBox="1">
          <a:spLocks noChangeArrowheads="1"/>
        </xdr:cNvSpPr>
      </xdr:nvSpPr>
      <xdr:spPr>
        <a:xfrm>
          <a:off x="0" y="188118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-19-</a:t>
          </a:r>
        </a:p>
      </xdr:txBody>
    </xdr:sp>
    <xdr:clientData/>
  </xdr:twoCellAnchor>
  <xdr:twoCellAnchor>
    <xdr:from>
      <xdr:col>0</xdr:col>
      <xdr:colOff>9525</xdr:colOff>
      <xdr:row>25</xdr:row>
      <xdr:rowOff>28575</xdr:rowOff>
    </xdr:from>
    <xdr:to>
      <xdr:col>0</xdr:col>
      <xdr:colOff>495300</xdr:colOff>
      <xdr:row>30</xdr:row>
      <xdr:rowOff>76200</xdr:rowOff>
    </xdr:to>
    <xdr:sp>
      <xdr:nvSpPr>
        <xdr:cNvPr id="2" name="TextBox 2"/>
        <xdr:cNvSpPr txBox="1">
          <a:spLocks noChangeArrowheads="1"/>
        </xdr:cNvSpPr>
      </xdr:nvSpPr>
      <xdr:spPr>
        <a:xfrm>
          <a:off x="9525" y="5191125"/>
          <a:ext cx="485775" cy="1095375"/>
        </a:xfrm>
        <a:prstGeom prst="rect">
          <a:avLst/>
        </a:prstGeom>
        <a:solidFill>
          <a:srgbClr val="FFFFFF"/>
        </a:solidFill>
        <a:ln w="9525" cmpd="sng">
          <a:noFill/>
        </a:ln>
      </xdr:spPr>
      <xdr:txBody>
        <a:bodyPr vertOverflow="clip" wrap="square"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27</xdr:row>
      <xdr:rowOff>104775</xdr:rowOff>
    </xdr:from>
    <xdr:to>
      <xdr:col>0</xdr:col>
      <xdr:colOff>523875</xdr:colOff>
      <xdr:row>32</xdr:row>
      <xdr:rowOff>142875</xdr:rowOff>
    </xdr:to>
    <xdr:sp>
      <xdr:nvSpPr>
        <xdr:cNvPr id="3" name="TextBox 3"/>
        <xdr:cNvSpPr txBox="1">
          <a:spLocks noChangeArrowheads="1"/>
        </xdr:cNvSpPr>
      </xdr:nvSpPr>
      <xdr:spPr>
        <a:xfrm>
          <a:off x="38100" y="5686425"/>
          <a:ext cx="485775" cy="1085850"/>
        </a:xfrm>
        <a:prstGeom prst="rect">
          <a:avLst/>
        </a:prstGeom>
        <a:solidFill>
          <a:srgbClr val="FFFFFF"/>
        </a:solidFill>
        <a:ln w="9525" cmpd="sng">
          <a:noFill/>
        </a:ln>
      </xdr:spPr>
      <xdr:txBody>
        <a:bodyPr vertOverflow="clip" wrap="square" anchor="ctr" vert="vert"/>
        <a:p>
          <a:pPr algn="ctr">
            <a:defRPr/>
          </a:pPr>
          <a:r>
            <a:rPr lang="en-US" cap="none" sz="1800" b="0" i="0" u="none" baseline="0"/>
            <a:t>-18 -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94</xdr:row>
      <xdr:rowOff>161925</xdr:rowOff>
    </xdr:from>
    <xdr:to>
      <xdr:col>0</xdr:col>
      <xdr:colOff>523875</xdr:colOff>
      <xdr:row>100</xdr:row>
      <xdr:rowOff>9525</xdr:rowOff>
    </xdr:to>
    <xdr:sp>
      <xdr:nvSpPr>
        <xdr:cNvPr id="1" name="TextBox 1"/>
        <xdr:cNvSpPr txBox="1">
          <a:spLocks noChangeArrowheads="1"/>
        </xdr:cNvSpPr>
      </xdr:nvSpPr>
      <xdr:spPr>
        <a:xfrm>
          <a:off x="38100" y="19002375"/>
          <a:ext cx="485775" cy="1104900"/>
        </a:xfrm>
        <a:prstGeom prst="rect">
          <a:avLst/>
        </a:prstGeom>
        <a:solidFill>
          <a:srgbClr val="FFFFFF"/>
        </a:solidFill>
        <a:ln w="9525" cmpd="sng">
          <a:noFill/>
        </a:ln>
      </xdr:spPr>
      <xdr:txBody>
        <a:bodyPr vertOverflow="clip" wrap="square" anchor="ctr" vert="vert"/>
        <a:p>
          <a:pPr algn="ctr">
            <a:defRPr/>
          </a:pPr>
          <a:r>
            <a:rPr lang="en-US" cap="none" sz="1800" b="0" i="0" u="none" baseline="0"/>
            <a:t>-21-</a:t>
          </a:r>
        </a:p>
      </xdr:txBody>
    </xdr:sp>
    <xdr:clientData/>
  </xdr:twoCellAnchor>
  <xdr:twoCellAnchor>
    <xdr:from>
      <xdr:col>0</xdr:col>
      <xdr:colOff>9525</xdr:colOff>
      <xdr:row>28</xdr:row>
      <xdr:rowOff>76200</xdr:rowOff>
    </xdr:from>
    <xdr:to>
      <xdr:col>0</xdr:col>
      <xdr:colOff>495300</xdr:colOff>
      <xdr:row>33</xdr:row>
      <xdr:rowOff>123825</xdr:rowOff>
    </xdr:to>
    <xdr:sp>
      <xdr:nvSpPr>
        <xdr:cNvPr id="2" name="TextBox 2"/>
        <xdr:cNvSpPr txBox="1">
          <a:spLocks noChangeArrowheads="1"/>
        </xdr:cNvSpPr>
      </xdr:nvSpPr>
      <xdr:spPr>
        <a:xfrm>
          <a:off x="9525" y="57816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-20-</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94</xdr:row>
      <xdr:rowOff>28575</xdr:rowOff>
    </xdr:from>
    <xdr:to>
      <xdr:col>0</xdr:col>
      <xdr:colOff>523875</xdr:colOff>
      <xdr:row>99</xdr:row>
      <xdr:rowOff>76200</xdr:rowOff>
    </xdr:to>
    <xdr:sp>
      <xdr:nvSpPr>
        <xdr:cNvPr id="1" name="TextBox 1"/>
        <xdr:cNvSpPr txBox="1">
          <a:spLocks noChangeArrowheads="1"/>
        </xdr:cNvSpPr>
      </xdr:nvSpPr>
      <xdr:spPr>
        <a:xfrm>
          <a:off x="38100" y="191928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-23-</a:t>
          </a:r>
        </a:p>
      </xdr:txBody>
    </xdr:sp>
    <xdr:clientData/>
  </xdr:twoCellAnchor>
  <xdr:twoCellAnchor>
    <xdr:from>
      <xdr:col>0</xdr:col>
      <xdr:colOff>9525</xdr:colOff>
      <xdr:row>28</xdr:row>
      <xdr:rowOff>76200</xdr:rowOff>
    </xdr:from>
    <xdr:to>
      <xdr:col>0</xdr:col>
      <xdr:colOff>495300</xdr:colOff>
      <xdr:row>33</xdr:row>
      <xdr:rowOff>123825</xdr:rowOff>
    </xdr:to>
    <xdr:sp>
      <xdr:nvSpPr>
        <xdr:cNvPr id="2" name="TextBox 2"/>
        <xdr:cNvSpPr txBox="1">
          <a:spLocks noChangeArrowheads="1"/>
        </xdr:cNvSpPr>
      </xdr:nvSpPr>
      <xdr:spPr>
        <a:xfrm>
          <a:off x="9525" y="57816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11</xdr:row>
      <xdr:rowOff>190500</xdr:rowOff>
    </xdr:from>
    <xdr:to>
      <xdr:col>5</xdr:col>
      <xdr:colOff>0</xdr:colOff>
      <xdr:row>13</xdr:row>
      <xdr:rowOff>152400</xdr:rowOff>
    </xdr:to>
    <xdr:sp>
      <xdr:nvSpPr>
        <xdr:cNvPr id="1" name="Line 1"/>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11</xdr:row>
      <xdr:rowOff>190500</xdr:rowOff>
    </xdr:from>
    <xdr:to>
      <xdr:col>5</xdr:col>
      <xdr:colOff>0</xdr:colOff>
      <xdr:row>13</xdr:row>
      <xdr:rowOff>152400</xdr:rowOff>
    </xdr:to>
    <xdr:sp>
      <xdr:nvSpPr>
        <xdr:cNvPr id="2" name="Line 2"/>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0</xdr:colOff>
      <xdr:row>3</xdr:row>
      <xdr:rowOff>0</xdr:rowOff>
    </xdr:from>
    <xdr:to>
      <xdr:col>51</xdr:col>
      <xdr:colOff>257175</xdr:colOff>
      <xdr:row>48</xdr:row>
      <xdr:rowOff>142875</xdr:rowOff>
    </xdr:to>
    <xdr:pic>
      <xdr:nvPicPr>
        <xdr:cNvPr id="1" name="Picture 33"/>
        <xdr:cNvPicPr preferRelativeResize="1">
          <a:picLocks noChangeAspect="1"/>
        </xdr:cNvPicPr>
      </xdr:nvPicPr>
      <xdr:blipFill>
        <a:blip r:embed="rId1"/>
        <a:stretch>
          <a:fillRect/>
        </a:stretch>
      </xdr:blipFill>
      <xdr:spPr>
        <a:xfrm>
          <a:off x="8162925" y="619125"/>
          <a:ext cx="7048500" cy="8715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0</xdr:colOff>
      <xdr:row>3</xdr:row>
      <xdr:rowOff>0</xdr:rowOff>
    </xdr:from>
    <xdr:to>
      <xdr:col>51</xdr:col>
      <xdr:colOff>257175</xdr:colOff>
      <xdr:row>48</xdr:row>
      <xdr:rowOff>114300</xdr:rowOff>
    </xdr:to>
    <xdr:pic>
      <xdr:nvPicPr>
        <xdr:cNvPr id="1" name="Picture 452"/>
        <xdr:cNvPicPr preferRelativeResize="1">
          <a:picLocks noChangeAspect="1"/>
        </xdr:cNvPicPr>
      </xdr:nvPicPr>
      <xdr:blipFill>
        <a:blip r:embed="rId1"/>
        <a:stretch>
          <a:fillRect/>
        </a:stretch>
      </xdr:blipFill>
      <xdr:spPr>
        <a:xfrm>
          <a:off x="8162925" y="609600"/>
          <a:ext cx="7048500" cy="871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toukei.pref.shizuoka.jp/" TargetMode="External" /><Relationship Id="rId2" Type="http://schemas.openxmlformats.org/officeDocument/2006/relationships/drawing" Target="../drawings/drawing10.x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0"/>
  </sheetPr>
  <dimension ref="B3:K55"/>
  <sheetViews>
    <sheetView showGridLines="0" zoomScaleSheetLayoutView="100" workbookViewId="0" topLeftCell="A1">
      <selection activeCell="A1" sqref="A1"/>
    </sheetView>
  </sheetViews>
  <sheetFormatPr defaultColWidth="8.796875" defaultRowHeight="14.25"/>
  <cols>
    <col min="1" max="1" width="2.59765625" style="43" customWidth="1"/>
    <col min="2" max="2" width="4.09765625" style="43" customWidth="1"/>
    <col min="3" max="12" width="9" style="43" customWidth="1"/>
    <col min="13" max="13" width="2.19921875" style="43" customWidth="1"/>
    <col min="14" max="14" width="19.19921875" style="43" customWidth="1"/>
    <col min="15" max="15" width="10.69921875" style="43" customWidth="1"/>
    <col min="16" max="16384" width="9" style="43" customWidth="1"/>
  </cols>
  <sheetData>
    <row r="1" ht="6.75" customHeight="1"/>
    <row r="2" ht="23.25" customHeight="1"/>
    <row r="3" spans="2:9" ht="24">
      <c r="B3" s="67" t="s">
        <v>83</v>
      </c>
      <c r="H3" s="622"/>
      <c r="I3" s="622"/>
    </row>
    <row r="5" spans="3:11" ht="39.75" customHeight="1">
      <c r="C5" s="68" t="s">
        <v>82</v>
      </c>
      <c r="D5" s="44"/>
      <c r="E5" s="44"/>
      <c r="F5" s="44"/>
      <c r="G5" s="44"/>
      <c r="H5" s="44"/>
      <c r="I5" s="44"/>
      <c r="J5" s="44"/>
      <c r="K5" s="44"/>
    </row>
    <row r="6" ht="9.75" customHeight="1"/>
    <row r="7" spans="3:11" ht="15.75" customHeight="1">
      <c r="C7" s="621" t="s">
        <v>79</v>
      </c>
      <c r="D7" s="621"/>
      <c r="E7" s="621"/>
      <c r="F7" s="621"/>
      <c r="G7" s="621"/>
      <c r="H7" s="621"/>
      <c r="I7" s="621"/>
      <c r="J7" s="621"/>
      <c r="K7" s="621"/>
    </row>
    <row r="8" ht="9.75" customHeight="1"/>
    <row r="9" spans="6:9" ht="24">
      <c r="F9" s="623">
        <v>40817</v>
      </c>
      <c r="G9" s="624"/>
      <c r="H9" s="624"/>
      <c r="I9" s="45"/>
    </row>
    <row r="10" ht="9.75" customHeight="1"/>
    <row r="11" ht="13.5" customHeight="1"/>
    <row r="12" spans="3:11" ht="18.75">
      <c r="C12" s="46"/>
      <c r="D12" s="44"/>
      <c r="E12" s="44"/>
      <c r="F12" s="44"/>
      <c r="G12" s="47"/>
      <c r="H12" s="44"/>
      <c r="I12" s="44"/>
      <c r="J12" s="44"/>
      <c r="K12" s="44"/>
    </row>
    <row r="13" spans="3:11" ht="13.5">
      <c r="C13" s="47"/>
      <c r="D13" s="44"/>
      <c r="E13" s="44"/>
      <c r="F13" s="44"/>
      <c r="G13" s="44"/>
      <c r="H13" s="44"/>
      <c r="I13" s="44"/>
      <c r="J13" s="44"/>
      <c r="K13" s="44"/>
    </row>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5" customHeight="1"/>
    <row r="50" spans="5:11" ht="13.5">
      <c r="E50" s="44"/>
      <c r="F50" s="44"/>
      <c r="G50" s="44"/>
      <c r="H50" s="44"/>
      <c r="I50" s="44"/>
      <c r="J50" s="44"/>
      <c r="K50" s="44"/>
    </row>
    <row r="51" spans="5:11" ht="20.25" customHeight="1">
      <c r="E51" s="44"/>
      <c r="F51" s="44"/>
      <c r="G51" s="44"/>
      <c r="H51" s="44"/>
      <c r="I51" s="44"/>
      <c r="J51" s="44"/>
      <c r="K51" s="44"/>
    </row>
    <row r="52" ht="13.5">
      <c r="D52" s="44"/>
    </row>
    <row r="53" spans="4:11" ht="16.5" customHeight="1">
      <c r="D53" s="48"/>
      <c r="E53" s="48"/>
      <c r="F53" s="619">
        <v>40904</v>
      </c>
      <c r="G53" s="620"/>
      <c r="H53" s="620"/>
      <c r="I53" s="48"/>
      <c r="J53" s="48"/>
      <c r="K53" s="48"/>
    </row>
    <row r="54" spans="4:11" ht="10.5" customHeight="1">
      <c r="D54" s="48"/>
      <c r="E54" s="48"/>
      <c r="F54" s="556"/>
      <c r="G54" s="556"/>
      <c r="H54" s="556"/>
      <c r="I54" s="48"/>
      <c r="J54" s="48"/>
      <c r="K54" s="48"/>
    </row>
    <row r="55" spans="4:11" ht="18.75" customHeight="1">
      <c r="D55" s="618" t="s">
        <v>74</v>
      </c>
      <c r="E55" s="618"/>
      <c r="F55" s="618"/>
      <c r="G55" s="618"/>
      <c r="H55" s="618"/>
      <c r="I55" s="618"/>
      <c r="J55" s="618"/>
      <c r="K55" s="49"/>
    </row>
  </sheetData>
  <mergeCells count="5">
    <mergeCell ref="D55:J55"/>
    <mergeCell ref="F53:H53"/>
    <mergeCell ref="C7:K7"/>
    <mergeCell ref="H3:I3"/>
    <mergeCell ref="F9:H9"/>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tabColor indexed="17"/>
  </sheetPr>
  <dimension ref="A1:U56"/>
  <sheetViews>
    <sheetView zoomScale="95" zoomScaleNormal="95" workbookViewId="0" topLeftCell="A1">
      <selection activeCell="A1" sqref="A1:Q1"/>
    </sheetView>
  </sheetViews>
  <sheetFormatPr defaultColWidth="8.796875" defaultRowHeight="14.25"/>
  <cols>
    <col min="1" max="1" width="8.09765625" style="188" customWidth="1"/>
    <col min="2" max="17" width="7.19921875" style="188" customWidth="1"/>
    <col min="18" max="16384" width="9" style="188" customWidth="1"/>
  </cols>
  <sheetData>
    <row r="1" spans="1:17" ht="18.75">
      <c r="A1" s="728" t="s">
        <v>374</v>
      </c>
      <c r="B1" s="728"/>
      <c r="C1" s="728"/>
      <c r="D1" s="728"/>
      <c r="E1" s="728"/>
      <c r="F1" s="728"/>
      <c r="G1" s="728"/>
      <c r="H1" s="728"/>
      <c r="I1" s="728"/>
      <c r="J1" s="728"/>
      <c r="K1" s="728"/>
      <c r="L1" s="728"/>
      <c r="M1" s="728"/>
      <c r="N1" s="728"/>
      <c r="O1" s="728"/>
      <c r="P1" s="728"/>
      <c r="Q1" s="728"/>
    </row>
    <row r="2" spans="1:17" s="189" customFormat="1" ht="12.75" thickBot="1">
      <c r="A2" s="189" t="s">
        <v>632</v>
      </c>
      <c r="F2" s="190"/>
      <c r="G2" s="190"/>
      <c r="H2" s="190"/>
      <c r="I2" s="190"/>
      <c r="J2" s="190"/>
      <c r="O2" s="191"/>
      <c r="Q2" s="191" t="s">
        <v>339</v>
      </c>
    </row>
    <row r="3" spans="1:17" ht="40.5" customHeight="1">
      <c r="A3" s="509" t="s">
        <v>340</v>
      </c>
      <c r="B3" s="510" t="s">
        <v>341</v>
      </c>
      <c r="C3" s="511" t="s">
        <v>342</v>
      </c>
      <c r="D3" s="511" t="s">
        <v>343</v>
      </c>
      <c r="E3" s="512" t="s">
        <v>344</v>
      </c>
      <c r="F3" s="513" t="s">
        <v>345</v>
      </c>
      <c r="G3" s="513" t="s">
        <v>346</v>
      </c>
      <c r="H3" s="513" t="s">
        <v>347</v>
      </c>
      <c r="I3" s="513" t="s">
        <v>348</v>
      </c>
      <c r="J3" s="514" t="s">
        <v>349</v>
      </c>
      <c r="K3" s="515" t="s">
        <v>350</v>
      </c>
      <c r="L3" s="516" t="s">
        <v>351</v>
      </c>
      <c r="M3" s="516" t="s">
        <v>352</v>
      </c>
      <c r="N3" s="517" t="s">
        <v>353</v>
      </c>
      <c r="O3" s="518" t="s">
        <v>354</v>
      </c>
      <c r="P3" s="518" t="s">
        <v>355</v>
      </c>
      <c r="Q3" s="519" t="s">
        <v>356</v>
      </c>
    </row>
    <row r="4" spans="1:17" ht="19.5" customHeight="1">
      <c r="A4" s="552" t="s">
        <v>643</v>
      </c>
      <c r="B4" s="193">
        <v>100</v>
      </c>
      <c r="C4" s="194">
        <v>100</v>
      </c>
      <c r="D4" s="194">
        <v>100</v>
      </c>
      <c r="E4" s="194">
        <v>100</v>
      </c>
      <c r="F4" s="194">
        <v>100</v>
      </c>
      <c r="G4" s="194">
        <v>100</v>
      </c>
      <c r="H4" s="194">
        <v>100</v>
      </c>
      <c r="I4" s="194">
        <v>100</v>
      </c>
      <c r="J4" s="196" t="s">
        <v>336</v>
      </c>
      <c r="K4" s="196" t="s">
        <v>336</v>
      </c>
      <c r="L4" s="196" t="s">
        <v>336</v>
      </c>
      <c r="M4" s="196" t="s">
        <v>336</v>
      </c>
      <c r="N4" s="194">
        <v>100</v>
      </c>
      <c r="O4" s="194">
        <v>100</v>
      </c>
      <c r="P4" s="194">
        <v>100</v>
      </c>
      <c r="Q4" s="197" t="s">
        <v>336</v>
      </c>
    </row>
    <row r="5" spans="1:17" ht="19.5" customHeight="1">
      <c r="A5" s="192" t="s">
        <v>357</v>
      </c>
      <c r="B5" s="193">
        <v>98.6</v>
      </c>
      <c r="C5" s="193">
        <v>95.6</v>
      </c>
      <c r="D5" s="193">
        <v>99.5</v>
      </c>
      <c r="E5" s="193">
        <v>96.8</v>
      </c>
      <c r="F5" s="193">
        <v>104.6</v>
      </c>
      <c r="G5" s="193">
        <v>103.7</v>
      </c>
      <c r="H5" s="193">
        <v>93.6</v>
      </c>
      <c r="I5" s="193">
        <v>114.8</v>
      </c>
      <c r="J5" s="196" t="s">
        <v>336</v>
      </c>
      <c r="K5" s="196" t="s">
        <v>336</v>
      </c>
      <c r="L5" s="196" t="s">
        <v>336</v>
      </c>
      <c r="M5" s="196" t="s">
        <v>336</v>
      </c>
      <c r="N5" s="193">
        <v>98.1</v>
      </c>
      <c r="O5" s="193">
        <v>96.7</v>
      </c>
      <c r="P5" s="193">
        <v>103.4</v>
      </c>
      <c r="Q5" s="197" t="s">
        <v>336</v>
      </c>
    </row>
    <row r="6" spans="1:17" ht="19.5" customHeight="1">
      <c r="A6" s="192" t="s">
        <v>358</v>
      </c>
      <c r="B6" s="193">
        <v>99.6</v>
      </c>
      <c r="C6" s="193">
        <v>95</v>
      </c>
      <c r="D6" s="193">
        <v>101</v>
      </c>
      <c r="E6" s="193">
        <v>98.8</v>
      </c>
      <c r="F6" s="193">
        <v>105.4</v>
      </c>
      <c r="G6" s="193">
        <v>104.4</v>
      </c>
      <c r="H6" s="193">
        <v>92.8</v>
      </c>
      <c r="I6" s="193">
        <v>113.9</v>
      </c>
      <c r="J6" s="196" t="s">
        <v>336</v>
      </c>
      <c r="K6" s="196" t="s">
        <v>336</v>
      </c>
      <c r="L6" s="196" t="s">
        <v>336</v>
      </c>
      <c r="M6" s="196" t="s">
        <v>336</v>
      </c>
      <c r="N6" s="193">
        <v>98.6</v>
      </c>
      <c r="O6" s="193">
        <v>100.3</v>
      </c>
      <c r="P6" s="193">
        <v>88.8</v>
      </c>
      <c r="Q6" s="197" t="s">
        <v>336</v>
      </c>
    </row>
    <row r="7" spans="1:17" ht="19.5" customHeight="1">
      <c r="A7" s="192" t="s">
        <v>359</v>
      </c>
      <c r="B7" s="193">
        <v>99.5</v>
      </c>
      <c r="C7" s="193">
        <v>92.1</v>
      </c>
      <c r="D7" s="193">
        <v>100.5</v>
      </c>
      <c r="E7" s="193">
        <v>94.2</v>
      </c>
      <c r="F7" s="193">
        <v>96.2</v>
      </c>
      <c r="G7" s="193">
        <v>101.7</v>
      </c>
      <c r="H7" s="193">
        <v>94.1</v>
      </c>
      <c r="I7" s="193">
        <v>112.6</v>
      </c>
      <c r="J7" s="196" t="s">
        <v>336</v>
      </c>
      <c r="K7" s="196" t="s">
        <v>336</v>
      </c>
      <c r="L7" s="196" t="s">
        <v>336</v>
      </c>
      <c r="M7" s="196" t="s">
        <v>336</v>
      </c>
      <c r="N7" s="193">
        <v>102.6</v>
      </c>
      <c r="O7" s="193">
        <v>98.5</v>
      </c>
      <c r="P7" s="193">
        <v>97.3</v>
      </c>
      <c r="Q7" s="197" t="s">
        <v>336</v>
      </c>
    </row>
    <row r="8" spans="1:17" ht="19.5" customHeight="1">
      <c r="A8" s="192" t="s">
        <v>360</v>
      </c>
      <c r="B8" s="193">
        <v>93.3</v>
      </c>
      <c r="C8" s="194">
        <v>90.8</v>
      </c>
      <c r="D8" s="194">
        <v>92.7</v>
      </c>
      <c r="E8" s="195">
        <v>92.7</v>
      </c>
      <c r="F8" s="194">
        <v>90</v>
      </c>
      <c r="G8" s="194">
        <v>101.1</v>
      </c>
      <c r="H8" s="194">
        <v>85.9</v>
      </c>
      <c r="I8" s="194">
        <v>114.9</v>
      </c>
      <c r="J8" s="196" t="s">
        <v>336</v>
      </c>
      <c r="K8" s="196" t="s">
        <v>336</v>
      </c>
      <c r="L8" s="196" t="s">
        <v>336</v>
      </c>
      <c r="M8" s="196" t="s">
        <v>336</v>
      </c>
      <c r="N8" s="194">
        <v>95.8</v>
      </c>
      <c r="O8" s="194">
        <v>94.6</v>
      </c>
      <c r="P8" s="194">
        <v>107.1</v>
      </c>
      <c r="Q8" s="197" t="s">
        <v>336</v>
      </c>
    </row>
    <row r="9" spans="1:17" ht="19.5" customHeight="1">
      <c r="A9" s="552" t="s">
        <v>644</v>
      </c>
      <c r="B9" s="193">
        <v>96.4</v>
      </c>
      <c r="C9" s="194">
        <v>97.5</v>
      </c>
      <c r="D9" s="194">
        <v>99</v>
      </c>
      <c r="E9" s="195">
        <v>98.9</v>
      </c>
      <c r="F9" s="194">
        <v>95.9</v>
      </c>
      <c r="G9" s="194">
        <v>103.3</v>
      </c>
      <c r="H9" s="194">
        <v>90.5</v>
      </c>
      <c r="I9" s="194">
        <v>126.7</v>
      </c>
      <c r="J9" s="196" t="s">
        <v>336</v>
      </c>
      <c r="K9" s="196" t="s">
        <v>336</v>
      </c>
      <c r="L9" s="196" t="s">
        <v>336</v>
      </c>
      <c r="M9" s="196" t="s">
        <v>336</v>
      </c>
      <c r="N9" s="194">
        <v>90.9</v>
      </c>
      <c r="O9" s="194">
        <v>93.5</v>
      </c>
      <c r="P9" s="194">
        <v>114.8</v>
      </c>
      <c r="Q9" s="197" t="s">
        <v>336</v>
      </c>
    </row>
    <row r="10" spans="1:17" ht="19.5" customHeight="1">
      <c r="A10" s="192"/>
      <c r="B10" s="193"/>
      <c r="C10" s="194"/>
      <c r="D10" s="194"/>
      <c r="E10" s="195"/>
      <c r="F10" s="196"/>
      <c r="G10" s="194"/>
      <c r="H10" s="194"/>
      <c r="I10" s="194"/>
      <c r="J10" s="194"/>
      <c r="K10" s="196"/>
      <c r="L10" s="196"/>
      <c r="M10" s="196"/>
      <c r="N10" s="194"/>
      <c r="O10" s="194"/>
      <c r="P10" s="194"/>
      <c r="Q10" s="198"/>
    </row>
    <row r="11" spans="1:17" ht="19.5" customHeight="1">
      <c r="A11" s="537" t="s">
        <v>691</v>
      </c>
      <c r="B11" s="193">
        <v>80.2</v>
      </c>
      <c r="C11" s="193">
        <v>77.2</v>
      </c>
      <c r="D11" s="193">
        <v>81.3</v>
      </c>
      <c r="E11" s="193">
        <v>80.8</v>
      </c>
      <c r="F11" s="193">
        <v>81.3</v>
      </c>
      <c r="G11" s="193">
        <v>89.9</v>
      </c>
      <c r="H11" s="193">
        <v>80.6</v>
      </c>
      <c r="I11" s="193">
        <v>93.6</v>
      </c>
      <c r="J11" s="196" t="s">
        <v>336</v>
      </c>
      <c r="K11" s="196" t="s">
        <v>336</v>
      </c>
      <c r="L11" s="196" t="s">
        <v>336</v>
      </c>
      <c r="M11" s="196" t="s">
        <v>336</v>
      </c>
      <c r="N11" s="193">
        <v>70.8</v>
      </c>
      <c r="O11" s="193">
        <v>75.1</v>
      </c>
      <c r="P11" s="193">
        <v>86.3</v>
      </c>
      <c r="Q11" s="197" t="s">
        <v>336</v>
      </c>
    </row>
    <row r="12" spans="1:17" ht="19.5" customHeight="1">
      <c r="A12" s="199" t="s">
        <v>665</v>
      </c>
      <c r="B12" s="193">
        <v>84.4</v>
      </c>
      <c r="C12" s="193">
        <v>83.5</v>
      </c>
      <c r="D12" s="193">
        <v>88.3</v>
      </c>
      <c r="E12" s="193">
        <v>79.1</v>
      </c>
      <c r="F12" s="193">
        <v>83.6</v>
      </c>
      <c r="G12" s="193">
        <v>93.1</v>
      </c>
      <c r="H12" s="193">
        <v>83.4</v>
      </c>
      <c r="I12" s="193">
        <v>91.5</v>
      </c>
      <c r="J12" s="196" t="s">
        <v>336</v>
      </c>
      <c r="K12" s="196" t="s">
        <v>336</v>
      </c>
      <c r="L12" s="196" t="s">
        <v>336</v>
      </c>
      <c r="M12" s="196" t="s">
        <v>336</v>
      </c>
      <c r="N12" s="193">
        <v>70.4</v>
      </c>
      <c r="O12" s="193">
        <v>78.2</v>
      </c>
      <c r="P12" s="193">
        <v>86.7</v>
      </c>
      <c r="Q12" s="197" t="s">
        <v>336</v>
      </c>
    </row>
    <row r="13" spans="1:17" ht="19.5" customHeight="1">
      <c r="A13" s="199" t="s">
        <v>666</v>
      </c>
      <c r="B13" s="193">
        <v>169.4</v>
      </c>
      <c r="C13" s="193">
        <v>158.6</v>
      </c>
      <c r="D13" s="193">
        <v>178.4</v>
      </c>
      <c r="E13" s="193">
        <v>223.8</v>
      </c>
      <c r="F13" s="193">
        <v>156.1</v>
      </c>
      <c r="G13" s="193">
        <v>178.7</v>
      </c>
      <c r="H13" s="193">
        <v>141.7</v>
      </c>
      <c r="I13" s="193">
        <v>281.7</v>
      </c>
      <c r="J13" s="196" t="s">
        <v>336</v>
      </c>
      <c r="K13" s="196" t="s">
        <v>336</v>
      </c>
      <c r="L13" s="196" t="s">
        <v>336</v>
      </c>
      <c r="M13" s="196" t="s">
        <v>336</v>
      </c>
      <c r="N13" s="193">
        <v>191.6</v>
      </c>
      <c r="O13" s="193">
        <v>167.2</v>
      </c>
      <c r="P13" s="193">
        <v>248.4</v>
      </c>
      <c r="Q13" s="197" t="s">
        <v>336</v>
      </c>
    </row>
    <row r="14" spans="1:17" ht="19.5" customHeight="1">
      <c r="A14" s="199" t="s">
        <v>646</v>
      </c>
      <c r="B14" s="193">
        <v>82.9</v>
      </c>
      <c r="C14" s="193">
        <v>75.6</v>
      </c>
      <c r="D14" s="193">
        <v>82.2</v>
      </c>
      <c r="E14" s="193">
        <v>82.9</v>
      </c>
      <c r="F14" s="193">
        <v>79.5</v>
      </c>
      <c r="G14" s="193">
        <v>88.7</v>
      </c>
      <c r="H14" s="193">
        <v>87.1</v>
      </c>
      <c r="I14" s="193">
        <v>99.8</v>
      </c>
      <c r="J14" s="196" t="s">
        <v>336</v>
      </c>
      <c r="K14" s="196" t="s">
        <v>336</v>
      </c>
      <c r="L14" s="196" t="s">
        <v>336</v>
      </c>
      <c r="M14" s="196" t="s">
        <v>336</v>
      </c>
      <c r="N14" s="193">
        <v>63.5</v>
      </c>
      <c r="O14" s="193">
        <v>84.7</v>
      </c>
      <c r="P14" s="193">
        <v>115</v>
      </c>
      <c r="Q14" s="197" t="s">
        <v>336</v>
      </c>
    </row>
    <row r="15" spans="1:17" ht="19.5" customHeight="1">
      <c r="A15" s="199" t="s">
        <v>365</v>
      </c>
      <c r="B15" s="193">
        <v>79.9</v>
      </c>
      <c r="C15" s="193">
        <v>76.3</v>
      </c>
      <c r="D15" s="193">
        <v>82.5</v>
      </c>
      <c r="E15" s="193">
        <v>84.1</v>
      </c>
      <c r="F15" s="193">
        <v>78.9</v>
      </c>
      <c r="G15" s="193">
        <v>88</v>
      </c>
      <c r="H15" s="193">
        <v>78.8</v>
      </c>
      <c r="I15" s="193">
        <v>91.7</v>
      </c>
      <c r="J15" s="196" t="s">
        <v>336</v>
      </c>
      <c r="K15" s="196" t="s">
        <v>336</v>
      </c>
      <c r="L15" s="196" t="s">
        <v>336</v>
      </c>
      <c r="M15" s="196" t="s">
        <v>336</v>
      </c>
      <c r="N15" s="193">
        <v>63</v>
      </c>
      <c r="O15" s="193">
        <v>78</v>
      </c>
      <c r="P15" s="193">
        <v>86.8</v>
      </c>
      <c r="Q15" s="197" t="s">
        <v>336</v>
      </c>
    </row>
    <row r="16" spans="1:17" ht="19.5" customHeight="1">
      <c r="A16" s="199" t="s">
        <v>366</v>
      </c>
      <c r="B16" s="193">
        <v>81.1</v>
      </c>
      <c r="C16" s="193">
        <v>83.5</v>
      </c>
      <c r="D16" s="193">
        <v>82.1</v>
      </c>
      <c r="E16" s="193">
        <v>84.3</v>
      </c>
      <c r="F16" s="193">
        <v>82.4</v>
      </c>
      <c r="G16" s="193">
        <v>89.7</v>
      </c>
      <c r="H16" s="193">
        <v>78.2</v>
      </c>
      <c r="I16" s="193">
        <v>100.6</v>
      </c>
      <c r="J16" s="196" t="s">
        <v>336</v>
      </c>
      <c r="K16" s="196" t="s">
        <v>336</v>
      </c>
      <c r="L16" s="196" t="s">
        <v>336</v>
      </c>
      <c r="M16" s="196" t="s">
        <v>336</v>
      </c>
      <c r="N16" s="193">
        <v>65.8</v>
      </c>
      <c r="O16" s="193">
        <v>79.7</v>
      </c>
      <c r="P16" s="193">
        <v>99.2</v>
      </c>
      <c r="Q16" s="197" t="s">
        <v>336</v>
      </c>
    </row>
    <row r="17" spans="1:17" ht="19.5" customHeight="1">
      <c r="A17" s="199" t="s">
        <v>367</v>
      </c>
      <c r="B17" s="193">
        <v>80.8</v>
      </c>
      <c r="C17" s="193">
        <v>76.3</v>
      </c>
      <c r="D17" s="193">
        <v>82</v>
      </c>
      <c r="E17" s="193">
        <v>80.5</v>
      </c>
      <c r="F17" s="193">
        <v>78.2</v>
      </c>
      <c r="G17" s="193">
        <v>87.8</v>
      </c>
      <c r="H17" s="193">
        <v>82</v>
      </c>
      <c r="I17" s="193">
        <v>93.2</v>
      </c>
      <c r="J17" s="196" t="s">
        <v>336</v>
      </c>
      <c r="K17" s="196" t="s">
        <v>336</v>
      </c>
      <c r="L17" s="196" t="s">
        <v>336</v>
      </c>
      <c r="M17" s="196" t="s">
        <v>336</v>
      </c>
      <c r="N17" s="193">
        <v>65</v>
      </c>
      <c r="O17" s="193">
        <v>79.3</v>
      </c>
      <c r="P17" s="193">
        <v>110.4</v>
      </c>
      <c r="Q17" s="197" t="s">
        <v>336</v>
      </c>
    </row>
    <row r="18" spans="1:17" ht="19.5" customHeight="1">
      <c r="A18" s="537" t="s">
        <v>368</v>
      </c>
      <c r="B18" s="193">
        <v>79.1</v>
      </c>
      <c r="C18" s="193">
        <v>76</v>
      </c>
      <c r="D18" s="193">
        <v>81.1</v>
      </c>
      <c r="E18" s="193">
        <v>77.9</v>
      </c>
      <c r="F18" s="193">
        <v>77.7</v>
      </c>
      <c r="G18" s="193">
        <v>84.8</v>
      </c>
      <c r="H18" s="193">
        <v>78.5</v>
      </c>
      <c r="I18" s="193">
        <v>89.4</v>
      </c>
      <c r="J18" s="196" t="s">
        <v>336</v>
      </c>
      <c r="K18" s="196" t="s">
        <v>336</v>
      </c>
      <c r="L18" s="196" t="s">
        <v>336</v>
      </c>
      <c r="M18" s="196" t="s">
        <v>336</v>
      </c>
      <c r="N18" s="193">
        <v>62.8</v>
      </c>
      <c r="O18" s="193">
        <v>75.6</v>
      </c>
      <c r="P18" s="193">
        <v>84.4</v>
      </c>
      <c r="Q18" s="197" t="s">
        <v>336</v>
      </c>
    </row>
    <row r="19" spans="1:17" ht="19.5" customHeight="1">
      <c r="A19" s="537" t="s">
        <v>369</v>
      </c>
      <c r="B19" s="193">
        <v>121.1</v>
      </c>
      <c r="C19" s="193">
        <v>109.3</v>
      </c>
      <c r="D19" s="193">
        <v>116.1</v>
      </c>
      <c r="E19" s="193">
        <v>179.5</v>
      </c>
      <c r="F19" s="193">
        <v>149.1</v>
      </c>
      <c r="G19" s="193">
        <v>124.4</v>
      </c>
      <c r="H19" s="193">
        <v>103.4</v>
      </c>
      <c r="I19" s="193">
        <v>240.3</v>
      </c>
      <c r="J19" s="196" t="s">
        <v>336</v>
      </c>
      <c r="K19" s="196" t="s">
        <v>336</v>
      </c>
      <c r="L19" s="196" t="s">
        <v>336</v>
      </c>
      <c r="M19" s="196" t="s">
        <v>336</v>
      </c>
      <c r="N19" s="193">
        <v>157.1</v>
      </c>
      <c r="O19" s="193">
        <v>120.2</v>
      </c>
      <c r="P19" s="193">
        <v>154.7</v>
      </c>
      <c r="Q19" s="197" t="s">
        <v>336</v>
      </c>
    </row>
    <row r="20" spans="1:17" ht="19.5" customHeight="1">
      <c r="A20" s="537" t="s">
        <v>676</v>
      </c>
      <c r="B20" s="193">
        <v>119.3</v>
      </c>
      <c r="C20" s="193">
        <v>100.9</v>
      </c>
      <c r="D20" s="193">
        <v>143.9</v>
      </c>
      <c r="E20" s="193">
        <v>86</v>
      </c>
      <c r="F20" s="193">
        <v>87.2</v>
      </c>
      <c r="G20" s="193">
        <v>127.1</v>
      </c>
      <c r="H20" s="193">
        <v>107.9</v>
      </c>
      <c r="I20" s="193">
        <v>121.5</v>
      </c>
      <c r="J20" s="196" t="s">
        <v>336</v>
      </c>
      <c r="K20" s="196" t="s">
        <v>336</v>
      </c>
      <c r="L20" s="196" t="s">
        <v>336</v>
      </c>
      <c r="M20" s="196" t="s">
        <v>336</v>
      </c>
      <c r="N20" s="193">
        <v>67.8</v>
      </c>
      <c r="O20" s="193">
        <v>96.3</v>
      </c>
      <c r="P20" s="193">
        <v>149.1</v>
      </c>
      <c r="Q20" s="197" t="s">
        <v>336</v>
      </c>
    </row>
    <row r="21" spans="1:17" ht="19.5" customHeight="1">
      <c r="A21" s="537" t="s">
        <v>680</v>
      </c>
      <c r="B21" s="193">
        <v>82.5</v>
      </c>
      <c r="C21" s="193">
        <v>90</v>
      </c>
      <c r="D21" s="193">
        <v>82</v>
      </c>
      <c r="E21" s="193">
        <v>79.6</v>
      </c>
      <c r="F21" s="193">
        <v>81.2</v>
      </c>
      <c r="G21" s="193">
        <v>92.3</v>
      </c>
      <c r="H21" s="193">
        <v>85</v>
      </c>
      <c r="I21" s="193">
        <v>89.1</v>
      </c>
      <c r="J21" s="196" t="s">
        <v>336</v>
      </c>
      <c r="K21" s="196" t="s">
        <v>336</v>
      </c>
      <c r="L21" s="196" t="s">
        <v>336</v>
      </c>
      <c r="M21" s="196" t="s">
        <v>336</v>
      </c>
      <c r="N21" s="193">
        <v>64.5</v>
      </c>
      <c r="O21" s="193">
        <v>78.7</v>
      </c>
      <c r="P21" s="193">
        <v>92</v>
      </c>
      <c r="Q21" s="197" t="s">
        <v>336</v>
      </c>
    </row>
    <row r="22" spans="1:17" ht="19.5" customHeight="1">
      <c r="A22" s="537" t="s">
        <v>361</v>
      </c>
      <c r="B22" s="193">
        <v>79.2</v>
      </c>
      <c r="C22" s="193">
        <v>79.7</v>
      </c>
      <c r="D22" s="193">
        <v>81</v>
      </c>
      <c r="E22" s="193">
        <v>79.9</v>
      </c>
      <c r="F22" s="193">
        <v>79</v>
      </c>
      <c r="G22" s="193">
        <v>86.9</v>
      </c>
      <c r="H22" s="193">
        <v>74.7</v>
      </c>
      <c r="I22" s="193">
        <v>89.4</v>
      </c>
      <c r="J22" s="196" t="s">
        <v>336</v>
      </c>
      <c r="K22" s="196" t="s">
        <v>336</v>
      </c>
      <c r="L22" s="196" t="s">
        <v>336</v>
      </c>
      <c r="M22" s="196" t="s">
        <v>336</v>
      </c>
      <c r="N22" s="193">
        <v>65.1</v>
      </c>
      <c r="O22" s="193">
        <v>78.7</v>
      </c>
      <c r="P22" s="193">
        <v>84</v>
      </c>
      <c r="Q22" s="197" t="s">
        <v>336</v>
      </c>
    </row>
    <row r="23" spans="1:17" ht="19.5" customHeight="1">
      <c r="A23" s="537" t="s">
        <v>362</v>
      </c>
      <c r="B23" s="193">
        <v>78.5</v>
      </c>
      <c r="C23" s="193">
        <v>79.7</v>
      </c>
      <c r="D23" s="193">
        <v>80.3</v>
      </c>
      <c r="E23" s="193">
        <v>79.5</v>
      </c>
      <c r="F23" s="193">
        <v>78.3</v>
      </c>
      <c r="G23" s="193">
        <v>87.4</v>
      </c>
      <c r="H23" s="193">
        <v>75.9</v>
      </c>
      <c r="I23" s="193">
        <v>88.8</v>
      </c>
      <c r="J23" s="196" t="s">
        <v>336</v>
      </c>
      <c r="K23" s="196" t="s">
        <v>336</v>
      </c>
      <c r="L23" s="196" t="s">
        <v>336</v>
      </c>
      <c r="M23" s="196" t="s">
        <v>336</v>
      </c>
      <c r="N23" s="193">
        <v>64.7</v>
      </c>
      <c r="O23" s="193">
        <v>75.9</v>
      </c>
      <c r="P23" s="193">
        <v>84.3</v>
      </c>
      <c r="Q23" s="197" t="s">
        <v>336</v>
      </c>
    </row>
    <row r="24" spans="1:17" ht="13.5" customHeight="1">
      <c r="A24" s="206"/>
      <c r="B24" s="193"/>
      <c r="C24" s="194"/>
      <c r="D24" s="194"/>
      <c r="E24" s="195"/>
      <c r="F24" s="194"/>
      <c r="G24" s="194"/>
      <c r="H24" s="194"/>
      <c r="I24" s="194"/>
      <c r="J24" s="194"/>
      <c r="K24" s="194"/>
      <c r="L24" s="194"/>
      <c r="M24" s="194"/>
      <c r="N24" s="194"/>
      <c r="O24" s="194"/>
      <c r="P24" s="194"/>
      <c r="Q24" s="198"/>
    </row>
    <row r="25" spans="1:17" ht="27.75" customHeight="1">
      <c r="A25" s="207" t="s">
        <v>372</v>
      </c>
      <c r="B25" s="208">
        <v>-0.9</v>
      </c>
      <c r="C25" s="208">
        <v>0</v>
      </c>
      <c r="D25" s="208">
        <v>-0.9</v>
      </c>
      <c r="E25" s="208">
        <v>-0.5</v>
      </c>
      <c r="F25" s="208">
        <v>-0.9</v>
      </c>
      <c r="G25" s="208">
        <v>0.6</v>
      </c>
      <c r="H25" s="208">
        <v>1.6</v>
      </c>
      <c r="I25" s="208">
        <v>-0.7</v>
      </c>
      <c r="J25" s="540" t="s">
        <v>336</v>
      </c>
      <c r="K25" s="540" t="s">
        <v>336</v>
      </c>
      <c r="L25" s="540" t="s">
        <v>336</v>
      </c>
      <c r="M25" s="550" t="s">
        <v>623</v>
      </c>
      <c r="N25" s="208">
        <v>-0.6</v>
      </c>
      <c r="O25" s="208">
        <v>-3.6</v>
      </c>
      <c r="P25" s="208">
        <v>0.4</v>
      </c>
      <c r="Q25" s="551" t="s">
        <v>336</v>
      </c>
    </row>
    <row r="26" spans="1:18" ht="27.75" customHeight="1" thickBot="1">
      <c r="A26" s="209" t="s">
        <v>373</v>
      </c>
      <c r="B26" s="210">
        <v>-2.1</v>
      </c>
      <c r="C26" s="210">
        <v>3.2</v>
      </c>
      <c r="D26" s="210">
        <v>-1.2</v>
      </c>
      <c r="E26" s="210">
        <v>-1.6</v>
      </c>
      <c r="F26" s="210">
        <v>-3.7</v>
      </c>
      <c r="G26" s="210">
        <v>-2.8</v>
      </c>
      <c r="H26" s="210">
        <v>-5.8</v>
      </c>
      <c r="I26" s="210">
        <v>-5.1</v>
      </c>
      <c r="J26" s="558">
        <v>-18.7</v>
      </c>
      <c r="K26" s="558">
        <v>2.9</v>
      </c>
      <c r="L26" s="558">
        <v>-12.4</v>
      </c>
      <c r="M26" s="558">
        <v>-4.7</v>
      </c>
      <c r="N26" s="559">
        <v>-8.6</v>
      </c>
      <c r="O26" s="559">
        <v>1.1</v>
      </c>
      <c r="P26" s="559">
        <v>-2.3</v>
      </c>
      <c r="Q26" s="560">
        <v>12.3</v>
      </c>
      <c r="R26" s="531"/>
    </row>
    <row r="27" ht="13.5">
      <c r="F27" s="211"/>
    </row>
    <row r="28" ht="13.5">
      <c r="F28" s="211"/>
    </row>
    <row r="29" spans="1:21" s="189" customFormat="1" ht="14.25" thickBot="1">
      <c r="A29" s="189" t="s">
        <v>633</v>
      </c>
      <c r="F29" s="190"/>
      <c r="Q29" s="191" t="s">
        <v>339</v>
      </c>
      <c r="S29" s="188"/>
      <c r="T29" s="188"/>
      <c r="U29" s="188"/>
    </row>
    <row r="30" spans="1:17" ht="40.5" customHeight="1">
      <c r="A30" s="509" t="s">
        <v>340</v>
      </c>
      <c r="B30" s="510" t="s">
        <v>341</v>
      </c>
      <c r="C30" s="511" t="s">
        <v>342</v>
      </c>
      <c r="D30" s="511" t="s">
        <v>343</v>
      </c>
      <c r="E30" s="512" t="s">
        <v>344</v>
      </c>
      <c r="F30" s="513" t="s">
        <v>345</v>
      </c>
      <c r="G30" s="513" t="s">
        <v>346</v>
      </c>
      <c r="H30" s="513" t="s">
        <v>347</v>
      </c>
      <c r="I30" s="513" t="s">
        <v>348</v>
      </c>
      <c r="J30" s="514" t="s">
        <v>349</v>
      </c>
      <c r="K30" s="515" t="s">
        <v>350</v>
      </c>
      <c r="L30" s="516" t="s">
        <v>351</v>
      </c>
      <c r="M30" s="516" t="s">
        <v>352</v>
      </c>
      <c r="N30" s="517" t="s">
        <v>353</v>
      </c>
      <c r="O30" s="518" t="s">
        <v>354</v>
      </c>
      <c r="P30" s="518" t="s">
        <v>355</v>
      </c>
      <c r="Q30" s="519" t="s">
        <v>356</v>
      </c>
    </row>
    <row r="31" spans="1:17" ht="19.5" customHeight="1">
      <c r="A31" s="552" t="s">
        <v>643</v>
      </c>
      <c r="B31" s="193">
        <v>100</v>
      </c>
      <c r="C31" s="194">
        <v>100</v>
      </c>
      <c r="D31" s="194">
        <v>100</v>
      </c>
      <c r="E31" s="194">
        <v>100</v>
      </c>
      <c r="F31" s="194">
        <v>100</v>
      </c>
      <c r="G31" s="194">
        <v>100</v>
      </c>
      <c r="H31" s="194">
        <v>100</v>
      </c>
      <c r="I31" s="194">
        <v>100</v>
      </c>
      <c r="J31" s="196" t="s">
        <v>336</v>
      </c>
      <c r="K31" s="196" t="s">
        <v>336</v>
      </c>
      <c r="L31" s="196" t="s">
        <v>336</v>
      </c>
      <c r="M31" s="196" t="s">
        <v>336</v>
      </c>
      <c r="N31" s="194">
        <v>100</v>
      </c>
      <c r="O31" s="194">
        <v>100</v>
      </c>
      <c r="P31" s="194">
        <v>100</v>
      </c>
      <c r="Q31" s="197" t="s">
        <v>336</v>
      </c>
    </row>
    <row r="32" spans="1:17" ht="19.5" customHeight="1">
      <c r="A32" s="192" t="s">
        <v>357</v>
      </c>
      <c r="B32" s="193">
        <v>99.4</v>
      </c>
      <c r="C32" s="193">
        <v>104.9</v>
      </c>
      <c r="D32" s="193">
        <v>99.3</v>
      </c>
      <c r="E32" s="193">
        <v>97.8</v>
      </c>
      <c r="F32" s="193">
        <v>95.2</v>
      </c>
      <c r="G32" s="193">
        <v>96.9</v>
      </c>
      <c r="H32" s="193">
        <v>95.1</v>
      </c>
      <c r="I32" s="193">
        <v>109.3</v>
      </c>
      <c r="J32" s="196" t="s">
        <v>336</v>
      </c>
      <c r="K32" s="196" t="s">
        <v>336</v>
      </c>
      <c r="L32" s="196" t="s">
        <v>336</v>
      </c>
      <c r="M32" s="196" t="s">
        <v>336</v>
      </c>
      <c r="N32" s="193">
        <v>101.3</v>
      </c>
      <c r="O32" s="193">
        <v>98.4</v>
      </c>
      <c r="P32" s="193">
        <v>102.9</v>
      </c>
      <c r="Q32" s="197" t="s">
        <v>336</v>
      </c>
    </row>
    <row r="33" spans="1:17" ht="19.5" customHeight="1">
      <c r="A33" s="192" t="s">
        <v>358</v>
      </c>
      <c r="B33" s="193">
        <v>99.9</v>
      </c>
      <c r="C33" s="193">
        <v>92.9</v>
      </c>
      <c r="D33" s="193">
        <v>100.5</v>
      </c>
      <c r="E33" s="193">
        <v>98.2</v>
      </c>
      <c r="F33" s="193">
        <v>90.9</v>
      </c>
      <c r="G33" s="193">
        <v>99.1</v>
      </c>
      <c r="H33" s="193">
        <v>95.5</v>
      </c>
      <c r="I33" s="193">
        <v>107.9</v>
      </c>
      <c r="J33" s="196" t="s">
        <v>336</v>
      </c>
      <c r="K33" s="196" t="s">
        <v>336</v>
      </c>
      <c r="L33" s="196" t="s">
        <v>336</v>
      </c>
      <c r="M33" s="196" t="s">
        <v>336</v>
      </c>
      <c r="N33" s="193">
        <v>97.9</v>
      </c>
      <c r="O33" s="193">
        <v>100.1</v>
      </c>
      <c r="P33" s="193">
        <v>84.1</v>
      </c>
      <c r="Q33" s="197" t="s">
        <v>336</v>
      </c>
    </row>
    <row r="34" spans="1:17" ht="19.5" customHeight="1">
      <c r="A34" s="192" t="s">
        <v>359</v>
      </c>
      <c r="B34" s="193">
        <v>98.7</v>
      </c>
      <c r="C34" s="193">
        <v>87</v>
      </c>
      <c r="D34" s="193">
        <v>99.5</v>
      </c>
      <c r="E34" s="193">
        <v>92</v>
      </c>
      <c r="F34" s="193">
        <v>81.5</v>
      </c>
      <c r="G34" s="193">
        <v>100.4</v>
      </c>
      <c r="H34" s="193">
        <v>86.9</v>
      </c>
      <c r="I34" s="193">
        <v>115</v>
      </c>
      <c r="J34" s="196" t="s">
        <v>336</v>
      </c>
      <c r="K34" s="196" t="s">
        <v>336</v>
      </c>
      <c r="L34" s="196" t="s">
        <v>336</v>
      </c>
      <c r="M34" s="196" t="s">
        <v>336</v>
      </c>
      <c r="N34" s="193">
        <v>92</v>
      </c>
      <c r="O34" s="193">
        <v>102.3</v>
      </c>
      <c r="P34" s="196" t="s">
        <v>642</v>
      </c>
      <c r="Q34" s="197" t="s">
        <v>336</v>
      </c>
    </row>
    <row r="35" spans="1:17" ht="19.5" customHeight="1">
      <c r="A35" s="192" t="s">
        <v>360</v>
      </c>
      <c r="B35" s="193">
        <v>92.6</v>
      </c>
      <c r="C35" s="193">
        <v>83.2</v>
      </c>
      <c r="D35" s="194">
        <v>90.8</v>
      </c>
      <c r="E35" s="195">
        <v>90.4</v>
      </c>
      <c r="F35" s="194">
        <v>75.8</v>
      </c>
      <c r="G35" s="194">
        <v>100.2</v>
      </c>
      <c r="H35" s="194">
        <v>83.1</v>
      </c>
      <c r="I35" s="194">
        <v>119.2</v>
      </c>
      <c r="J35" s="196" t="s">
        <v>336</v>
      </c>
      <c r="K35" s="196" t="s">
        <v>336</v>
      </c>
      <c r="L35" s="196" t="s">
        <v>336</v>
      </c>
      <c r="M35" s="196" t="s">
        <v>336</v>
      </c>
      <c r="N35" s="194">
        <v>93.6</v>
      </c>
      <c r="O35" s="194">
        <v>102.4</v>
      </c>
      <c r="P35" s="194">
        <v>105.4</v>
      </c>
      <c r="Q35" s="197" t="s">
        <v>336</v>
      </c>
    </row>
    <row r="36" spans="1:17" ht="19.5" customHeight="1">
      <c r="A36" s="552" t="s">
        <v>644</v>
      </c>
      <c r="B36" s="193">
        <v>95</v>
      </c>
      <c r="C36" s="193">
        <v>94.4</v>
      </c>
      <c r="D36" s="194">
        <v>96.8</v>
      </c>
      <c r="E36" s="195">
        <v>91.5</v>
      </c>
      <c r="F36" s="194">
        <v>81.5</v>
      </c>
      <c r="G36" s="194">
        <v>99.5</v>
      </c>
      <c r="H36" s="194">
        <v>85</v>
      </c>
      <c r="I36" s="194">
        <v>125.3</v>
      </c>
      <c r="J36" s="196" t="s">
        <v>336</v>
      </c>
      <c r="K36" s="196" t="s">
        <v>336</v>
      </c>
      <c r="L36" s="196" t="s">
        <v>336</v>
      </c>
      <c r="M36" s="196" t="s">
        <v>336</v>
      </c>
      <c r="N36" s="194">
        <v>87.7</v>
      </c>
      <c r="O36" s="194">
        <v>101</v>
      </c>
      <c r="P36" s="194">
        <v>114.8</v>
      </c>
      <c r="Q36" s="197" t="s">
        <v>336</v>
      </c>
    </row>
    <row r="37" spans="1:17" ht="19.5" customHeight="1">
      <c r="A37" s="192"/>
      <c r="B37" s="193"/>
      <c r="C37" s="194"/>
      <c r="D37" s="194"/>
      <c r="E37" s="195"/>
      <c r="F37" s="196"/>
      <c r="G37" s="194"/>
      <c r="H37" s="194"/>
      <c r="I37" s="194"/>
      <c r="J37" s="194"/>
      <c r="K37" s="196"/>
      <c r="L37" s="196"/>
      <c r="M37" s="196"/>
      <c r="N37" s="194"/>
      <c r="O37" s="194"/>
      <c r="P37" s="194"/>
      <c r="Q37" s="198"/>
    </row>
    <row r="38" spans="1:17" ht="19.5" customHeight="1">
      <c r="A38" s="537" t="s">
        <v>691</v>
      </c>
      <c r="B38" s="193">
        <v>77.5</v>
      </c>
      <c r="C38" s="193">
        <v>69.5</v>
      </c>
      <c r="D38" s="193">
        <v>78</v>
      </c>
      <c r="E38" s="193">
        <v>74.1</v>
      </c>
      <c r="F38" s="193">
        <v>68.6</v>
      </c>
      <c r="G38" s="193">
        <v>85.4</v>
      </c>
      <c r="H38" s="193">
        <v>71.4</v>
      </c>
      <c r="I38" s="193">
        <v>91.3</v>
      </c>
      <c r="J38" s="196" t="s">
        <v>336</v>
      </c>
      <c r="K38" s="196" t="s">
        <v>336</v>
      </c>
      <c r="L38" s="196" t="s">
        <v>336</v>
      </c>
      <c r="M38" s="196" t="s">
        <v>336</v>
      </c>
      <c r="N38" s="193">
        <v>68.7</v>
      </c>
      <c r="O38" s="193">
        <v>82.6</v>
      </c>
      <c r="P38" s="193">
        <v>83.3</v>
      </c>
      <c r="Q38" s="197" t="s">
        <v>336</v>
      </c>
    </row>
    <row r="39" spans="1:17" ht="19.5" customHeight="1">
      <c r="A39" s="199" t="s">
        <v>665</v>
      </c>
      <c r="B39" s="193">
        <v>83</v>
      </c>
      <c r="C39" s="193">
        <v>76.1</v>
      </c>
      <c r="D39" s="193">
        <v>85.3</v>
      </c>
      <c r="E39" s="193">
        <v>72.6</v>
      </c>
      <c r="F39" s="193">
        <v>68</v>
      </c>
      <c r="G39" s="193">
        <v>91.1</v>
      </c>
      <c r="H39" s="193">
        <v>78.3</v>
      </c>
      <c r="I39" s="193">
        <v>87.9</v>
      </c>
      <c r="J39" s="196" t="s">
        <v>336</v>
      </c>
      <c r="K39" s="196" t="s">
        <v>336</v>
      </c>
      <c r="L39" s="196" t="s">
        <v>336</v>
      </c>
      <c r="M39" s="196" t="s">
        <v>336</v>
      </c>
      <c r="N39" s="193">
        <v>68</v>
      </c>
      <c r="O39" s="193">
        <v>85.5</v>
      </c>
      <c r="P39" s="193">
        <v>85</v>
      </c>
      <c r="Q39" s="197" t="s">
        <v>336</v>
      </c>
    </row>
    <row r="40" spans="1:17" ht="19.5" customHeight="1">
      <c r="A40" s="199" t="s">
        <v>666</v>
      </c>
      <c r="B40" s="193">
        <v>175.5</v>
      </c>
      <c r="C40" s="193">
        <v>183.9</v>
      </c>
      <c r="D40" s="193">
        <v>180.8</v>
      </c>
      <c r="E40" s="193">
        <v>205.3</v>
      </c>
      <c r="F40" s="193">
        <v>139</v>
      </c>
      <c r="G40" s="193">
        <v>174.9</v>
      </c>
      <c r="H40" s="193">
        <v>145.1</v>
      </c>
      <c r="I40" s="193">
        <v>281.6</v>
      </c>
      <c r="J40" s="196" t="s">
        <v>336</v>
      </c>
      <c r="K40" s="196" t="s">
        <v>336</v>
      </c>
      <c r="L40" s="196" t="s">
        <v>336</v>
      </c>
      <c r="M40" s="196" t="s">
        <v>336</v>
      </c>
      <c r="N40" s="193">
        <v>189.4</v>
      </c>
      <c r="O40" s="193">
        <v>187.9</v>
      </c>
      <c r="P40" s="193">
        <v>262.4</v>
      </c>
      <c r="Q40" s="197" t="s">
        <v>336</v>
      </c>
    </row>
    <row r="41" spans="1:17" ht="19.5" customHeight="1">
      <c r="A41" s="199" t="s">
        <v>646</v>
      </c>
      <c r="B41" s="193">
        <v>79.5</v>
      </c>
      <c r="C41" s="193">
        <v>68.5</v>
      </c>
      <c r="D41" s="193">
        <v>78.7</v>
      </c>
      <c r="E41" s="193">
        <v>72.2</v>
      </c>
      <c r="F41" s="193">
        <v>67.2</v>
      </c>
      <c r="G41" s="193">
        <v>81.8</v>
      </c>
      <c r="H41" s="193">
        <v>73.2</v>
      </c>
      <c r="I41" s="193">
        <v>105</v>
      </c>
      <c r="J41" s="196" t="s">
        <v>336</v>
      </c>
      <c r="K41" s="196" t="s">
        <v>336</v>
      </c>
      <c r="L41" s="196" t="s">
        <v>336</v>
      </c>
      <c r="M41" s="196" t="s">
        <v>336</v>
      </c>
      <c r="N41" s="193">
        <v>68.2</v>
      </c>
      <c r="O41" s="193">
        <v>91.6</v>
      </c>
      <c r="P41" s="193">
        <v>86.5</v>
      </c>
      <c r="Q41" s="197" t="s">
        <v>336</v>
      </c>
    </row>
    <row r="42" spans="1:17" ht="19.5" customHeight="1">
      <c r="A42" s="199" t="s">
        <v>365</v>
      </c>
      <c r="B42" s="193">
        <v>77.8</v>
      </c>
      <c r="C42" s="193">
        <v>77.6</v>
      </c>
      <c r="D42" s="193">
        <v>79.3</v>
      </c>
      <c r="E42" s="193">
        <v>71.5</v>
      </c>
      <c r="F42" s="193">
        <v>67.7</v>
      </c>
      <c r="G42" s="193">
        <v>81.3</v>
      </c>
      <c r="H42" s="193">
        <v>70.4</v>
      </c>
      <c r="I42" s="193">
        <v>91.8</v>
      </c>
      <c r="J42" s="196" t="s">
        <v>336</v>
      </c>
      <c r="K42" s="196" t="s">
        <v>336</v>
      </c>
      <c r="L42" s="196" t="s">
        <v>336</v>
      </c>
      <c r="M42" s="196" t="s">
        <v>336</v>
      </c>
      <c r="N42" s="193">
        <v>68.4</v>
      </c>
      <c r="O42" s="193">
        <v>84</v>
      </c>
      <c r="P42" s="193">
        <v>86.7</v>
      </c>
      <c r="Q42" s="197" t="s">
        <v>336</v>
      </c>
    </row>
    <row r="43" spans="1:17" ht="19.5" customHeight="1">
      <c r="A43" s="199" t="s">
        <v>366</v>
      </c>
      <c r="B43" s="193">
        <v>78.7</v>
      </c>
      <c r="C43" s="193">
        <v>75.8</v>
      </c>
      <c r="D43" s="193">
        <v>78.9</v>
      </c>
      <c r="E43" s="193">
        <v>76.1</v>
      </c>
      <c r="F43" s="193">
        <v>71.6</v>
      </c>
      <c r="G43" s="193">
        <v>85.1</v>
      </c>
      <c r="H43" s="193">
        <v>70.6</v>
      </c>
      <c r="I43" s="193">
        <v>98.7</v>
      </c>
      <c r="J43" s="196" t="s">
        <v>336</v>
      </c>
      <c r="K43" s="196" t="s">
        <v>336</v>
      </c>
      <c r="L43" s="196" t="s">
        <v>336</v>
      </c>
      <c r="M43" s="196" t="s">
        <v>336</v>
      </c>
      <c r="N43" s="193">
        <v>70</v>
      </c>
      <c r="O43" s="193">
        <v>83.8</v>
      </c>
      <c r="P43" s="193">
        <v>102.6</v>
      </c>
      <c r="Q43" s="197" t="s">
        <v>336</v>
      </c>
    </row>
    <row r="44" spans="1:17" ht="19.5" customHeight="1">
      <c r="A44" s="199" t="s">
        <v>367</v>
      </c>
      <c r="B44" s="193">
        <v>78.7</v>
      </c>
      <c r="C44" s="193">
        <v>76</v>
      </c>
      <c r="D44" s="193">
        <v>78.5</v>
      </c>
      <c r="E44" s="193">
        <v>71</v>
      </c>
      <c r="F44" s="193">
        <v>67</v>
      </c>
      <c r="G44" s="193">
        <v>82.8</v>
      </c>
      <c r="H44" s="193">
        <v>76.6</v>
      </c>
      <c r="I44" s="193">
        <v>89.3</v>
      </c>
      <c r="J44" s="196" t="s">
        <v>336</v>
      </c>
      <c r="K44" s="196" t="s">
        <v>336</v>
      </c>
      <c r="L44" s="196" t="s">
        <v>336</v>
      </c>
      <c r="M44" s="196" t="s">
        <v>336</v>
      </c>
      <c r="N44" s="193">
        <v>69.9</v>
      </c>
      <c r="O44" s="193">
        <v>84.2</v>
      </c>
      <c r="P44" s="193">
        <v>112.7</v>
      </c>
      <c r="Q44" s="197" t="s">
        <v>336</v>
      </c>
    </row>
    <row r="45" spans="1:17" ht="19.5" customHeight="1">
      <c r="A45" s="537" t="s">
        <v>368</v>
      </c>
      <c r="B45" s="193">
        <v>77.1</v>
      </c>
      <c r="C45" s="193">
        <v>70.5</v>
      </c>
      <c r="D45" s="193">
        <v>78.1</v>
      </c>
      <c r="E45" s="193">
        <v>69.4</v>
      </c>
      <c r="F45" s="193">
        <v>67.9</v>
      </c>
      <c r="G45" s="193">
        <v>79.3</v>
      </c>
      <c r="H45" s="193">
        <v>71.9</v>
      </c>
      <c r="I45" s="193">
        <v>87</v>
      </c>
      <c r="J45" s="196" t="s">
        <v>336</v>
      </c>
      <c r="K45" s="196" t="s">
        <v>336</v>
      </c>
      <c r="L45" s="196" t="s">
        <v>336</v>
      </c>
      <c r="M45" s="196" t="s">
        <v>336</v>
      </c>
      <c r="N45" s="193">
        <v>68.2</v>
      </c>
      <c r="O45" s="193">
        <v>79.3</v>
      </c>
      <c r="P45" s="193">
        <v>82.2</v>
      </c>
      <c r="Q45" s="197" t="s">
        <v>336</v>
      </c>
    </row>
    <row r="46" spans="1:17" ht="19.5" customHeight="1">
      <c r="A46" s="537" t="s">
        <v>369</v>
      </c>
      <c r="B46" s="193">
        <v>127.2</v>
      </c>
      <c r="C46" s="193">
        <v>141</v>
      </c>
      <c r="D46" s="193">
        <v>116</v>
      </c>
      <c r="E46" s="193">
        <v>148.7</v>
      </c>
      <c r="F46" s="193">
        <v>140.3</v>
      </c>
      <c r="G46" s="193">
        <v>134.5</v>
      </c>
      <c r="H46" s="193">
        <v>116.4</v>
      </c>
      <c r="I46" s="193">
        <v>257.3</v>
      </c>
      <c r="J46" s="196" t="s">
        <v>336</v>
      </c>
      <c r="K46" s="196" t="s">
        <v>336</v>
      </c>
      <c r="L46" s="196" t="s">
        <v>336</v>
      </c>
      <c r="M46" s="196" t="s">
        <v>336</v>
      </c>
      <c r="N46" s="193">
        <v>183.2</v>
      </c>
      <c r="O46" s="193">
        <v>128.4</v>
      </c>
      <c r="P46" s="193">
        <v>180.7</v>
      </c>
      <c r="Q46" s="197" t="s">
        <v>336</v>
      </c>
    </row>
    <row r="47" spans="1:17" ht="19.5" customHeight="1">
      <c r="A47" s="537" t="s">
        <v>370</v>
      </c>
      <c r="B47" s="193">
        <v>121.1</v>
      </c>
      <c r="C47" s="193">
        <v>83.7</v>
      </c>
      <c r="D47" s="193">
        <v>146.4</v>
      </c>
      <c r="E47" s="193">
        <v>77.1</v>
      </c>
      <c r="F47" s="193">
        <v>75</v>
      </c>
      <c r="G47" s="193">
        <v>125.5</v>
      </c>
      <c r="H47" s="193">
        <v>100.4</v>
      </c>
      <c r="I47" s="193">
        <v>90.8</v>
      </c>
      <c r="J47" s="196" t="s">
        <v>336</v>
      </c>
      <c r="K47" s="196" t="s">
        <v>336</v>
      </c>
      <c r="L47" s="196" t="s">
        <v>336</v>
      </c>
      <c r="M47" s="196" t="s">
        <v>336</v>
      </c>
      <c r="N47" s="193">
        <v>68</v>
      </c>
      <c r="O47" s="193">
        <v>99.6</v>
      </c>
      <c r="P47" s="193">
        <v>138</v>
      </c>
      <c r="Q47" s="197" t="s">
        <v>336</v>
      </c>
    </row>
    <row r="48" spans="1:17" ht="19.5" customHeight="1">
      <c r="A48" s="537" t="s">
        <v>371</v>
      </c>
      <c r="B48" s="193">
        <v>78.4</v>
      </c>
      <c r="C48" s="193">
        <v>93.4</v>
      </c>
      <c r="D48" s="193">
        <v>79.6</v>
      </c>
      <c r="E48" s="193">
        <v>67.2</v>
      </c>
      <c r="F48" s="193">
        <v>65.8</v>
      </c>
      <c r="G48" s="193">
        <v>81.2</v>
      </c>
      <c r="H48" s="193">
        <v>70.7</v>
      </c>
      <c r="I48" s="193">
        <v>85.2</v>
      </c>
      <c r="J48" s="196" t="s">
        <v>336</v>
      </c>
      <c r="K48" s="196" t="s">
        <v>336</v>
      </c>
      <c r="L48" s="196" t="s">
        <v>336</v>
      </c>
      <c r="M48" s="196" t="s">
        <v>336</v>
      </c>
      <c r="N48" s="193">
        <v>68.9</v>
      </c>
      <c r="O48" s="193">
        <v>80.6</v>
      </c>
      <c r="P48" s="193">
        <v>86.2</v>
      </c>
      <c r="Q48" s="197" t="s">
        <v>336</v>
      </c>
    </row>
    <row r="49" spans="1:17" ht="19.5" customHeight="1">
      <c r="A49" s="537" t="s">
        <v>361</v>
      </c>
      <c r="B49" s="193">
        <v>77.9</v>
      </c>
      <c r="C49" s="193">
        <v>76.3</v>
      </c>
      <c r="D49" s="193">
        <v>79.1</v>
      </c>
      <c r="E49" s="193">
        <v>70.6</v>
      </c>
      <c r="F49" s="193">
        <v>68</v>
      </c>
      <c r="G49" s="193">
        <v>83.9</v>
      </c>
      <c r="H49" s="193">
        <v>68.6</v>
      </c>
      <c r="I49" s="193">
        <v>88</v>
      </c>
      <c r="J49" s="196" t="s">
        <v>336</v>
      </c>
      <c r="K49" s="196" t="s">
        <v>336</v>
      </c>
      <c r="L49" s="196" t="s">
        <v>336</v>
      </c>
      <c r="M49" s="196" t="s">
        <v>336</v>
      </c>
      <c r="N49" s="193">
        <v>69.5</v>
      </c>
      <c r="O49" s="193">
        <v>82.9</v>
      </c>
      <c r="P49" s="193">
        <v>85</v>
      </c>
      <c r="Q49" s="197" t="s">
        <v>336</v>
      </c>
    </row>
    <row r="50" spans="1:17" ht="19.5" customHeight="1">
      <c r="A50" s="537" t="s">
        <v>362</v>
      </c>
      <c r="B50" s="193">
        <v>77.1</v>
      </c>
      <c r="C50" s="193">
        <v>77.9</v>
      </c>
      <c r="D50" s="193">
        <v>78.5</v>
      </c>
      <c r="E50" s="193">
        <v>69.1</v>
      </c>
      <c r="F50" s="193">
        <v>67.3</v>
      </c>
      <c r="G50" s="193">
        <v>84.3</v>
      </c>
      <c r="H50" s="193">
        <v>71</v>
      </c>
      <c r="I50" s="193">
        <v>85.4</v>
      </c>
      <c r="J50" s="196" t="s">
        <v>336</v>
      </c>
      <c r="K50" s="196" t="s">
        <v>336</v>
      </c>
      <c r="L50" s="196" t="s">
        <v>336</v>
      </c>
      <c r="M50" s="196" t="s">
        <v>336</v>
      </c>
      <c r="N50" s="193">
        <v>68.7</v>
      </c>
      <c r="O50" s="193">
        <v>78.9</v>
      </c>
      <c r="P50" s="193">
        <v>84.9</v>
      </c>
      <c r="Q50" s="197" t="s">
        <v>336</v>
      </c>
    </row>
    <row r="51" spans="1:17" ht="13.5">
      <c r="A51" s="206"/>
      <c r="B51" s="193"/>
      <c r="C51" s="194"/>
      <c r="D51" s="194"/>
      <c r="E51" s="195"/>
      <c r="F51" s="194"/>
      <c r="G51" s="194"/>
      <c r="H51" s="194"/>
      <c r="I51" s="194"/>
      <c r="J51" s="194"/>
      <c r="K51" s="194"/>
      <c r="L51" s="194"/>
      <c r="M51" s="194"/>
      <c r="N51" s="194"/>
      <c r="O51" s="194"/>
      <c r="P51" s="194"/>
      <c r="Q51" s="198"/>
    </row>
    <row r="52" spans="1:17" ht="27.75" customHeight="1">
      <c r="A52" s="207" t="s">
        <v>372</v>
      </c>
      <c r="B52" s="208">
        <v>-1</v>
      </c>
      <c r="C52" s="212">
        <v>2.1</v>
      </c>
      <c r="D52" s="212">
        <v>-0.8</v>
      </c>
      <c r="E52" s="213">
        <v>-2.1</v>
      </c>
      <c r="F52" s="213">
        <v>-1</v>
      </c>
      <c r="G52" s="212">
        <v>0.5</v>
      </c>
      <c r="H52" s="212">
        <v>3.5</v>
      </c>
      <c r="I52" s="212">
        <v>-3</v>
      </c>
      <c r="J52" s="540" t="s">
        <v>336</v>
      </c>
      <c r="K52" s="540" t="s">
        <v>336</v>
      </c>
      <c r="L52" s="540" t="s">
        <v>336</v>
      </c>
      <c r="M52" s="540" t="s">
        <v>336</v>
      </c>
      <c r="N52" s="212">
        <v>-1.2</v>
      </c>
      <c r="O52" s="212">
        <v>-4.8</v>
      </c>
      <c r="P52" s="212">
        <v>-0.1</v>
      </c>
      <c r="Q52" s="551" t="s">
        <v>336</v>
      </c>
    </row>
    <row r="53" spans="1:18" ht="27.75" customHeight="1" thickBot="1">
      <c r="A53" s="209" t="s">
        <v>373</v>
      </c>
      <c r="B53" s="210">
        <v>-0.5</v>
      </c>
      <c r="C53" s="210">
        <v>12.1</v>
      </c>
      <c r="D53" s="210">
        <v>0.6</v>
      </c>
      <c r="E53" s="210">
        <v>-6.7</v>
      </c>
      <c r="F53" s="210">
        <v>-1.9</v>
      </c>
      <c r="G53" s="210">
        <v>-1.3</v>
      </c>
      <c r="H53" s="210">
        <v>-0.6</v>
      </c>
      <c r="I53" s="210">
        <v>-6.5</v>
      </c>
      <c r="J53" s="558">
        <v>-15.8</v>
      </c>
      <c r="K53" s="558">
        <v>-0.3</v>
      </c>
      <c r="L53" s="558">
        <v>-4.9</v>
      </c>
      <c r="M53" s="558">
        <v>-1.8</v>
      </c>
      <c r="N53" s="559">
        <v>0</v>
      </c>
      <c r="O53" s="559">
        <v>-4.5</v>
      </c>
      <c r="P53" s="559">
        <v>1.9</v>
      </c>
      <c r="Q53" s="560">
        <v>0.7</v>
      </c>
      <c r="R53" s="531"/>
    </row>
    <row r="54" spans="1:17" ht="17.25" customHeight="1">
      <c r="A54" s="729" t="s">
        <v>660</v>
      </c>
      <c r="B54" s="729"/>
      <c r="C54" s="729"/>
      <c r="D54" s="729"/>
      <c r="E54" s="729"/>
      <c r="F54" s="729"/>
      <c r="G54" s="729"/>
      <c r="H54" s="729"/>
      <c r="I54" s="729"/>
      <c r="J54" s="729"/>
      <c r="K54" s="729"/>
      <c r="L54" s="729"/>
      <c r="M54" s="729"/>
      <c r="N54" s="729"/>
      <c r="O54" s="729"/>
      <c r="P54" s="729"/>
      <c r="Q54" s="729"/>
    </row>
    <row r="55" spans="1:17" ht="13.5" customHeight="1">
      <c r="A55" s="730"/>
      <c r="B55" s="730"/>
      <c r="C55" s="730"/>
      <c r="D55" s="730"/>
      <c r="E55" s="730"/>
      <c r="F55" s="730"/>
      <c r="G55" s="730"/>
      <c r="H55" s="730"/>
      <c r="I55" s="730"/>
      <c r="J55" s="730"/>
      <c r="K55" s="730"/>
      <c r="L55" s="730"/>
      <c r="M55" s="730"/>
      <c r="N55" s="730"/>
      <c r="O55" s="730"/>
      <c r="P55" s="730"/>
      <c r="Q55" s="730"/>
    </row>
    <row r="56" spans="2:17" ht="13.5">
      <c r="B56" s="216"/>
      <c r="C56" s="216"/>
      <c r="D56" s="216"/>
      <c r="E56" s="216"/>
      <c r="F56" s="216"/>
      <c r="H56" s="731" t="s">
        <v>337</v>
      </c>
      <c r="I56" s="732"/>
      <c r="J56" s="732"/>
      <c r="K56" s="732"/>
      <c r="L56" s="732"/>
      <c r="M56" s="732"/>
      <c r="N56" s="732"/>
      <c r="O56" s="732"/>
      <c r="P56" s="732"/>
      <c r="Q56" s="732"/>
    </row>
  </sheetData>
  <mergeCells count="3">
    <mergeCell ref="A1:Q1"/>
    <mergeCell ref="A54:Q55"/>
    <mergeCell ref="H56:Q56"/>
  </mergeCells>
  <printOptions/>
  <pageMargins left="0.5905511811023623" right="0.3937007874015748" top="0.4330708661417323" bottom="0.5905511811023623" header="0.31496062992125984" footer="0.35433070866141736"/>
  <pageSetup horizontalDpi="600" verticalDpi="600" orientation="portrait" paperSize="9" scale="75" r:id="rId1"/>
  <headerFooter alignWithMargins="0">
    <oddFooter>&amp;C&amp;"ＭＳ Ｐゴシック,標準"&amp;12- 9 -</oddFooter>
  </headerFooter>
</worksheet>
</file>

<file path=xl/worksheets/sheet11.xml><?xml version="1.0" encoding="utf-8"?>
<worksheet xmlns="http://schemas.openxmlformats.org/spreadsheetml/2006/main" xmlns:r="http://schemas.openxmlformats.org/officeDocument/2006/relationships">
  <sheetPr codeName="Sheet13">
    <tabColor indexed="17"/>
  </sheetPr>
  <dimension ref="A1:S56"/>
  <sheetViews>
    <sheetView zoomScale="95" zoomScaleNormal="95" workbookViewId="0" topLeftCell="A1">
      <selection activeCell="A1" sqref="A1:Q1"/>
    </sheetView>
  </sheetViews>
  <sheetFormatPr defaultColWidth="8.796875" defaultRowHeight="14.25"/>
  <cols>
    <col min="1" max="1" width="8.09765625" style="188" customWidth="1"/>
    <col min="2" max="17" width="7.19921875" style="188" customWidth="1"/>
    <col min="18" max="16384" width="9" style="188" customWidth="1"/>
  </cols>
  <sheetData>
    <row r="1" spans="1:17" ht="18.75">
      <c r="A1" s="728" t="s">
        <v>375</v>
      </c>
      <c r="B1" s="728"/>
      <c r="C1" s="728"/>
      <c r="D1" s="728"/>
      <c r="E1" s="728"/>
      <c r="F1" s="728"/>
      <c r="G1" s="728"/>
      <c r="H1" s="728"/>
      <c r="I1" s="728"/>
      <c r="J1" s="728"/>
      <c r="K1" s="728"/>
      <c r="L1" s="728"/>
      <c r="M1" s="728"/>
      <c r="N1" s="728"/>
      <c r="O1" s="728"/>
      <c r="P1" s="728"/>
      <c r="Q1" s="728"/>
    </row>
    <row r="2" spans="1:17" s="189" customFormat="1" ht="12.75" thickBot="1">
      <c r="A2" s="189" t="s">
        <v>632</v>
      </c>
      <c r="F2" s="190"/>
      <c r="G2" s="190"/>
      <c r="H2" s="190"/>
      <c r="I2" s="190"/>
      <c r="J2" s="190"/>
      <c r="O2" s="191"/>
      <c r="Q2" s="191" t="s">
        <v>339</v>
      </c>
    </row>
    <row r="3" spans="1:17" ht="40.5" customHeight="1">
      <c r="A3" s="509" t="s">
        <v>340</v>
      </c>
      <c r="B3" s="510" t="s">
        <v>341</v>
      </c>
      <c r="C3" s="511" t="s">
        <v>342</v>
      </c>
      <c r="D3" s="511" t="s">
        <v>343</v>
      </c>
      <c r="E3" s="512" t="s">
        <v>344</v>
      </c>
      <c r="F3" s="513" t="s">
        <v>345</v>
      </c>
      <c r="G3" s="513" t="s">
        <v>346</v>
      </c>
      <c r="H3" s="513" t="s">
        <v>347</v>
      </c>
      <c r="I3" s="513" t="s">
        <v>348</v>
      </c>
      <c r="J3" s="514" t="s">
        <v>349</v>
      </c>
      <c r="K3" s="515" t="s">
        <v>350</v>
      </c>
      <c r="L3" s="516" t="s">
        <v>351</v>
      </c>
      <c r="M3" s="516" t="s">
        <v>352</v>
      </c>
      <c r="N3" s="517" t="s">
        <v>353</v>
      </c>
      <c r="O3" s="518" t="s">
        <v>354</v>
      </c>
      <c r="P3" s="518" t="s">
        <v>355</v>
      </c>
      <c r="Q3" s="519" t="s">
        <v>356</v>
      </c>
    </row>
    <row r="4" spans="1:17" ht="19.5" customHeight="1">
      <c r="A4" s="552" t="s">
        <v>643</v>
      </c>
      <c r="B4" s="193">
        <v>100</v>
      </c>
      <c r="C4" s="194">
        <v>100</v>
      </c>
      <c r="D4" s="194">
        <v>100</v>
      </c>
      <c r="E4" s="195">
        <v>100</v>
      </c>
      <c r="F4" s="196">
        <v>100</v>
      </c>
      <c r="G4" s="196">
        <v>100</v>
      </c>
      <c r="H4" s="196">
        <v>100</v>
      </c>
      <c r="I4" s="196">
        <v>100</v>
      </c>
      <c r="J4" s="196" t="s">
        <v>336</v>
      </c>
      <c r="K4" s="196" t="s">
        <v>336</v>
      </c>
      <c r="L4" s="196" t="s">
        <v>336</v>
      </c>
      <c r="M4" s="196" t="s">
        <v>336</v>
      </c>
      <c r="N4" s="196">
        <v>100</v>
      </c>
      <c r="O4" s="196">
        <v>100</v>
      </c>
      <c r="P4" s="196">
        <v>100</v>
      </c>
      <c r="Q4" s="197" t="s">
        <v>336</v>
      </c>
    </row>
    <row r="5" spans="1:17" ht="19.5" customHeight="1">
      <c r="A5" s="192" t="s">
        <v>357</v>
      </c>
      <c r="B5" s="193">
        <v>99.3</v>
      </c>
      <c r="C5" s="194">
        <v>97.3</v>
      </c>
      <c r="D5" s="194">
        <v>99.9</v>
      </c>
      <c r="E5" s="194">
        <v>98.1</v>
      </c>
      <c r="F5" s="194">
        <v>107.3</v>
      </c>
      <c r="G5" s="194">
        <v>105.8</v>
      </c>
      <c r="H5" s="194">
        <v>96</v>
      </c>
      <c r="I5" s="194">
        <v>109.6</v>
      </c>
      <c r="J5" s="196" t="s">
        <v>336</v>
      </c>
      <c r="K5" s="196" t="s">
        <v>336</v>
      </c>
      <c r="L5" s="196" t="s">
        <v>336</v>
      </c>
      <c r="M5" s="196" t="s">
        <v>336</v>
      </c>
      <c r="N5" s="194">
        <v>98.3</v>
      </c>
      <c r="O5" s="194">
        <v>97.4</v>
      </c>
      <c r="P5" s="194">
        <v>101.1</v>
      </c>
      <c r="Q5" s="197" t="s">
        <v>336</v>
      </c>
    </row>
    <row r="6" spans="1:17" ht="19.5" customHeight="1">
      <c r="A6" s="192" t="s">
        <v>358</v>
      </c>
      <c r="B6" s="193">
        <v>100</v>
      </c>
      <c r="C6" s="194">
        <v>95.7</v>
      </c>
      <c r="D6" s="194">
        <v>100.7</v>
      </c>
      <c r="E6" s="195">
        <v>99.6</v>
      </c>
      <c r="F6" s="196">
        <v>104.7</v>
      </c>
      <c r="G6" s="194">
        <v>103.3</v>
      </c>
      <c r="H6" s="194">
        <v>96.2</v>
      </c>
      <c r="I6" s="194">
        <v>112</v>
      </c>
      <c r="J6" s="196" t="s">
        <v>336</v>
      </c>
      <c r="K6" s="196" t="s">
        <v>336</v>
      </c>
      <c r="L6" s="196" t="s">
        <v>336</v>
      </c>
      <c r="M6" s="196" t="s">
        <v>336</v>
      </c>
      <c r="N6" s="194">
        <v>97.9</v>
      </c>
      <c r="O6" s="194">
        <v>100.6</v>
      </c>
      <c r="P6" s="194">
        <v>93.8</v>
      </c>
      <c r="Q6" s="197" t="s">
        <v>336</v>
      </c>
    </row>
    <row r="7" spans="1:17" ht="19.5" customHeight="1">
      <c r="A7" s="192" t="s">
        <v>359</v>
      </c>
      <c r="B7" s="193">
        <v>101.3</v>
      </c>
      <c r="C7" s="194">
        <v>92.4</v>
      </c>
      <c r="D7" s="194">
        <v>101.7</v>
      </c>
      <c r="E7" s="195">
        <v>96.1</v>
      </c>
      <c r="F7" s="196">
        <v>96.6</v>
      </c>
      <c r="G7" s="194">
        <v>99</v>
      </c>
      <c r="H7" s="194">
        <v>98.7</v>
      </c>
      <c r="I7" s="194">
        <v>111.6</v>
      </c>
      <c r="J7" s="196" t="s">
        <v>336</v>
      </c>
      <c r="K7" s="196" t="s">
        <v>336</v>
      </c>
      <c r="L7" s="196" t="s">
        <v>336</v>
      </c>
      <c r="M7" s="196" t="s">
        <v>336</v>
      </c>
      <c r="N7" s="194">
        <v>102.3</v>
      </c>
      <c r="O7" s="194">
        <v>103.5</v>
      </c>
      <c r="P7" s="194">
        <v>98.4</v>
      </c>
      <c r="Q7" s="197" t="s">
        <v>336</v>
      </c>
    </row>
    <row r="8" spans="1:17" ht="19.5" customHeight="1">
      <c r="A8" s="192" t="s">
        <v>360</v>
      </c>
      <c r="B8" s="193">
        <v>95</v>
      </c>
      <c r="C8" s="194">
        <v>91.4</v>
      </c>
      <c r="D8" s="194">
        <v>95</v>
      </c>
      <c r="E8" s="195">
        <v>94.7</v>
      </c>
      <c r="F8" s="196">
        <v>93.1</v>
      </c>
      <c r="G8" s="194">
        <v>97.3</v>
      </c>
      <c r="H8" s="194">
        <v>91</v>
      </c>
      <c r="I8" s="194">
        <v>114.8</v>
      </c>
      <c r="J8" s="196" t="s">
        <v>336</v>
      </c>
      <c r="K8" s="196" t="s">
        <v>336</v>
      </c>
      <c r="L8" s="196" t="s">
        <v>336</v>
      </c>
      <c r="M8" s="196" t="s">
        <v>336</v>
      </c>
      <c r="N8" s="194">
        <v>93.7</v>
      </c>
      <c r="O8" s="194">
        <v>95.3</v>
      </c>
      <c r="P8" s="194">
        <v>105.9</v>
      </c>
      <c r="Q8" s="197" t="s">
        <v>336</v>
      </c>
    </row>
    <row r="9" spans="1:17" ht="19.5" customHeight="1">
      <c r="A9" s="552" t="s">
        <v>644</v>
      </c>
      <c r="B9" s="193">
        <v>96.6</v>
      </c>
      <c r="C9" s="194">
        <v>92.8</v>
      </c>
      <c r="D9" s="194">
        <v>99.8</v>
      </c>
      <c r="E9" s="195">
        <v>96</v>
      </c>
      <c r="F9" s="196">
        <v>100.9</v>
      </c>
      <c r="G9" s="194">
        <v>98.3</v>
      </c>
      <c r="H9" s="194">
        <v>93.7</v>
      </c>
      <c r="I9" s="194">
        <v>118.7</v>
      </c>
      <c r="J9" s="196" t="s">
        <v>336</v>
      </c>
      <c r="K9" s="196" t="s">
        <v>336</v>
      </c>
      <c r="L9" s="196" t="s">
        <v>336</v>
      </c>
      <c r="M9" s="196" t="s">
        <v>336</v>
      </c>
      <c r="N9" s="194">
        <v>91.8</v>
      </c>
      <c r="O9" s="194">
        <v>93.3</v>
      </c>
      <c r="P9" s="194">
        <v>111.4</v>
      </c>
      <c r="Q9" s="197" t="s">
        <v>336</v>
      </c>
    </row>
    <row r="10" spans="1:17" ht="19.5" customHeight="1">
      <c r="A10" s="192"/>
      <c r="B10" s="193"/>
      <c r="C10" s="194"/>
      <c r="D10" s="194"/>
      <c r="E10" s="195"/>
      <c r="F10" s="196"/>
      <c r="G10" s="194"/>
      <c r="H10" s="194"/>
      <c r="I10" s="194"/>
      <c r="J10" s="194"/>
      <c r="K10" s="196"/>
      <c r="L10" s="196"/>
      <c r="M10" s="196"/>
      <c r="N10" s="194"/>
      <c r="O10" s="194"/>
      <c r="P10" s="194"/>
      <c r="Q10" s="198"/>
    </row>
    <row r="11" spans="1:17" ht="19.5" customHeight="1">
      <c r="A11" s="537" t="s">
        <v>691</v>
      </c>
      <c r="B11" s="193">
        <v>96.6</v>
      </c>
      <c r="C11" s="200">
        <v>88.9</v>
      </c>
      <c r="D11" s="201">
        <v>100</v>
      </c>
      <c r="E11" s="202">
        <v>102.5</v>
      </c>
      <c r="F11" s="203">
        <v>100.7</v>
      </c>
      <c r="G11" s="194">
        <v>100.9</v>
      </c>
      <c r="H11" s="194">
        <v>96</v>
      </c>
      <c r="I11" s="194">
        <v>118.2</v>
      </c>
      <c r="J11" s="196" t="s">
        <v>336</v>
      </c>
      <c r="K11" s="196" t="s">
        <v>336</v>
      </c>
      <c r="L11" s="196" t="s">
        <v>336</v>
      </c>
      <c r="M11" s="196" t="s">
        <v>336</v>
      </c>
      <c r="N11" s="194">
        <v>92.3</v>
      </c>
      <c r="O11" s="194">
        <v>90.7</v>
      </c>
      <c r="P11" s="194">
        <v>111.7</v>
      </c>
      <c r="Q11" s="197" t="s">
        <v>336</v>
      </c>
    </row>
    <row r="12" spans="1:17" ht="19.5" customHeight="1">
      <c r="A12" s="537" t="s">
        <v>363</v>
      </c>
      <c r="B12" s="193">
        <v>97.1</v>
      </c>
      <c r="C12" s="200">
        <v>95.4</v>
      </c>
      <c r="D12" s="201">
        <v>100</v>
      </c>
      <c r="E12" s="202">
        <v>100.6</v>
      </c>
      <c r="F12" s="203">
        <v>99.5</v>
      </c>
      <c r="G12" s="194">
        <v>98.3</v>
      </c>
      <c r="H12" s="194">
        <v>95.3</v>
      </c>
      <c r="I12" s="194">
        <v>115.7</v>
      </c>
      <c r="J12" s="196" t="s">
        <v>336</v>
      </c>
      <c r="K12" s="196" t="s">
        <v>336</v>
      </c>
      <c r="L12" s="196" t="s">
        <v>336</v>
      </c>
      <c r="M12" s="196" t="s">
        <v>336</v>
      </c>
      <c r="N12" s="194">
        <v>91.9</v>
      </c>
      <c r="O12" s="194">
        <v>91.3</v>
      </c>
      <c r="P12" s="194">
        <v>112.6</v>
      </c>
      <c r="Q12" s="197" t="s">
        <v>336</v>
      </c>
    </row>
    <row r="13" spans="1:17" ht="19.5" customHeight="1">
      <c r="A13" s="199" t="s">
        <v>364</v>
      </c>
      <c r="B13" s="193">
        <v>97.1</v>
      </c>
      <c r="C13" s="200">
        <v>93.4</v>
      </c>
      <c r="D13" s="201">
        <v>100.2</v>
      </c>
      <c r="E13" s="202">
        <v>100.6</v>
      </c>
      <c r="F13" s="203">
        <v>98.7</v>
      </c>
      <c r="G13" s="194">
        <v>98.4</v>
      </c>
      <c r="H13" s="194">
        <v>95.9</v>
      </c>
      <c r="I13" s="194">
        <v>119.6</v>
      </c>
      <c r="J13" s="196" t="s">
        <v>336</v>
      </c>
      <c r="K13" s="196" t="s">
        <v>336</v>
      </c>
      <c r="L13" s="196" t="s">
        <v>336</v>
      </c>
      <c r="M13" s="196" t="s">
        <v>336</v>
      </c>
      <c r="N13" s="194">
        <v>91.2</v>
      </c>
      <c r="O13" s="194">
        <v>91.2</v>
      </c>
      <c r="P13" s="194">
        <v>114.3</v>
      </c>
      <c r="Q13" s="197" t="s">
        <v>336</v>
      </c>
    </row>
    <row r="14" spans="1:17" ht="19.5" customHeight="1">
      <c r="A14" s="199" t="s">
        <v>646</v>
      </c>
      <c r="B14" s="193">
        <v>93.9</v>
      </c>
      <c r="C14" s="200">
        <v>80.4</v>
      </c>
      <c r="D14" s="201">
        <v>96.9</v>
      </c>
      <c r="E14" s="202">
        <v>103</v>
      </c>
      <c r="F14" s="203">
        <v>96.3</v>
      </c>
      <c r="G14" s="194">
        <v>96.9</v>
      </c>
      <c r="H14" s="194">
        <v>93.8</v>
      </c>
      <c r="I14" s="194">
        <v>117.4</v>
      </c>
      <c r="J14" s="196" t="s">
        <v>336</v>
      </c>
      <c r="K14" s="196" t="s">
        <v>336</v>
      </c>
      <c r="L14" s="196" t="s">
        <v>336</v>
      </c>
      <c r="M14" s="196" t="s">
        <v>336</v>
      </c>
      <c r="N14" s="194">
        <v>80.9</v>
      </c>
      <c r="O14" s="194">
        <v>95</v>
      </c>
      <c r="P14" s="194">
        <v>112.3</v>
      </c>
      <c r="Q14" s="197" t="s">
        <v>336</v>
      </c>
    </row>
    <row r="15" spans="1:17" ht="19.5" customHeight="1">
      <c r="A15" s="199" t="s">
        <v>365</v>
      </c>
      <c r="B15" s="193">
        <v>95.2</v>
      </c>
      <c r="C15" s="200">
        <v>86.7</v>
      </c>
      <c r="D15" s="201">
        <v>100.2</v>
      </c>
      <c r="E15" s="202">
        <v>102.7</v>
      </c>
      <c r="F15" s="203">
        <v>97</v>
      </c>
      <c r="G15" s="194">
        <v>98.4</v>
      </c>
      <c r="H15" s="194">
        <v>93.1</v>
      </c>
      <c r="I15" s="194">
        <v>114.9</v>
      </c>
      <c r="J15" s="196" t="s">
        <v>336</v>
      </c>
      <c r="K15" s="196" t="s">
        <v>336</v>
      </c>
      <c r="L15" s="196" t="s">
        <v>336</v>
      </c>
      <c r="M15" s="196" t="s">
        <v>336</v>
      </c>
      <c r="N15" s="194">
        <v>81.5</v>
      </c>
      <c r="O15" s="194">
        <v>93.2</v>
      </c>
      <c r="P15" s="194">
        <v>111.9</v>
      </c>
      <c r="Q15" s="197" t="s">
        <v>336</v>
      </c>
    </row>
    <row r="16" spans="1:17" ht="19.5" customHeight="1">
      <c r="A16" s="199" t="s">
        <v>366</v>
      </c>
      <c r="B16" s="193">
        <v>94.4</v>
      </c>
      <c r="C16" s="200">
        <v>88.6</v>
      </c>
      <c r="D16" s="201">
        <v>98.2</v>
      </c>
      <c r="E16" s="202">
        <v>106.1</v>
      </c>
      <c r="F16" s="203">
        <v>96.3</v>
      </c>
      <c r="G16" s="194">
        <v>97</v>
      </c>
      <c r="H16" s="194">
        <v>92</v>
      </c>
      <c r="I16" s="194">
        <v>115.6</v>
      </c>
      <c r="J16" s="196" t="s">
        <v>336</v>
      </c>
      <c r="K16" s="196" t="s">
        <v>336</v>
      </c>
      <c r="L16" s="196" t="s">
        <v>336</v>
      </c>
      <c r="M16" s="196" t="s">
        <v>336</v>
      </c>
      <c r="N16" s="194">
        <v>81.6</v>
      </c>
      <c r="O16" s="194">
        <v>92</v>
      </c>
      <c r="P16" s="194">
        <v>112</v>
      </c>
      <c r="Q16" s="197" t="s">
        <v>336</v>
      </c>
    </row>
    <row r="17" spans="1:17" ht="19.5" customHeight="1">
      <c r="A17" s="199" t="s">
        <v>367</v>
      </c>
      <c r="B17" s="193">
        <v>95.7</v>
      </c>
      <c r="C17" s="200">
        <v>84.8</v>
      </c>
      <c r="D17" s="201">
        <v>99.7</v>
      </c>
      <c r="E17" s="202">
        <v>101.3</v>
      </c>
      <c r="F17" s="203">
        <v>95.3</v>
      </c>
      <c r="G17" s="194">
        <v>98.8</v>
      </c>
      <c r="H17" s="194">
        <v>95.6</v>
      </c>
      <c r="I17" s="194">
        <v>115.9</v>
      </c>
      <c r="J17" s="196" t="s">
        <v>336</v>
      </c>
      <c r="K17" s="196" t="s">
        <v>336</v>
      </c>
      <c r="L17" s="196" t="s">
        <v>336</v>
      </c>
      <c r="M17" s="196" t="s">
        <v>336</v>
      </c>
      <c r="N17" s="194">
        <v>82.8</v>
      </c>
      <c r="O17" s="194">
        <v>93.6</v>
      </c>
      <c r="P17" s="194">
        <v>114.2</v>
      </c>
      <c r="Q17" s="197" t="s">
        <v>336</v>
      </c>
    </row>
    <row r="18" spans="1:17" ht="19.5" customHeight="1">
      <c r="A18" s="199" t="s">
        <v>368</v>
      </c>
      <c r="B18" s="193">
        <v>93.9</v>
      </c>
      <c r="C18" s="200">
        <v>84.3</v>
      </c>
      <c r="D18" s="201">
        <v>98</v>
      </c>
      <c r="E18" s="202">
        <v>98.5</v>
      </c>
      <c r="F18" s="203">
        <v>95.8</v>
      </c>
      <c r="G18" s="194">
        <v>94.6</v>
      </c>
      <c r="H18" s="194">
        <v>93</v>
      </c>
      <c r="I18" s="194">
        <v>112.7</v>
      </c>
      <c r="J18" s="196" t="s">
        <v>336</v>
      </c>
      <c r="K18" s="196" t="s">
        <v>336</v>
      </c>
      <c r="L18" s="196" t="s">
        <v>336</v>
      </c>
      <c r="M18" s="196" t="s">
        <v>336</v>
      </c>
      <c r="N18" s="194">
        <v>81.8</v>
      </c>
      <c r="O18" s="194">
        <v>90.8</v>
      </c>
      <c r="P18" s="194">
        <v>109.2</v>
      </c>
      <c r="Q18" s="197" t="s">
        <v>336</v>
      </c>
    </row>
    <row r="19" spans="1:17" ht="19.5" customHeight="1">
      <c r="A19" s="199" t="s">
        <v>369</v>
      </c>
      <c r="B19" s="193">
        <v>95.3</v>
      </c>
      <c r="C19" s="200">
        <v>87</v>
      </c>
      <c r="D19" s="201">
        <v>100</v>
      </c>
      <c r="E19" s="202">
        <v>98.8</v>
      </c>
      <c r="F19" s="203">
        <v>94.3</v>
      </c>
      <c r="G19" s="194">
        <v>96.8</v>
      </c>
      <c r="H19" s="194">
        <v>93.3</v>
      </c>
      <c r="I19" s="194">
        <v>114.2</v>
      </c>
      <c r="J19" s="196" t="s">
        <v>336</v>
      </c>
      <c r="K19" s="196" t="s">
        <v>336</v>
      </c>
      <c r="L19" s="196" t="s">
        <v>336</v>
      </c>
      <c r="M19" s="196" t="s">
        <v>336</v>
      </c>
      <c r="N19" s="194">
        <v>81.3</v>
      </c>
      <c r="O19" s="194">
        <v>92.7</v>
      </c>
      <c r="P19" s="194">
        <v>111.8</v>
      </c>
      <c r="Q19" s="197" t="s">
        <v>336</v>
      </c>
    </row>
    <row r="20" spans="1:17" ht="19.5" customHeight="1">
      <c r="A20" s="199" t="s">
        <v>676</v>
      </c>
      <c r="B20" s="193">
        <v>95.1</v>
      </c>
      <c r="C20" s="200">
        <v>88.1</v>
      </c>
      <c r="D20" s="201">
        <v>99.1</v>
      </c>
      <c r="E20" s="202">
        <v>95.4</v>
      </c>
      <c r="F20" s="203">
        <v>100.3</v>
      </c>
      <c r="G20" s="194">
        <v>96.9</v>
      </c>
      <c r="H20" s="194">
        <v>90.1</v>
      </c>
      <c r="I20" s="194">
        <v>113</v>
      </c>
      <c r="J20" s="196" t="s">
        <v>336</v>
      </c>
      <c r="K20" s="196" t="s">
        <v>336</v>
      </c>
      <c r="L20" s="196" t="s">
        <v>336</v>
      </c>
      <c r="M20" s="196" t="s">
        <v>336</v>
      </c>
      <c r="N20" s="194">
        <v>82.9</v>
      </c>
      <c r="O20" s="194">
        <v>92</v>
      </c>
      <c r="P20" s="194">
        <v>110</v>
      </c>
      <c r="Q20" s="197" t="s">
        <v>336</v>
      </c>
    </row>
    <row r="21" spans="1:17" ht="19.5" customHeight="1">
      <c r="A21" s="199" t="s">
        <v>680</v>
      </c>
      <c r="B21" s="193">
        <v>94.2</v>
      </c>
      <c r="C21" s="200">
        <v>86</v>
      </c>
      <c r="D21" s="201">
        <v>97.2</v>
      </c>
      <c r="E21" s="202">
        <v>97.2</v>
      </c>
      <c r="F21" s="203">
        <v>94.8</v>
      </c>
      <c r="G21" s="194">
        <v>95.8</v>
      </c>
      <c r="H21" s="194">
        <v>89.8</v>
      </c>
      <c r="I21" s="194">
        <v>111.9</v>
      </c>
      <c r="J21" s="196" t="s">
        <v>336</v>
      </c>
      <c r="K21" s="196" t="s">
        <v>336</v>
      </c>
      <c r="L21" s="196" t="s">
        <v>336</v>
      </c>
      <c r="M21" s="196" t="s">
        <v>336</v>
      </c>
      <c r="N21" s="194">
        <v>83.7</v>
      </c>
      <c r="O21" s="194">
        <v>92.6</v>
      </c>
      <c r="P21" s="194">
        <v>109.7</v>
      </c>
      <c r="Q21" s="197" t="s">
        <v>336</v>
      </c>
    </row>
    <row r="22" spans="1:17" ht="19.5" customHeight="1">
      <c r="A22" s="199" t="s">
        <v>361</v>
      </c>
      <c r="B22" s="193">
        <v>94.8</v>
      </c>
      <c r="C22" s="200">
        <v>90.3</v>
      </c>
      <c r="D22" s="201">
        <v>99.5</v>
      </c>
      <c r="E22" s="202">
        <v>101.4</v>
      </c>
      <c r="F22" s="203">
        <v>94</v>
      </c>
      <c r="G22" s="194">
        <v>98.1</v>
      </c>
      <c r="H22" s="194">
        <v>89.1</v>
      </c>
      <c r="I22" s="194">
        <v>111.9</v>
      </c>
      <c r="J22" s="196" t="s">
        <v>336</v>
      </c>
      <c r="K22" s="196" t="s">
        <v>336</v>
      </c>
      <c r="L22" s="196" t="s">
        <v>336</v>
      </c>
      <c r="M22" s="196" t="s">
        <v>336</v>
      </c>
      <c r="N22" s="194">
        <v>85</v>
      </c>
      <c r="O22" s="194">
        <v>91.1</v>
      </c>
      <c r="P22" s="194">
        <v>109.4</v>
      </c>
      <c r="Q22" s="197" t="s">
        <v>336</v>
      </c>
    </row>
    <row r="23" spans="1:17" ht="19.5" customHeight="1">
      <c r="A23" s="537" t="s">
        <v>362</v>
      </c>
      <c r="B23" s="205">
        <v>94.6</v>
      </c>
      <c r="C23" s="194">
        <v>91.5</v>
      </c>
      <c r="D23" s="194">
        <v>98.8</v>
      </c>
      <c r="E23" s="194">
        <v>100.5</v>
      </c>
      <c r="F23" s="194">
        <v>96.1</v>
      </c>
      <c r="G23" s="194">
        <v>98.1</v>
      </c>
      <c r="H23" s="194">
        <v>89.7</v>
      </c>
      <c r="I23" s="194">
        <v>112.9</v>
      </c>
      <c r="J23" s="196" t="s">
        <v>336</v>
      </c>
      <c r="K23" s="196" t="s">
        <v>336</v>
      </c>
      <c r="L23" s="196" t="s">
        <v>336</v>
      </c>
      <c r="M23" s="196" t="s">
        <v>336</v>
      </c>
      <c r="N23" s="194">
        <v>84.3</v>
      </c>
      <c r="O23" s="194">
        <v>91.6</v>
      </c>
      <c r="P23" s="194">
        <v>109.4</v>
      </c>
      <c r="Q23" s="197" t="s">
        <v>336</v>
      </c>
    </row>
    <row r="24" spans="1:17" ht="13.5" customHeight="1">
      <c r="A24" s="206"/>
      <c r="B24" s="193"/>
      <c r="C24" s="194"/>
      <c r="D24" s="194"/>
      <c r="E24" s="195"/>
      <c r="F24" s="194"/>
      <c r="G24" s="194"/>
      <c r="H24" s="194"/>
      <c r="I24" s="194"/>
      <c r="J24" s="194"/>
      <c r="K24" s="194"/>
      <c r="L24" s="194"/>
      <c r="M24" s="194"/>
      <c r="N24" s="194"/>
      <c r="O24" s="194"/>
      <c r="P24" s="194"/>
      <c r="Q24" s="198"/>
    </row>
    <row r="25" spans="1:17" ht="27.75" customHeight="1">
      <c r="A25" s="207" t="s">
        <v>372</v>
      </c>
      <c r="B25" s="208">
        <v>-0.2</v>
      </c>
      <c r="C25" s="208">
        <v>1.3</v>
      </c>
      <c r="D25" s="208">
        <v>-0.7</v>
      </c>
      <c r="E25" s="208">
        <v>-0.9</v>
      </c>
      <c r="F25" s="208">
        <v>2.2</v>
      </c>
      <c r="G25" s="208">
        <v>0</v>
      </c>
      <c r="H25" s="208">
        <v>0.7</v>
      </c>
      <c r="I25" s="208">
        <v>0.9</v>
      </c>
      <c r="J25" s="561">
        <v>-0.340557638696104</v>
      </c>
      <c r="K25" s="561">
        <v>1.050095017926056</v>
      </c>
      <c r="L25" s="561">
        <v>-5.215975302568976</v>
      </c>
      <c r="M25" s="561">
        <v>1.0589308232750838</v>
      </c>
      <c r="N25" s="580">
        <v>-0.8</v>
      </c>
      <c r="O25" s="564">
        <v>0.5</v>
      </c>
      <c r="P25" s="564">
        <v>0</v>
      </c>
      <c r="Q25" s="562">
        <v>-0.8684453175112239</v>
      </c>
    </row>
    <row r="26" spans="1:17" ht="27.75" customHeight="1" thickBot="1">
      <c r="A26" s="209" t="s">
        <v>373</v>
      </c>
      <c r="B26" s="210">
        <v>-2.1</v>
      </c>
      <c r="C26" s="210">
        <v>2.9</v>
      </c>
      <c r="D26" s="210">
        <v>-1.2</v>
      </c>
      <c r="E26" s="210">
        <v>-2</v>
      </c>
      <c r="F26" s="210">
        <v>-4.6</v>
      </c>
      <c r="G26" s="210">
        <v>-2.8</v>
      </c>
      <c r="H26" s="210">
        <v>-6.6</v>
      </c>
      <c r="I26" s="210">
        <v>-4.5</v>
      </c>
      <c r="J26" s="558">
        <v>-19.6</v>
      </c>
      <c r="K26" s="558">
        <v>3.1</v>
      </c>
      <c r="L26" s="558">
        <v>-12.4</v>
      </c>
      <c r="M26" s="558">
        <v>-5.1</v>
      </c>
      <c r="N26" s="581">
        <v>-8.7</v>
      </c>
      <c r="O26" s="559">
        <v>1</v>
      </c>
      <c r="P26" s="559">
        <v>-2.1</v>
      </c>
      <c r="Q26" s="560">
        <v>13</v>
      </c>
    </row>
    <row r="27" ht="13.5">
      <c r="F27" s="211"/>
    </row>
    <row r="28" ht="13.5">
      <c r="F28" s="211"/>
    </row>
    <row r="29" spans="1:19" s="189" customFormat="1" ht="14.25" thickBot="1">
      <c r="A29" s="189" t="s">
        <v>633</v>
      </c>
      <c r="F29" s="190"/>
      <c r="Q29" s="191" t="s">
        <v>339</v>
      </c>
      <c r="S29" s="188"/>
    </row>
    <row r="30" spans="1:17" ht="40.5" customHeight="1">
      <c r="A30" s="509" t="s">
        <v>340</v>
      </c>
      <c r="B30" s="510" t="s">
        <v>341</v>
      </c>
      <c r="C30" s="511" t="s">
        <v>342</v>
      </c>
      <c r="D30" s="511" t="s">
        <v>343</v>
      </c>
      <c r="E30" s="512" t="s">
        <v>344</v>
      </c>
      <c r="F30" s="513" t="s">
        <v>345</v>
      </c>
      <c r="G30" s="513" t="s">
        <v>346</v>
      </c>
      <c r="H30" s="513" t="s">
        <v>347</v>
      </c>
      <c r="I30" s="513" t="s">
        <v>348</v>
      </c>
      <c r="J30" s="514" t="s">
        <v>349</v>
      </c>
      <c r="K30" s="515" t="s">
        <v>350</v>
      </c>
      <c r="L30" s="516" t="s">
        <v>351</v>
      </c>
      <c r="M30" s="516" t="s">
        <v>352</v>
      </c>
      <c r="N30" s="517" t="s">
        <v>353</v>
      </c>
      <c r="O30" s="518" t="s">
        <v>354</v>
      </c>
      <c r="P30" s="518" t="s">
        <v>355</v>
      </c>
      <c r="Q30" s="519" t="s">
        <v>356</v>
      </c>
    </row>
    <row r="31" spans="1:17" ht="19.5" customHeight="1">
      <c r="A31" s="552" t="s">
        <v>643</v>
      </c>
      <c r="B31" s="193">
        <v>100</v>
      </c>
      <c r="C31" s="194">
        <v>100</v>
      </c>
      <c r="D31" s="194">
        <v>100</v>
      </c>
      <c r="E31" s="195">
        <v>100</v>
      </c>
      <c r="F31" s="196">
        <v>100</v>
      </c>
      <c r="G31" s="196">
        <v>100</v>
      </c>
      <c r="H31" s="196">
        <v>100</v>
      </c>
      <c r="I31" s="196">
        <v>100</v>
      </c>
      <c r="J31" s="196" t="s">
        <v>336</v>
      </c>
      <c r="K31" s="196" t="s">
        <v>336</v>
      </c>
      <c r="L31" s="196" t="s">
        <v>336</v>
      </c>
      <c r="M31" s="196" t="s">
        <v>336</v>
      </c>
      <c r="N31" s="196">
        <v>100</v>
      </c>
      <c r="O31" s="196">
        <v>100</v>
      </c>
      <c r="P31" s="196">
        <v>100</v>
      </c>
      <c r="Q31" s="197" t="s">
        <v>336</v>
      </c>
    </row>
    <row r="32" spans="1:17" ht="19.5" customHeight="1">
      <c r="A32" s="192" t="s">
        <v>594</v>
      </c>
      <c r="B32" s="193">
        <v>99.8</v>
      </c>
      <c r="C32" s="194">
        <v>99.7</v>
      </c>
      <c r="D32" s="194">
        <v>100.1</v>
      </c>
      <c r="E32" s="195">
        <v>99.2</v>
      </c>
      <c r="F32" s="196">
        <v>98.4</v>
      </c>
      <c r="G32" s="196">
        <v>98.6</v>
      </c>
      <c r="H32" s="196">
        <v>96.1</v>
      </c>
      <c r="I32" s="196">
        <v>103.1</v>
      </c>
      <c r="J32" s="196" t="s">
        <v>336</v>
      </c>
      <c r="K32" s="196" t="s">
        <v>336</v>
      </c>
      <c r="L32" s="196" t="s">
        <v>336</v>
      </c>
      <c r="M32" s="196" t="s">
        <v>336</v>
      </c>
      <c r="N32" s="196">
        <v>102.4</v>
      </c>
      <c r="O32" s="196">
        <v>99.6</v>
      </c>
      <c r="P32" s="196">
        <v>101.1</v>
      </c>
      <c r="Q32" s="197" t="s">
        <v>336</v>
      </c>
    </row>
    <row r="33" spans="1:17" ht="19.5" customHeight="1">
      <c r="A33" s="192" t="s">
        <v>595</v>
      </c>
      <c r="B33" s="193">
        <v>100.2</v>
      </c>
      <c r="C33" s="194">
        <v>90.5</v>
      </c>
      <c r="D33" s="194">
        <v>100.4</v>
      </c>
      <c r="E33" s="194">
        <v>100.9</v>
      </c>
      <c r="F33" s="194">
        <v>90.6</v>
      </c>
      <c r="G33" s="194">
        <v>98.7</v>
      </c>
      <c r="H33" s="194">
        <v>98.4</v>
      </c>
      <c r="I33" s="194">
        <v>104.9</v>
      </c>
      <c r="J33" s="196" t="s">
        <v>336</v>
      </c>
      <c r="K33" s="196" t="s">
        <v>336</v>
      </c>
      <c r="L33" s="196" t="s">
        <v>336</v>
      </c>
      <c r="M33" s="196" t="s">
        <v>336</v>
      </c>
      <c r="N33" s="194">
        <v>97.5</v>
      </c>
      <c r="O33" s="194">
        <v>101.2</v>
      </c>
      <c r="P33" s="194">
        <v>91.2</v>
      </c>
      <c r="Q33" s="197" t="s">
        <v>336</v>
      </c>
    </row>
    <row r="34" spans="1:17" ht="19.5" customHeight="1">
      <c r="A34" s="192" t="s">
        <v>596</v>
      </c>
      <c r="B34" s="193">
        <v>100.3</v>
      </c>
      <c r="C34" s="194">
        <v>82.7</v>
      </c>
      <c r="D34" s="194">
        <v>100.4</v>
      </c>
      <c r="E34" s="195">
        <v>95.2</v>
      </c>
      <c r="F34" s="196">
        <v>81.8</v>
      </c>
      <c r="G34" s="194">
        <v>101</v>
      </c>
      <c r="H34" s="194">
        <v>88.8</v>
      </c>
      <c r="I34" s="194">
        <v>110.7</v>
      </c>
      <c r="J34" s="196" t="s">
        <v>336</v>
      </c>
      <c r="K34" s="196" t="s">
        <v>336</v>
      </c>
      <c r="L34" s="196" t="s">
        <v>336</v>
      </c>
      <c r="M34" s="196" t="s">
        <v>336</v>
      </c>
      <c r="N34" s="194">
        <v>92.3</v>
      </c>
      <c r="O34" s="194">
        <v>108.7</v>
      </c>
      <c r="P34" s="196" t="s">
        <v>642</v>
      </c>
      <c r="Q34" s="197" t="s">
        <v>336</v>
      </c>
    </row>
    <row r="35" spans="1:17" ht="19.5" customHeight="1">
      <c r="A35" s="192" t="s">
        <v>360</v>
      </c>
      <c r="B35" s="193">
        <v>93.7</v>
      </c>
      <c r="C35" s="194">
        <v>79.5</v>
      </c>
      <c r="D35" s="194">
        <v>93.4</v>
      </c>
      <c r="E35" s="195">
        <v>92.5</v>
      </c>
      <c r="F35" s="196">
        <v>77.1</v>
      </c>
      <c r="G35" s="194">
        <v>97.5</v>
      </c>
      <c r="H35" s="194">
        <v>82.3</v>
      </c>
      <c r="I35" s="194">
        <v>117.7</v>
      </c>
      <c r="J35" s="196" t="s">
        <v>336</v>
      </c>
      <c r="K35" s="196" t="s">
        <v>336</v>
      </c>
      <c r="L35" s="196" t="s">
        <v>336</v>
      </c>
      <c r="M35" s="196" t="s">
        <v>336</v>
      </c>
      <c r="N35" s="194">
        <v>90.8</v>
      </c>
      <c r="O35" s="194">
        <v>102.7</v>
      </c>
      <c r="P35" s="196">
        <v>106.5</v>
      </c>
      <c r="Q35" s="197" t="s">
        <v>336</v>
      </c>
    </row>
    <row r="36" spans="1:17" ht="19.5" customHeight="1">
      <c r="A36" s="552" t="s">
        <v>644</v>
      </c>
      <c r="B36" s="193">
        <v>95.1</v>
      </c>
      <c r="C36" s="194">
        <v>84.4</v>
      </c>
      <c r="D36" s="194">
        <v>98.4</v>
      </c>
      <c r="E36" s="195">
        <v>92.2</v>
      </c>
      <c r="F36" s="196">
        <v>85.3</v>
      </c>
      <c r="G36" s="194">
        <v>94.8</v>
      </c>
      <c r="H36" s="194">
        <v>83.1</v>
      </c>
      <c r="I36" s="194">
        <v>116.4</v>
      </c>
      <c r="J36" s="196" t="s">
        <v>336</v>
      </c>
      <c r="K36" s="196" t="s">
        <v>336</v>
      </c>
      <c r="L36" s="196" t="s">
        <v>336</v>
      </c>
      <c r="M36" s="196" t="s">
        <v>336</v>
      </c>
      <c r="N36" s="194">
        <v>89.3</v>
      </c>
      <c r="O36" s="194">
        <v>100.8</v>
      </c>
      <c r="P36" s="194">
        <v>109.7</v>
      </c>
      <c r="Q36" s="197" t="s">
        <v>336</v>
      </c>
    </row>
    <row r="37" spans="1:17" ht="19.5" customHeight="1">
      <c r="A37" s="192"/>
      <c r="B37" s="193"/>
      <c r="C37" s="194"/>
      <c r="D37" s="194"/>
      <c r="E37" s="195"/>
      <c r="F37" s="196"/>
      <c r="G37" s="194"/>
      <c r="H37" s="194"/>
      <c r="I37" s="194"/>
      <c r="J37" s="194"/>
      <c r="K37" s="196"/>
      <c r="L37" s="196"/>
      <c r="M37" s="196"/>
      <c r="N37" s="194"/>
      <c r="O37" s="194"/>
      <c r="P37" s="194"/>
      <c r="Q37" s="198"/>
    </row>
    <row r="38" spans="1:17" ht="19.5" customHeight="1">
      <c r="A38" s="537" t="s">
        <v>691</v>
      </c>
      <c r="B38" s="193">
        <v>95.2</v>
      </c>
      <c r="C38" s="200">
        <v>79.4</v>
      </c>
      <c r="D38" s="201">
        <v>98.3</v>
      </c>
      <c r="E38" s="202">
        <v>95.8</v>
      </c>
      <c r="F38" s="203">
        <v>85.7</v>
      </c>
      <c r="G38" s="194">
        <v>97.3</v>
      </c>
      <c r="H38" s="194">
        <v>82.9</v>
      </c>
      <c r="I38" s="194">
        <v>115.7</v>
      </c>
      <c r="J38" s="196" t="s">
        <v>336</v>
      </c>
      <c r="K38" s="196" t="s">
        <v>336</v>
      </c>
      <c r="L38" s="196" t="s">
        <v>336</v>
      </c>
      <c r="M38" s="196" t="s">
        <v>336</v>
      </c>
      <c r="N38" s="194">
        <v>90.2</v>
      </c>
      <c r="O38" s="194">
        <v>100.3</v>
      </c>
      <c r="P38" s="196">
        <v>109.2</v>
      </c>
      <c r="Q38" s="197" t="s">
        <v>336</v>
      </c>
    </row>
    <row r="39" spans="1:17" ht="19.5" customHeight="1">
      <c r="A39" s="537" t="s">
        <v>363</v>
      </c>
      <c r="B39" s="193">
        <v>95.7</v>
      </c>
      <c r="C39" s="200">
        <v>86.7</v>
      </c>
      <c r="D39" s="201">
        <v>98.1</v>
      </c>
      <c r="E39" s="202">
        <v>94.1</v>
      </c>
      <c r="F39" s="203">
        <v>83.9</v>
      </c>
      <c r="G39" s="194">
        <v>95.5</v>
      </c>
      <c r="H39" s="194">
        <v>83.3</v>
      </c>
      <c r="I39" s="194">
        <v>111.2</v>
      </c>
      <c r="J39" s="196" t="s">
        <v>336</v>
      </c>
      <c r="K39" s="196" t="s">
        <v>336</v>
      </c>
      <c r="L39" s="196" t="s">
        <v>336</v>
      </c>
      <c r="M39" s="196" t="s">
        <v>336</v>
      </c>
      <c r="N39" s="194">
        <v>89.7</v>
      </c>
      <c r="O39" s="194">
        <v>100.8</v>
      </c>
      <c r="P39" s="204">
        <v>111.4</v>
      </c>
      <c r="Q39" s="197" t="s">
        <v>336</v>
      </c>
    </row>
    <row r="40" spans="1:17" ht="19.5" customHeight="1">
      <c r="A40" s="199" t="s">
        <v>364</v>
      </c>
      <c r="B40" s="193">
        <v>95.5</v>
      </c>
      <c r="C40" s="200">
        <v>88</v>
      </c>
      <c r="D40" s="201">
        <v>98.3</v>
      </c>
      <c r="E40" s="202">
        <v>94</v>
      </c>
      <c r="F40" s="203">
        <v>83</v>
      </c>
      <c r="G40" s="194">
        <v>95.5</v>
      </c>
      <c r="H40" s="194">
        <v>82.6</v>
      </c>
      <c r="I40" s="194">
        <v>116.1</v>
      </c>
      <c r="J40" s="196" t="s">
        <v>336</v>
      </c>
      <c r="K40" s="196" t="s">
        <v>336</v>
      </c>
      <c r="L40" s="196" t="s">
        <v>336</v>
      </c>
      <c r="M40" s="196" t="s">
        <v>336</v>
      </c>
      <c r="N40" s="194">
        <v>89.3</v>
      </c>
      <c r="O40" s="194">
        <v>101</v>
      </c>
      <c r="P40" s="204">
        <v>112.9</v>
      </c>
      <c r="Q40" s="197" t="s">
        <v>336</v>
      </c>
    </row>
    <row r="41" spans="1:17" ht="19.5" customHeight="1">
      <c r="A41" s="199" t="s">
        <v>646</v>
      </c>
      <c r="B41" s="193">
        <v>93.2</v>
      </c>
      <c r="C41" s="200">
        <v>77.5</v>
      </c>
      <c r="D41" s="201">
        <v>95</v>
      </c>
      <c r="E41" s="202">
        <v>93.1</v>
      </c>
      <c r="F41" s="203">
        <v>83.5</v>
      </c>
      <c r="G41" s="194">
        <v>91.9</v>
      </c>
      <c r="H41" s="194">
        <v>83.1</v>
      </c>
      <c r="I41" s="194">
        <v>115.9</v>
      </c>
      <c r="J41" s="196" t="s">
        <v>336</v>
      </c>
      <c r="K41" s="196" t="s">
        <v>336</v>
      </c>
      <c r="L41" s="196" t="s">
        <v>336</v>
      </c>
      <c r="M41" s="196" t="s">
        <v>336</v>
      </c>
      <c r="N41" s="194">
        <v>89.5</v>
      </c>
      <c r="O41" s="194">
        <v>103.9</v>
      </c>
      <c r="P41" s="204">
        <v>112.5</v>
      </c>
      <c r="Q41" s="197" t="s">
        <v>336</v>
      </c>
    </row>
    <row r="42" spans="1:17" ht="19.5" customHeight="1">
      <c r="A42" s="199" t="s">
        <v>365</v>
      </c>
      <c r="B42" s="193">
        <v>94.6</v>
      </c>
      <c r="C42" s="200">
        <v>87.7</v>
      </c>
      <c r="D42" s="201">
        <v>98.4</v>
      </c>
      <c r="E42" s="202">
        <v>92</v>
      </c>
      <c r="F42" s="203">
        <v>83.9</v>
      </c>
      <c r="G42" s="194">
        <v>92.9</v>
      </c>
      <c r="H42" s="194">
        <v>81.5</v>
      </c>
      <c r="I42" s="194">
        <v>114.9</v>
      </c>
      <c r="J42" s="196" t="s">
        <v>336</v>
      </c>
      <c r="K42" s="196" t="s">
        <v>336</v>
      </c>
      <c r="L42" s="196" t="s">
        <v>336</v>
      </c>
      <c r="M42" s="196" t="s">
        <v>336</v>
      </c>
      <c r="N42" s="194">
        <v>89.4</v>
      </c>
      <c r="O42" s="194">
        <v>100.8</v>
      </c>
      <c r="P42" s="204">
        <v>112.8</v>
      </c>
      <c r="Q42" s="197" t="s">
        <v>336</v>
      </c>
    </row>
    <row r="43" spans="1:17" ht="19.5" customHeight="1">
      <c r="A43" s="199" t="s">
        <v>366</v>
      </c>
      <c r="B43" s="193">
        <v>93.5</v>
      </c>
      <c r="C43" s="200">
        <v>85.9</v>
      </c>
      <c r="D43" s="201">
        <v>96.3</v>
      </c>
      <c r="E43" s="202">
        <v>97.5</v>
      </c>
      <c r="F43" s="203">
        <v>83.6</v>
      </c>
      <c r="G43" s="194">
        <v>92.3</v>
      </c>
      <c r="H43" s="194">
        <v>81.2</v>
      </c>
      <c r="I43" s="194">
        <v>113.3</v>
      </c>
      <c r="J43" s="196" t="s">
        <v>336</v>
      </c>
      <c r="K43" s="196" t="s">
        <v>336</v>
      </c>
      <c r="L43" s="196" t="s">
        <v>336</v>
      </c>
      <c r="M43" s="196" t="s">
        <v>336</v>
      </c>
      <c r="N43" s="194">
        <v>89.6</v>
      </c>
      <c r="O43" s="194">
        <v>98.5</v>
      </c>
      <c r="P43" s="204">
        <v>111.9</v>
      </c>
      <c r="Q43" s="197" t="s">
        <v>336</v>
      </c>
    </row>
    <row r="44" spans="1:17" ht="19.5" customHeight="1">
      <c r="A44" s="199" t="s">
        <v>367</v>
      </c>
      <c r="B44" s="193">
        <v>95</v>
      </c>
      <c r="C44" s="200">
        <v>81.5</v>
      </c>
      <c r="D44" s="201">
        <v>97.7</v>
      </c>
      <c r="E44" s="202">
        <v>90.8</v>
      </c>
      <c r="F44" s="203">
        <v>82.6</v>
      </c>
      <c r="G44" s="194">
        <v>95.1</v>
      </c>
      <c r="H44" s="194">
        <v>84.9</v>
      </c>
      <c r="I44" s="194">
        <v>112.7</v>
      </c>
      <c r="J44" s="196" t="s">
        <v>336</v>
      </c>
      <c r="K44" s="196" t="s">
        <v>336</v>
      </c>
      <c r="L44" s="196" t="s">
        <v>336</v>
      </c>
      <c r="M44" s="196" t="s">
        <v>336</v>
      </c>
      <c r="N44" s="194">
        <v>91.2</v>
      </c>
      <c r="O44" s="194">
        <v>100.1</v>
      </c>
      <c r="P44" s="204">
        <v>115.3</v>
      </c>
      <c r="Q44" s="197" t="s">
        <v>336</v>
      </c>
    </row>
    <row r="45" spans="1:17" ht="19.5" customHeight="1">
      <c r="A45" s="199" t="s">
        <v>368</v>
      </c>
      <c r="B45" s="193">
        <v>93.1</v>
      </c>
      <c r="C45" s="200">
        <v>80.1</v>
      </c>
      <c r="D45" s="201">
        <v>96.4</v>
      </c>
      <c r="E45" s="202">
        <v>89.4</v>
      </c>
      <c r="F45" s="203">
        <v>84.5</v>
      </c>
      <c r="G45" s="194">
        <v>90</v>
      </c>
      <c r="H45" s="194">
        <v>82.7</v>
      </c>
      <c r="I45" s="194">
        <v>109.8</v>
      </c>
      <c r="J45" s="196" t="s">
        <v>336</v>
      </c>
      <c r="K45" s="196" t="s">
        <v>336</v>
      </c>
      <c r="L45" s="196" t="s">
        <v>336</v>
      </c>
      <c r="M45" s="196" t="s">
        <v>336</v>
      </c>
      <c r="N45" s="194">
        <v>89.9</v>
      </c>
      <c r="O45" s="194">
        <v>95.8</v>
      </c>
      <c r="P45" s="204">
        <v>107.3</v>
      </c>
      <c r="Q45" s="197" t="s">
        <v>336</v>
      </c>
    </row>
    <row r="46" spans="1:17" ht="19.5" customHeight="1">
      <c r="A46" s="199" t="s">
        <v>369</v>
      </c>
      <c r="B46" s="193">
        <v>94.7</v>
      </c>
      <c r="C46" s="200">
        <v>87.4</v>
      </c>
      <c r="D46" s="201">
        <v>98.4</v>
      </c>
      <c r="E46" s="202">
        <v>88.8</v>
      </c>
      <c r="F46" s="203">
        <v>81.7</v>
      </c>
      <c r="G46" s="194">
        <v>93.2</v>
      </c>
      <c r="H46" s="194">
        <v>82.9</v>
      </c>
      <c r="I46" s="194">
        <v>110.8</v>
      </c>
      <c r="J46" s="196" t="s">
        <v>336</v>
      </c>
      <c r="K46" s="196" t="s">
        <v>336</v>
      </c>
      <c r="L46" s="196" t="s">
        <v>336</v>
      </c>
      <c r="M46" s="196" t="s">
        <v>336</v>
      </c>
      <c r="N46" s="194">
        <v>90.3</v>
      </c>
      <c r="O46" s="194">
        <v>97.7</v>
      </c>
      <c r="P46" s="204">
        <v>111.4</v>
      </c>
      <c r="Q46" s="197" t="s">
        <v>336</v>
      </c>
    </row>
    <row r="47" spans="1:17" ht="19.5" customHeight="1">
      <c r="A47" s="199" t="s">
        <v>370</v>
      </c>
      <c r="B47" s="193">
        <v>94.6</v>
      </c>
      <c r="C47" s="200">
        <v>79.5</v>
      </c>
      <c r="D47" s="201">
        <v>99.2</v>
      </c>
      <c r="E47" s="202">
        <v>84.9</v>
      </c>
      <c r="F47" s="203">
        <v>87.5</v>
      </c>
      <c r="G47" s="194">
        <v>92.7</v>
      </c>
      <c r="H47" s="194">
        <v>81.5</v>
      </c>
      <c r="I47" s="194">
        <v>109.7</v>
      </c>
      <c r="J47" s="196" t="s">
        <v>336</v>
      </c>
      <c r="K47" s="196" t="s">
        <v>336</v>
      </c>
      <c r="L47" s="196" t="s">
        <v>336</v>
      </c>
      <c r="M47" s="196" t="s">
        <v>336</v>
      </c>
      <c r="N47" s="194">
        <v>89.6</v>
      </c>
      <c r="O47" s="194">
        <v>95.7</v>
      </c>
      <c r="P47" s="204">
        <v>113</v>
      </c>
      <c r="Q47" s="197" t="s">
        <v>336</v>
      </c>
    </row>
    <row r="48" spans="1:17" ht="19.5" customHeight="1">
      <c r="A48" s="199" t="s">
        <v>371</v>
      </c>
      <c r="B48" s="193">
        <v>94</v>
      </c>
      <c r="C48" s="200">
        <v>77.7</v>
      </c>
      <c r="D48" s="201">
        <v>97.1</v>
      </c>
      <c r="E48" s="202">
        <v>86.6</v>
      </c>
      <c r="F48" s="203">
        <v>81.8</v>
      </c>
      <c r="G48" s="194">
        <v>93</v>
      </c>
      <c r="H48" s="194">
        <v>82.5</v>
      </c>
      <c r="I48" s="194">
        <v>107.6</v>
      </c>
      <c r="J48" s="196" t="s">
        <v>336</v>
      </c>
      <c r="K48" s="196" t="s">
        <v>336</v>
      </c>
      <c r="L48" s="196" t="s">
        <v>336</v>
      </c>
      <c r="M48" s="196" t="s">
        <v>336</v>
      </c>
      <c r="N48" s="194">
        <v>90.7</v>
      </c>
      <c r="O48" s="194">
        <v>97.2</v>
      </c>
      <c r="P48" s="204">
        <v>112.5</v>
      </c>
      <c r="Q48" s="197" t="s">
        <v>336</v>
      </c>
    </row>
    <row r="49" spans="1:17" ht="19.5" customHeight="1">
      <c r="A49" s="199" t="s">
        <v>361</v>
      </c>
      <c r="B49" s="205">
        <v>95</v>
      </c>
      <c r="C49" s="194">
        <v>87.3</v>
      </c>
      <c r="D49" s="194">
        <v>99.4</v>
      </c>
      <c r="E49" s="194">
        <v>91.1</v>
      </c>
      <c r="F49" s="194">
        <v>80.8</v>
      </c>
      <c r="G49" s="194">
        <v>96.5</v>
      </c>
      <c r="H49" s="194">
        <v>80.5</v>
      </c>
      <c r="I49" s="194">
        <v>109.6</v>
      </c>
      <c r="J49" s="196" t="s">
        <v>336</v>
      </c>
      <c r="K49" s="196" t="s">
        <v>336</v>
      </c>
      <c r="L49" s="196" t="s">
        <v>336</v>
      </c>
      <c r="M49" s="196" t="s">
        <v>336</v>
      </c>
      <c r="N49" s="194">
        <v>91.7</v>
      </c>
      <c r="O49" s="194">
        <v>95.4</v>
      </c>
      <c r="P49" s="194">
        <v>111.8</v>
      </c>
      <c r="Q49" s="197" t="s">
        <v>336</v>
      </c>
    </row>
    <row r="50" spans="1:17" ht="19.5" customHeight="1">
      <c r="A50" s="537" t="s">
        <v>362</v>
      </c>
      <c r="B50" s="205">
        <v>94.7</v>
      </c>
      <c r="C50" s="194">
        <v>89</v>
      </c>
      <c r="D50" s="194">
        <v>98.8</v>
      </c>
      <c r="E50" s="194">
        <v>88.9</v>
      </c>
      <c r="F50" s="194">
        <v>83.1</v>
      </c>
      <c r="G50" s="194">
        <v>96.2</v>
      </c>
      <c r="H50" s="194">
        <v>82</v>
      </c>
      <c r="I50" s="194">
        <v>108.2</v>
      </c>
      <c r="J50" s="196" t="s">
        <v>336</v>
      </c>
      <c r="K50" s="196" t="s">
        <v>336</v>
      </c>
      <c r="L50" s="196" t="s">
        <v>336</v>
      </c>
      <c r="M50" s="196" t="s">
        <v>336</v>
      </c>
      <c r="N50" s="194">
        <v>90.2</v>
      </c>
      <c r="O50" s="194">
        <v>95.8</v>
      </c>
      <c r="P50" s="194">
        <v>111.2</v>
      </c>
      <c r="Q50" s="197" t="s">
        <v>336</v>
      </c>
    </row>
    <row r="51" spans="1:17" ht="13.5">
      <c r="A51" s="206"/>
      <c r="B51" s="193"/>
      <c r="C51" s="194"/>
      <c r="D51" s="194"/>
      <c r="E51" s="195"/>
      <c r="F51" s="194"/>
      <c r="G51" s="194"/>
      <c r="H51" s="194"/>
      <c r="I51" s="194"/>
      <c r="J51" s="194"/>
      <c r="K51" s="194"/>
      <c r="L51" s="194"/>
      <c r="M51" s="194"/>
      <c r="N51" s="194"/>
      <c r="O51" s="194"/>
      <c r="P51" s="218"/>
      <c r="Q51" s="198"/>
    </row>
    <row r="52" spans="1:17" ht="27.75" customHeight="1">
      <c r="A52" s="207" t="s">
        <v>372</v>
      </c>
      <c r="B52" s="208">
        <v>-0.3</v>
      </c>
      <c r="C52" s="212">
        <v>1.9</v>
      </c>
      <c r="D52" s="212">
        <v>-0.6</v>
      </c>
      <c r="E52" s="213">
        <v>-2.4</v>
      </c>
      <c r="F52" s="213">
        <v>2.8</v>
      </c>
      <c r="G52" s="212">
        <v>-0.3</v>
      </c>
      <c r="H52" s="212">
        <v>1.9</v>
      </c>
      <c r="I52" s="212">
        <v>-1.3</v>
      </c>
      <c r="J52" s="561">
        <v>-4.206817234158566</v>
      </c>
      <c r="K52" s="561">
        <v>1.7806882875967434</v>
      </c>
      <c r="L52" s="561">
        <v>-2.3885943290833933</v>
      </c>
      <c r="M52" s="561">
        <v>1.6088840450127817</v>
      </c>
      <c r="N52" s="563">
        <v>-1.6</v>
      </c>
      <c r="O52" s="563">
        <v>0.4</v>
      </c>
      <c r="P52" s="563">
        <v>-0.5</v>
      </c>
      <c r="Q52" s="562">
        <v>-0.7853150314488189</v>
      </c>
    </row>
    <row r="53" spans="1:17" ht="27.75" customHeight="1" thickBot="1">
      <c r="A53" s="209" t="s">
        <v>373</v>
      </c>
      <c r="B53" s="210">
        <v>-0.5</v>
      </c>
      <c r="C53" s="210">
        <v>12.1</v>
      </c>
      <c r="D53" s="210">
        <v>0.5</v>
      </c>
      <c r="E53" s="210">
        <v>-7.2</v>
      </c>
      <c r="F53" s="210">
        <v>-3</v>
      </c>
      <c r="G53" s="210">
        <v>-1.1</v>
      </c>
      <c r="H53" s="210">
        <v>-1.1</v>
      </c>
      <c r="I53" s="210">
        <v>-6.5</v>
      </c>
      <c r="J53" s="558">
        <v>-15.5</v>
      </c>
      <c r="K53" s="558">
        <v>-0.1</v>
      </c>
      <c r="L53" s="558">
        <v>-4.9</v>
      </c>
      <c r="M53" s="558">
        <v>-1.8</v>
      </c>
      <c r="N53" s="559">
        <v>0</v>
      </c>
      <c r="O53" s="559">
        <v>-4.5</v>
      </c>
      <c r="P53" s="559">
        <v>1.8</v>
      </c>
      <c r="Q53" s="560">
        <v>1.6</v>
      </c>
    </row>
    <row r="54" spans="1:17" ht="17.25" customHeight="1">
      <c r="A54" s="729" t="s">
        <v>660</v>
      </c>
      <c r="B54" s="729"/>
      <c r="C54" s="729"/>
      <c r="D54" s="729"/>
      <c r="E54" s="729"/>
      <c r="F54" s="729"/>
      <c r="G54" s="729"/>
      <c r="H54" s="729"/>
      <c r="I54" s="729"/>
      <c r="J54" s="729"/>
      <c r="K54" s="729"/>
      <c r="L54" s="729"/>
      <c r="M54" s="729"/>
      <c r="N54" s="729"/>
      <c r="O54" s="729"/>
      <c r="P54" s="729"/>
      <c r="Q54" s="729"/>
    </row>
    <row r="55" spans="1:17" ht="13.5" customHeight="1">
      <c r="A55" s="730"/>
      <c r="B55" s="730"/>
      <c r="C55" s="730"/>
      <c r="D55" s="730"/>
      <c r="E55" s="730"/>
      <c r="F55" s="730"/>
      <c r="G55" s="730"/>
      <c r="H55" s="730"/>
      <c r="I55" s="730"/>
      <c r="J55" s="730"/>
      <c r="K55" s="730"/>
      <c r="L55" s="730"/>
      <c r="M55" s="730"/>
      <c r="N55" s="730"/>
      <c r="O55" s="730"/>
      <c r="P55" s="730"/>
      <c r="Q55" s="730"/>
    </row>
    <row r="56" spans="1:17" ht="13.5">
      <c r="A56" s="216"/>
      <c r="B56" s="216"/>
      <c r="C56" s="216"/>
      <c r="D56" s="216"/>
      <c r="E56" s="216"/>
      <c r="F56" s="216"/>
      <c r="G56" s="216"/>
      <c r="H56" s="216"/>
      <c r="I56" s="216"/>
      <c r="J56" s="216"/>
      <c r="K56" s="216"/>
      <c r="L56" s="216"/>
      <c r="M56" s="216"/>
      <c r="N56" s="216"/>
      <c r="O56" s="216"/>
      <c r="P56" s="216"/>
      <c r="Q56" s="216"/>
    </row>
  </sheetData>
  <mergeCells count="2">
    <mergeCell ref="A1:Q1"/>
    <mergeCell ref="A54:Q55"/>
  </mergeCells>
  <printOptions/>
  <pageMargins left="0.3937007874015748" right="0.3937007874015748" top="0.4330708661417323" bottom="0.5905511811023623" header="0.31496062992125984" footer="0.35433070866141736"/>
  <pageSetup horizontalDpi="600" verticalDpi="600" orientation="portrait" paperSize="9" scale="75" r:id="rId1"/>
  <headerFooter alignWithMargins="0">
    <oddFooter>&amp;C&amp;"ＭＳ Ｐゴシック,標準"&amp;12- 10 -</oddFooter>
  </headerFooter>
</worksheet>
</file>

<file path=xl/worksheets/sheet12.xml><?xml version="1.0" encoding="utf-8"?>
<worksheet xmlns="http://schemas.openxmlformats.org/spreadsheetml/2006/main" xmlns:r="http://schemas.openxmlformats.org/officeDocument/2006/relationships">
  <sheetPr codeName="Sheet24">
    <tabColor indexed="17"/>
  </sheetPr>
  <dimension ref="A1:T56"/>
  <sheetViews>
    <sheetView zoomScale="95" zoomScaleNormal="95" workbookViewId="0" topLeftCell="A1">
      <selection activeCell="A1" sqref="A1:Q1"/>
    </sheetView>
  </sheetViews>
  <sheetFormatPr defaultColWidth="8.796875" defaultRowHeight="14.25"/>
  <cols>
    <col min="1" max="1" width="8.09765625" style="188" customWidth="1"/>
    <col min="2" max="17" width="7.19921875" style="188" customWidth="1"/>
    <col min="18" max="16384" width="9" style="188" customWidth="1"/>
  </cols>
  <sheetData>
    <row r="1" spans="1:17" ht="18.75">
      <c r="A1" s="733" t="s">
        <v>637</v>
      </c>
      <c r="B1" s="733"/>
      <c r="C1" s="733"/>
      <c r="D1" s="733"/>
      <c r="E1" s="733"/>
      <c r="F1" s="733"/>
      <c r="G1" s="733"/>
      <c r="H1" s="733"/>
      <c r="I1" s="733"/>
      <c r="J1" s="733"/>
      <c r="K1" s="733"/>
      <c r="L1" s="733"/>
      <c r="M1" s="733"/>
      <c r="N1" s="733"/>
      <c r="O1" s="733"/>
      <c r="P1" s="733"/>
      <c r="Q1" s="733"/>
    </row>
    <row r="2" spans="1:17" s="189" customFormat="1" ht="12.75" thickBot="1">
      <c r="A2" s="189" t="s">
        <v>632</v>
      </c>
      <c r="F2" s="190"/>
      <c r="G2" s="190"/>
      <c r="H2" s="190"/>
      <c r="I2" s="190"/>
      <c r="J2" s="190"/>
      <c r="O2" s="191"/>
      <c r="Q2" s="191" t="s">
        <v>339</v>
      </c>
    </row>
    <row r="3" spans="1:17" ht="40.5" customHeight="1">
      <c r="A3" s="509" t="s">
        <v>340</v>
      </c>
      <c r="B3" s="510" t="s">
        <v>341</v>
      </c>
      <c r="C3" s="511" t="s">
        <v>342</v>
      </c>
      <c r="D3" s="511" t="s">
        <v>343</v>
      </c>
      <c r="E3" s="512" t="s">
        <v>344</v>
      </c>
      <c r="F3" s="513" t="s">
        <v>345</v>
      </c>
      <c r="G3" s="513" t="s">
        <v>346</v>
      </c>
      <c r="H3" s="513" t="s">
        <v>347</v>
      </c>
      <c r="I3" s="513" t="s">
        <v>348</v>
      </c>
      <c r="J3" s="514" t="s">
        <v>349</v>
      </c>
      <c r="K3" s="515" t="s">
        <v>350</v>
      </c>
      <c r="L3" s="516" t="s">
        <v>351</v>
      </c>
      <c r="M3" s="516" t="s">
        <v>352</v>
      </c>
      <c r="N3" s="517" t="s">
        <v>353</v>
      </c>
      <c r="O3" s="518" t="s">
        <v>354</v>
      </c>
      <c r="P3" s="518" t="s">
        <v>355</v>
      </c>
      <c r="Q3" s="519" t="s">
        <v>356</v>
      </c>
    </row>
    <row r="4" spans="1:17" ht="19.5" customHeight="1">
      <c r="A4" s="552" t="s">
        <v>643</v>
      </c>
      <c r="B4" s="193">
        <v>100</v>
      </c>
      <c r="C4" s="194">
        <v>100</v>
      </c>
      <c r="D4" s="194">
        <v>100</v>
      </c>
      <c r="E4" s="194">
        <v>100</v>
      </c>
      <c r="F4" s="194">
        <v>100</v>
      </c>
      <c r="G4" s="194">
        <v>100</v>
      </c>
      <c r="H4" s="194">
        <v>100</v>
      </c>
      <c r="I4" s="194">
        <v>100</v>
      </c>
      <c r="J4" s="196" t="s">
        <v>336</v>
      </c>
      <c r="K4" s="196" t="s">
        <v>336</v>
      </c>
      <c r="L4" s="196" t="s">
        <v>336</v>
      </c>
      <c r="M4" s="196" t="s">
        <v>336</v>
      </c>
      <c r="N4" s="194">
        <v>100</v>
      </c>
      <c r="O4" s="194">
        <v>100</v>
      </c>
      <c r="P4" s="194">
        <v>100</v>
      </c>
      <c r="Q4" s="197" t="s">
        <v>336</v>
      </c>
    </row>
    <row r="5" spans="1:17" ht="19.5" customHeight="1">
      <c r="A5" s="192" t="s">
        <v>357</v>
      </c>
      <c r="B5" s="193">
        <v>98.8</v>
      </c>
      <c r="C5" s="193">
        <v>96.8</v>
      </c>
      <c r="D5" s="193">
        <v>99.4</v>
      </c>
      <c r="E5" s="193">
        <v>97.6</v>
      </c>
      <c r="F5" s="193">
        <v>106.8</v>
      </c>
      <c r="G5" s="193">
        <v>105.3</v>
      </c>
      <c r="H5" s="193">
        <v>95.5</v>
      </c>
      <c r="I5" s="193">
        <v>109.1</v>
      </c>
      <c r="J5" s="196" t="s">
        <v>336</v>
      </c>
      <c r="K5" s="196" t="s">
        <v>336</v>
      </c>
      <c r="L5" s="196" t="s">
        <v>336</v>
      </c>
      <c r="M5" s="196" t="s">
        <v>336</v>
      </c>
      <c r="N5" s="193">
        <v>97.8</v>
      </c>
      <c r="O5" s="193">
        <v>96.9</v>
      </c>
      <c r="P5" s="193">
        <v>100.6</v>
      </c>
      <c r="Q5" s="197" t="s">
        <v>336</v>
      </c>
    </row>
    <row r="6" spans="1:17" ht="19.5" customHeight="1">
      <c r="A6" s="192" t="s">
        <v>358</v>
      </c>
      <c r="B6" s="193">
        <v>100</v>
      </c>
      <c r="C6" s="193">
        <v>95.7</v>
      </c>
      <c r="D6" s="193">
        <v>100.7</v>
      </c>
      <c r="E6" s="193">
        <v>99.6</v>
      </c>
      <c r="F6" s="193">
        <v>104.7</v>
      </c>
      <c r="G6" s="193">
        <v>103.3</v>
      </c>
      <c r="H6" s="193">
        <v>96.2</v>
      </c>
      <c r="I6" s="193">
        <v>112</v>
      </c>
      <c r="J6" s="196" t="s">
        <v>336</v>
      </c>
      <c r="K6" s="196" t="s">
        <v>336</v>
      </c>
      <c r="L6" s="196" t="s">
        <v>336</v>
      </c>
      <c r="M6" s="196" t="s">
        <v>336</v>
      </c>
      <c r="N6" s="193">
        <v>97.9</v>
      </c>
      <c r="O6" s="193">
        <v>100.6</v>
      </c>
      <c r="P6" s="193">
        <v>93.8</v>
      </c>
      <c r="Q6" s="197" t="s">
        <v>336</v>
      </c>
    </row>
    <row r="7" spans="1:17" ht="19.5" customHeight="1">
      <c r="A7" s="192" t="s">
        <v>359</v>
      </c>
      <c r="B7" s="193">
        <v>100.1</v>
      </c>
      <c r="C7" s="193">
        <v>91.3</v>
      </c>
      <c r="D7" s="193">
        <v>100.5</v>
      </c>
      <c r="E7" s="193">
        <v>95</v>
      </c>
      <c r="F7" s="193">
        <v>95.5</v>
      </c>
      <c r="G7" s="193">
        <v>97.8</v>
      </c>
      <c r="H7" s="193">
        <v>97.5</v>
      </c>
      <c r="I7" s="193">
        <v>110.3</v>
      </c>
      <c r="J7" s="196" t="s">
        <v>336</v>
      </c>
      <c r="K7" s="196" t="s">
        <v>336</v>
      </c>
      <c r="L7" s="196" t="s">
        <v>336</v>
      </c>
      <c r="M7" s="196" t="s">
        <v>336</v>
      </c>
      <c r="N7" s="193">
        <v>101.1</v>
      </c>
      <c r="O7" s="193">
        <v>102.3</v>
      </c>
      <c r="P7" s="193">
        <v>97.2</v>
      </c>
      <c r="Q7" s="197" t="s">
        <v>336</v>
      </c>
    </row>
    <row r="8" spans="1:17" ht="19.5" customHeight="1">
      <c r="A8" s="192" t="s">
        <v>360</v>
      </c>
      <c r="B8" s="193">
        <v>95.8</v>
      </c>
      <c r="C8" s="193">
        <v>92.1</v>
      </c>
      <c r="D8" s="193">
        <v>95.8</v>
      </c>
      <c r="E8" s="193">
        <v>95.5</v>
      </c>
      <c r="F8" s="193">
        <v>93.9</v>
      </c>
      <c r="G8" s="193">
        <v>98.1</v>
      </c>
      <c r="H8" s="193">
        <v>91.7</v>
      </c>
      <c r="I8" s="193">
        <v>115.7</v>
      </c>
      <c r="J8" s="196" t="s">
        <v>336</v>
      </c>
      <c r="K8" s="196" t="s">
        <v>336</v>
      </c>
      <c r="L8" s="196" t="s">
        <v>336</v>
      </c>
      <c r="M8" s="196" t="s">
        <v>336</v>
      </c>
      <c r="N8" s="193">
        <v>94.5</v>
      </c>
      <c r="O8" s="193">
        <v>96.1</v>
      </c>
      <c r="P8" s="193">
        <v>106.8</v>
      </c>
      <c r="Q8" s="197" t="s">
        <v>336</v>
      </c>
    </row>
    <row r="9" spans="1:17" ht="19.5" customHeight="1">
      <c r="A9" s="552" t="s">
        <v>644</v>
      </c>
      <c r="B9" s="193">
        <v>98.8</v>
      </c>
      <c r="C9" s="193">
        <v>94.9</v>
      </c>
      <c r="D9" s="193">
        <v>102</v>
      </c>
      <c r="E9" s="193">
        <v>98.2</v>
      </c>
      <c r="F9" s="193">
        <v>103.2</v>
      </c>
      <c r="G9" s="193">
        <v>100.5</v>
      </c>
      <c r="H9" s="193">
        <v>95.8</v>
      </c>
      <c r="I9" s="193">
        <v>121.4</v>
      </c>
      <c r="J9" s="196" t="s">
        <v>336</v>
      </c>
      <c r="K9" s="196" t="s">
        <v>336</v>
      </c>
      <c r="L9" s="196" t="s">
        <v>336</v>
      </c>
      <c r="M9" s="196" t="s">
        <v>336</v>
      </c>
      <c r="N9" s="193">
        <v>93.9</v>
      </c>
      <c r="O9" s="193">
        <v>95.4</v>
      </c>
      <c r="P9" s="193">
        <v>113.9</v>
      </c>
      <c r="Q9" s="197" t="s">
        <v>336</v>
      </c>
    </row>
    <row r="10" spans="1:17" ht="19.5" customHeight="1">
      <c r="A10" s="192"/>
      <c r="B10" s="193"/>
      <c r="C10" s="194"/>
      <c r="D10" s="194"/>
      <c r="E10" s="195"/>
      <c r="F10" s="196"/>
      <c r="G10" s="194"/>
      <c r="H10" s="194"/>
      <c r="I10" s="194"/>
      <c r="J10" s="194"/>
      <c r="K10" s="196"/>
      <c r="L10" s="196"/>
      <c r="M10" s="196"/>
      <c r="N10" s="194"/>
      <c r="O10" s="194"/>
      <c r="P10" s="194"/>
      <c r="Q10" s="198"/>
    </row>
    <row r="11" spans="1:17" ht="19.5" customHeight="1">
      <c r="A11" s="537" t="s">
        <v>691</v>
      </c>
      <c r="B11" s="193">
        <v>98.2</v>
      </c>
      <c r="C11" s="193">
        <v>90.3</v>
      </c>
      <c r="D11" s="193">
        <v>101.6</v>
      </c>
      <c r="E11" s="193">
        <v>104.2</v>
      </c>
      <c r="F11" s="193">
        <v>102.3</v>
      </c>
      <c r="G11" s="193">
        <v>102.5</v>
      </c>
      <c r="H11" s="193">
        <v>97.6</v>
      </c>
      <c r="I11" s="193">
        <v>120.1</v>
      </c>
      <c r="J11" s="196" t="s">
        <v>336</v>
      </c>
      <c r="K11" s="196" t="s">
        <v>336</v>
      </c>
      <c r="L11" s="196" t="s">
        <v>336</v>
      </c>
      <c r="M11" s="196" t="s">
        <v>336</v>
      </c>
      <c r="N11" s="193">
        <v>93.8</v>
      </c>
      <c r="O11" s="193">
        <v>92.2</v>
      </c>
      <c r="P11" s="193">
        <v>113.5</v>
      </c>
      <c r="Q11" s="197" t="s">
        <v>336</v>
      </c>
    </row>
    <row r="12" spans="1:17" ht="19.5" customHeight="1">
      <c r="A12" s="199" t="s">
        <v>665</v>
      </c>
      <c r="B12" s="193">
        <v>99</v>
      </c>
      <c r="C12" s="193">
        <v>97.2</v>
      </c>
      <c r="D12" s="193">
        <v>101.9</v>
      </c>
      <c r="E12" s="193">
        <v>102.5</v>
      </c>
      <c r="F12" s="193">
        <v>101.4</v>
      </c>
      <c r="G12" s="193">
        <v>100.2</v>
      </c>
      <c r="H12" s="193">
        <v>97.1</v>
      </c>
      <c r="I12" s="193">
        <v>117.9</v>
      </c>
      <c r="J12" s="196" t="s">
        <v>336</v>
      </c>
      <c r="K12" s="196" t="s">
        <v>336</v>
      </c>
      <c r="L12" s="196" t="s">
        <v>336</v>
      </c>
      <c r="M12" s="196" t="s">
        <v>336</v>
      </c>
      <c r="N12" s="193">
        <v>93.7</v>
      </c>
      <c r="O12" s="193">
        <v>93.1</v>
      </c>
      <c r="P12" s="193">
        <v>114.8</v>
      </c>
      <c r="Q12" s="197" t="s">
        <v>336</v>
      </c>
    </row>
    <row r="13" spans="1:17" ht="19.5" customHeight="1">
      <c r="A13" s="199" t="s">
        <v>666</v>
      </c>
      <c r="B13" s="193">
        <v>99.4</v>
      </c>
      <c r="C13" s="193">
        <v>95.6</v>
      </c>
      <c r="D13" s="193">
        <v>102.6</v>
      </c>
      <c r="E13" s="193">
        <v>103</v>
      </c>
      <c r="F13" s="193">
        <v>101</v>
      </c>
      <c r="G13" s="193">
        <v>100.7</v>
      </c>
      <c r="H13" s="193">
        <v>98.2</v>
      </c>
      <c r="I13" s="193">
        <v>122.4</v>
      </c>
      <c r="J13" s="196" t="s">
        <v>336</v>
      </c>
      <c r="K13" s="196" t="s">
        <v>336</v>
      </c>
      <c r="L13" s="196" t="s">
        <v>336</v>
      </c>
      <c r="M13" s="196" t="s">
        <v>336</v>
      </c>
      <c r="N13" s="193">
        <v>93.3</v>
      </c>
      <c r="O13" s="193">
        <v>93.3</v>
      </c>
      <c r="P13" s="193">
        <v>117</v>
      </c>
      <c r="Q13" s="197" t="s">
        <v>336</v>
      </c>
    </row>
    <row r="14" spans="1:17" ht="19.5" customHeight="1">
      <c r="A14" s="199" t="s">
        <v>646</v>
      </c>
      <c r="B14" s="193">
        <v>96.3</v>
      </c>
      <c r="C14" s="193">
        <v>82.5</v>
      </c>
      <c r="D14" s="193">
        <v>99.4</v>
      </c>
      <c r="E14" s="193">
        <v>105.6</v>
      </c>
      <c r="F14" s="193">
        <v>98.8</v>
      </c>
      <c r="G14" s="193">
        <v>99.4</v>
      </c>
      <c r="H14" s="193">
        <v>96.2</v>
      </c>
      <c r="I14" s="193">
        <v>120.4</v>
      </c>
      <c r="J14" s="196" t="s">
        <v>336</v>
      </c>
      <c r="K14" s="196" t="s">
        <v>336</v>
      </c>
      <c r="L14" s="196" t="s">
        <v>336</v>
      </c>
      <c r="M14" s="196" t="s">
        <v>336</v>
      </c>
      <c r="N14" s="193">
        <v>83</v>
      </c>
      <c r="O14" s="193">
        <v>97.4</v>
      </c>
      <c r="P14" s="193">
        <v>115.2</v>
      </c>
      <c r="Q14" s="197" t="s">
        <v>336</v>
      </c>
    </row>
    <row r="15" spans="1:17" ht="19.5" customHeight="1">
      <c r="A15" s="199" t="s">
        <v>365</v>
      </c>
      <c r="B15" s="193">
        <v>97.8</v>
      </c>
      <c r="C15" s="193">
        <v>89.1</v>
      </c>
      <c r="D15" s="193">
        <v>103</v>
      </c>
      <c r="E15" s="193">
        <v>105.5</v>
      </c>
      <c r="F15" s="193">
        <v>99.7</v>
      </c>
      <c r="G15" s="193">
        <v>101.1</v>
      </c>
      <c r="H15" s="193">
        <v>95.7</v>
      </c>
      <c r="I15" s="193">
        <v>118.1</v>
      </c>
      <c r="J15" s="196" t="s">
        <v>336</v>
      </c>
      <c r="K15" s="196" t="s">
        <v>336</v>
      </c>
      <c r="L15" s="196" t="s">
        <v>336</v>
      </c>
      <c r="M15" s="196" t="s">
        <v>336</v>
      </c>
      <c r="N15" s="193">
        <v>83.8</v>
      </c>
      <c r="O15" s="193">
        <v>95.8</v>
      </c>
      <c r="P15" s="193">
        <v>115</v>
      </c>
      <c r="Q15" s="197" t="s">
        <v>336</v>
      </c>
    </row>
    <row r="16" spans="1:17" ht="19.5" customHeight="1">
      <c r="A16" s="199" t="s">
        <v>366</v>
      </c>
      <c r="B16" s="193">
        <v>96.7</v>
      </c>
      <c r="C16" s="193">
        <v>90.8</v>
      </c>
      <c r="D16" s="193">
        <v>100.6</v>
      </c>
      <c r="E16" s="193">
        <v>108.7</v>
      </c>
      <c r="F16" s="193">
        <v>98.7</v>
      </c>
      <c r="G16" s="193">
        <v>99.4</v>
      </c>
      <c r="H16" s="193">
        <v>94.3</v>
      </c>
      <c r="I16" s="193">
        <v>118.4</v>
      </c>
      <c r="J16" s="196" t="s">
        <v>336</v>
      </c>
      <c r="K16" s="196" t="s">
        <v>336</v>
      </c>
      <c r="L16" s="196" t="s">
        <v>336</v>
      </c>
      <c r="M16" s="196" t="s">
        <v>336</v>
      </c>
      <c r="N16" s="193">
        <v>83.6</v>
      </c>
      <c r="O16" s="193">
        <v>94.3</v>
      </c>
      <c r="P16" s="193">
        <v>114.8</v>
      </c>
      <c r="Q16" s="197" t="s">
        <v>336</v>
      </c>
    </row>
    <row r="17" spans="1:17" ht="19.5" customHeight="1">
      <c r="A17" s="199" t="s">
        <v>367</v>
      </c>
      <c r="B17" s="193">
        <v>97.7</v>
      </c>
      <c r="C17" s="193">
        <v>86.5</v>
      </c>
      <c r="D17" s="193">
        <v>101.7</v>
      </c>
      <c r="E17" s="193">
        <v>103.4</v>
      </c>
      <c r="F17" s="193">
        <v>97.2</v>
      </c>
      <c r="G17" s="193">
        <v>100.8</v>
      </c>
      <c r="H17" s="193">
        <v>97.6</v>
      </c>
      <c r="I17" s="193">
        <v>118.3</v>
      </c>
      <c r="J17" s="196" t="s">
        <v>336</v>
      </c>
      <c r="K17" s="196" t="s">
        <v>336</v>
      </c>
      <c r="L17" s="196" t="s">
        <v>336</v>
      </c>
      <c r="M17" s="196" t="s">
        <v>336</v>
      </c>
      <c r="N17" s="193">
        <v>84.5</v>
      </c>
      <c r="O17" s="193">
        <v>95.5</v>
      </c>
      <c r="P17" s="193">
        <v>116.5</v>
      </c>
      <c r="Q17" s="197" t="s">
        <v>336</v>
      </c>
    </row>
    <row r="18" spans="1:17" ht="19.5" customHeight="1">
      <c r="A18" s="537" t="s">
        <v>368</v>
      </c>
      <c r="B18" s="193">
        <v>95.9</v>
      </c>
      <c r="C18" s="193">
        <v>86.1</v>
      </c>
      <c r="D18" s="193">
        <v>100.1</v>
      </c>
      <c r="E18" s="193">
        <v>100.6</v>
      </c>
      <c r="F18" s="193">
        <v>97.9</v>
      </c>
      <c r="G18" s="193">
        <v>96.6</v>
      </c>
      <c r="H18" s="193">
        <v>95</v>
      </c>
      <c r="I18" s="193">
        <v>115.1</v>
      </c>
      <c r="J18" s="196" t="s">
        <v>336</v>
      </c>
      <c r="K18" s="196" t="s">
        <v>336</v>
      </c>
      <c r="L18" s="196" t="s">
        <v>336</v>
      </c>
      <c r="M18" s="196" t="s">
        <v>336</v>
      </c>
      <c r="N18" s="193">
        <v>83.6</v>
      </c>
      <c r="O18" s="193">
        <v>92.7</v>
      </c>
      <c r="P18" s="193">
        <v>111.5</v>
      </c>
      <c r="Q18" s="197" t="s">
        <v>336</v>
      </c>
    </row>
    <row r="19" spans="1:17" ht="19.5" customHeight="1">
      <c r="A19" s="537" t="s">
        <v>369</v>
      </c>
      <c r="B19" s="193">
        <v>97.3</v>
      </c>
      <c r="C19" s="193">
        <v>88.9</v>
      </c>
      <c r="D19" s="193">
        <v>102.1</v>
      </c>
      <c r="E19" s="193">
        <v>100.9</v>
      </c>
      <c r="F19" s="193">
        <v>96.3</v>
      </c>
      <c r="G19" s="193">
        <v>98.9</v>
      </c>
      <c r="H19" s="193">
        <v>95.3</v>
      </c>
      <c r="I19" s="193">
        <v>116.6</v>
      </c>
      <c r="J19" s="196" t="s">
        <v>336</v>
      </c>
      <c r="K19" s="196" t="s">
        <v>336</v>
      </c>
      <c r="L19" s="196" t="s">
        <v>336</v>
      </c>
      <c r="M19" s="196" t="s">
        <v>336</v>
      </c>
      <c r="N19" s="193">
        <v>83</v>
      </c>
      <c r="O19" s="193">
        <v>94.7</v>
      </c>
      <c r="P19" s="193">
        <v>114.2</v>
      </c>
      <c r="Q19" s="197" t="s">
        <v>336</v>
      </c>
    </row>
    <row r="20" spans="1:17" ht="19.5" customHeight="1">
      <c r="A20" s="537" t="s">
        <v>676</v>
      </c>
      <c r="B20" s="193">
        <v>97</v>
      </c>
      <c r="C20" s="193">
        <v>89.9</v>
      </c>
      <c r="D20" s="193">
        <v>101.1</v>
      </c>
      <c r="E20" s="193">
        <v>97.3</v>
      </c>
      <c r="F20" s="193">
        <v>102.3</v>
      </c>
      <c r="G20" s="193">
        <v>98.9</v>
      </c>
      <c r="H20" s="193">
        <v>91.9</v>
      </c>
      <c r="I20" s="193">
        <v>115.3</v>
      </c>
      <c r="J20" s="196" t="s">
        <v>336</v>
      </c>
      <c r="K20" s="196" t="s">
        <v>336</v>
      </c>
      <c r="L20" s="196" t="s">
        <v>336</v>
      </c>
      <c r="M20" s="196" t="s">
        <v>336</v>
      </c>
      <c r="N20" s="193">
        <v>84.6</v>
      </c>
      <c r="O20" s="193">
        <v>93.9</v>
      </c>
      <c r="P20" s="193">
        <v>112.2</v>
      </c>
      <c r="Q20" s="197" t="s">
        <v>336</v>
      </c>
    </row>
    <row r="21" spans="1:17" ht="19.5" customHeight="1">
      <c r="A21" s="537" t="s">
        <v>680</v>
      </c>
      <c r="B21" s="193">
        <v>96.3</v>
      </c>
      <c r="C21" s="193">
        <v>87.9</v>
      </c>
      <c r="D21" s="193">
        <v>99.4</v>
      </c>
      <c r="E21" s="193">
        <v>99.4</v>
      </c>
      <c r="F21" s="193">
        <v>96.9</v>
      </c>
      <c r="G21" s="193">
        <v>98</v>
      </c>
      <c r="H21" s="193">
        <v>91.8</v>
      </c>
      <c r="I21" s="193">
        <v>114.4</v>
      </c>
      <c r="J21" s="196" t="s">
        <v>336</v>
      </c>
      <c r="K21" s="196" t="s">
        <v>336</v>
      </c>
      <c r="L21" s="196" t="s">
        <v>336</v>
      </c>
      <c r="M21" s="196" t="s">
        <v>336</v>
      </c>
      <c r="N21" s="193">
        <v>85.6</v>
      </c>
      <c r="O21" s="193">
        <v>94.7</v>
      </c>
      <c r="P21" s="193">
        <v>112.2</v>
      </c>
      <c r="Q21" s="197" t="s">
        <v>336</v>
      </c>
    </row>
    <row r="22" spans="1:17" ht="19.5" customHeight="1">
      <c r="A22" s="537" t="s">
        <v>361</v>
      </c>
      <c r="B22" s="193">
        <v>96.2</v>
      </c>
      <c r="C22" s="193">
        <v>91.7</v>
      </c>
      <c r="D22" s="193">
        <v>101</v>
      </c>
      <c r="E22" s="193">
        <v>102.9</v>
      </c>
      <c r="F22" s="193">
        <v>95.4</v>
      </c>
      <c r="G22" s="193">
        <v>99.6</v>
      </c>
      <c r="H22" s="193">
        <v>90.5</v>
      </c>
      <c r="I22" s="193">
        <v>113.6</v>
      </c>
      <c r="J22" s="196" t="s">
        <v>336</v>
      </c>
      <c r="K22" s="196" t="s">
        <v>336</v>
      </c>
      <c r="L22" s="196" t="s">
        <v>336</v>
      </c>
      <c r="M22" s="196" t="s">
        <v>336</v>
      </c>
      <c r="N22" s="193">
        <v>86.3</v>
      </c>
      <c r="O22" s="193">
        <v>92.5</v>
      </c>
      <c r="P22" s="193">
        <v>111.1</v>
      </c>
      <c r="Q22" s="197" t="s">
        <v>336</v>
      </c>
    </row>
    <row r="23" spans="1:17" ht="19.5" customHeight="1">
      <c r="A23" s="537" t="s">
        <v>362</v>
      </c>
      <c r="B23" s="193">
        <v>96.1</v>
      </c>
      <c r="C23" s="193">
        <v>93</v>
      </c>
      <c r="D23" s="193">
        <v>100.4</v>
      </c>
      <c r="E23" s="193">
        <v>102.1</v>
      </c>
      <c r="F23" s="193">
        <v>97.7</v>
      </c>
      <c r="G23" s="193">
        <v>99.7</v>
      </c>
      <c r="H23" s="193">
        <v>91.2</v>
      </c>
      <c r="I23" s="193">
        <v>114.7</v>
      </c>
      <c r="J23" s="196" t="s">
        <v>336</v>
      </c>
      <c r="K23" s="196" t="s">
        <v>336</v>
      </c>
      <c r="L23" s="196" t="s">
        <v>336</v>
      </c>
      <c r="M23" s="196" t="s">
        <v>336</v>
      </c>
      <c r="N23" s="193">
        <v>85.7</v>
      </c>
      <c r="O23" s="193">
        <v>93.1</v>
      </c>
      <c r="P23" s="193">
        <v>111.2</v>
      </c>
      <c r="Q23" s="197" t="s">
        <v>336</v>
      </c>
    </row>
    <row r="24" spans="1:17" ht="13.5" customHeight="1">
      <c r="A24" s="206"/>
      <c r="B24" s="193"/>
      <c r="C24" s="194"/>
      <c r="D24" s="194"/>
      <c r="E24" s="195"/>
      <c r="F24" s="194"/>
      <c r="G24" s="194"/>
      <c r="H24" s="194"/>
      <c r="I24" s="194"/>
      <c r="J24" s="194"/>
      <c r="K24" s="194"/>
      <c r="L24" s="194"/>
      <c r="M24" s="194"/>
      <c r="N24" s="194"/>
      <c r="O24" s="194"/>
      <c r="P24" s="194"/>
      <c r="Q24" s="198"/>
    </row>
    <row r="25" spans="1:17" ht="27.75" customHeight="1">
      <c r="A25" s="207" t="s">
        <v>372</v>
      </c>
      <c r="B25" s="208">
        <v>-0.1</v>
      </c>
      <c r="C25" s="208">
        <v>1.4</v>
      </c>
      <c r="D25" s="208">
        <v>-0.6</v>
      </c>
      <c r="E25" s="208">
        <v>-0.8</v>
      </c>
      <c r="F25" s="208">
        <v>2.4</v>
      </c>
      <c r="G25" s="208">
        <v>0.1</v>
      </c>
      <c r="H25" s="208">
        <v>0.8</v>
      </c>
      <c r="I25" s="208">
        <v>1</v>
      </c>
      <c r="J25" s="550" t="s">
        <v>336</v>
      </c>
      <c r="K25" s="550" t="s">
        <v>336</v>
      </c>
      <c r="L25" s="550" t="s">
        <v>336</v>
      </c>
      <c r="M25" s="550" t="s">
        <v>336</v>
      </c>
      <c r="N25" s="580">
        <v>-0.7</v>
      </c>
      <c r="O25" s="564">
        <v>0.6</v>
      </c>
      <c r="P25" s="564">
        <v>0.1</v>
      </c>
      <c r="Q25" s="565" t="s">
        <v>336</v>
      </c>
    </row>
    <row r="26" spans="1:17" ht="27.75" customHeight="1" thickBot="1">
      <c r="A26" s="209" t="s">
        <v>373</v>
      </c>
      <c r="B26" s="210">
        <v>-2.1</v>
      </c>
      <c r="C26" s="210">
        <v>3</v>
      </c>
      <c r="D26" s="210">
        <v>-1.2</v>
      </c>
      <c r="E26" s="210">
        <v>-2</v>
      </c>
      <c r="F26" s="210">
        <v>-4.5</v>
      </c>
      <c r="G26" s="210">
        <v>-2.7</v>
      </c>
      <c r="H26" s="210">
        <v>-6.6</v>
      </c>
      <c r="I26" s="210">
        <v>-4.5</v>
      </c>
      <c r="J26" s="558">
        <v>-19.6</v>
      </c>
      <c r="K26" s="558">
        <v>3.1</v>
      </c>
      <c r="L26" s="558">
        <v>-12.4</v>
      </c>
      <c r="M26" s="558">
        <v>-5.1</v>
      </c>
      <c r="N26" s="581">
        <v>-8.6</v>
      </c>
      <c r="O26" s="559">
        <v>1</v>
      </c>
      <c r="P26" s="559">
        <v>-2</v>
      </c>
      <c r="Q26" s="560">
        <v>13</v>
      </c>
    </row>
    <row r="27" ht="13.5">
      <c r="F27" s="211"/>
    </row>
    <row r="28" ht="13.5">
      <c r="F28" s="211"/>
    </row>
    <row r="29" spans="1:20" s="189" customFormat="1" ht="14.25" thickBot="1">
      <c r="A29" s="189" t="s">
        <v>633</v>
      </c>
      <c r="F29" s="190"/>
      <c r="Q29" s="191" t="s">
        <v>339</v>
      </c>
      <c r="S29" s="188"/>
      <c r="T29" s="188"/>
    </row>
    <row r="30" spans="1:17" ht="40.5" customHeight="1">
      <c r="A30" s="509" t="s">
        <v>340</v>
      </c>
      <c r="B30" s="510" t="s">
        <v>341</v>
      </c>
      <c r="C30" s="511" t="s">
        <v>342</v>
      </c>
      <c r="D30" s="511" t="s">
        <v>343</v>
      </c>
      <c r="E30" s="512" t="s">
        <v>344</v>
      </c>
      <c r="F30" s="513" t="s">
        <v>345</v>
      </c>
      <c r="G30" s="513" t="s">
        <v>346</v>
      </c>
      <c r="H30" s="513" t="s">
        <v>347</v>
      </c>
      <c r="I30" s="513" t="s">
        <v>348</v>
      </c>
      <c r="J30" s="514" t="s">
        <v>349</v>
      </c>
      <c r="K30" s="515" t="s">
        <v>350</v>
      </c>
      <c r="L30" s="516" t="s">
        <v>351</v>
      </c>
      <c r="M30" s="516" t="s">
        <v>352</v>
      </c>
      <c r="N30" s="517" t="s">
        <v>353</v>
      </c>
      <c r="O30" s="518" t="s">
        <v>354</v>
      </c>
      <c r="P30" s="518" t="s">
        <v>355</v>
      </c>
      <c r="Q30" s="519" t="s">
        <v>356</v>
      </c>
    </row>
    <row r="31" spans="1:17" ht="19.5" customHeight="1">
      <c r="A31" s="552" t="s">
        <v>643</v>
      </c>
      <c r="B31" s="193">
        <v>100</v>
      </c>
      <c r="C31" s="194">
        <v>100</v>
      </c>
      <c r="D31" s="194">
        <v>100</v>
      </c>
      <c r="E31" s="194">
        <v>100</v>
      </c>
      <c r="F31" s="194">
        <v>100</v>
      </c>
      <c r="G31" s="194">
        <v>100</v>
      </c>
      <c r="H31" s="194">
        <v>100</v>
      </c>
      <c r="I31" s="194">
        <v>100</v>
      </c>
      <c r="J31" s="196" t="s">
        <v>336</v>
      </c>
      <c r="K31" s="196" t="s">
        <v>336</v>
      </c>
      <c r="L31" s="196" t="s">
        <v>336</v>
      </c>
      <c r="M31" s="196" t="s">
        <v>336</v>
      </c>
      <c r="N31" s="194">
        <v>100</v>
      </c>
      <c r="O31" s="194">
        <v>100</v>
      </c>
      <c r="P31" s="194">
        <v>100</v>
      </c>
      <c r="Q31" s="197" t="s">
        <v>336</v>
      </c>
    </row>
    <row r="32" spans="1:17" ht="19.5" customHeight="1">
      <c r="A32" s="192" t="s">
        <v>357</v>
      </c>
      <c r="B32" s="193">
        <v>99.3</v>
      </c>
      <c r="C32" s="193">
        <v>99.2</v>
      </c>
      <c r="D32" s="193">
        <v>99.6</v>
      </c>
      <c r="E32" s="193">
        <v>98.7</v>
      </c>
      <c r="F32" s="193">
        <v>97.9</v>
      </c>
      <c r="G32" s="193">
        <v>98.1</v>
      </c>
      <c r="H32" s="193">
        <v>95.6</v>
      </c>
      <c r="I32" s="193">
        <v>102.6</v>
      </c>
      <c r="J32" s="196" t="s">
        <v>336</v>
      </c>
      <c r="K32" s="196" t="s">
        <v>336</v>
      </c>
      <c r="L32" s="196" t="s">
        <v>336</v>
      </c>
      <c r="M32" s="196" t="s">
        <v>336</v>
      </c>
      <c r="N32" s="193">
        <v>101.9</v>
      </c>
      <c r="O32" s="193">
        <v>99.1</v>
      </c>
      <c r="P32" s="193">
        <v>100.6</v>
      </c>
      <c r="Q32" s="197" t="s">
        <v>336</v>
      </c>
    </row>
    <row r="33" spans="1:17" ht="19.5" customHeight="1">
      <c r="A33" s="192" t="s">
        <v>358</v>
      </c>
      <c r="B33" s="193">
        <v>100.2</v>
      </c>
      <c r="C33" s="193">
        <v>90.5</v>
      </c>
      <c r="D33" s="193">
        <v>100.4</v>
      </c>
      <c r="E33" s="193">
        <v>100.9</v>
      </c>
      <c r="F33" s="193">
        <v>90.6</v>
      </c>
      <c r="G33" s="193">
        <v>98.7</v>
      </c>
      <c r="H33" s="193">
        <v>98.4</v>
      </c>
      <c r="I33" s="193">
        <v>104.9</v>
      </c>
      <c r="J33" s="196" t="s">
        <v>336</v>
      </c>
      <c r="K33" s="196" t="s">
        <v>336</v>
      </c>
      <c r="L33" s="196" t="s">
        <v>336</v>
      </c>
      <c r="M33" s="196" t="s">
        <v>336</v>
      </c>
      <c r="N33" s="193">
        <v>97.5</v>
      </c>
      <c r="O33" s="193">
        <v>101.2</v>
      </c>
      <c r="P33" s="193">
        <v>91.2</v>
      </c>
      <c r="Q33" s="197" t="s">
        <v>336</v>
      </c>
    </row>
    <row r="34" spans="1:17" ht="19.5" customHeight="1">
      <c r="A34" s="192" t="s">
        <v>359</v>
      </c>
      <c r="B34" s="193">
        <v>99.1</v>
      </c>
      <c r="C34" s="193">
        <v>81.7</v>
      </c>
      <c r="D34" s="193">
        <v>99.2</v>
      </c>
      <c r="E34" s="193">
        <v>94.1</v>
      </c>
      <c r="F34" s="193">
        <v>80.8</v>
      </c>
      <c r="G34" s="193">
        <v>99.8</v>
      </c>
      <c r="H34" s="193">
        <v>87.7</v>
      </c>
      <c r="I34" s="193">
        <v>109.4</v>
      </c>
      <c r="J34" s="196" t="s">
        <v>336</v>
      </c>
      <c r="K34" s="196" t="s">
        <v>336</v>
      </c>
      <c r="L34" s="196" t="s">
        <v>336</v>
      </c>
      <c r="M34" s="196" t="s">
        <v>336</v>
      </c>
      <c r="N34" s="193">
        <v>91.2</v>
      </c>
      <c r="O34" s="193">
        <v>107.4</v>
      </c>
      <c r="P34" s="196" t="s">
        <v>642</v>
      </c>
      <c r="Q34" s="197" t="s">
        <v>336</v>
      </c>
    </row>
    <row r="35" spans="1:17" ht="19.5" customHeight="1">
      <c r="A35" s="192" t="s">
        <v>360</v>
      </c>
      <c r="B35" s="193">
        <v>94.5</v>
      </c>
      <c r="C35" s="193">
        <v>80.1</v>
      </c>
      <c r="D35" s="193">
        <v>94.2</v>
      </c>
      <c r="E35" s="193">
        <v>93.2</v>
      </c>
      <c r="F35" s="193">
        <v>77.7</v>
      </c>
      <c r="G35" s="193">
        <v>98.3</v>
      </c>
      <c r="H35" s="193">
        <v>83</v>
      </c>
      <c r="I35" s="193">
        <v>118.6</v>
      </c>
      <c r="J35" s="196" t="s">
        <v>336</v>
      </c>
      <c r="K35" s="196" t="s">
        <v>336</v>
      </c>
      <c r="L35" s="196" t="s">
        <v>336</v>
      </c>
      <c r="M35" s="196" t="s">
        <v>336</v>
      </c>
      <c r="N35" s="193">
        <v>91.5</v>
      </c>
      <c r="O35" s="193">
        <v>103.5</v>
      </c>
      <c r="P35" s="193">
        <v>107.4</v>
      </c>
      <c r="Q35" s="197" t="s">
        <v>336</v>
      </c>
    </row>
    <row r="36" spans="1:17" ht="19.5" customHeight="1">
      <c r="A36" s="552" t="s">
        <v>644</v>
      </c>
      <c r="B36" s="193">
        <v>97.2</v>
      </c>
      <c r="C36" s="193">
        <v>86.3</v>
      </c>
      <c r="D36" s="193">
        <v>100.6</v>
      </c>
      <c r="E36" s="193">
        <v>94.3</v>
      </c>
      <c r="F36" s="193">
        <v>87.2</v>
      </c>
      <c r="G36" s="193">
        <v>96.9</v>
      </c>
      <c r="H36" s="193">
        <v>85</v>
      </c>
      <c r="I36" s="193">
        <v>119</v>
      </c>
      <c r="J36" s="196" t="s">
        <v>336</v>
      </c>
      <c r="K36" s="196" t="s">
        <v>336</v>
      </c>
      <c r="L36" s="196" t="s">
        <v>336</v>
      </c>
      <c r="M36" s="196" t="s">
        <v>336</v>
      </c>
      <c r="N36" s="193">
        <v>91.3</v>
      </c>
      <c r="O36" s="193">
        <v>103.1</v>
      </c>
      <c r="P36" s="193">
        <v>112.2</v>
      </c>
      <c r="Q36" s="197" t="s">
        <v>336</v>
      </c>
    </row>
    <row r="37" spans="1:17" ht="19.5" customHeight="1">
      <c r="A37" s="192"/>
      <c r="B37" s="193"/>
      <c r="C37" s="194"/>
      <c r="D37" s="194"/>
      <c r="E37" s="195"/>
      <c r="F37" s="196"/>
      <c r="G37" s="194"/>
      <c r="H37" s="194"/>
      <c r="I37" s="194"/>
      <c r="J37" s="194"/>
      <c r="K37" s="196"/>
      <c r="L37" s="196"/>
      <c r="M37" s="196"/>
      <c r="N37" s="194"/>
      <c r="O37" s="194"/>
      <c r="P37" s="194"/>
      <c r="Q37" s="198"/>
    </row>
    <row r="38" spans="1:17" ht="19.5" customHeight="1">
      <c r="A38" s="537" t="s">
        <v>691</v>
      </c>
      <c r="B38" s="193">
        <v>96.7</v>
      </c>
      <c r="C38" s="193">
        <v>80.7</v>
      </c>
      <c r="D38" s="193">
        <v>99.9</v>
      </c>
      <c r="E38" s="193">
        <v>97.4</v>
      </c>
      <c r="F38" s="193">
        <v>87.1</v>
      </c>
      <c r="G38" s="193">
        <v>98.9</v>
      </c>
      <c r="H38" s="193">
        <v>84.2</v>
      </c>
      <c r="I38" s="193">
        <v>117.6</v>
      </c>
      <c r="J38" s="196" t="s">
        <v>336</v>
      </c>
      <c r="K38" s="196" t="s">
        <v>336</v>
      </c>
      <c r="L38" s="196" t="s">
        <v>336</v>
      </c>
      <c r="M38" s="196" t="s">
        <v>336</v>
      </c>
      <c r="N38" s="193">
        <v>91.7</v>
      </c>
      <c r="O38" s="193">
        <v>101.9</v>
      </c>
      <c r="P38" s="193">
        <v>111</v>
      </c>
      <c r="Q38" s="197" t="s">
        <v>336</v>
      </c>
    </row>
    <row r="39" spans="1:17" ht="19.5" customHeight="1">
      <c r="A39" s="199" t="s">
        <v>665</v>
      </c>
      <c r="B39" s="193">
        <v>97.6</v>
      </c>
      <c r="C39" s="193">
        <v>88.4</v>
      </c>
      <c r="D39" s="193">
        <v>100</v>
      </c>
      <c r="E39" s="193">
        <v>95.9</v>
      </c>
      <c r="F39" s="193">
        <v>85.5</v>
      </c>
      <c r="G39" s="193">
        <v>97.3</v>
      </c>
      <c r="H39" s="193">
        <v>84.9</v>
      </c>
      <c r="I39" s="193">
        <v>113.4</v>
      </c>
      <c r="J39" s="196" t="s">
        <v>336</v>
      </c>
      <c r="K39" s="196" t="s">
        <v>336</v>
      </c>
      <c r="L39" s="196" t="s">
        <v>336</v>
      </c>
      <c r="M39" s="196" t="s">
        <v>336</v>
      </c>
      <c r="N39" s="193">
        <v>91.4</v>
      </c>
      <c r="O39" s="193">
        <v>102.8</v>
      </c>
      <c r="P39" s="193">
        <v>113.6</v>
      </c>
      <c r="Q39" s="197" t="s">
        <v>336</v>
      </c>
    </row>
    <row r="40" spans="1:17" ht="19.5" customHeight="1">
      <c r="A40" s="199" t="s">
        <v>666</v>
      </c>
      <c r="B40" s="193">
        <v>97.7</v>
      </c>
      <c r="C40" s="193">
        <v>90.1</v>
      </c>
      <c r="D40" s="193">
        <v>100.6</v>
      </c>
      <c r="E40" s="193">
        <v>96.2</v>
      </c>
      <c r="F40" s="193">
        <v>85</v>
      </c>
      <c r="G40" s="193">
        <v>97.7</v>
      </c>
      <c r="H40" s="193">
        <v>84.5</v>
      </c>
      <c r="I40" s="193">
        <v>118.8</v>
      </c>
      <c r="J40" s="196" t="s">
        <v>336</v>
      </c>
      <c r="K40" s="196" t="s">
        <v>336</v>
      </c>
      <c r="L40" s="196" t="s">
        <v>336</v>
      </c>
      <c r="M40" s="196" t="s">
        <v>336</v>
      </c>
      <c r="N40" s="193">
        <v>91.4</v>
      </c>
      <c r="O40" s="193">
        <v>103.4</v>
      </c>
      <c r="P40" s="193">
        <v>115.6</v>
      </c>
      <c r="Q40" s="197" t="s">
        <v>336</v>
      </c>
    </row>
    <row r="41" spans="1:17" ht="19.5" customHeight="1">
      <c r="A41" s="199" t="s">
        <v>646</v>
      </c>
      <c r="B41" s="193">
        <v>95.6</v>
      </c>
      <c r="C41" s="193">
        <v>79.5</v>
      </c>
      <c r="D41" s="193">
        <v>97.4</v>
      </c>
      <c r="E41" s="193">
        <v>95.5</v>
      </c>
      <c r="F41" s="193">
        <v>85.6</v>
      </c>
      <c r="G41" s="193">
        <v>94.3</v>
      </c>
      <c r="H41" s="193">
        <v>85.2</v>
      </c>
      <c r="I41" s="193">
        <v>118.9</v>
      </c>
      <c r="J41" s="196" t="s">
        <v>336</v>
      </c>
      <c r="K41" s="196" t="s">
        <v>336</v>
      </c>
      <c r="L41" s="196" t="s">
        <v>336</v>
      </c>
      <c r="M41" s="196" t="s">
        <v>336</v>
      </c>
      <c r="N41" s="193">
        <v>91.8</v>
      </c>
      <c r="O41" s="193">
        <v>106.6</v>
      </c>
      <c r="P41" s="193">
        <v>115.4</v>
      </c>
      <c r="Q41" s="197" t="s">
        <v>336</v>
      </c>
    </row>
    <row r="42" spans="1:17" ht="19.5" customHeight="1">
      <c r="A42" s="199" t="s">
        <v>365</v>
      </c>
      <c r="B42" s="193">
        <v>97.2</v>
      </c>
      <c r="C42" s="193">
        <v>90.1</v>
      </c>
      <c r="D42" s="193">
        <v>101.1</v>
      </c>
      <c r="E42" s="193">
        <v>94.6</v>
      </c>
      <c r="F42" s="193">
        <v>86.2</v>
      </c>
      <c r="G42" s="193">
        <v>95.5</v>
      </c>
      <c r="H42" s="193">
        <v>83.8</v>
      </c>
      <c r="I42" s="193">
        <v>118.1</v>
      </c>
      <c r="J42" s="196" t="s">
        <v>336</v>
      </c>
      <c r="K42" s="196" t="s">
        <v>336</v>
      </c>
      <c r="L42" s="196" t="s">
        <v>336</v>
      </c>
      <c r="M42" s="196" t="s">
        <v>336</v>
      </c>
      <c r="N42" s="193">
        <v>91.9</v>
      </c>
      <c r="O42" s="193">
        <v>103.6</v>
      </c>
      <c r="P42" s="193">
        <v>115.9</v>
      </c>
      <c r="Q42" s="197" t="s">
        <v>336</v>
      </c>
    </row>
    <row r="43" spans="1:17" ht="19.5" customHeight="1">
      <c r="A43" s="199" t="s">
        <v>366</v>
      </c>
      <c r="B43" s="193">
        <v>95.8</v>
      </c>
      <c r="C43" s="193">
        <v>88</v>
      </c>
      <c r="D43" s="193">
        <v>98.7</v>
      </c>
      <c r="E43" s="193">
        <v>99.9</v>
      </c>
      <c r="F43" s="193">
        <v>85.7</v>
      </c>
      <c r="G43" s="193">
        <v>94.6</v>
      </c>
      <c r="H43" s="193">
        <v>83.2</v>
      </c>
      <c r="I43" s="193">
        <v>116.1</v>
      </c>
      <c r="J43" s="196" t="s">
        <v>336</v>
      </c>
      <c r="K43" s="196" t="s">
        <v>336</v>
      </c>
      <c r="L43" s="196" t="s">
        <v>336</v>
      </c>
      <c r="M43" s="196" t="s">
        <v>336</v>
      </c>
      <c r="N43" s="193">
        <v>91.8</v>
      </c>
      <c r="O43" s="193">
        <v>100.9</v>
      </c>
      <c r="P43" s="193">
        <v>114.7</v>
      </c>
      <c r="Q43" s="197" t="s">
        <v>336</v>
      </c>
    </row>
    <row r="44" spans="1:17" ht="19.5" customHeight="1">
      <c r="A44" s="199" t="s">
        <v>367</v>
      </c>
      <c r="B44" s="193">
        <v>96.9</v>
      </c>
      <c r="C44" s="193">
        <v>83.2</v>
      </c>
      <c r="D44" s="193">
        <v>99.7</v>
      </c>
      <c r="E44" s="193">
        <v>92.7</v>
      </c>
      <c r="F44" s="193">
        <v>84.3</v>
      </c>
      <c r="G44" s="193">
        <v>97</v>
      </c>
      <c r="H44" s="193">
        <v>86.6</v>
      </c>
      <c r="I44" s="193">
        <v>115</v>
      </c>
      <c r="J44" s="196" t="s">
        <v>336</v>
      </c>
      <c r="K44" s="196" t="s">
        <v>336</v>
      </c>
      <c r="L44" s="196" t="s">
        <v>336</v>
      </c>
      <c r="M44" s="196" t="s">
        <v>336</v>
      </c>
      <c r="N44" s="193">
        <v>93.1</v>
      </c>
      <c r="O44" s="193">
        <v>102.1</v>
      </c>
      <c r="P44" s="193">
        <v>117.7</v>
      </c>
      <c r="Q44" s="197" t="s">
        <v>336</v>
      </c>
    </row>
    <row r="45" spans="1:17" ht="19.5" customHeight="1">
      <c r="A45" s="537" t="s">
        <v>368</v>
      </c>
      <c r="B45" s="193">
        <v>95.1</v>
      </c>
      <c r="C45" s="193">
        <v>81.8</v>
      </c>
      <c r="D45" s="193">
        <v>98.5</v>
      </c>
      <c r="E45" s="193">
        <v>91.3</v>
      </c>
      <c r="F45" s="193">
        <v>86.3</v>
      </c>
      <c r="G45" s="193">
        <v>91.9</v>
      </c>
      <c r="H45" s="193">
        <v>84.5</v>
      </c>
      <c r="I45" s="193">
        <v>112.2</v>
      </c>
      <c r="J45" s="196" t="s">
        <v>336</v>
      </c>
      <c r="K45" s="196" t="s">
        <v>336</v>
      </c>
      <c r="L45" s="196" t="s">
        <v>336</v>
      </c>
      <c r="M45" s="196" t="s">
        <v>336</v>
      </c>
      <c r="N45" s="193">
        <v>91.8</v>
      </c>
      <c r="O45" s="193">
        <v>97.9</v>
      </c>
      <c r="P45" s="193">
        <v>109.6</v>
      </c>
      <c r="Q45" s="197" t="s">
        <v>336</v>
      </c>
    </row>
    <row r="46" spans="1:17" ht="19.5" customHeight="1">
      <c r="A46" s="537" t="s">
        <v>369</v>
      </c>
      <c r="B46" s="193">
        <v>96.7</v>
      </c>
      <c r="C46" s="193">
        <v>89.3</v>
      </c>
      <c r="D46" s="193">
        <v>100.5</v>
      </c>
      <c r="E46" s="193">
        <v>90.7</v>
      </c>
      <c r="F46" s="193">
        <v>83.5</v>
      </c>
      <c r="G46" s="193">
        <v>95.2</v>
      </c>
      <c r="H46" s="193">
        <v>84.7</v>
      </c>
      <c r="I46" s="193">
        <v>113.2</v>
      </c>
      <c r="J46" s="196" t="s">
        <v>336</v>
      </c>
      <c r="K46" s="196" t="s">
        <v>336</v>
      </c>
      <c r="L46" s="196" t="s">
        <v>336</v>
      </c>
      <c r="M46" s="196" t="s">
        <v>336</v>
      </c>
      <c r="N46" s="193">
        <v>92.2</v>
      </c>
      <c r="O46" s="193">
        <v>99.8</v>
      </c>
      <c r="P46" s="193">
        <v>113.8</v>
      </c>
      <c r="Q46" s="197" t="s">
        <v>336</v>
      </c>
    </row>
    <row r="47" spans="1:17" ht="19.5" customHeight="1">
      <c r="A47" s="537" t="s">
        <v>370</v>
      </c>
      <c r="B47" s="193">
        <v>96.5</v>
      </c>
      <c r="C47" s="193">
        <v>81.1</v>
      </c>
      <c r="D47" s="193">
        <v>101.2</v>
      </c>
      <c r="E47" s="193">
        <v>86.6</v>
      </c>
      <c r="F47" s="193">
        <v>89.3</v>
      </c>
      <c r="G47" s="193">
        <v>94.6</v>
      </c>
      <c r="H47" s="193">
        <v>83.2</v>
      </c>
      <c r="I47" s="193">
        <v>111.9</v>
      </c>
      <c r="J47" s="196" t="s">
        <v>336</v>
      </c>
      <c r="K47" s="196" t="s">
        <v>336</v>
      </c>
      <c r="L47" s="196" t="s">
        <v>336</v>
      </c>
      <c r="M47" s="196" t="s">
        <v>336</v>
      </c>
      <c r="N47" s="193">
        <v>91.4</v>
      </c>
      <c r="O47" s="193">
        <v>97.7</v>
      </c>
      <c r="P47" s="193">
        <v>115.3</v>
      </c>
      <c r="Q47" s="197" t="s">
        <v>336</v>
      </c>
    </row>
    <row r="48" spans="1:17" ht="19.5" customHeight="1">
      <c r="A48" s="537" t="s">
        <v>371</v>
      </c>
      <c r="B48" s="193">
        <v>96.1</v>
      </c>
      <c r="C48" s="193">
        <v>79.4</v>
      </c>
      <c r="D48" s="193">
        <v>99.3</v>
      </c>
      <c r="E48" s="193">
        <v>88.5</v>
      </c>
      <c r="F48" s="193">
        <v>83.6</v>
      </c>
      <c r="G48" s="193">
        <v>95.1</v>
      </c>
      <c r="H48" s="193">
        <v>84.4</v>
      </c>
      <c r="I48" s="193">
        <v>110</v>
      </c>
      <c r="J48" s="196" t="s">
        <v>336</v>
      </c>
      <c r="K48" s="196" t="s">
        <v>336</v>
      </c>
      <c r="L48" s="196" t="s">
        <v>336</v>
      </c>
      <c r="M48" s="196" t="s">
        <v>336</v>
      </c>
      <c r="N48" s="193">
        <v>92.7</v>
      </c>
      <c r="O48" s="193">
        <v>99.4</v>
      </c>
      <c r="P48" s="193">
        <v>115</v>
      </c>
      <c r="Q48" s="197" t="s">
        <v>336</v>
      </c>
    </row>
    <row r="49" spans="1:17" ht="19.5" customHeight="1">
      <c r="A49" s="537" t="s">
        <v>361</v>
      </c>
      <c r="B49" s="193">
        <v>96.4</v>
      </c>
      <c r="C49" s="193">
        <v>88.6</v>
      </c>
      <c r="D49" s="193">
        <v>100.9</v>
      </c>
      <c r="E49" s="193">
        <v>92.5</v>
      </c>
      <c r="F49" s="193">
        <v>82</v>
      </c>
      <c r="G49" s="193">
        <v>98</v>
      </c>
      <c r="H49" s="193">
        <v>81.7</v>
      </c>
      <c r="I49" s="193">
        <v>111.3</v>
      </c>
      <c r="J49" s="196" t="s">
        <v>336</v>
      </c>
      <c r="K49" s="196" t="s">
        <v>336</v>
      </c>
      <c r="L49" s="196" t="s">
        <v>336</v>
      </c>
      <c r="M49" s="196" t="s">
        <v>336</v>
      </c>
      <c r="N49" s="193">
        <v>93.1</v>
      </c>
      <c r="O49" s="193">
        <v>96.9</v>
      </c>
      <c r="P49" s="193">
        <v>113.5</v>
      </c>
      <c r="Q49" s="197" t="s">
        <v>336</v>
      </c>
    </row>
    <row r="50" spans="1:17" ht="19.5" customHeight="1">
      <c r="A50" s="537" t="s">
        <v>362</v>
      </c>
      <c r="B50" s="193">
        <v>96.2</v>
      </c>
      <c r="C50" s="193">
        <v>90.4</v>
      </c>
      <c r="D50" s="193">
        <v>100.4</v>
      </c>
      <c r="E50" s="193">
        <v>90.3</v>
      </c>
      <c r="F50" s="193">
        <v>84.5</v>
      </c>
      <c r="G50" s="193">
        <v>97.8</v>
      </c>
      <c r="H50" s="193">
        <v>83.3</v>
      </c>
      <c r="I50" s="193">
        <v>110</v>
      </c>
      <c r="J50" s="196" t="s">
        <v>336</v>
      </c>
      <c r="K50" s="196" t="s">
        <v>336</v>
      </c>
      <c r="L50" s="196" t="s">
        <v>336</v>
      </c>
      <c r="M50" s="196" t="s">
        <v>336</v>
      </c>
      <c r="N50" s="193">
        <v>91.7</v>
      </c>
      <c r="O50" s="193">
        <v>97.4</v>
      </c>
      <c r="P50" s="193">
        <v>113</v>
      </c>
      <c r="Q50" s="197" t="s">
        <v>336</v>
      </c>
    </row>
    <row r="51" spans="1:17" ht="13.5">
      <c r="A51" s="206"/>
      <c r="B51" s="193"/>
      <c r="C51" s="194"/>
      <c r="D51" s="194"/>
      <c r="E51" s="195"/>
      <c r="F51" s="194"/>
      <c r="G51" s="194"/>
      <c r="H51" s="194"/>
      <c r="I51" s="194"/>
      <c r="J51" s="194"/>
      <c r="K51" s="194"/>
      <c r="L51" s="194"/>
      <c r="M51" s="194"/>
      <c r="N51" s="194"/>
      <c r="O51" s="194"/>
      <c r="P51" s="194"/>
      <c r="Q51" s="198"/>
    </row>
    <row r="52" spans="1:17" ht="27.75" customHeight="1">
      <c r="A52" s="207" t="s">
        <v>372</v>
      </c>
      <c r="B52" s="208">
        <v>-0.2</v>
      </c>
      <c r="C52" s="212">
        <v>2</v>
      </c>
      <c r="D52" s="212">
        <v>-0.5</v>
      </c>
      <c r="E52" s="213">
        <v>-2.4</v>
      </c>
      <c r="F52" s="213">
        <v>3</v>
      </c>
      <c r="G52" s="212">
        <v>-0.2</v>
      </c>
      <c r="H52" s="212">
        <v>2</v>
      </c>
      <c r="I52" s="212">
        <v>-1.2</v>
      </c>
      <c r="J52" s="550" t="s">
        <v>336</v>
      </c>
      <c r="K52" s="550" t="s">
        <v>336</v>
      </c>
      <c r="L52" s="550" t="s">
        <v>336</v>
      </c>
      <c r="M52" s="550" t="s">
        <v>336</v>
      </c>
      <c r="N52" s="563">
        <v>-1.5</v>
      </c>
      <c r="O52" s="563">
        <v>0.5</v>
      </c>
      <c r="P52" s="563">
        <v>-0.4</v>
      </c>
      <c r="Q52" s="565" t="s">
        <v>336</v>
      </c>
    </row>
    <row r="53" spans="1:17" ht="27.75" customHeight="1" thickBot="1">
      <c r="A53" s="209" t="s">
        <v>373</v>
      </c>
      <c r="B53" s="210">
        <v>-0.5</v>
      </c>
      <c r="C53" s="210">
        <v>12</v>
      </c>
      <c r="D53" s="210">
        <v>0.5</v>
      </c>
      <c r="E53" s="210">
        <v>-7.3</v>
      </c>
      <c r="F53" s="210">
        <v>-3</v>
      </c>
      <c r="G53" s="210">
        <v>-1.1</v>
      </c>
      <c r="H53" s="210">
        <v>-1.1</v>
      </c>
      <c r="I53" s="210">
        <v>-6.5</v>
      </c>
      <c r="J53" s="558">
        <v>-15.5</v>
      </c>
      <c r="K53" s="558">
        <v>-0.1</v>
      </c>
      <c r="L53" s="558">
        <v>-4.9</v>
      </c>
      <c r="M53" s="558">
        <v>-1.8</v>
      </c>
      <c r="N53" s="559">
        <v>0</v>
      </c>
      <c r="O53" s="559">
        <v>-4.4</v>
      </c>
      <c r="P53" s="559">
        <v>1.8</v>
      </c>
      <c r="Q53" s="560">
        <v>1.6</v>
      </c>
    </row>
    <row r="54" spans="1:17" ht="17.25" customHeight="1">
      <c r="A54" s="729" t="s">
        <v>660</v>
      </c>
      <c r="B54" s="729"/>
      <c r="C54" s="729"/>
      <c r="D54" s="729"/>
      <c r="E54" s="729"/>
      <c r="F54" s="729"/>
      <c r="G54" s="729"/>
      <c r="H54" s="729"/>
      <c r="I54" s="729"/>
      <c r="J54" s="729"/>
      <c r="K54" s="729"/>
      <c r="L54" s="729"/>
      <c r="M54" s="729"/>
      <c r="N54" s="729"/>
      <c r="O54" s="729"/>
      <c r="P54" s="729"/>
      <c r="Q54" s="729"/>
    </row>
    <row r="55" spans="1:17" ht="13.5" customHeight="1">
      <c r="A55" s="730"/>
      <c r="B55" s="730"/>
      <c r="C55" s="730"/>
      <c r="D55" s="730"/>
      <c r="E55" s="730"/>
      <c r="F55" s="730"/>
      <c r="G55" s="730"/>
      <c r="H55" s="730"/>
      <c r="I55" s="730"/>
      <c r="J55" s="730"/>
      <c r="K55" s="730"/>
      <c r="L55" s="730"/>
      <c r="M55" s="730"/>
      <c r="N55" s="730"/>
      <c r="O55" s="730"/>
      <c r="P55" s="730"/>
      <c r="Q55" s="730"/>
    </row>
    <row r="56" spans="1:17" ht="13.5">
      <c r="A56" s="216"/>
      <c r="B56" s="216"/>
      <c r="C56" s="216"/>
      <c r="D56" s="216"/>
      <c r="E56" s="216"/>
      <c r="F56" s="216"/>
      <c r="G56" s="216"/>
      <c r="H56" s="731" t="s">
        <v>337</v>
      </c>
      <c r="I56" s="732"/>
      <c r="J56" s="732"/>
      <c r="K56" s="732"/>
      <c r="L56" s="732"/>
      <c r="M56" s="732"/>
      <c r="N56" s="732"/>
      <c r="O56" s="732"/>
      <c r="P56" s="732"/>
      <c r="Q56" s="732"/>
    </row>
  </sheetData>
  <mergeCells count="3">
    <mergeCell ref="A1:Q1"/>
    <mergeCell ref="A54:Q55"/>
    <mergeCell ref="H56:Q56"/>
  </mergeCells>
  <printOptions/>
  <pageMargins left="0.3937007874015748" right="0.3937007874015748" top="0.4330708661417323" bottom="0.5905511811023623" header="0.31496062992125984" footer="0.35433070866141736"/>
  <pageSetup horizontalDpi="600" verticalDpi="600" orientation="portrait" paperSize="9" scale="75" r:id="rId1"/>
  <headerFooter alignWithMargins="0">
    <oddFooter>&amp;C&amp;"ＭＳ Ｐゴシック,標準"&amp;12- 11 -</oddFooter>
  </headerFooter>
</worksheet>
</file>

<file path=xl/worksheets/sheet13.xml><?xml version="1.0" encoding="utf-8"?>
<worksheet xmlns="http://schemas.openxmlformats.org/spreadsheetml/2006/main" xmlns:r="http://schemas.openxmlformats.org/officeDocument/2006/relationships">
  <sheetPr codeName="Sheet14">
    <tabColor indexed="17"/>
  </sheetPr>
  <dimension ref="A1:S56"/>
  <sheetViews>
    <sheetView zoomScale="95" zoomScaleNormal="95" workbookViewId="0" topLeftCell="A1">
      <selection activeCell="A1" sqref="A1:Q1"/>
    </sheetView>
  </sheetViews>
  <sheetFormatPr defaultColWidth="8.796875" defaultRowHeight="14.25"/>
  <cols>
    <col min="1" max="1" width="8.09765625" style="188" customWidth="1"/>
    <col min="2" max="17" width="7.19921875" style="188" customWidth="1"/>
    <col min="18" max="16384" width="9" style="188" customWidth="1"/>
  </cols>
  <sheetData>
    <row r="1" spans="1:17" ht="18.75">
      <c r="A1" s="728" t="s">
        <v>376</v>
      </c>
      <c r="B1" s="728"/>
      <c r="C1" s="728"/>
      <c r="D1" s="728"/>
      <c r="E1" s="728"/>
      <c r="F1" s="728"/>
      <c r="G1" s="728"/>
      <c r="H1" s="728"/>
      <c r="I1" s="728"/>
      <c r="J1" s="728"/>
      <c r="K1" s="728"/>
      <c r="L1" s="728"/>
      <c r="M1" s="728"/>
      <c r="N1" s="728"/>
      <c r="O1" s="728"/>
      <c r="P1" s="728"/>
      <c r="Q1" s="728"/>
    </row>
    <row r="2" spans="1:17" s="189" customFormat="1" ht="12.75" thickBot="1">
      <c r="A2" s="189" t="s">
        <v>632</v>
      </c>
      <c r="F2" s="190"/>
      <c r="G2" s="190"/>
      <c r="H2" s="190"/>
      <c r="I2" s="190"/>
      <c r="J2" s="190"/>
      <c r="O2" s="191"/>
      <c r="Q2" s="191" t="s">
        <v>339</v>
      </c>
    </row>
    <row r="3" spans="1:17" ht="40.5" customHeight="1">
      <c r="A3" s="509" t="s">
        <v>340</v>
      </c>
      <c r="B3" s="510" t="s">
        <v>341</v>
      </c>
      <c r="C3" s="511" t="s">
        <v>342</v>
      </c>
      <c r="D3" s="511" t="s">
        <v>343</v>
      </c>
      <c r="E3" s="512" t="s">
        <v>344</v>
      </c>
      <c r="F3" s="513" t="s">
        <v>345</v>
      </c>
      <c r="G3" s="513" t="s">
        <v>346</v>
      </c>
      <c r="H3" s="513" t="s">
        <v>347</v>
      </c>
      <c r="I3" s="513" t="s">
        <v>348</v>
      </c>
      <c r="J3" s="514" t="s">
        <v>349</v>
      </c>
      <c r="K3" s="515" t="s">
        <v>350</v>
      </c>
      <c r="L3" s="516" t="s">
        <v>351</v>
      </c>
      <c r="M3" s="516" t="s">
        <v>352</v>
      </c>
      <c r="N3" s="517" t="s">
        <v>353</v>
      </c>
      <c r="O3" s="518" t="s">
        <v>354</v>
      </c>
      <c r="P3" s="518" t="s">
        <v>355</v>
      </c>
      <c r="Q3" s="519" t="s">
        <v>356</v>
      </c>
    </row>
    <row r="4" spans="1:17" ht="19.5" customHeight="1">
      <c r="A4" s="552" t="s">
        <v>643</v>
      </c>
      <c r="B4" s="193">
        <v>100</v>
      </c>
      <c r="C4" s="194">
        <v>100</v>
      </c>
      <c r="D4" s="194">
        <v>100</v>
      </c>
      <c r="E4" s="195">
        <v>100</v>
      </c>
      <c r="F4" s="196">
        <v>100</v>
      </c>
      <c r="G4" s="196">
        <v>100</v>
      </c>
      <c r="H4" s="196">
        <v>100</v>
      </c>
      <c r="I4" s="196">
        <v>100</v>
      </c>
      <c r="J4" s="196" t="s">
        <v>336</v>
      </c>
      <c r="K4" s="196" t="s">
        <v>336</v>
      </c>
      <c r="L4" s="196" t="s">
        <v>336</v>
      </c>
      <c r="M4" s="196" t="s">
        <v>336</v>
      </c>
      <c r="N4" s="196">
        <v>100</v>
      </c>
      <c r="O4" s="196">
        <v>100</v>
      </c>
      <c r="P4" s="196">
        <v>100</v>
      </c>
      <c r="Q4" s="197" t="s">
        <v>336</v>
      </c>
    </row>
    <row r="5" spans="1:17" ht="19.5" customHeight="1">
      <c r="A5" s="192" t="s">
        <v>594</v>
      </c>
      <c r="B5" s="193">
        <v>99.6</v>
      </c>
      <c r="C5" s="194">
        <v>98.4</v>
      </c>
      <c r="D5" s="194">
        <v>99.7</v>
      </c>
      <c r="E5" s="195">
        <v>98</v>
      </c>
      <c r="F5" s="196">
        <v>107.9</v>
      </c>
      <c r="G5" s="196">
        <v>106.8</v>
      </c>
      <c r="H5" s="196">
        <v>96.9</v>
      </c>
      <c r="I5" s="196">
        <v>109.3</v>
      </c>
      <c r="J5" s="196" t="s">
        <v>336</v>
      </c>
      <c r="K5" s="196" t="s">
        <v>336</v>
      </c>
      <c r="L5" s="196" t="s">
        <v>336</v>
      </c>
      <c r="M5" s="196" t="s">
        <v>336</v>
      </c>
      <c r="N5" s="196">
        <v>98.6</v>
      </c>
      <c r="O5" s="196">
        <v>98</v>
      </c>
      <c r="P5" s="196">
        <v>101.6</v>
      </c>
      <c r="Q5" s="197" t="s">
        <v>336</v>
      </c>
    </row>
    <row r="6" spans="1:17" ht="19.5" customHeight="1">
      <c r="A6" s="192" t="s">
        <v>595</v>
      </c>
      <c r="B6" s="193">
        <v>99.8</v>
      </c>
      <c r="C6" s="194">
        <v>96.2</v>
      </c>
      <c r="D6" s="194">
        <v>100.5</v>
      </c>
      <c r="E6" s="194">
        <v>96.4</v>
      </c>
      <c r="F6" s="194">
        <v>104.9</v>
      </c>
      <c r="G6" s="194">
        <v>98.4</v>
      </c>
      <c r="H6" s="194">
        <v>97.1</v>
      </c>
      <c r="I6" s="194">
        <v>110.9</v>
      </c>
      <c r="J6" s="196" t="s">
        <v>336</v>
      </c>
      <c r="K6" s="196" t="s">
        <v>336</v>
      </c>
      <c r="L6" s="196" t="s">
        <v>336</v>
      </c>
      <c r="M6" s="196" t="s">
        <v>336</v>
      </c>
      <c r="N6" s="194">
        <v>98.7</v>
      </c>
      <c r="O6" s="194">
        <v>100.1</v>
      </c>
      <c r="P6" s="194">
        <v>87.8</v>
      </c>
      <c r="Q6" s="197" t="s">
        <v>336</v>
      </c>
    </row>
    <row r="7" spans="1:17" ht="19.5" customHeight="1">
      <c r="A7" s="192" t="s">
        <v>596</v>
      </c>
      <c r="B7" s="193">
        <v>101.4</v>
      </c>
      <c r="C7" s="194">
        <v>91.6</v>
      </c>
      <c r="D7" s="194">
        <v>102.8</v>
      </c>
      <c r="E7" s="195">
        <v>93.3</v>
      </c>
      <c r="F7" s="196">
        <v>96.2</v>
      </c>
      <c r="G7" s="194">
        <v>95.4</v>
      </c>
      <c r="H7" s="194">
        <v>98.9</v>
      </c>
      <c r="I7" s="194">
        <v>111.7</v>
      </c>
      <c r="J7" s="196" t="s">
        <v>336</v>
      </c>
      <c r="K7" s="196" t="s">
        <v>336</v>
      </c>
      <c r="L7" s="196" t="s">
        <v>336</v>
      </c>
      <c r="M7" s="196" t="s">
        <v>336</v>
      </c>
      <c r="N7" s="194">
        <v>103.4</v>
      </c>
      <c r="O7" s="194">
        <v>102.1</v>
      </c>
      <c r="P7" s="194">
        <v>91.1</v>
      </c>
      <c r="Q7" s="197" t="s">
        <v>336</v>
      </c>
    </row>
    <row r="8" spans="1:17" ht="19.5" customHeight="1">
      <c r="A8" s="192" t="s">
        <v>360</v>
      </c>
      <c r="B8" s="193">
        <v>97.1</v>
      </c>
      <c r="C8" s="194">
        <v>92.7</v>
      </c>
      <c r="D8" s="194">
        <v>99.8</v>
      </c>
      <c r="E8" s="195">
        <v>94.8</v>
      </c>
      <c r="F8" s="196">
        <v>93.5</v>
      </c>
      <c r="G8" s="194">
        <v>96.7</v>
      </c>
      <c r="H8" s="194">
        <v>91.7</v>
      </c>
      <c r="I8" s="194">
        <v>114.5</v>
      </c>
      <c r="J8" s="196" t="s">
        <v>336</v>
      </c>
      <c r="K8" s="196" t="s">
        <v>336</v>
      </c>
      <c r="L8" s="196" t="s">
        <v>336</v>
      </c>
      <c r="M8" s="196" t="s">
        <v>336</v>
      </c>
      <c r="N8" s="194">
        <v>94.4</v>
      </c>
      <c r="O8" s="194">
        <v>94.4</v>
      </c>
      <c r="P8" s="194">
        <v>107.1</v>
      </c>
      <c r="Q8" s="197" t="s">
        <v>336</v>
      </c>
    </row>
    <row r="9" spans="1:17" ht="19.5" customHeight="1">
      <c r="A9" s="552" t="s">
        <v>644</v>
      </c>
      <c r="B9" s="193">
        <v>97.7</v>
      </c>
      <c r="C9" s="194">
        <v>94.3</v>
      </c>
      <c r="D9" s="194">
        <v>101.5</v>
      </c>
      <c r="E9" s="195">
        <v>96.1</v>
      </c>
      <c r="F9" s="196">
        <v>102.7</v>
      </c>
      <c r="G9" s="194">
        <v>96.7</v>
      </c>
      <c r="H9" s="194">
        <v>94.9</v>
      </c>
      <c r="I9" s="194">
        <v>117.4</v>
      </c>
      <c r="J9" s="196" t="s">
        <v>336</v>
      </c>
      <c r="K9" s="196" t="s">
        <v>336</v>
      </c>
      <c r="L9" s="196" t="s">
        <v>336</v>
      </c>
      <c r="M9" s="196" t="s">
        <v>336</v>
      </c>
      <c r="N9" s="194">
        <v>92.6</v>
      </c>
      <c r="O9" s="194">
        <v>93.6</v>
      </c>
      <c r="P9" s="194">
        <v>112.1</v>
      </c>
      <c r="Q9" s="197" t="s">
        <v>336</v>
      </c>
    </row>
    <row r="10" spans="1:17" ht="19.5" customHeight="1">
      <c r="A10" s="192"/>
      <c r="B10" s="193"/>
      <c r="C10" s="194"/>
      <c r="D10" s="194"/>
      <c r="E10" s="195"/>
      <c r="F10" s="196"/>
      <c r="G10" s="194"/>
      <c r="H10" s="194"/>
      <c r="I10" s="194"/>
      <c r="J10" s="194"/>
      <c r="K10" s="196"/>
      <c r="L10" s="196"/>
      <c r="M10" s="196"/>
      <c r="N10" s="194"/>
      <c r="O10" s="194"/>
      <c r="P10" s="194"/>
      <c r="Q10" s="198"/>
    </row>
    <row r="11" spans="1:17" ht="19.5" customHeight="1">
      <c r="A11" s="537" t="s">
        <v>691</v>
      </c>
      <c r="B11" s="193">
        <v>97.7</v>
      </c>
      <c r="C11" s="200">
        <v>90.6</v>
      </c>
      <c r="D11" s="201">
        <v>101.8</v>
      </c>
      <c r="E11" s="202">
        <v>95.6</v>
      </c>
      <c r="F11" s="203">
        <v>103.4</v>
      </c>
      <c r="G11" s="194">
        <v>100</v>
      </c>
      <c r="H11" s="194">
        <v>96.6</v>
      </c>
      <c r="I11" s="194">
        <v>116.7</v>
      </c>
      <c r="J11" s="196" t="s">
        <v>336</v>
      </c>
      <c r="K11" s="196" t="s">
        <v>336</v>
      </c>
      <c r="L11" s="196" t="s">
        <v>336</v>
      </c>
      <c r="M11" s="196" t="s">
        <v>336</v>
      </c>
      <c r="N11" s="194">
        <v>93.2</v>
      </c>
      <c r="O11" s="194">
        <v>91.1</v>
      </c>
      <c r="P11" s="194">
        <v>112.5</v>
      </c>
      <c r="Q11" s="197" t="s">
        <v>336</v>
      </c>
    </row>
    <row r="12" spans="1:17" ht="19.5" customHeight="1">
      <c r="A12" s="537" t="s">
        <v>363</v>
      </c>
      <c r="B12" s="193">
        <v>98.1</v>
      </c>
      <c r="C12" s="200">
        <v>95.7</v>
      </c>
      <c r="D12" s="201">
        <v>101.5</v>
      </c>
      <c r="E12" s="202">
        <v>96.5</v>
      </c>
      <c r="F12" s="203">
        <v>101.5</v>
      </c>
      <c r="G12" s="194">
        <v>97</v>
      </c>
      <c r="H12" s="194">
        <v>96.7</v>
      </c>
      <c r="I12" s="194">
        <v>114.1</v>
      </c>
      <c r="J12" s="196" t="s">
        <v>336</v>
      </c>
      <c r="K12" s="196" t="s">
        <v>336</v>
      </c>
      <c r="L12" s="196" t="s">
        <v>336</v>
      </c>
      <c r="M12" s="196" t="s">
        <v>336</v>
      </c>
      <c r="N12" s="194">
        <v>92.7</v>
      </c>
      <c r="O12" s="194">
        <v>91.5</v>
      </c>
      <c r="P12" s="194">
        <v>113.4</v>
      </c>
      <c r="Q12" s="197" t="s">
        <v>336</v>
      </c>
    </row>
    <row r="13" spans="1:17" ht="19.5" customHeight="1">
      <c r="A13" s="199" t="s">
        <v>364</v>
      </c>
      <c r="B13" s="193">
        <v>97.9</v>
      </c>
      <c r="C13" s="200">
        <v>93.6</v>
      </c>
      <c r="D13" s="201">
        <v>101.6</v>
      </c>
      <c r="E13" s="202">
        <v>98.2</v>
      </c>
      <c r="F13" s="203">
        <v>100.5</v>
      </c>
      <c r="G13" s="194">
        <v>96.3</v>
      </c>
      <c r="H13" s="194">
        <v>97.1</v>
      </c>
      <c r="I13" s="194">
        <v>118.2</v>
      </c>
      <c r="J13" s="196" t="s">
        <v>336</v>
      </c>
      <c r="K13" s="196" t="s">
        <v>336</v>
      </c>
      <c r="L13" s="196" t="s">
        <v>336</v>
      </c>
      <c r="M13" s="196" t="s">
        <v>336</v>
      </c>
      <c r="N13" s="194">
        <v>92.2</v>
      </c>
      <c r="O13" s="194">
        <v>91.3</v>
      </c>
      <c r="P13" s="194">
        <v>115</v>
      </c>
      <c r="Q13" s="197" t="s">
        <v>336</v>
      </c>
    </row>
    <row r="14" spans="1:17" ht="19.5" customHeight="1">
      <c r="A14" s="199" t="s">
        <v>646</v>
      </c>
      <c r="B14" s="193">
        <v>95</v>
      </c>
      <c r="C14" s="200">
        <v>80.5</v>
      </c>
      <c r="D14" s="201">
        <v>99.1</v>
      </c>
      <c r="E14" s="202">
        <v>98.9</v>
      </c>
      <c r="F14" s="203">
        <v>98.8</v>
      </c>
      <c r="G14" s="194">
        <v>96.4</v>
      </c>
      <c r="H14" s="194">
        <v>94.6</v>
      </c>
      <c r="I14" s="194">
        <v>116.4</v>
      </c>
      <c r="J14" s="196" t="s">
        <v>336</v>
      </c>
      <c r="K14" s="196" t="s">
        <v>336</v>
      </c>
      <c r="L14" s="196" t="s">
        <v>336</v>
      </c>
      <c r="M14" s="196" t="s">
        <v>336</v>
      </c>
      <c r="N14" s="194">
        <v>81.4</v>
      </c>
      <c r="O14" s="194">
        <v>94.8</v>
      </c>
      <c r="P14" s="194">
        <v>113.8</v>
      </c>
      <c r="Q14" s="197" t="s">
        <v>336</v>
      </c>
    </row>
    <row r="15" spans="1:17" ht="19.5" customHeight="1">
      <c r="A15" s="199" t="s">
        <v>365</v>
      </c>
      <c r="B15" s="193">
        <v>96</v>
      </c>
      <c r="C15" s="200">
        <v>85.7</v>
      </c>
      <c r="D15" s="201">
        <v>101.3</v>
      </c>
      <c r="E15" s="202">
        <v>99.9</v>
      </c>
      <c r="F15" s="203">
        <v>99.4</v>
      </c>
      <c r="G15" s="194">
        <v>98.4</v>
      </c>
      <c r="H15" s="194">
        <v>93.6</v>
      </c>
      <c r="I15" s="194">
        <v>114.6</v>
      </c>
      <c r="J15" s="196" t="s">
        <v>336</v>
      </c>
      <c r="K15" s="196" t="s">
        <v>336</v>
      </c>
      <c r="L15" s="196" t="s">
        <v>336</v>
      </c>
      <c r="M15" s="196" t="s">
        <v>336</v>
      </c>
      <c r="N15" s="194">
        <v>82.1</v>
      </c>
      <c r="O15" s="194">
        <v>93.9</v>
      </c>
      <c r="P15" s="194">
        <v>113.6</v>
      </c>
      <c r="Q15" s="197" t="s">
        <v>336</v>
      </c>
    </row>
    <row r="16" spans="1:17" ht="19.5" customHeight="1">
      <c r="A16" s="199" t="s">
        <v>366</v>
      </c>
      <c r="B16" s="193">
        <v>95.3</v>
      </c>
      <c r="C16" s="200">
        <v>88</v>
      </c>
      <c r="D16" s="201">
        <v>99.7</v>
      </c>
      <c r="E16" s="202">
        <v>99.3</v>
      </c>
      <c r="F16" s="203">
        <v>97.7</v>
      </c>
      <c r="G16" s="194">
        <v>97.7</v>
      </c>
      <c r="H16" s="194">
        <v>92.4</v>
      </c>
      <c r="I16" s="194">
        <v>115.8</v>
      </c>
      <c r="J16" s="196" t="s">
        <v>336</v>
      </c>
      <c r="K16" s="196" t="s">
        <v>336</v>
      </c>
      <c r="L16" s="196" t="s">
        <v>336</v>
      </c>
      <c r="M16" s="196" t="s">
        <v>336</v>
      </c>
      <c r="N16" s="194">
        <v>82.4</v>
      </c>
      <c r="O16" s="194">
        <v>92.9</v>
      </c>
      <c r="P16" s="194">
        <v>113.5</v>
      </c>
      <c r="Q16" s="197" t="s">
        <v>336</v>
      </c>
    </row>
    <row r="17" spans="1:17" ht="19.5" customHeight="1">
      <c r="A17" s="199" t="s">
        <v>367</v>
      </c>
      <c r="B17" s="193">
        <v>96.9</v>
      </c>
      <c r="C17" s="200">
        <v>84.5</v>
      </c>
      <c r="D17" s="201">
        <v>102.3</v>
      </c>
      <c r="E17" s="202">
        <v>98.6</v>
      </c>
      <c r="F17" s="203">
        <v>96.7</v>
      </c>
      <c r="G17" s="194">
        <v>99</v>
      </c>
      <c r="H17" s="194">
        <v>95.6</v>
      </c>
      <c r="I17" s="194">
        <v>114.4</v>
      </c>
      <c r="J17" s="196" t="s">
        <v>336</v>
      </c>
      <c r="K17" s="196" t="s">
        <v>336</v>
      </c>
      <c r="L17" s="196" t="s">
        <v>336</v>
      </c>
      <c r="M17" s="196" t="s">
        <v>336</v>
      </c>
      <c r="N17" s="194">
        <v>83.3</v>
      </c>
      <c r="O17" s="194">
        <v>94.1</v>
      </c>
      <c r="P17" s="194">
        <v>114.5</v>
      </c>
      <c r="Q17" s="197" t="s">
        <v>336</v>
      </c>
    </row>
    <row r="18" spans="1:17" ht="19.5" customHeight="1">
      <c r="A18" s="199" t="s">
        <v>368</v>
      </c>
      <c r="B18" s="193">
        <v>95</v>
      </c>
      <c r="C18" s="200">
        <v>84.3</v>
      </c>
      <c r="D18" s="201">
        <v>100.3</v>
      </c>
      <c r="E18" s="202">
        <v>97.6</v>
      </c>
      <c r="F18" s="203">
        <v>97.6</v>
      </c>
      <c r="G18" s="194">
        <v>95.5</v>
      </c>
      <c r="H18" s="194">
        <v>94</v>
      </c>
      <c r="I18" s="194">
        <v>111.7</v>
      </c>
      <c r="J18" s="196" t="s">
        <v>336</v>
      </c>
      <c r="K18" s="196" t="s">
        <v>336</v>
      </c>
      <c r="L18" s="196" t="s">
        <v>336</v>
      </c>
      <c r="M18" s="196" t="s">
        <v>336</v>
      </c>
      <c r="N18" s="194">
        <v>82</v>
      </c>
      <c r="O18" s="194">
        <v>89.6</v>
      </c>
      <c r="P18" s="194">
        <v>109.3</v>
      </c>
      <c r="Q18" s="197" t="s">
        <v>336</v>
      </c>
    </row>
    <row r="19" spans="1:17" ht="19.5" customHeight="1">
      <c r="A19" s="199" t="s">
        <v>369</v>
      </c>
      <c r="B19" s="193">
        <v>96.8</v>
      </c>
      <c r="C19" s="200">
        <v>87.9</v>
      </c>
      <c r="D19" s="201">
        <v>102.4</v>
      </c>
      <c r="E19" s="202">
        <v>101.7</v>
      </c>
      <c r="F19" s="203">
        <v>96.5</v>
      </c>
      <c r="G19" s="194">
        <v>97.3</v>
      </c>
      <c r="H19" s="194">
        <v>94.5</v>
      </c>
      <c r="I19" s="194">
        <v>113.6</v>
      </c>
      <c r="J19" s="196" t="s">
        <v>336</v>
      </c>
      <c r="K19" s="196" t="s">
        <v>336</v>
      </c>
      <c r="L19" s="196" t="s">
        <v>336</v>
      </c>
      <c r="M19" s="196" t="s">
        <v>336</v>
      </c>
      <c r="N19" s="194">
        <v>81.5</v>
      </c>
      <c r="O19" s="194">
        <v>93.7</v>
      </c>
      <c r="P19" s="194">
        <v>112.5</v>
      </c>
      <c r="Q19" s="197" t="s">
        <v>336</v>
      </c>
    </row>
    <row r="20" spans="1:17" ht="19.5" customHeight="1">
      <c r="A20" s="199" t="s">
        <v>676</v>
      </c>
      <c r="B20" s="193">
        <v>96</v>
      </c>
      <c r="C20" s="200">
        <v>86.3</v>
      </c>
      <c r="D20" s="201">
        <v>100.8</v>
      </c>
      <c r="E20" s="202">
        <v>95.6</v>
      </c>
      <c r="F20" s="203">
        <v>103.5</v>
      </c>
      <c r="G20" s="194">
        <v>95.3</v>
      </c>
      <c r="H20" s="194">
        <v>90.5</v>
      </c>
      <c r="I20" s="194">
        <v>110.9</v>
      </c>
      <c r="J20" s="196" t="s">
        <v>336</v>
      </c>
      <c r="K20" s="196" t="s">
        <v>336</v>
      </c>
      <c r="L20" s="196" t="s">
        <v>336</v>
      </c>
      <c r="M20" s="196" t="s">
        <v>336</v>
      </c>
      <c r="N20" s="194">
        <v>83.3</v>
      </c>
      <c r="O20" s="194">
        <v>93.1</v>
      </c>
      <c r="P20" s="194">
        <v>111.5</v>
      </c>
      <c r="Q20" s="197" t="s">
        <v>336</v>
      </c>
    </row>
    <row r="21" spans="1:17" ht="19.5" customHeight="1">
      <c r="A21" s="199" t="s">
        <v>680</v>
      </c>
      <c r="B21" s="193">
        <v>95.2</v>
      </c>
      <c r="C21" s="200">
        <v>84.5</v>
      </c>
      <c r="D21" s="201">
        <v>98.5</v>
      </c>
      <c r="E21" s="202">
        <v>97.5</v>
      </c>
      <c r="F21" s="203">
        <v>97.2</v>
      </c>
      <c r="G21" s="194">
        <v>97.4</v>
      </c>
      <c r="H21" s="194">
        <v>90.6</v>
      </c>
      <c r="I21" s="194">
        <v>110</v>
      </c>
      <c r="J21" s="196" t="s">
        <v>336</v>
      </c>
      <c r="K21" s="196" t="s">
        <v>336</v>
      </c>
      <c r="L21" s="196" t="s">
        <v>336</v>
      </c>
      <c r="M21" s="196" t="s">
        <v>336</v>
      </c>
      <c r="N21" s="194">
        <v>84</v>
      </c>
      <c r="O21" s="194">
        <v>93.7</v>
      </c>
      <c r="P21" s="194">
        <v>111.4</v>
      </c>
      <c r="Q21" s="197" t="s">
        <v>336</v>
      </c>
    </row>
    <row r="22" spans="1:17" ht="19.5" customHeight="1">
      <c r="A22" s="199" t="s">
        <v>361</v>
      </c>
      <c r="B22" s="193">
        <v>95.4</v>
      </c>
      <c r="C22" s="200">
        <v>89.1</v>
      </c>
      <c r="D22" s="201">
        <v>100.3</v>
      </c>
      <c r="E22" s="202">
        <v>96.5</v>
      </c>
      <c r="F22" s="203">
        <v>94.9</v>
      </c>
      <c r="G22" s="194">
        <v>97.2</v>
      </c>
      <c r="H22" s="194">
        <v>89.8</v>
      </c>
      <c r="I22" s="194">
        <v>111.2</v>
      </c>
      <c r="J22" s="196" t="s">
        <v>336</v>
      </c>
      <c r="K22" s="196" t="s">
        <v>336</v>
      </c>
      <c r="L22" s="196" t="s">
        <v>336</v>
      </c>
      <c r="M22" s="196" t="s">
        <v>336</v>
      </c>
      <c r="N22" s="194">
        <v>85.6</v>
      </c>
      <c r="O22" s="194">
        <v>92.2</v>
      </c>
      <c r="P22" s="194">
        <v>111.3</v>
      </c>
      <c r="Q22" s="197" t="s">
        <v>336</v>
      </c>
    </row>
    <row r="23" spans="1:17" ht="19.5" customHeight="1">
      <c r="A23" s="537" t="s">
        <v>362</v>
      </c>
      <c r="B23" s="205">
        <v>94.5</v>
      </c>
      <c r="C23" s="194">
        <v>89.8</v>
      </c>
      <c r="D23" s="194">
        <v>98.8</v>
      </c>
      <c r="E23" s="194">
        <v>97.1</v>
      </c>
      <c r="F23" s="194">
        <v>96.5</v>
      </c>
      <c r="G23" s="194">
        <v>94.8</v>
      </c>
      <c r="H23" s="194">
        <v>89.9</v>
      </c>
      <c r="I23" s="194">
        <v>109.8</v>
      </c>
      <c r="J23" s="196" t="s">
        <v>336</v>
      </c>
      <c r="K23" s="196" t="s">
        <v>336</v>
      </c>
      <c r="L23" s="196" t="s">
        <v>336</v>
      </c>
      <c r="M23" s="196" t="s">
        <v>336</v>
      </c>
      <c r="N23" s="194">
        <v>84.6</v>
      </c>
      <c r="O23" s="194">
        <v>91.2</v>
      </c>
      <c r="P23" s="194">
        <v>110.2</v>
      </c>
      <c r="Q23" s="197" t="s">
        <v>336</v>
      </c>
    </row>
    <row r="24" spans="1:17" ht="13.5" customHeight="1">
      <c r="A24" s="206"/>
      <c r="B24" s="193"/>
      <c r="C24" s="194"/>
      <c r="D24" s="194"/>
      <c r="E24" s="195"/>
      <c r="F24" s="194"/>
      <c r="G24" s="194"/>
      <c r="H24" s="194"/>
      <c r="I24" s="194"/>
      <c r="J24" s="194"/>
      <c r="K24" s="194"/>
      <c r="L24" s="194"/>
      <c r="M24" s="194"/>
      <c r="N24" s="194"/>
      <c r="O24" s="194"/>
      <c r="P24" s="194"/>
      <c r="Q24" s="198"/>
    </row>
    <row r="25" spans="1:17" ht="27.75" customHeight="1">
      <c r="A25" s="207" t="s">
        <v>372</v>
      </c>
      <c r="B25" s="208">
        <v>-0.9</v>
      </c>
      <c r="C25" s="208">
        <v>0.8</v>
      </c>
      <c r="D25" s="208">
        <v>-1.5</v>
      </c>
      <c r="E25" s="208">
        <v>0.6</v>
      </c>
      <c r="F25" s="208">
        <v>1.7</v>
      </c>
      <c r="G25" s="208">
        <v>-2.5</v>
      </c>
      <c r="H25" s="208">
        <v>0.1</v>
      </c>
      <c r="I25" s="208">
        <v>-1.3</v>
      </c>
      <c r="J25" s="561">
        <v>-0.6246045191974026</v>
      </c>
      <c r="K25" s="561">
        <v>2.4936308886148284</v>
      </c>
      <c r="L25" s="561">
        <v>-5.079275248260185</v>
      </c>
      <c r="M25" s="561">
        <v>1.1147115256418427</v>
      </c>
      <c r="N25" s="580">
        <v>-1.2</v>
      </c>
      <c r="O25" s="564">
        <v>-1.1</v>
      </c>
      <c r="P25" s="564">
        <v>-1</v>
      </c>
      <c r="Q25" s="562">
        <v>-1.0031730271110373</v>
      </c>
    </row>
    <row r="26" spans="1:17" ht="27.75" customHeight="1" thickBot="1">
      <c r="A26" s="209" t="s">
        <v>373</v>
      </c>
      <c r="B26" s="210">
        <v>-3.3</v>
      </c>
      <c r="C26" s="210">
        <v>-0.9</v>
      </c>
      <c r="D26" s="210">
        <v>-2.9</v>
      </c>
      <c r="E26" s="210">
        <v>1.6</v>
      </c>
      <c r="F26" s="210">
        <v>-6.7</v>
      </c>
      <c r="G26" s="210">
        <v>-5.2</v>
      </c>
      <c r="H26" s="210">
        <v>-6.9</v>
      </c>
      <c r="I26" s="210">
        <v>-5.9</v>
      </c>
      <c r="J26" s="558">
        <v>-16.3</v>
      </c>
      <c r="K26" s="558">
        <v>4.9</v>
      </c>
      <c r="L26" s="558">
        <v>-12.8</v>
      </c>
      <c r="M26" s="558">
        <v>-2.5</v>
      </c>
      <c r="N26" s="581">
        <v>-9.2</v>
      </c>
      <c r="O26" s="559">
        <v>0.1</v>
      </c>
      <c r="P26" s="559">
        <v>-2</v>
      </c>
      <c r="Q26" s="560">
        <v>12.6</v>
      </c>
    </row>
    <row r="27" ht="13.5">
      <c r="F27" s="211"/>
    </row>
    <row r="28" ht="13.5">
      <c r="F28" s="211"/>
    </row>
    <row r="29" spans="1:19" s="189" customFormat="1" ht="14.25" thickBot="1">
      <c r="A29" s="189" t="s">
        <v>633</v>
      </c>
      <c r="F29" s="190"/>
      <c r="Q29" s="191" t="s">
        <v>339</v>
      </c>
      <c r="S29" s="188"/>
    </row>
    <row r="30" spans="1:17" ht="40.5" customHeight="1">
      <c r="A30" s="509" t="s">
        <v>340</v>
      </c>
      <c r="B30" s="510" t="s">
        <v>341</v>
      </c>
      <c r="C30" s="511" t="s">
        <v>342</v>
      </c>
      <c r="D30" s="511" t="s">
        <v>343</v>
      </c>
      <c r="E30" s="512" t="s">
        <v>344</v>
      </c>
      <c r="F30" s="513" t="s">
        <v>345</v>
      </c>
      <c r="G30" s="513" t="s">
        <v>346</v>
      </c>
      <c r="H30" s="513" t="s">
        <v>347</v>
      </c>
      <c r="I30" s="513" t="s">
        <v>348</v>
      </c>
      <c r="J30" s="514" t="s">
        <v>349</v>
      </c>
      <c r="K30" s="515" t="s">
        <v>350</v>
      </c>
      <c r="L30" s="516" t="s">
        <v>351</v>
      </c>
      <c r="M30" s="516" t="s">
        <v>352</v>
      </c>
      <c r="N30" s="517" t="s">
        <v>353</v>
      </c>
      <c r="O30" s="518" t="s">
        <v>354</v>
      </c>
      <c r="P30" s="518" t="s">
        <v>355</v>
      </c>
      <c r="Q30" s="519" t="s">
        <v>356</v>
      </c>
    </row>
    <row r="31" spans="1:17" ht="19.5" customHeight="1">
      <c r="A31" s="552" t="s">
        <v>643</v>
      </c>
      <c r="B31" s="193">
        <v>100</v>
      </c>
      <c r="C31" s="194">
        <v>100</v>
      </c>
      <c r="D31" s="194">
        <v>100</v>
      </c>
      <c r="E31" s="195">
        <v>100</v>
      </c>
      <c r="F31" s="196">
        <v>100</v>
      </c>
      <c r="G31" s="196">
        <v>100</v>
      </c>
      <c r="H31" s="196">
        <v>100</v>
      </c>
      <c r="I31" s="196">
        <v>100</v>
      </c>
      <c r="J31" s="196" t="s">
        <v>336</v>
      </c>
      <c r="K31" s="196" t="s">
        <v>336</v>
      </c>
      <c r="L31" s="196" t="s">
        <v>336</v>
      </c>
      <c r="M31" s="196" t="s">
        <v>336</v>
      </c>
      <c r="N31" s="196">
        <v>100</v>
      </c>
      <c r="O31" s="196">
        <v>100</v>
      </c>
      <c r="P31" s="196">
        <v>100</v>
      </c>
      <c r="Q31" s="197" t="s">
        <v>336</v>
      </c>
    </row>
    <row r="32" spans="1:17" ht="19.5" customHeight="1">
      <c r="A32" s="192" t="s">
        <v>594</v>
      </c>
      <c r="B32" s="193">
        <v>99.7</v>
      </c>
      <c r="C32" s="194">
        <v>98.1</v>
      </c>
      <c r="D32" s="194">
        <v>100.1</v>
      </c>
      <c r="E32" s="195">
        <v>98.5</v>
      </c>
      <c r="F32" s="196">
        <v>98.9</v>
      </c>
      <c r="G32" s="196">
        <v>99.6</v>
      </c>
      <c r="H32" s="196">
        <v>95.3</v>
      </c>
      <c r="I32" s="196">
        <v>102.9</v>
      </c>
      <c r="J32" s="196" t="s">
        <v>336</v>
      </c>
      <c r="K32" s="196" t="s">
        <v>336</v>
      </c>
      <c r="L32" s="196" t="s">
        <v>336</v>
      </c>
      <c r="M32" s="196" t="s">
        <v>336</v>
      </c>
      <c r="N32" s="196">
        <v>102.6</v>
      </c>
      <c r="O32" s="196">
        <v>100</v>
      </c>
      <c r="P32" s="196">
        <v>101.8</v>
      </c>
      <c r="Q32" s="197" t="s">
        <v>336</v>
      </c>
    </row>
    <row r="33" spans="1:17" ht="19.5" customHeight="1">
      <c r="A33" s="192" t="s">
        <v>595</v>
      </c>
      <c r="B33" s="193">
        <v>99.8</v>
      </c>
      <c r="C33" s="194">
        <v>89.4</v>
      </c>
      <c r="D33" s="194">
        <v>100.2</v>
      </c>
      <c r="E33" s="194">
        <v>97.2</v>
      </c>
      <c r="F33" s="194">
        <v>90.8</v>
      </c>
      <c r="G33" s="194">
        <v>96.4</v>
      </c>
      <c r="H33" s="194">
        <v>97.7</v>
      </c>
      <c r="I33" s="194">
        <v>105.8</v>
      </c>
      <c r="J33" s="196" t="s">
        <v>336</v>
      </c>
      <c r="K33" s="196" t="s">
        <v>336</v>
      </c>
      <c r="L33" s="196" t="s">
        <v>336</v>
      </c>
      <c r="M33" s="196" t="s">
        <v>336</v>
      </c>
      <c r="N33" s="194">
        <v>98.5</v>
      </c>
      <c r="O33" s="194">
        <v>100.3</v>
      </c>
      <c r="P33" s="194">
        <v>81.6</v>
      </c>
      <c r="Q33" s="197" t="s">
        <v>336</v>
      </c>
    </row>
    <row r="34" spans="1:17" ht="19.5" customHeight="1">
      <c r="A34" s="192" t="s">
        <v>596</v>
      </c>
      <c r="B34" s="193">
        <v>100.5</v>
      </c>
      <c r="C34" s="194">
        <v>82.5</v>
      </c>
      <c r="D34" s="194">
        <v>101.3</v>
      </c>
      <c r="E34" s="195">
        <v>92.2</v>
      </c>
      <c r="F34" s="196">
        <v>81.6</v>
      </c>
      <c r="G34" s="194">
        <v>99.5</v>
      </c>
      <c r="H34" s="194">
        <v>88.4</v>
      </c>
      <c r="I34" s="194">
        <v>112</v>
      </c>
      <c r="J34" s="196" t="s">
        <v>336</v>
      </c>
      <c r="K34" s="196" t="s">
        <v>336</v>
      </c>
      <c r="L34" s="196" t="s">
        <v>336</v>
      </c>
      <c r="M34" s="196" t="s">
        <v>336</v>
      </c>
      <c r="N34" s="194">
        <v>93.3</v>
      </c>
      <c r="O34" s="194">
        <v>107.2</v>
      </c>
      <c r="P34" s="196" t="s">
        <v>642</v>
      </c>
      <c r="Q34" s="197" t="s">
        <v>336</v>
      </c>
    </row>
    <row r="35" spans="1:17" ht="19.5" customHeight="1">
      <c r="A35" s="192" t="s">
        <v>360</v>
      </c>
      <c r="B35" s="193">
        <v>96.5</v>
      </c>
      <c r="C35" s="194">
        <v>82.8</v>
      </c>
      <c r="D35" s="194">
        <v>98.6</v>
      </c>
      <c r="E35" s="195">
        <v>91.9</v>
      </c>
      <c r="F35" s="196">
        <v>77.4</v>
      </c>
      <c r="G35" s="194">
        <v>100.1</v>
      </c>
      <c r="H35" s="194">
        <v>81.7</v>
      </c>
      <c r="I35" s="194">
        <v>118</v>
      </c>
      <c r="J35" s="196" t="s">
        <v>336</v>
      </c>
      <c r="K35" s="196" t="s">
        <v>336</v>
      </c>
      <c r="L35" s="196" t="s">
        <v>336</v>
      </c>
      <c r="M35" s="196" t="s">
        <v>336</v>
      </c>
      <c r="N35" s="194">
        <v>91.2</v>
      </c>
      <c r="O35" s="194">
        <v>101.9</v>
      </c>
      <c r="P35" s="196">
        <v>107.5</v>
      </c>
      <c r="Q35" s="197" t="s">
        <v>336</v>
      </c>
    </row>
    <row r="36" spans="1:17" ht="19.5" customHeight="1">
      <c r="A36" s="552" t="s">
        <v>644</v>
      </c>
      <c r="B36" s="193">
        <v>96.5</v>
      </c>
      <c r="C36" s="194">
        <v>87.7</v>
      </c>
      <c r="D36" s="194">
        <v>100.1</v>
      </c>
      <c r="E36" s="195">
        <v>92.6</v>
      </c>
      <c r="F36" s="196">
        <v>87.6</v>
      </c>
      <c r="G36" s="194">
        <v>96.1</v>
      </c>
      <c r="H36" s="194">
        <v>83.8</v>
      </c>
      <c r="I36" s="194">
        <v>116.8</v>
      </c>
      <c r="J36" s="196" t="s">
        <v>336</v>
      </c>
      <c r="K36" s="196" t="s">
        <v>336</v>
      </c>
      <c r="L36" s="196" t="s">
        <v>336</v>
      </c>
      <c r="M36" s="196" t="s">
        <v>336</v>
      </c>
      <c r="N36" s="194">
        <v>89.7</v>
      </c>
      <c r="O36" s="194">
        <v>101.5</v>
      </c>
      <c r="P36" s="194">
        <v>110.7</v>
      </c>
      <c r="Q36" s="197" t="s">
        <v>336</v>
      </c>
    </row>
    <row r="37" spans="1:17" ht="19.5" customHeight="1">
      <c r="A37" s="192"/>
      <c r="B37" s="193"/>
      <c r="C37" s="194"/>
      <c r="D37" s="194"/>
      <c r="E37" s="195"/>
      <c r="F37" s="196"/>
      <c r="G37" s="194"/>
      <c r="H37" s="194"/>
      <c r="I37" s="194"/>
      <c r="J37" s="194"/>
      <c r="K37" s="196"/>
      <c r="L37" s="196"/>
      <c r="M37" s="196"/>
      <c r="N37" s="194"/>
      <c r="O37" s="194"/>
      <c r="P37" s="194"/>
      <c r="Q37" s="198"/>
    </row>
    <row r="38" spans="1:17" ht="19.5" customHeight="1">
      <c r="A38" s="537" t="s">
        <v>691</v>
      </c>
      <c r="B38" s="193">
        <v>96.7</v>
      </c>
      <c r="C38" s="200">
        <v>84.6</v>
      </c>
      <c r="D38" s="201">
        <v>100</v>
      </c>
      <c r="E38" s="202">
        <v>90.5</v>
      </c>
      <c r="F38" s="203">
        <v>88.6</v>
      </c>
      <c r="G38" s="194">
        <v>99.7</v>
      </c>
      <c r="H38" s="194">
        <v>83.2</v>
      </c>
      <c r="I38" s="194">
        <v>116.5</v>
      </c>
      <c r="J38" s="196" t="s">
        <v>336</v>
      </c>
      <c r="K38" s="196" t="s">
        <v>336</v>
      </c>
      <c r="L38" s="196" t="s">
        <v>336</v>
      </c>
      <c r="M38" s="196" t="s">
        <v>336</v>
      </c>
      <c r="N38" s="194">
        <v>90.6</v>
      </c>
      <c r="O38" s="194">
        <v>101.3</v>
      </c>
      <c r="P38" s="196">
        <v>110.3</v>
      </c>
      <c r="Q38" s="197" t="s">
        <v>336</v>
      </c>
    </row>
    <row r="39" spans="1:17" ht="19.5" customHeight="1">
      <c r="A39" s="537" t="s">
        <v>363</v>
      </c>
      <c r="B39" s="193">
        <v>96.9</v>
      </c>
      <c r="C39" s="200">
        <v>88.3</v>
      </c>
      <c r="D39" s="201">
        <v>99.4</v>
      </c>
      <c r="E39" s="202">
        <v>91.3</v>
      </c>
      <c r="F39" s="203">
        <v>86.1</v>
      </c>
      <c r="G39" s="194">
        <v>97.2</v>
      </c>
      <c r="H39" s="194">
        <v>83.8</v>
      </c>
      <c r="I39" s="194">
        <v>111.9</v>
      </c>
      <c r="J39" s="196" t="s">
        <v>336</v>
      </c>
      <c r="K39" s="196" t="s">
        <v>336</v>
      </c>
      <c r="L39" s="196" t="s">
        <v>336</v>
      </c>
      <c r="M39" s="196" t="s">
        <v>336</v>
      </c>
      <c r="N39" s="194">
        <v>89.9</v>
      </c>
      <c r="O39" s="194">
        <v>101.6</v>
      </c>
      <c r="P39" s="196">
        <v>112.1</v>
      </c>
      <c r="Q39" s="197" t="s">
        <v>336</v>
      </c>
    </row>
    <row r="40" spans="1:17" ht="19.5" customHeight="1">
      <c r="A40" s="199" t="s">
        <v>364</v>
      </c>
      <c r="B40" s="193">
        <v>96.8</v>
      </c>
      <c r="C40" s="200">
        <v>90.2</v>
      </c>
      <c r="D40" s="201">
        <v>99.9</v>
      </c>
      <c r="E40" s="202">
        <v>92.9</v>
      </c>
      <c r="F40" s="203">
        <v>85.7</v>
      </c>
      <c r="G40" s="194">
        <v>96.1</v>
      </c>
      <c r="H40" s="194">
        <v>82.9</v>
      </c>
      <c r="I40" s="194">
        <v>117.1</v>
      </c>
      <c r="J40" s="196" t="s">
        <v>336</v>
      </c>
      <c r="K40" s="196" t="s">
        <v>336</v>
      </c>
      <c r="L40" s="196" t="s">
        <v>336</v>
      </c>
      <c r="M40" s="196" t="s">
        <v>336</v>
      </c>
      <c r="N40" s="194">
        <v>89.8</v>
      </c>
      <c r="O40" s="194">
        <v>101.6</v>
      </c>
      <c r="P40" s="204">
        <v>114</v>
      </c>
      <c r="Q40" s="197" t="s">
        <v>336</v>
      </c>
    </row>
    <row r="41" spans="1:17" ht="19.5" customHeight="1">
      <c r="A41" s="199" t="s">
        <v>646</v>
      </c>
      <c r="B41" s="193">
        <v>94.9</v>
      </c>
      <c r="C41" s="200">
        <v>79.9</v>
      </c>
      <c r="D41" s="201">
        <v>97.4</v>
      </c>
      <c r="E41" s="202">
        <v>91.1</v>
      </c>
      <c r="F41" s="203">
        <v>86.1</v>
      </c>
      <c r="G41" s="194">
        <v>92.6</v>
      </c>
      <c r="H41" s="194">
        <v>83.8</v>
      </c>
      <c r="I41" s="194">
        <v>116.9</v>
      </c>
      <c r="J41" s="196" t="s">
        <v>336</v>
      </c>
      <c r="K41" s="196" t="s">
        <v>336</v>
      </c>
      <c r="L41" s="196" t="s">
        <v>336</v>
      </c>
      <c r="M41" s="196" t="s">
        <v>336</v>
      </c>
      <c r="N41" s="194">
        <v>90</v>
      </c>
      <c r="O41" s="194">
        <v>103.8</v>
      </c>
      <c r="P41" s="204">
        <v>113.7</v>
      </c>
      <c r="Q41" s="197" t="s">
        <v>336</v>
      </c>
    </row>
    <row r="42" spans="1:17" ht="19.5" customHeight="1">
      <c r="A42" s="199" t="s">
        <v>365</v>
      </c>
      <c r="B42" s="193">
        <v>95.8</v>
      </c>
      <c r="C42" s="200">
        <v>87.5</v>
      </c>
      <c r="D42" s="201">
        <v>99.7</v>
      </c>
      <c r="E42" s="202">
        <v>90.3</v>
      </c>
      <c r="F42" s="203">
        <v>86.6</v>
      </c>
      <c r="G42" s="194">
        <v>94.1</v>
      </c>
      <c r="H42" s="194">
        <v>82.1</v>
      </c>
      <c r="I42" s="194">
        <v>116.2</v>
      </c>
      <c r="J42" s="196" t="s">
        <v>336</v>
      </c>
      <c r="K42" s="196" t="s">
        <v>336</v>
      </c>
      <c r="L42" s="196" t="s">
        <v>336</v>
      </c>
      <c r="M42" s="196" t="s">
        <v>336</v>
      </c>
      <c r="N42" s="194">
        <v>89.9</v>
      </c>
      <c r="O42" s="194">
        <v>102</v>
      </c>
      <c r="P42" s="204">
        <v>113.9</v>
      </c>
      <c r="Q42" s="197" t="s">
        <v>336</v>
      </c>
    </row>
    <row r="43" spans="1:17" ht="19.5" customHeight="1">
      <c r="A43" s="199" t="s">
        <v>366</v>
      </c>
      <c r="B43" s="193">
        <v>94.9</v>
      </c>
      <c r="C43" s="200">
        <v>86.7</v>
      </c>
      <c r="D43" s="201">
        <v>98.1</v>
      </c>
      <c r="E43" s="202">
        <v>91</v>
      </c>
      <c r="F43" s="203">
        <v>85</v>
      </c>
      <c r="G43" s="194">
        <v>94.1</v>
      </c>
      <c r="H43" s="194">
        <v>81.2</v>
      </c>
      <c r="I43" s="194">
        <v>114.4</v>
      </c>
      <c r="J43" s="196" t="s">
        <v>336</v>
      </c>
      <c r="K43" s="196" t="s">
        <v>336</v>
      </c>
      <c r="L43" s="196" t="s">
        <v>336</v>
      </c>
      <c r="M43" s="196" t="s">
        <v>336</v>
      </c>
      <c r="N43" s="194">
        <v>90.3</v>
      </c>
      <c r="O43" s="194">
        <v>100.3</v>
      </c>
      <c r="P43" s="204">
        <v>113</v>
      </c>
      <c r="Q43" s="197" t="s">
        <v>336</v>
      </c>
    </row>
    <row r="44" spans="1:17" ht="19.5" customHeight="1">
      <c r="A44" s="199" t="s">
        <v>367</v>
      </c>
      <c r="B44" s="193">
        <v>96.7</v>
      </c>
      <c r="C44" s="200">
        <v>82.3</v>
      </c>
      <c r="D44" s="201">
        <v>100.6</v>
      </c>
      <c r="E44" s="202">
        <v>90.4</v>
      </c>
      <c r="F44" s="203">
        <v>84.2</v>
      </c>
      <c r="G44" s="194">
        <v>95.9</v>
      </c>
      <c r="H44" s="194">
        <v>84.8</v>
      </c>
      <c r="I44" s="194">
        <v>112.7</v>
      </c>
      <c r="J44" s="196" t="s">
        <v>336</v>
      </c>
      <c r="K44" s="196" t="s">
        <v>336</v>
      </c>
      <c r="L44" s="196" t="s">
        <v>336</v>
      </c>
      <c r="M44" s="196" t="s">
        <v>336</v>
      </c>
      <c r="N44" s="194">
        <v>91.5</v>
      </c>
      <c r="O44" s="194">
        <v>101.2</v>
      </c>
      <c r="P44" s="204">
        <v>115.3</v>
      </c>
      <c r="Q44" s="197" t="s">
        <v>336</v>
      </c>
    </row>
    <row r="45" spans="1:17" ht="19.5" customHeight="1">
      <c r="A45" s="199" t="s">
        <v>368</v>
      </c>
      <c r="B45" s="193">
        <v>94.6</v>
      </c>
      <c r="C45" s="200">
        <v>82.6</v>
      </c>
      <c r="D45" s="201">
        <v>99</v>
      </c>
      <c r="E45" s="202">
        <v>89.3</v>
      </c>
      <c r="F45" s="203">
        <v>87.1</v>
      </c>
      <c r="G45" s="194">
        <v>91.6</v>
      </c>
      <c r="H45" s="194">
        <v>83.2</v>
      </c>
      <c r="I45" s="194">
        <v>110.1</v>
      </c>
      <c r="J45" s="196" t="s">
        <v>336</v>
      </c>
      <c r="K45" s="196" t="s">
        <v>336</v>
      </c>
      <c r="L45" s="196" t="s">
        <v>336</v>
      </c>
      <c r="M45" s="196" t="s">
        <v>336</v>
      </c>
      <c r="N45" s="194">
        <v>89.7</v>
      </c>
      <c r="O45" s="194">
        <v>94.5</v>
      </c>
      <c r="P45" s="204">
        <v>106.3</v>
      </c>
      <c r="Q45" s="197" t="s">
        <v>336</v>
      </c>
    </row>
    <row r="46" spans="1:17" ht="19.5" customHeight="1">
      <c r="A46" s="199" t="s">
        <v>369</v>
      </c>
      <c r="B46" s="193">
        <v>96.9</v>
      </c>
      <c r="C46" s="200">
        <v>89.8</v>
      </c>
      <c r="D46" s="201">
        <v>101.2</v>
      </c>
      <c r="E46" s="202">
        <v>94</v>
      </c>
      <c r="F46" s="203">
        <v>84.8</v>
      </c>
      <c r="G46" s="194">
        <v>95.7</v>
      </c>
      <c r="H46" s="194">
        <v>83.5</v>
      </c>
      <c r="I46" s="194">
        <v>111.8</v>
      </c>
      <c r="J46" s="196" t="s">
        <v>336</v>
      </c>
      <c r="K46" s="196" t="s">
        <v>336</v>
      </c>
      <c r="L46" s="196" t="s">
        <v>336</v>
      </c>
      <c r="M46" s="196" t="s">
        <v>336</v>
      </c>
      <c r="N46" s="194">
        <v>90.3</v>
      </c>
      <c r="O46" s="194">
        <v>99.4</v>
      </c>
      <c r="P46" s="204">
        <v>111.6</v>
      </c>
      <c r="Q46" s="197" t="s">
        <v>336</v>
      </c>
    </row>
    <row r="47" spans="1:17" ht="19.5" customHeight="1">
      <c r="A47" s="199" t="s">
        <v>370</v>
      </c>
      <c r="B47" s="193">
        <v>96.2</v>
      </c>
      <c r="C47" s="200">
        <v>82.1</v>
      </c>
      <c r="D47" s="201">
        <v>101.3</v>
      </c>
      <c r="E47" s="202">
        <v>86.6</v>
      </c>
      <c r="F47" s="203">
        <v>90.8</v>
      </c>
      <c r="G47" s="194">
        <v>93.6</v>
      </c>
      <c r="H47" s="194">
        <v>81.8</v>
      </c>
      <c r="I47" s="194">
        <v>109.3</v>
      </c>
      <c r="J47" s="196" t="s">
        <v>336</v>
      </c>
      <c r="K47" s="196" t="s">
        <v>336</v>
      </c>
      <c r="L47" s="196" t="s">
        <v>336</v>
      </c>
      <c r="M47" s="196" t="s">
        <v>336</v>
      </c>
      <c r="N47" s="194">
        <v>90.2</v>
      </c>
      <c r="O47" s="194">
        <v>97.3</v>
      </c>
      <c r="P47" s="204">
        <v>113.8</v>
      </c>
      <c r="Q47" s="197" t="s">
        <v>336</v>
      </c>
    </row>
    <row r="48" spans="1:17" ht="19.5" customHeight="1">
      <c r="A48" s="199" t="s">
        <v>371</v>
      </c>
      <c r="B48" s="193">
        <v>95.7</v>
      </c>
      <c r="C48" s="200">
        <v>79.2</v>
      </c>
      <c r="D48" s="201">
        <v>98.7</v>
      </c>
      <c r="E48" s="202">
        <v>88.1</v>
      </c>
      <c r="F48" s="203">
        <v>84.3</v>
      </c>
      <c r="G48" s="194">
        <v>96.2</v>
      </c>
      <c r="H48" s="194">
        <v>83.1</v>
      </c>
      <c r="I48" s="194">
        <v>108.4</v>
      </c>
      <c r="J48" s="196" t="s">
        <v>336</v>
      </c>
      <c r="K48" s="196" t="s">
        <v>336</v>
      </c>
      <c r="L48" s="196" t="s">
        <v>336</v>
      </c>
      <c r="M48" s="196" t="s">
        <v>336</v>
      </c>
      <c r="N48" s="194">
        <v>91.1</v>
      </c>
      <c r="O48" s="194">
        <v>98.9</v>
      </c>
      <c r="P48" s="204">
        <v>113.9</v>
      </c>
      <c r="Q48" s="197" t="s">
        <v>336</v>
      </c>
    </row>
    <row r="49" spans="1:17" ht="19.5" customHeight="1">
      <c r="A49" s="199" t="s">
        <v>361</v>
      </c>
      <c r="B49" s="193">
        <v>96.2</v>
      </c>
      <c r="C49" s="200">
        <v>90.1</v>
      </c>
      <c r="D49" s="201">
        <v>100.7</v>
      </c>
      <c r="E49" s="202">
        <v>87.1</v>
      </c>
      <c r="F49" s="203">
        <v>83</v>
      </c>
      <c r="G49" s="194">
        <v>97.4</v>
      </c>
      <c r="H49" s="194">
        <v>80.8</v>
      </c>
      <c r="I49" s="194">
        <v>110.6</v>
      </c>
      <c r="J49" s="196" t="s">
        <v>336</v>
      </c>
      <c r="K49" s="196" t="s">
        <v>336</v>
      </c>
      <c r="L49" s="196" t="s">
        <v>336</v>
      </c>
      <c r="M49" s="196" t="s">
        <v>336</v>
      </c>
      <c r="N49" s="194">
        <v>92.3</v>
      </c>
      <c r="O49" s="194">
        <v>97</v>
      </c>
      <c r="P49" s="204">
        <v>113.4</v>
      </c>
      <c r="Q49" s="197" t="s">
        <v>336</v>
      </c>
    </row>
    <row r="50" spans="1:17" ht="19.5" customHeight="1">
      <c r="A50" s="537" t="s">
        <v>362</v>
      </c>
      <c r="B50" s="205">
        <v>95.2</v>
      </c>
      <c r="C50" s="194">
        <v>91</v>
      </c>
      <c r="D50" s="194">
        <v>98.9</v>
      </c>
      <c r="E50" s="194">
        <v>87.8</v>
      </c>
      <c r="F50" s="194">
        <v>85</v>
      </c>
      <c r="G50" s="194">
        <v>95.9</v>
      </c>
      <c r="H50" s="194">
        <v>81.9</v>
      </c>
      <c r="I50" s="194">
        <v>109</v>
      </c>
      <c r="J50" s="196" t="s">
        <v>336</v>
      </c>
      <c r="K50" s="196" t="s">
        <v>336</v>
      </c>
      <c r="L50" s="196" t="s">
        <v>336</v>
      </c>
      <c r="M50" s="196" t="s">
        <v>336</v>
      </c>
      <c r="N50" s="194">
        <v>90.4</v>
      </c>
      <c r="O50" s="194">
        <v>95.6</v>
      </c>
      <c r="P50" s="194">
        <v>111.3</v>
      </c>
      <c r="Q50" s="197" t="s">
        <v>336</v>
      </c>
    </row>
    <row r="51" spans="1:17" ht="13.5">
      <c r="A51" s="206"/>
      <c r="B51" s="193"/>
      <c r="C51" s="194"/>
      <c r="D51" s="194"/>
      <c r="E51" s="195"/>
      <c r="F51" s="194"/>
      <c r="G51" s="194"/>
      <c r="H51" s="194"/>
      <c r="I51" s="194"/>
      <c r="J51" s="194"/>
      <c r="K51" s="194"/>
      <c r="L51" s="194"/>
      <c r="M51" s="194"/>
      <c r="N51" s="194"/>
      <c r="O51" s="194"/>
      <c r="Q51" s="198"/>
    </row>
    <row r="52" spans="1:17" ht="27.75" customHeight="1">
      <c r="A52" s="207" t="s">
        <v>372</v>
      </c>
      <c r="B52" s="208">
        <v>-1</v>
      </c>
      <c r="C52" s="212">
        <v>1</v>
      </c>
      <c r="D52" s="212">
        <v>-1.8</v>
      </c>
      <c r="E52" s="213">
        <v>0.8</v>
      </c>
      <c r="F52" s="213">
        <v>2.4</v>
      </c>
      <c r="G52" s="212">
        <v>-1.5</v>
      </c>
      <c r="H52" s="212">
        <v>1.4</v>
      </c>
      <c r="I52" s="212">
        <v>-1.4</v>
      </c>
      <c r="J52" s="561">
        <v>-3.110046679966638</v>
      </c>
      <c r="K52" s="561">
        <v>4.070542427183321</v>
      </c>
      <c r="L52" s="561">
        <v>-2.121571072319206</v>
      </c>
      <c r="M52" s="561">
        <v>1.7009600680163217</v>
      </c>
      <c r="N52" s="563">
        <v>-2.1</v>
      </c>
      <c r="O52" s="563">
        <v>-1.4</v>
      </c>
      <c r="P52" s="563">
        <v>-1.9</v>
      </c>
      <c r="Q52" s="562">
        <v>-1.538461538461533</v>
      </c>
    </row>
    <row r="53" spans="1:17" ht="27.75" customHeight="1" thickBot="1">
      <c r="A53" s="209" t="s">
        <v>373</v>
      </c>
      <c r="B53" s="210">
        <v>-1.6</v>
      </c>
      <c r="C53" s="210">
        <v>7.6</v>
      </c>
      <c r="D53" s="210">
        <v>-1.1</v>
      </c>
      <c r="E53" s="210">
        <v>-3</v>
      </c>
      <c r="F53" s="210">
        <v>-4.1</v>
      </c>
      <c r="G53" s="210">
        <v>-3.8</v>
      </c>
      <c r="H53" s="210">
        <v>-1.6</v>
      </c>
      <c r="I53" s="210">
        <v>-6.4</v>
      </c>
      <c r="J53" s="558">
        <v>-16.4</v>
      </c>
      <c r="K53" s="558">
        <v>1.4</v>
      </c>
      <c r="L53" s="558">
        <v>-5</v>
      </c>
      <c r="M53" s="558">
        <v>-1.9</v>
      </c>
      <c r="N53" s="559">
        <v>-0.2</v>
      </c>
      <c r="O53" s="559">
        <v>-5.6</v>
      </c>
      <c r="P53" s="559">
        <v>0.9</v>
      </c>
      <c r="Q53" s="560">
        <v>0.6</v>
      </c>
    </row>
    <row r="54" spans="1:17" ht="17.25" customHeight="1">
      <c r="A54" s="729" t="s">
        <v>660</v>
      </c>
      <c r="B54" s="729"/>
      <c r="C54" s="729"/>
      <c r="D54" s="729"/>
      <c r="E54" s="729"/>
      <c r="F54" s="729"/>
      <c r="G54" s="729"/>
      <c r="H54" s="729"/>
      <c r="I54" s="729"/>
      <c r="J54" s="729"/>
      <c r="K54" s="729"/>
      <c r="L54" s="729"/>
      <c r="M54" s="729"/>
      <c r="N54" s="729"/>
      <c r="O54" s="729"/>
      <c r="P54" s="729"/>
      <c r="Q54" s="729"/>
    </row>
    <row r="55" spans="1:17" ht="13.5" customHeight="1">
      <c r="A55" s="730"/>
      <c r="B55" s="730"/>
      <c r="C55" s="730"/>
      <c r="D55" s="730"/>
      <c r="E55" s="730"/>
      <c r="F55" s="730"/>
      <c r="G55" s="730"/>
      <c r="H55" s="730"/>
      <c r="I55" s="730"/>
      <c r="J55" s="730"/>
      <c r="K55" s="730"/>
      <c r="L55" s="730"/>
      <c r="M55" s="730"/>
      <c r="N55" s="730"/>
      <c r="O55" s="730"/>
      <c r="P55" s="730"/>
      <c r="Q55" s="730"/>
    </row>
    <row r="56" spans="1:17" ht="13.5">
      <c r="A56" s="216"/>
      <c r="B56" s="216"/>
      <c r="C56" s="216"/>
      <c r="D56" s="216"/>
      <c r="E56" s="216"/>
      <c r="F56" s="216"/>
      <c r="G56" s="216"/>
      <c r="H56" s="216"/>
      <c r="I56" s="216"/>
      <c r="J56" s="216"/>
      <c r="K56" s="216"/>
      <c r="L56" s="216"/>
      <c r="M56" s="216"/>
      <c r="N56" s="216"/>
      <c r="O56" s="216"/>
      <c r="P56" s="216"/>
      <c r="Q56" s="216"/>
    </row>
  </sheetData>
  <mergeCells count="2">
    <mergeCell ref="A1:Q1"/>
    <mergeCell ref="A54:Q55"/>
  </mergeCells>
  <printOptions/>
  <pageMargins left="0.5905511811023623" right="0.3937007874015748" top="0.4330708661417323" bottom="0.5905511811023623" header="0.31496062992125984" footer="0.35433070866141736"/>
  <pageSetup horizontalDpi="600" verticalDpi="600" orientation="portrait" paperSize="9" scale="75" r:id="rId1"/>
  <headerFooter alignWithMargins="0">
    <oddFooter>&amp;C&amp;"ＭＳ Ｐゴシック,標準"&amp;12- 12 -</oddFooter>
  </headerFooter>
</worksheet>
</file>

<file path=xl/worksheets/sheet14.xml><?xml version="1.0" encoding="utf-8"?>
<worksheet xmlns="http://schemas.openxmlformats.org/spreadsheetml/2006/main" xmlns:r="http://schemas.openxmlformats.org/officeDocument/2006/relationships">
  <sheetPr codeName="Sheet15">
    <tabColor indexed="17"/>
  </sheetPr>
  <dimension ref="A1:S56"/>
  <sheetViews>
    <sheetView zoomScale="95" zoomScaleNormal="95" workbookViewId="0" topLeftCell="A1">
      <selection activeCell="A1" sqref="A1:Q1"/>
    </sheetView>
  </sheetViews>
  <sheetFormatPr defaultColWidth="8.796875" defaultRowHeight="14.25"/>
  <cols>
    <col min="1" max="1" width="8.09765625" style="188" customWidth="1"/>
    <col min="2" max="17" width="7.19921875" style="188" customWidth="1"/>
    <col min="18" max="16384" width="9" style="188" customWidth="1"/>
  </cols>
  <sheetData>
    <row r="1" spans="1:17" ht="18.75">
      <c r="A1" s="728" t="s">
        <v>377</v>
      </c>
      <c r="B1" s="728"/>
      <c r="C1" s="728"/>
      <c r="D1" s="728"/>
      <c r="E1" s="728"/>
      <c r="F1" s="728"/>
      <c r="G1" s="728"/>
      <c r="H1" s="728"/>
      <c r="I1" s="728"/>
      <c r="J1" s="728"/>
      <c r="K1" s="728"/>
      <c r="L1" s="728"/>
      <c r="M1" s="728"/>
      <c r="N1" s="728"/>
      <c r="O1" s="728"/>
      <c r="P1" s="728"/>
      <c r="Q1" s="728"/>
    </row>
    <row r="2" spans="1:17" s="189" customFormat="1" ht="12.75" thickBot="1">
      <c r="A2" s="189" t="s">
        <v>632</v>
      </c>
      <c r="F2" s="190"/>
      <c r="G2" s="190"/>
      <c r="H2" s="190"/>
      <c r="I2" s="190"/>
      <c r="J2" s="190"/>
      <c r="O2" s="191"/>
      <c r="Q2" s="191" t="s">
        <v>339</v>
      </c>
    </row>
    <row r="3" spans="1:17" ht="40.5" customHeight="1">
      <c r="A3" s="509" t="s">
        <v>340</v>
      </c>
      <c r="B3" s="510" t="s">
        <v>341</v>
      </c>
      <c r="C3" s="511" t="s">
        <v>342</v>
      </c>
      <c r="D3" s="511" t="s">
        <v>343</v>
      </c>
      <c r="E3" s="512" t="s">
        <v>344</v>
      </c>
      <c r="F3" s="513" t="s">
        <v>345</v>
      </c>
      <c r="G3" s="513" t="s">
        <v>346</v>
      </c>
      <c r="H3" s="513" t="s">
        <v>347</v>
      </c>
      <c r="I3" s="513" t="s">
        <v>348</v>
      </c>
      <c r="J3" s="514" t="s">
        <v>349</v>
      </c>
      <c r="K3" s="515" t="s">
        <v>350</v>
      </c>
      <c r="L3" s="516" t="s">
        <v>351</v>
      </c>
      <c r="M3" s="516" t="s">
        <v>352</v>
      </c>
      <c r="N3" s="517" t="s">
        <v>353</v>
      </c>
      <c r="O3" s="518" t="s">
        <v>354</v>
      </c>
      <c r="P3" s="518" t="s">
        <v>355</v>
      </c>
      <c r="Q3" s="519" t="s">
        <v>356</v>
      </c>
    </row>
    <row r="4" spans="1:17" ht="19.5" customHeight="1">
      <c r="A4" s="552" t="s">
        <v>643</v>
      </c>
      <c r="B4" s="193">
        <v>100</v>
      </c>
      <c r="C4" s="194">
        <v>100</v>
      </c>
      <c r="D4" s="194">
        <v>100</v>
      </c>
      <c r="E4" s="195">
        <v>100</v>
      </c>
      <c r="F4" s="196">
        <v>100</v>
      </c>
      <c r="G4" s="196">
        <v>100</v>
      </c>
      <c r="H4" s="196">
        <v>100</v>
      </c>
      <c r="I4" s="196">
        <v>100</v>
      </c>
      <c r="J4" s="196" t="s">
        <v>336</v>
      </c>
      <c r="K4" s="196" t="s">
        <v>336</v>
      </c>
      <c r="L4" s="196" t="s">
        <v>336</v>
      </c>
      <c r="M4" s="196" t="s">
        <v>336</v>
      </c>
      <c r="N4" s="196">
        <v>100</v>
      </c>
      <c r="O4" s="196">
        <v>100</v>
      </c>
      <c r="P4" s="196">
        <v>100</v>
      </c>
      <c r="Q4" s="197" t="s">
        <v>336</v>
      </c>
    </row>
    <row r="5" spans="1:17" ht="19.5" customHeight="1">
      <c r="A5" s="192" t="s">
        <v>594</v>
      </c>
      <c r="B5" s="193">
        <v>100.2</v>
      </c>
      <c r="C5" s="194">
        <v>99.9</v>
      </c>
      <c r="D5" s="194">
        <v>100.2</v>
      </c>
      <c r="E5" s="195">
        <v>101.4</v>
      </c>
      <c r="F5" s="196">
        <v>106.4</v>
      </c>
      <c r="G5" s="196">
        <v>104.6</v>
      </c>
      <c r="H5" s="196">
        <v>99.7</v>
      </c>
      <c r="I5" s="196">
        <v>105.6</v>
      </c>
      <c r="J5" s="196" t="s">
        <v>336</v>
      </c>
      <c r="K5" s="196" t="s">
        <v>336</v>
      </c>
      <c r="L5" s="196" t="s">
        <v>336</v>
      </c>
      <c r="M5" s="196" t="s">
        <v>336</v>
      </c>
      <c r="N5" s="196">
        <v>100.7</v>
      </c>
      <c r="O5" s="196">
        <v>98.8</v>
      </c>
      <c r="P5" s="196">
        <v>102.8</v>
      </c>
      <c r="Q5" s="197" t="s">
        <v>336</v>
      </c>
    </row>
    <row r="6" spans="1:17" ht="19.5" customHeight="1">
      <c r="A6" s="192" t="s">
        <v>595</v>
      </c>
      <c r="B6" s="193">
        <v>99.8</v>
      </c>
      <c r="C6" s="194">
        <v>101.2</v>
      </c>
      <c r="D6" s="194">
        <v>98.3</v>
      </c>
      <c r="E6" s="194">
        <v>93</v>
      </c>
      <c r="F6" s="194">
        <v>105.4</v>
      </c>
      <c r="G6" s="194">
        <v>104.4</v>
      </c>
      <c r="H6" s="194">
        <v>99.3</v>
      </c>
      <c r="I6" s="194">
        <v>109.9</v>
      </c>
      <c r="J6" s="196" t="s">
        <v>336</v>
      </c>
      <c r="K6" s="196" t="s">
        <v>336</v>
      </c>
      <c r="L6" s="196" t="s">
        <v>336</v>
      </c>
      <c r="M6" s="196" t="s">
        <v>336</v>
      </c>
      <c r="N6" s="194">
        <v>98.3</v>
      </c>
      <c r="O6" s="194">
        <v>98.7</v>
      </c>
      <c r="P6" s="194">
        <v>100.8</v>
      </c>
      <c r="Q6" s="197" t="s">
        <v>336</v>
      </c>
    </row>
    <row r="7" spans="1:17" ht="19.5" customHeight="1">
      <c r="A7" s="192" t="s">
        <v>596</v>
      </c>
      <c r="B7" s="193">
        <v>98.9</v>
      </c>
      <c r="C7" s="194">
        <v>98</v>
      </c>
      <c r="D7" s="194">
        <v>97.1</v>
      </c>
      <c r="E7" s="195">
        <v>93.2</v>
      </c>
      <c r="F7" s="196">
        <v>99.8</v>
      </c>
      <c r="G7" s="194">
        <v>98.6</v>
      </c>
      <c r="H7" s="194">
        <v>100.6</v>
      </c>
      <c r="I7" s="194">
        <v>111.7</v>
      </c>
      <c r="J7" s="196" t="s">
        <v>336</v>
      </c>
      <c r="K7" s="196" t="s">
        <v>336</v>
      </c>
      <c r="L7" s="196" t="s">
        <v>336</v>
      </c>
      <c r="M7" s="196" t="s">
        <v>336</v>
      </c>
      <c r="N7" s="194">
        <v>103.8</v>
      </c>
      <c r="O7" s="194">
        <v>95.2</v>
      </c>
      <c r="P7" s="194">
        <v>101.8</v>
      </c>
      <c r="Q7" s="197" t="s">
        <v>336</v>
      </c>
    </row>
    <row r="8" spans="1:17" ht="19.5" customHeight="1">
      <c r="A8" s="192" t="s">
        <v>360</v>
      </c>
      <c r="B8" s="193">
        <v>93.2</v>
      </c>
      <c r="C8" s="194">
        <v>98.2</v>
      </c>
      <c r="D8" s="194">
        <v>88.7</v>
      </c>
      <c r="E8" s="195">
        <v>90</v>
      </c>
      <c r="F8" s="196">
        <v>94.4</v>
      </c>
      <c r="G8" s="194">
        <v>100.8</v>
      </c>
      <c r="H8" s="194">
        <v>92.2</v>
      </c>
      <c r="I8" s="194">
        <v>108.6</v>
      </c>
      <c r="J8" s="196" t="s">
        <v>336</v>
      </c>
      <c r="K8" s="196" t="s">
        <v>336</v>
      </c>
      <c r="L8" s="196" t="s">
        <v>336</v>
      </c>
      <c r="M8" s="196" t="s">
        <v>336</v>
      </c>
      <c r="N8" s="194">
        <v>105</v>
      </c>
      <c r="O8" s="194">
        <v>94</v>
      </c>
      <c r="P8" s="194">
        <v>99.1</v>
      </c>
      <c r="Q8" s="197" t="s">
        <v>336</v>
      </c>
    </row>
    <row r="9" spans="1:17" ht="19.5" customHeight="1">
      <c r="A9" s="552" t="s">
        <v>644</v>
      </c>
      <c r="B9" s="193">
        <v>96.8</v>
      </c>
      <c r="C9" s="194">
        <v>100.3</v>
      </c>
      <c r="D9" s="194">
        <v>95.2</v>
      </c>
      <c r="E9" s="195">
        <v>92.4</v>
      </c>
      <c r="F9" s="196">
        <v>100.4</v>
      </c>
      <c r="G9" s="194">
        <v>101.8</v>
      </c>
      <c r="H9" s="194">
        <v>96.8</v>
      </c>
      <c r="I9" s="194">
        <v>108.9</v>
      </c>
      <c r="J9" s="196" t="s">
        <v>336</v>
      </c>
      <c r="K9" s="196" t="s">
        <v>336</v>
      </c>
      <c r="L9" s="196" t="s">
        <v>336</v>
      </c>
      <c r="M9" s="196" t="s">
        <v>336</v>
      </c>
      <c r="N9" s="194">
        <v>106.1</v>
      </c>
      <c r="O9" s="194">
        <v>94.5</v>
      </c>
      <c r="P9" s="194">
        <v>101.1</v>
      </c>
      <c r="Q9" s="197" t="s">
        <v>336</v>
      </c>
    </row>
    <row r="10" spans="1:17" ht="19.5" customHeight="1">
      <c r="A10" s="192"/>
      <c r="B10" s="193"/>
      <c r="C10" s="194"/>
      <c r="D10" s="194"/>
      <c r="E10" s="195"/>
      <c r="F10" s="196"/>
      <c r="G10" s="194"/>
      <c r="H10" s="194"/>
      <c r="I10" s="194"/>
      <c r="J10" s="194"/>
      <c r="K10" s="196"/>
      <c r="L10" s="196"/>
      <c r="M10" s="196"/>
      <c r="N10" s="194"/>
      <c r="O10" s="194"/>
      <c r="P10" s="194"/>
      <c r="Q10" s="198"/>
    </row>
    <row r="11" spans="1:17" ht="19.5" customHeight="1">
      <c r="A11" s="537" t="s">
        <v>691</v>
      </c>
      <c r="B11" s="193">
        <v>97.2</v>
      </c>
      <c r="C11" s="200">
        <v>100.3</v>
      </c>
      <c r="D11" s="201">
        <v>96.2</v>
      </c>
      <c r="E11" s="202">
        <v>95.2</v>
      </c>
      <c r="F11" s="203">
        <v>98.7</v>
      </c>
      <c r="G11" s="194">
        <v>101.9</v>
      </c>
      <c r="H11" s="194">
        <v>97.8</v>
      </c>
      <c r="I11" s="194">
        <v>107.9</v>
      </c>
      <c r="J11" s="196" t="s">
        <v>336</v>
      </c>
      <c r="K11" s="196" t="s">
        <v>336</v>
      </c>
      <c r="L11" s="196" t="s">
        <v>336</v>
      </c>
      <c r="M11" s="196" t="s">
        <v>336</v>
      </c>
      <c r="N11" s="194">
        <v>113.1</v>
      </c>
      <c r="O11" s="194">
        <v>93.1</v>
      </c>
      <c r="P11" s="194">
        <v>98.9</v>
      </c>
      <c r="Q11" s="197" t="s">
        <v>336</v>
      </c>
    </row>
    <row r="12" spans="1:17" ht="19.5" customHeight="1">
      <c r="A12" s="537" t="s">
        <v>363</v>
      </c>
      <c r="B12" s="193">
        <v>99.6</v>
      </c>
      <c r="C12" s="200">
        <v>105.1</v>
      </c>
      <c r="D12" s="201">
        <v>98.1</v>
      </c>
      <c r="E12" s="202">
        <v>96.7</v>
      </c>
      <c r="F12" s="203">
        <v>98.9</v>
      </c>
      <c r="G12" s="194">
        <v>103.8</v>
      </c>
      <c r="H12" s="194">
        <v>100.3</v>
      </c>
      <c r="I12" s="194">
        <v>106.4</v>
      </c>
      <c r="J12" s="196" t="s">
        <v>336</v>
      </c>
      <c r="K12" s="196" t="s">
        <v>336</v>
      </c>
      <c r="L12" s="196" t="s">
        <v>336</v>
      </c>
      <c r="M12" s="196" t="s">
        <v>336</v>
      </c>
      <c r="N12" s="194">
        <v>110.8</v>
      </c>
      <c r="O12" s="194">
        <v>94.9</v>
      </c>
      <c r="P12" s="194">
        <v>100.6</v>
      </c>
      <c r="Q12" s="197" t="s">
        <v>336</v>
      </c>
    </row>
    <row r="13" spans="1:17" ht="19.5" customHeight="1">
      <c r="A13" s="199" t="s">
        <v>364</v>
      </c>
      <c r="B13" s="193">
        <v>97.7</v>
      </c>
      <c r="C13" s="200">
        <v>103.7</v>
      </c>
      <c r="D13" s="201">
        <v>96.8</v>
      </c>
      <c r="E13" s="202">
        <v>90.5</v>
      </c>
      <c r="F13" s="203">
        <v>96.7</v>
      </c>
      <c r="G13" s="194">
        <v>103.7</v>
      </c>
      <c r="H13" s="194">
        <v>98.6</v>
      </c>
      <c r="I13" s="194">
        <v>112.5</v>
      </c>
      <c r="J13" s="196" t="s">
        <v>336</v>
      </c>
      <c r="K13" s="196" t="s">
        <v>336</v>
      </c>
      <c r="L13" s="196" t="s">
        <v>336</v>
      </c>
      <c r="M13" s="196" t="s">
        <v>336</v>
      </c>
      <c r="N13" s="194">
        <v>98.9</v>
      </c>
      <c r="O13" s="194">
        <v>92.5</v>
      </c>
      <c r="P13" s="194">
        <v>101.5</v>
      </c>
      <c r="Q13" s="197" t="s">
        <v>336</v>
      </c>
    </row>
    <row r="14" spans="1:17" ht="19.5" customHeight="1">
      <c r="A14" s="199" t="s">
        <v>646</v>
      </c>
      <c r="B14" s="193">
        <v>89.4</v>
      </c>
      <c r="C14" s="200">
        <v>92</v>
      </c>
      <c r="D14" s="201">
        <v>85.2</v>
      </c>
      <c r="E14" s="202">
        <v>88</v>
      </c>
      <c r="F14" s="203">
        <v>92.6</v>
      </c>
      <c r="G14" s="194">
        <v>94.7</v>
      </c>
      <c r="H14" s="194">
        <v>92.8</v>
      </c>
      <c r="I14" s="194">
        <v>107.7</v>
      </c>
      <c r="J14" s="196" t="s">
        <v>336</v>
      </c>
      <c r="K14" s="196" t="s">
        <v>336</v>
      </c>
      <c r="L14" s="196" t="s">
        <v>336</v>
      </c>
      <c r="M14" s="196" t="s">
        <v>336</v>
      </c>
      <c r="N14" s="194">
        <v>89.9</v>
      </c>
      <c r="O14" s="194">
        <v>90.3</v>
      </c>
      <c r="P14" s="194">
        <v>98.4</v>
      </c>
      <c r="Q14" s="197" t="s">
        <v>336</v>
      </c>
    </row>
    <row r="15" spans="1:17" ht="19.5" customHeight="1">
      <c r="A15" s="199" t="s">
        <v>365</v>
      </c>
      <c r="B15" s="193">
        <v>95.2</v>
      </c>
      <c r="C15" s="200">
        <v>100.9</v>
      </c>
      <c r="D15" s="201">
        <v>94.6</v>
      </c>
      <c r="E15" s="202">
        <v>91.4</v>
      </c>
      <c r="F15" s="203">
        <v>95.1</v>
      </c>
      <c r="G15" s="194">
        <v>98</v>
      </c>
      <c r="H15" s="194">
        <v>96.4</v>
      </c>
      <c r="I15" s="194">
        <v>103.5</v>
      </c>
      <c r="J15" s="196" t="s">
        <v>336</v>
      </c>
      <c r="K15" s="196" t="s">
        <v>336</v>
      </c>
      <c r="L15" s="196" t="s">
        <v>336</v>
      </c>
      <c r="M15" s="196" t="s">
        <v>336</v>
      </c>
      <c r="N15" s="194">
        <v>95.5</v>
      </c>
      <c r="O15" s="194">
        <v>93.3</v>
      </c>
      <c r="P15" s="194">
        <v>95.5</v>
      </c>
      <c r="Q15" s="197" t="s">
        <v>336</v>
      </c>
    </row>
    <row r="16" spans="1:17" ht="19.5" customHeight="1">
      <c r="A16" s="199" t="s">
        <v>366</v>
      </c>
      <c r="B16" s="193">
        <v>94.6</v>
      </c>
      <c r="C16" s="200">
        <v>99.8</v>
      </c>
      <c r="D16" s="201">
        <v>93</v>
      </c>
      <c r="E16" s="202">
        <v>101</v>
      </c>
      <c r="F16" s="203">
        <v>107.6</v>
      </c>
      <c r="G16" s="194">
        <v>98.6</v>
      </c>
      <c r="H16" s="194">
        <v>93.9</v>
      </c>
      <c r="I16" s="194">
        <v>116.7</v>
      </c>
      <c r="J16" s="196" t="s">
        <v>336</v>
      </c>
      <c r="K16" s="196" t="s">
        <v>336</v>
      </c>
      <c r="L16" s="196" t="s">
        <v>336</v>
      </c>
      <c r="M16" s="196" t="s">
        <v>336</v>
      </c>
      <c r="N16" s="194">
        <v>101.2</v>
      </c>
      <c r="O16" s="194">
        <v>93.9</v>
      </c>
      <c r="P16" s="194">
        <v>99.8</v>
      </c>
      <c r="Q16" s="197" t="s">
        <v>336</v>
      </c>
    </row>
    <row r="17" spans="1:17" ht="19.5" customHeight="1">
      <c r="A17" s="199" t="s">
        <v>367</v>
      </c>
      <c r="B17" s="193">
        <v>98.1</v>
      </c>
      <c r="C17" s="200">
        <v>103</v>
      </c>
      <c r="D17" s="201">
        <v>96</v>
      </c>
      <c r="E17" s="202">
        <v>96.5</v>
      </c>
      <c r="F17" s="203">
        <v>101.8</v>
      </c>
      <c r="G17" s="194">
        <v>102.4</v>
      </c>
      <c r="H17" s="194">
        <v>102.1</v>
      </c>
      <c r="I17" s="194">
        <v>112.2</v>
      </c>
      <c r="J17" s="196" t="s">
        <v>336</v>
      </c>
      <c r="K17" s="196" t="s">
        <v>336</v>
      </c>
      <c r="L17" s="196" t="s">
        <v>336</v>
      </c>
      <c r="M17" s="196" t="s">
        <v>336</v>
      </c>
      <c r="N17" s="194">
        <v>108.2</v>
      </c>
      <c r="O17" s="194">
        <v>92.4</v>
      </c>
      <c r="P17" s="194">
        <v>106.8</v>
      </c>
      <c r="Q17" s="197" t="s">
        <v>336</v>
      </c>
    </row>
    <row r="18" spans="1:17" ht="19.5" customHeight="1">
      <c r="A18" s="199" t="s">
        <v>368</v>
      </c>
      <c r="B18" s="193">
        <v>90.6</v>
      </c>
      <c r="C18" s="200">
        <v>95.6</v>
      </c>
      <c r="D18" s="201">
        <v>85.5</v>
      </c>
      <c r="E18" s="202">
        <v>86.1</v>
      </c>
      <c r="F18" s="203">
        <v>93.2</v>
      </c>
      <c r="G18" s="194">
        <v>94.2</v>
      </c>
      <c r="H18" s="194">
        <v>94.5</v>
      </c>
      <c r="I18" s="194">
        <v>107.2</v>
      </c>
      <c r="J18" s="196" t="s">
        <v>336</v>
      </c>
      <c r="K18" s="196" t="s">
        <v>336</v>
      </c>
      <c r="L18" s="196" t="s">
        <v>336</v>
      </c>
      <c r="M18" s="196" t="s">
        <v>336</v>
      </c>
      <c r="N18" s="194">
        <v>100.6</v>
      </c>
      <c r="O18" s="194">
        <v>90.8</v>
      </c>
      <c r="P18" s="194">
        <v>96</v>
      </c>
      <c r="Q18" s="197" t="s">
        <v>336</v>
      </c>
    </row>
    <row r="19" spans="1:17" ht="19.5" customHeight="1">
      <c r="A19" s="199" t="s">
        <v>369</v>
      </c>
      <c r="B19" s="193">
        <v>99.1</v>
      </c>
      <c r="C19" s="200">
        <v>99.6</v>
      </c>
      <c r="D19" s="201">
        <v>97.8</v>
      </c>
      <c r="E19" s="202">
        <v>98.6</v>
      </c>
      <c r="F19" s="203">
        <v>104.2</v>
      </c>
      <c r="G19" s="194">
        <v>102.1</v>
      </c>
      <c r="H19" s="194">
        <v>99.3</v>
      </c>
      <c r="I19" s="194">
        <v>117.6</v>
      </c>
      <c r="J19" s="196" t="s">
        <v>336</v>
      </c>
      <c r="K19" s="196" t="s">
        <v>336</v>
      </c>
      <c r="L19" s="196" t="s">
        <v>336</v>
      </c>
      <c r="M19" s="196" t="s">
        <v>336</v>
      </c>
      <c r="N19" s="194">
        <v>112.4</v>
      </c>
      <c r="O19" s="194">
        <v>100.1</v>
      </c>
      <c r="P19" s="194">
        <v>102.9</v>
      </c>
      <c r="Q19" s="197" t="s">
        <v>336</v>
      </c>
    </row>
    <row r="20" spans="1:17" ht="19.5" customHeight="1">
      <c r="A20" s="199" t="s">
        <v>676</v>
      </c>
      <c r="B20" s="193">
        <v>98.5</v>
      </c>
      <c r="C20" s="200">
        <v>105.1</v>
      </c>
      <c r="D20" s="201">
        <v>98.4</v>
      </c>
      <c r="E20" s="202">
        <v>92.2</v>
      </c>
      <c r="F20" s="203">
        <v>102.9</v>
      </c>
      <c r="G20" s="194">
        <v>108.9</v>
      </c>
      <c r="H20" s="194">
        <v>95.7</v>
      </c>
      <c r="I20" s="194">
        <v>120.2</v>
      </c>
      <c r="J20" s="196" t="s">
        <v>336</v>
      </c>
      <c r="K20" s="196" t="s">
        <v>336</v>
      </c>
      <c r="L20" s="196" t="s">
        <v>336</v>
      </c>
      <c r="M20" s="196" t="s">
        <v>336</v>
      </c>
      <c r="N20" s="194">
        <v>103.1</v>
      </c>
      <c r="O20" s="194">
        <v>94.8</v>
      </c>
      <c r="P20" s="194">
        <v>101.7</v>
      </c>
      <c r="Q20" s="197" t="s">
        <v>336</v>
      </c>
    </row>
    <row r="21" spans="1:17" ht="19.5" customHeight="1">
      <c r="A21" s="199" t="s">
        <v>680</v>
      </c>
      <c r="B21" s="193">
        <v>93.4</v>
      </c>
      <c r="C21" s="200">
        <v>97.9</v>
      </c>
      <c r="D21" s="201">
        <v>88.8</v>
      </c>
      <c r="E21" s="202">
        <v>94.5</v>
      </c>
      <c r="F21" s="203">
        <v>104.5</v>
      </c>
      <c r="G21" s="194">
        <v>103.3</v>
      </c>
      <c r="H21" s="194">
        <v>93.6</v>
      </c>
      <c r="I21" s="194">
        <v>118.3</v>
      </c>
      <c r="J21" s="196" t="s">
        <v>336</v>
      </c>
      <c r="K21" s="196" t="s">
        <v>336</v>
      </c>
      <c r="L21" s="196" t="s">
        <v>336</v>
      </c>
      <c r="M21" s="196" t="s">
        <v>336</v>
      </c>
      <c r="N21" s="194">
        <v>76.5</v>
      </c>
      <c r="O21" s="194">
        <v>95.9</v>
      </c>
      <c r="P21" s="194">
        <v>102.6</v>
      </c>
      <c r="Q21" s="197" t="s">
        <v>336</v>
      </c>
    </row>
    <row r="22" spans="1:17" ht="19.5" customHeight="1">
      <c r="A22" s="199" t="s">
        <v>361</v>
      </c>
      <c r="B22" s="193">
        <v>96.5</v>
      </c>
      <c r="C22" s="200">
        <v>104.5</v>
      </c>
      <c r="D22" s="201">
        <v>96.3</v>
      </c>
      <c r="E22" s="202">
        <v>96.1</v>
      </c>
      <c r="F22" s="203">
        <v>101.2</v>
      </c>
      <c r="G22" s="194">
        <v>105</v>
      </c>
      <c r="H22" s="194">
        <v>93.2</v>
      </c>
      <c r="I22" s="194">
        <v>111.5</v>
      </c>
      <c r="J22" s="196" t="s">
        <v>336</v>
      </c>
      <c r="K22" s="196" t="s">
        <v>336</v>
      </c>
      <c r="L22" s="196" t="s">
        <v>336</v>
      </c>
      <c r="M22" s="196" t="s">
        <v>336</v>
      </c>
      <c r="N22" s="194">
        <v>106.9</v>
      </c>
      <c r="O22" s="194">
        <v>93.2</v>
      </c>
      <c r="P22" s="194">
        <v>100.2</v>
      </c>
      <c r="Q22" s="197" t="s">
        <v>336</v>
      </c>
    </row>
    <row r="23" spans="1:17" ht="19.5" customHeight="1">
      <c r="A23" s="537" t="s">
        <v>362</v>
      </c>
      <c r="B23" s="205">
        <v>96.2</v>
      </c>
      <c r="C23" s="194">
        <v>103</v>
      </c>
      <c r="D23" s="194">
        <v>96.3</v>
      </c>
      <c r="E23" s="194">
        <v>90.7</v>
      </c>
      <c r="F23" s="194">
        <v>100.7</v>
      </c>
      <c r="G23" s="194">
        <v>104.7</v>
      </c>
      <c r="H23" s="194">
        <v>94.4</v>
      </c>
      <c r="I23" s="194">
        <v>112.2</v>
      </c>
      <c r="J23" s="196" t="s">
        <v>336</v>
      </c>
      <c r="K23" s="196" t="s">
        <v>336</v>
      </c>
      <c r="L23" s="196" t="s">
        <v>336</v>
      </c>
      <c r="M23" s="196" t="s">
        <v>336</v>
      </c>
      <c r="N23" s="194">
        <v>107.5</v>
      </c>
      <c r="O23" s="194">
        <v>92.5</v>
      </c>
      <c r="P23" s="194">
        <v>96.2</v>
      </c>
      <c r="Q23" s="197" t="s">
        <v>336</v>
      </c>
    </row>
    <row r="24" spans="1:17" ht="13.5" customHeight="1">
      <c r="A24" s="206"/>
      <c r="B24" s="193"/>
      <c r="C24" s="194"/>
      <c r="D24" s="194"/>
      <c r="E24" s="195"/>
      <c r="F24" s="194"/>
      <c r="G24" s="194"/>
      <c r="H24" s="194"/>
      <c r="I24" s="194"/>
      <c r="J24" s="194"/>
      <c r="K24" s="194"/>
      <c r="L24" s="194"/>
      <c r="M24" s="194"/>
      <c r="N24" s="194"/>
      <c r="O24" s="194"/>
      <c r="P24" s="194"/>
      <c r="Q24" s="198"/>
    </row>
    <row r="25" spans="1:17" ht="27.75" customHeight="1">
      <c r="A25" s="207" t="s">
        <v>372</v>
      </c>
      <c r="B25" s="208">
        <v>-0.3</v>
      </c>
      <c r="C25" s="208">
        <v>-1.4</v>
      </c>
      <c r="D25" s="208">
        <v>0</v>
      </c>
      <c r="E25" s="208">
        <v>-5.6</v>
      </c>
      <c r="F25" s="208">
        <v>-0.5</v>
      </c>
      <c r="G25" s="208">
        <v>-0.3</v>
      </c>
      <c r="H25" s="208">
        <v>1.3</v>
      </c>
      <c r="I25" s="208">
        <v>0.6</v>
      </c>
      <c r="J25" s="561">
        <v>-1.206349206349211</v>
      </c>
      <c r="K25" s="561">
        <v>-0.12894906511926596</v>
      </c>
      <c r="L25" s="561">
        <v>-2.0467836257309857</v>
      </c>
      <c r="M25" s="561">
        <v>0.5743000717874924</v>
      </c>
      <c r="N25" s="580">
        <v>0.6</v>
      </c>
      <c r="O25" s="564">
        <v>-0.8</v>
      </c>
      <c r="P25" s="564">
        <v>-4</v>
      </c>
      <c r="Q25" s="562">
        <v>-2.928571428571425</v>
      </c>
    </row>
    <row r="26" spans="1:17" ht="27.75" customHeight="1" thickBot="1">
      <c r="A26" s="209" t="s">
        <v>373</v>
      </c>
      <c r="B26" s="549">
        <v>-1</v>
      </c>
      <c r="C26" s="210">
        <v>2.7</v>
      </c>
      <c r="D26" s="210">
        <v>0.1</v>
      </c>
      <c r="E26" s="210">
        <v>-4.7</v>
      </c>
      <c r="F26" s="210">
        <v>2</v>
      </c>
      <c r="G26" s="210">
        <v>2.7</v>
      </c>
      <c r="H26" s="210">
        <v>-3.5</v>
      </c>
      <c r="I26" s="210">
        <v>4</v>
      </c>
      <c r="J26" s="558">
        <v>-1.1</v>
      </c>
      <c r="K26" s="558">
        <v>-2.1</v>
      </c>
      <c r="L26" s="558">
        <v>-11.5</v>
      </c>
      <c r="M26" s="558">
        <v>-5.1</v>
      </c>
      <c r="N26" s="581">
        <v>-5</v>
      </c>
      <c r="O26" s="559">
        <v>-0.6</v>
      </c>
      <c r="P26" s="559">
        <v>-2.7</v>
      </c>
      <c r="Q26" s="560">
        <v>8.5</v>
      </c>
    </row>
    <row r="27" ht="13.5">
      <c r="F27" s="211"/>
    </row>
    <row r="28" ht="13.5">
      <c r="F28" s="211"/>
    </row>
    <row r="29" spans="1:19" s="189" customFormat="1" ht="14.25" thickBot="1">
      <c r="A29" s="189" t="s">
        <v>633</v>
      </c>
      <c r="F29" s="190"/>
      <c r="Q29" s="191" t="s">
        <v>339</v>
      </c>
      <c r="S29" s="188"/>
    </row>
    <row r="30" spans="1:17" ht="40.5" customHeight="1">
      <c r="A30" s="509" t="s">
        <v>340</v>
      </c>
      <c r="B30" s="510" t="s">
        <v>341</v>
      </c>
      <c r="C30" s="511" t="s">
        <v>342</v>
      </c>
      <c r="D30" s="511" t="s">
        <v>343</v>
      </c>
      <c r="E30" s="512" t="s">
        <v>344</v>
      </c>
      <c r="F30" s="513" t="s">
        <v>345</v>
      </c>
      <c r="G30" s="513" t="s">
        <v>346</v>
      </c>
      <c r="H30" s="513" t="s">
        <v>347</v>
      </c>
      <c r="I30" s="513" t="s">
        <v>348</v>
      </c>
      <c r="J30" s="514" t="s">
        <v>349</v>
      </c>
      <c r="K30" s="515" t="s">
        <v>350</v>
      </c>
      <c r="L30" s="516" t="s">
        <v>351</v>
      </c>
      <c r="M30" s="516" t="s">
        <v>352</v>
      </c>
      <c r="N30" s="517" t="s">
        <v>353</v>
      </c>
      <c r="O30" s="518" t="s">
        <v>354</v>
      </c>
      <c r="P30" s="518" t="s">
        <v>355</v>
      </c>
      <c r="Q30" s="519" t="s">
        <v>356</v>
      </c>
    </row>
    <row r="31" spans="1:17" ht="19.5" customHeight="1">
      <c r="A31" s="552" t="s">
        <v>643</v>
      </c>
      <c r="B31" s="193">
        <v>100</v>
      </c>
      <c r="C31" s="194">
        <v>100</v>
      </c>
      <c r="D31" s="194">
        <v>100</v>
      </c>
      <c r="E31" s="195">
        <v>100</v>
      </c>
      <c r="F31" s="196">
        <v>100</v>
      </c>
      <c r="G31" s="196">
        <v>100</v>
      </c>
      <c r="H31" s="196">
        <v>100</v>
      </c>
      <c r="I31" s="196">
        <v>100</v>
      </c>
      <c r="J31" s="196" t="s">
        <v>336</v>
      </c>
      <c r="K31" s="196" t="s">
        <v>336</v>
      </c>
      <c r="L31" s="196" t="s">
        <v>336</v>
      </c>
      <c r="M31" s="196" t="s">
        <v>336</v>
      </c>
      <c r="N31" s="196">
        <v>100</v>
      </c>
      <c r="O31" s="196">
        <v>100</v>
      </c>
      <c r="P31" s="196">
        <v>100</v>
      </c>
      <c r="Q31" s="197" t="s">
        <v>336</v>
      </c>
    </row>
    <row r="32" spans="1:17" ht="19.5" customHeight="1">
      <c r="A32" s="192" t="s">
        <v>594</v>
      </c>
      <c r="B32" s="193">
        <v>100.4</v>
      </c>
      <c r="C32" s="194">
        <v>102.1</v>
      </c>
      <c r="D32" s="194">
        <v>100.1</v>
      </c>
      <c r="E32" s="195">
        <v>101.5</v>
      </c>
      <c r="F32" s="196">
        <v>99.7</v>
      </c>
      <c r="G32" s="196">
        <v>100.3</v>
      </c>
      <c r="H32" s="196">
        <v>101.3</v>
      </c>
      <c r="I32" s="196">
        <v>102.8</v>
      </c>
      <c r="J32" s="196" t="s">
        <v>336</v>
      </c>
      <c r="K32" s="196" t="s">
        <v>336</v>
      </c>
      <c r="L32" s="196" t="s">
        <v>336</v>
      </c>
      <c r="M32" s="196" t="s">
        <v>336</v>
      </c>
      <c r="N32" s="196">
        <v>101.4</v>
      </c>
      <c r="O32" s="196">
        <v>100.2</v>
      </c>
      <c r="P32" s="196">
        <v>100.4</v>
      </c>
      <c r="Q32" s="197" t="s">
        <v>336</v>
      </c>
    </row>
    <row r="33" spans="1:17" ht="19.5" customHeight="1">
      <c r="A33" s="192" t="s">
        <v>595</v>
      </c>
      <c r="B33" s="193">
        <v>98.3</v>
      </c>
      <c r="C33" s="194">
        <v>103.8</v>
      </c>
      <c r="D33" s="194">
        <v>98</v>
      </c>
      <c r="E33" s="194">
        <v>94</v>
      </c>
      <c r="F33" s="194">
        <v>93.3</v>
      </c>
      <c r="G33" s="194">
        <v>96.6</v>
      </c>
      <c r="H33" s="194">
        <v>94.5</v>
      </c>
      <c r="I33" s="194">
        <v>107.5</v>
      </c>
      <c r="J33" s="196" t="s">
        <v>336</v>
      </c>
      <c r="K33" s="196" t="s">
        <v>336</v>
      </c>
      <c r="L33" s="196" t="s">
        <v>336</v>
      </c>
      <c r="M33" s="196" t="s">
        <v>336</v>
      </c>
      <c r="N33" s="194">
        <v>100.5</v>
      </c>
      <c r="O33" s="194">
        <v>97</v>
      </c>
      <c r="P33" s="194">
        <v>98.3</v>
      </c>
      <c r="Q33" s="197" t="s">
        <v>336</v>
      </c>
    </row>
    <row r="34" spans="1:17" ht="19.5" customHeight="1">
      <c r="A34" s="192" t="s">
        <v>596</v>
      </c>
      <c r="B34" s="193">
        <v>96.6</v>
      </c>
      <c r="C34" s="194">
        <v>96.3</v>
      </c>
      <c r="D34" s="194">
        <v>96.1</v>
      </c>
      <c r="E34" s="195">
        <v>92.3</v>
      </c>
      <c r="F34" s="196">
        <v>88.8</v>
      </c>
      <c r="G34" s="194">
        <v>91.9</v>
      </c>
      <c r="H34" s="194">
        <v>92.8</v>
      </c>
      <c r="I34" s="194">
        <v>112.1</v>
      </c>
      <c r="J34" s="196" t="s">
        <v>336</v>
      </c>
      <c r="K34" s="196" t="s">
        <v>336</v>
      </c>
      <c r="L34" s="196" t="s">
        <v>336</v>
      </c>
      <c r="M34" s="196" t="s">
        <v>336</v>
      </c>
      <c r="N34" s="194">
        <v>103.8</v>
      </c>
      <c r="O34" s="194">
        <v>96.8</v>
      </c>
      <c r="P34" s="196" t="s">
        <v>642</v>
      </c>
      <c r="Q34" s="197" t="s">
        <v>336</v>
      </c>
    </row>
    <row r="35" spans="1:17" ht="19.5" customHeight="1">
      <c r="A35" s="192" t="s">
        <v>360</v>
      </c>
      <c r="B35" s="193">
        <v>91.4</v>
      </c>
      <c r="C35" s="194">
        <v>98.9</v>
      </c>
      <c r="D35" s="194">
        <v>88.5</v>
      </c>
      <c r="E35" s="195">
        <v>92.1</v>
      </c>
      <c r="F35" s="196">
        <v>82.1</v>
      </c>
      <c r="G35" s="194">
        <v>95.2</v>
      </c>
      <c r="H35" s="194">
        <v>84.4</v>
      </c>
      <c r="I35" s="194">
        <v>111.7</v>
      </c>
      <c r="J35" s="196" t="s">
        <v>336</v>
      </c>
      <c r="K35" s="196" t="s">
        <v>336</v>
      </c>
      <c r="L35" s="196" t="s">
        <v>336</v>
      </c>
      <c r="M35" s="196" t="s">
        <v>336</v>
      </c>
      <c r="N35" s="194">
        <v>107.3</v>
      </c>
      <c r="O35" s="194">
        <v>95.4</v>
      </c>
      <c r="P35" s="196">
        <v>100.8</v>
      </c>
      <c r="Q35" s="197" t="s">
        <v>336</v>
      </c>
    </row>
    <row r="36" spans="1:17" ht="19.5" customHeight="1">
      <c r="A36" s="552" t="s">
        <v>644</v>
      </c>
      <c r="B36" s="193">
        <v>94.7</v>
      </c>
      <c r="C36" s="194">
        <v>99.5</v>
      </c>
      <c r="D36" s="194">
        <v>95.1</v>
      </c>
      <c r="E36" s="195">
        <v>93.6</v>
      </c>
      <c r="F36" s="196">
        <v>87.8</v>
      </c>
      <c r="G36" s="194">
        <v>95.8</v>
      </c>
      <c r="H36" s="194">
        <v>84.2</v>
      </c>
      <c r="I36" s="194">
        <v>112.3</v>
      </c>
      <c r="J36" s="196" t="s">
        <v>336</v>
      </c>
      <c r="K36" s="196" t="s">
        <v>336</v>
      </c>
      <c r="L36" s="196" t="s">
        <v>336</v>
      </c>
      <c r="M36" s="196" t="s">
        <v>336</v>
      </c>
      <c r="N36" s="194">
        <v>108.7</v>
      </c>
      <c r="O36" s="194">
        <v>96.2</v>
      </c>
      <c r="P36" s="194">
        <v>102.5</v>
      </c>
      <c r="Q36" s="197" t="s">
        <v>336</v>
      </c>
    </row>
    <row r="37" spans="1:17" ht="19.5" customHeight="1">
      <c r="A37" s="192"/>
      <c r="B37" s="193"/>
      <c r="C37" s="194"/>
      <c r="D37" s="194"/>
      <c r="E37" s="195"/>
      <c r="F37" s="196"/>
      <c r="G37" s="194"/>
      <c r="H37" s="194"/>
      <c r="I37" s="194"/>
      <c r="J37" s="194"/>
      <c r="K37" s="196"/>
      <c r="L37" s="196"/>
      <c r="M37" s="196"/>
      <c r="N37" s="194"/>
      <c r="O37" s="194"/>
      <c r="P37" s="194"/>
      <c r="Q37" s="198"/>
    </row>
    <row r="38" spans="1:17" ht="19.5" customHeight="1">
      <c r="A38" s="537" t="s">
        <v>691</v>
      </c>
      <c r="B38" s="193">
        <v>95</v>
      </c>
      <c r="C38" s="200">
        <v>97.1</v>
      </c>
      <c r="D38" s="201">
        <v>96.1</v>
      </c>
      <c r="E38" s="202">
        <v>95.1</v>
      </c>
      <c r="F38" s="203">
        <v>87.2</v>
      </c>
      <c r="G38" s="194">
        <v>96.4</v>
      </c>
      <c r="H38" s="194">
        <v>82.8</v>
      </c>
      <c r="I38" s="194">
        <v>109.9</v>
      </c>
      <c r="J38" s="196" t="s">
        <v>336</v>
      </c>
      <c r="K38" s="196" t="s">
        <v>336</v>
      </c>
      <c r="L38" s="196" t="s">
        <v>336</v>
      </c>
      <c r="M38" s="196" t="s">
        <v>336</v>
      </c>
      <c r="N38" s="194">
        <v>114.9</v>
      </c>
      <c r="O38" s="194">
        <v>96.2</v>
      </c>
      <c r="P38" s="196">
        <v>99.1</v>
      </c>
      <c r="Q38" s="197" t="s">
        <v>336</v>
      </c>
    </row>
    <row r="39" spans="1:17" ht="19.5" customHeight="1">
      <c r="A39" s="537" t="s">
        <v>363</v>
      </c>
      <c r="B39" s="193">
        <v>97.4</v>
      </c>
      <c r="C39" s="200">
        <v>102.9</v>
      </c>
      <c r="D39" s="201">
        <v>97.8</v>
      </c>
      <c r="E39" s="202">
        <v>96.6</v>
      </c>
      <c r="F39" s="203">
        <v>85.6</v>
      </c>
      <c r="G39" s="194">
        <v>98.1</v>
      </c>
      <c r="H39" s="194">
        <v>85</v>
      </c>
      <c r="I39" s="194">
        <v>109.6</v>
      </c>
      <c r="J39" s="196" t="s">
        <v>336</v>
      </c>
      <c r="K39" s="196" t="s">
        <v>336</v>
      </c>
      <c r="L39" s="196" t="s">
        <v>336</v>
      </c>
      <c r="M39" s="196" t="s">
        <v>336</v>
      </c>
      <c r="N39" s="194">
        <v>113.4</v>
      </c>
      <c r="O39" s="194">
        <v>96.6</v>
      </c>
      <c r="P39" s="196">
        <v>102.9</v>
      </c>
      <c r="Q39" s="197" t="s">
        <v>336</v>
      </c>
    </row>
    <row r="40" spans="1:17" ht="19.5" customHeight="1">
      <c r="A40" s="199" t="s">
        <v>364</v>
      </c>
      <c r="B40" s="193">
        <v>95.1</v>
      </c>
      <c r="C40" s="200">
        <v>102.4</v>
      </c>
      <c r="D40" s="201">
        <v>96.1</v>
      </c>
      <c r="E40" s="202">
        <v>90.5</v>
      </c>
      <c r="F40" s="203">
        <v>82.8</v>
      </c>
      <c r="G40" s="194">
        <v>98</v>
      </c>
      <c r="H40" s="194">
        <v>84.9</v>
      </c>
      <c r="I40" s="194">
        <v>113.6</v>
      </c>
      <c r="J40" s="196" t="s">
        <v>336</v>
      </c>
      <c r="K40" s="196" t="s">
        <v>336</v>
      </c>
      <c r="L40" s="196" t="s">
        <v>336</v>
      </c>
      <c r="M40" s="196" t="s">
        <v>336</v>
      </c>
      <c r="N40" s="194">
        <v>98.4</v>
      </c>
      <c r="O40" s="194">
        <v>95.2</v>
      </c>
      <c r="P40" s="204">
        <v>102.6</v>
      </c>
      <c r="Q40" s="197" t="s">
        <v>336</v>
      </c>
    </row>
    <row r="41" spans="1:17" ht="19.5" customHeight="1">
      <c r="A41" s="199" t="s">
        <v>646</v>
      </c>
      <c r="B41" s="193">
        <v>87.6</v>
      </c>
      <c r="C41" s="200">
        <v>92</v>
      </c>
      <c r="D41" s="201">
        <v>84.4</v>
      </c>
      <c r="E41" s="202">
        <v>87.4</v>
      </c>
      <c r="F41" s="203">
        <v>82.2</v>
      </c>
      <c r="G41" s="194">
        <v>90.4</v>
      </c>
      <c r="H41" s="194">
        <v>83.7</v>
      </c>
      <c r="I41" s="194">
        <v>111</v>
      </c>
      <c r="J41" s="196" t="s">
        <v>336</v>
      </c>
      <c r="K41" s="196" t="s">
        <v>336</v>
      </c>
      <c r="L41" s="196" t="s">
        <v>336</v>
      </c>
      <c r="M41" s="196" t="s">
        <v>336</v>
      </c>
      <c r="N41" s="194">
        <v>101.3</v>
      </c>
      <c r="O41" s="194">
        <v>94.4</v>
      </c>
      <c r="P41" s="204">
        <v>100.5</v>
      </c>
      <c r="Q41" s="197" t="s">
        <v>336</v>
      </c>
    </row>
    <row r="42" spans="1:17" ht="19.5" customHeight="1">
      <c r="A42" s="199" t="s">
        <v>365</v>
      </c>
      <c r="B42" s="193">
        <v>92.4</v>
      </c>
      <c r="C42" s="200">
        <v>97.9</v>
      </c>
      <c r="D42" s="201">
        <v>93.1</v>
      </c>
      <c r="E42" s="202">
        <v>92.4</v>
      </c>
      <c r="F42" s="203">
        <v>82.6</v>
      </c>
      <c r="G42" s="194">
        <v>93.3</v>
      </c>
      <c r="H42" s="194">
        <v>82.6</v>
      </c>
      <c r="I42" s="194">
        <v>107.1</v>
      </c>
      <c r="J42" s="196" t="s">
        <v>336</v>
      </c>
      <c r="K42" s="196" t="s">
        <v>336</v>
      </c>
      <c r="L42" s="196" t="s">
        <v>336</v>
      </c>
      <c r="M42" s="196" t="s">
        <v>336</v>
      </c>
      <c r="N42" s="194">
        <v>106.2</v>
      </c>
      <c r="O42" s="194">
        <v>93.2</v>
      </c>
      <c r="P42" s="204">
        <v>98.4</v>
      </c>
      <c r="Q42" s="197" t="s">
        <v>336</v>
      </c>
    </row>
    <row r="43" spans="1:17" ht="19.5" customHeight="1">
      <c r="A43" s="199" t="s">
        <v>366</v>
      </c>
      <c r="B43" s="193">
        <v>92.1</v>
      </c>
      <c r="C43" s="200">
        <v>98.7</v>
      </c>
      <c r="D43" s="201">
        <v>91.5</v>
      </c>
      <c r="E43" s="202">
        <v>101.9</v>
      </c>
      <c r="F43" s="203">
        <v>95.3</v>
      </c>
      <c r="G43" s="194">
        <v>93</v>
      </c>
      <c r="H43" s="194">
        <v>82.1</v>
      </c>
      <c r="I43" s="194">
        <v>119.8</v>
      </c>
      <c r="J43" s="196" t="s">
        <v>336</v>
      </c>
      <c r="K43" s="196" t="s">
        <v>336</v>
      </c>
      <c r="L43" s="196" t="s">
        <v>336</v>
      </c>
      <c r="M43" s="196" t="s">
        <v>336</v>
      </c>
      <c r="N43" s="194">
        <v>112.8</v>
      </c>
      <c r="O43" s="194">
        <v>94.1</v>
      </c>
      <c r="P43" s="204">
        <v>104</v>
      </c>
      <c r="Q43" s="197" t="s">
        <v>336</v>
      </c>
    </row>
    <row r="44" spans="1:17" ht="19.5" customHeight="1">
      <c r="A44" s="199" t="s">
        <v>367</v>
      </c>
      <c r="B44" s="193">
        <v>95.1</v>
      </c>
      <c r="C44" s="200">
        <v>109.8</v>
      </c>
      <c r="D44" s="201">
        <v>94</v>
      </c>
      <c r="E44" s="202">
        <v>97.4</v>
      </c>
      <c r="F44" s="203">
        <v>88.9</v>
      </c>
      <c r="G44" s="194">
        <v>97.2</v>
      </c>
      <c r="H44" s="194">
        <v>89.3</v>
      </c>
      <c r="I44" s="194">
        <v>114.6</v>
      </c>
      <c r="J44" s="196" t="s">
        <v>336</v>
      </c>
      <c r="K44" s="196" t="s">
        <v>336</v>
      </c>
      <c r="L44" s="196" t="s">
        <v>336</v>
      </c>
      <c r="M44" s="196" t="s">
        <v>336</v>
      </c>
      <c r="N44" s="194">
        <v>123.1</v>
      </c>
      <c r="O44" s="194">
        <v>91.8</v>
      </c>
      <c r="P44" s="204">
        <v>109.5</v>
      </c>
      <c r="Q44" s="197" t="s">
        <v>336</v>
      </c>
    </row>
    <row r="45" spans="1:17" ht="19.5" customHeight="1">
      <c r="A45" s="199" t="s">
        <v>368</v>
      </c>
      <c r="B45" s="193">
        <v>88.1</v>
      </c>
      <c r="C45" s="200">
        <v>96</v>
      </c>
      <c r="D45" s="201">
        <v>83.9</v>
      </c>
      <c r="E45" s="202">
        <v>85.7</v>
      </c>
      <c r="F45" s="203">
        <v>81.2</v>
      </c>
      <c r="G45" s="194">
        <v>89.7</v>
      </c>
      <c r="H45" s="194">
        <v>83.4</v>
      </c>
      <c r="I45" s="194">
        <v>105.8</v>
      </c>
      <c r="J45" s="196" t="s">
        <v>336</v>
      </c>
      <c r="K45" s="196" t="s">
        <v>336</v>
      </c>
      <c r="L45" s="196" t="s">
        <v>336</v>
      </c>
      <c r="M45" s="196" t="s">
        <v>336</v>
      </c>
      <c r="N45" s="194">
        <v>114.1</v>
      </c>
      <c r="O45" s="194">
        <v>92.9</v>
      </c>
      <c r="P45" s="204">
        <v>97.2</v>
      </c>
      <c r="Q45" s="197" t="s">
        <v>336</v>
      </c>
    </row>
    <row r="46" spans="1:17" ht="19.5" customHeight="1">
      <c r="A46" s="199" t="s">
        <v>369</v>
      </c>
      <c r="B46" s="193">
        <v>97.1</v>
      </c>
      <c r="C46" s="200">
        <v>99.4</v>
      </c>
      <c r="D46" s="201">
        <v>96.3</v>
      </c>
      <c r="E46" s="202">
        <v>99.5</v>
      </c>
      <c r="F46" s="203">
        <v>91.5</v>
      </c>
      <c r="G46" s="194">
        <v>98.5</v>
      </c>
      <c r="H46" s="194">
        <v>87.2</v>
      </c>
      <c r="I46" s="194">
        <v>118.4</v>
      </c>
      <c r="J46" s="196" t="s">
        <v>336</v>
      </c>
      <c r="K46" s="196" t="s">
        <v>336</v>
      </c>
      <c r="L46" s="196" t="s">
        <v>336</v>
      </c>
      <c r="M46" s="196" t="s">
        <v>336</v>
      </c>
      <c r="N46" s="194">
        <v>129.7</v>
      </c>
      <c r="O46" s="194">
        <v>100.3</v>
      </c>
      <c r="P46" s="204">
        <v>105.4</v>
      </c>
      <c r="Q46" s="197" t="s">
        <v>336</v>
      </c>
    </row>
    <row r="47" spans="1:17" ht="19.5" customHeight="1">
      <c r="A47" s="199" t="s">
        <v>370</v>
      </c>
      <c r="B47" s="193">
        <v>96.4</v>
      </c>
      <c r="C47" s="200">
        <v>104.9</v>
      </c>
      <c r="D47" s="201">
        <v>97.8</v>
      </c>
      <c r="E47" s="202">
        <v>92.4</v>
      </c>
      <c r="F47" s="203">
        <v>89.4</v>
      </c>
      <c r="G47" s="194">
        <v>99.6</v>
      </c>
      <c r="H47" s="194">
        <v>85.4</v>
      </c>
      <c r="I47" s="194">
        <v>114.3</v>
      </c>
      <c r="J47" s="196" t="s">
        <v>336</v>
      </c>
      <c r="K47" s="196" t="s">
        <v>336</v>
      </c>
      <c r="L47" s="196" t="s">
        <v>336</v>
      </c>
      <c r="M47" s="196" t="s">
        <v>336</v>
      </c>
      <c r="N47" s="194">
        <v>113.5</v>
      </c>
      <c r="O47" s="194">
        <v>95.1</v>
      </c>
      <c r="P47" s="204">
        <v>106.3</v>
      </c>
      <c r="Q47" s="197" t="s">
        <v>336</v>
      </c>
    </row>
    <row r="48" spans="1:17" ht="19.5" customHeight="1">
      <c r="A48" s="199" t="s">
        <v>371</v>
      </c>
      <c r="B48" s="193">
        <v>91.3</v>
      </c>
      <c r="C48" s="200">
        <v>98.7</v>
      </c>
      <c r="D48" s="201">
        <v>87.5</v>
      </c>
      <c r="E48" s="202">
        <v>93.4</v>
      </c>
      <c r="F48" s="203">
        <v>94.7</v>
      </c>
      <c r="G48" s="194">
        <v>94</v>
      </c>
      <c r="H48" s="194">
        <v>85.7</v>
      </c>
      <c r="I48" s="194">
        <v>119.7</v>
      </c>
      <c r="J48" s="196" t="s">
        <v>336</v>
      </c>
      <c r="K48" s="196" t="s">
        <v>336</v>
      </c>
      <c r="L48" s="196" t="s">
        <v>336</v>
      </c>
      <c r="M48" s="196" t="s">
        <v>336</v>
      </c>
      <c r="N48" s="194">
        <v>81.1</v>
      </c>
      <c r="O48" s="194">
        <v>98.4</v>
      </c>
      <c r="P48" s="204">
        <v>106</v>
      </c>
      <c r="Q48" s="197" t="s">
        <v>336</v>
      </c>
    </row>
    <row r="49" spans="1:17" ht="19.5" customHeight="1">
      <c r="A49" s="199" t="s">
        <v>361</v>
      </c>
      <c r="B49" s="193">
        <v>94.8</v>
      </c>
      <c r="C49" s="200">
        <v>107.4</v>
      </c>
      <c r="D49" s="201">
        <v>95.1</v>
      </c>
      <c r="E49" s="202">
        <v>95.3</v>
      </c>
      <c r="F49" s="203">
        <v>87.8</v>
      </c>
      <c r="G49" s="194">
        <v>99.1</v>
      </c>
      <c r="H49" s="194">
        <v>83.4</v>
      </c>
      <c r="I49" s="194">
        <v>108</v>
      </c>
      <c r="J49" s="196" t="s">
        <v>336</v>
      </c>
      <c r="K49" s="196" t="s">
        <v>336</v>
      </c>
      <c r="L49" s="196" t="s">
        <v>336</v>
      </c>
      <c r="M49" s="196" t="s">
        <v>336</v>
      </c>
      <c r="N49" s="194">
        <v>117</v>
      </c>
      <c r="O49" s="194">
        <v>93.3</v>
      </c>
      <c r="P49" s="204">
        <v>104.9</v>
      </c>
      <c r="Q49" s="197" t="s">
        <v>336</v>
      </c>
    </row>
    <row r="50" spans="1:17" ht="19.5" customHeight="1">
      <c r="A50" s="537" t="s">
        <v>362</v>
      </c>
      <c r="B50" s="205">
        <v>94.6</v>
      </c>
      <c r="C50" s="194">
        <v>104.3</v>
      </c>
      <c r="D50" s="194">
        <v>95.3</v>
      </c>
      <c r="E50" s="194">
        <v>91.1</v>
      </c>
      <c r="F50" s="194">
        <v>87.3</v>
      </c>
      <c r="G50" s="194">
        <v>97.6</v>
      </c>
      <c r="H50" s="194">
        <v>84.2</v>
      </c>
      <c r="I50" s="194">
        <v>109.7</v>
      </c>
      <c r="J50" s="196" t="s">
        <v>336</v>
      </c>
      <c r="K50" s="196" t="s">
        <v>336</v>
      </c>
      <c r="L50" s="196" t="s">
        <v>336</v>
      </c>
      <c r="M50" s="196" t="s">
        <v>336</v>
      </c>
      <c r="N50" s="194">
        <v>118.2</v>
      </c>
      <c r="O50" s="194">
        <v>93</v>
      </c>
      <c r="P50" s="194">
        <v>99</v>
      </c>
      <c r="Q50" s="197" t="s">
        <v>336</v>
      </c>
    </row>
    <row r="51" spans="1:17" ht="13.5">
      <c r="A51" s="206"/>
      <c r="B51" s="193"/>
      <c r="C51" s="194"/>
      <c r="D51" s="194"/>
      <c r="E51" s="195"/>
      <c r="F51" s="194"/>
      <c r="G51" s="194"/>
      <c r="H51" s="194"/>
      <c r="I51" s="194"/>
      <c r="J51" s="194"/>
      <c r="K51" s="194"/>
      <c r="L51" s="194"/>
      <c r="M51" s="194"/>
      <c r="N51" s="194"/>
      <c r="O51" s="194"/>
      <c r="P51" s="194"/>
      <c r="Q51" s="198"/>
    </row>
    <row r="52" spans="1:17" ht="27.75" customHeight="1">
      <c r="A52" s="207" t="s">
        <v>372</v>
      </c>
      <c r="B52" s="208">
        <v>-0.2</v>
      </c>
      <c r="C52" s="212">
        <v>-2.9</v>
      </c>
      <c r="D52" s="212">
        <v>0.2</v>
      </c>
      <c r="E52" s="213">
        <v>-4.4</v>
      </c>
      <c r="F52" s="213">
        <v>-0.6</v>
      </c>
      <c r="G52" s="212">
        <v>-1.5</v>
      </c>
      <c r="H52" s="212">
        <v>1</v>
      </c>
      <c r="I52" s="212">
        <v>1.6</v>
      </c>
      <c r="J52" s="561">
        <v>-1.3679890560875485</v>
      </c>
      <c r="K52" s="561">
        <v>-0.8575197889181929</v>
      </c>
      <c r="L52" s="561">
        <v>-1.3709063214013772</v>
      </c>
      <c r="M52" s="561">
        <v>2.9819694868238544</v>
      </c>
      <c r="N52" s="563">
        <v>1</v>
      </c>
      <c r="O52" s="563">
        <v>-0.3</v>
      </c>
      <c r="P52" s="563">
        <v>-5.6</v>
      </c>
      <c r="Q52" s="562">
        <v>-1.885310290651998</v>
      </c>
    </row>
    <row r="53" spans="1:17" ht="27.75" customHeight="1" thickBot="1">
      <c r="A53" s="209" t="s">
        <v>373</v>
      </c>
      <c r="B53" s="210">
        <v>-0.4</v>
      </c>
      <c r="C53" s="210">
        <v>7.4</v>
      </c>
      <c r="D53" s="210">
        <v>-0.8</v>
      </c>
      <c r="E53" s="210">
        <v>-4.2</v>
      </c>
      <c r="F53" s="210">
        <v>0.1</v>
      </c>
      <c r="G53" s="210">
        <v>1.2</v>
      </c>
      <c r="H53" s="210">
        <v>1.7</v>
      </c>
      <c r="I53" s="210">
        <v>-0.2</v>
      </c>
      <c r="J53" s="558">
        <v>-8.9</v>
      </c>
      <c r="K53" s="558">
        <v>-2.1</v>
      </c>
      <c r="L53" s="558">
        <v>-2.9</v>
      </c>
      <c r="M53" s="558">
        <v>1</v>
      </c>
      <c r="N53" s="559">
        <v>2.9</v>
      </c>
      <c r="O53" s="559">
        <v>-3.3</v>
      </c>
      <c r="P53" s="559">
        <v>-0.1</v>
      </c>
      <c r="Q53" s="560">
        <v>1.3</v>
      </c>
    </row>
    <row r="54" spans="1:17" ht="17.25" customHeight="1">
      <c r="A54" s="729" t="s">
        <v>660</v>
      </c>
      <c r="B54" s="729"/>
      <c r="C54" s="729"/>
      <c r="D54" s="729"/>
      <c r="E54" s="729"/>
      <c r="F54" s="729"/>
      <c r="G54" s="729"/>
      <c r="H54" s="729"/>
      <c r="I54" s="729"/>
      <c r="J54" s="729"/>
      <c r="K54" s="729"/>
      <c r="L54" s="729"/>
      <c r="M54" s="729"/>
      <c r="N54" s="729"/>
      <c r="O54" s="729"/>
      <c r="P54" s="729"/>
      <c r="Q54" s="729"/>
    </row>
    <row r="55" spans="1:17" ht="13.5" customHeight="1">
      <c r="A55" s="730"/>
      <c r="B55" s="730"/>
      <c r="C55" s="730"/>
      <c r="D55" s="730"/>
      <c r="E55" s="730"/>
      <c r="F55" s="730"/>
      <c r="G55" s="730"/>
      <c r="H55" s="730"/>
      <c r="I55" s="730"/>
      <c r="J55" s="730"/>
      <c r="K55" s="730"/>
      <c r="L55" s="730"/>
      <c r="M55" s="730"/>
      <c r="N55" s="730"/>
      <c r="O55" s="730"/>
      <c r="P55" s="730"/>
      <c r="Q55" s="730"/>
    </row>
    <row r="56" spans="1:17" ht="13.5">
      <c r="A56" s="216"/>
      <c r="B56" s="216"/>
      <c r="C56" s="216"/>
      <c r="D56" s="216"/>
      <c r="E56" s="216"/>
      <c r="F56" s="216"/>
      <c r="G56" s="216"/>
      <c r="H56" s="216"/>
      <c r="I56" s="216"/>
      <c r="J56" s="216"/>
      <c r="K56" s="216"/>
      <c r="L56" s="216"/>
      <c r="M56" s="216"/>
      <c r="N56" s="216"/>
      <c r="O56" s="216"/>
      <c r="P56" s="216"/>
      <c r="Q56" s="216"/>
    </row>
  </sheetData>
  <mergeCells count="2">
    <mergeCell ref="A1:Q1"/>
    <mergeCell ref="A54:Q55"/>
  </mergeCells>
  <printOptions/>
  <pageMargins left="0.3937007874015748" right="0.3937007874015748" top="0.4330708661417323" bottom="0.5905511811023623" header="0.31496062992125984" footer="0.35433070866141736"/>
  <pageSetup horizontalDpi="600" verticalDpi="600" orientation="portrait" paperSize="9" scale="75" r:id="rId1"/>
  <headerFooter alignWithMargins="0">
    <oddFooter>&amp;C&amp;"ＭＳ Ｐゴシック,標準"&amp;12- 13 -</oddFooter>
  </headerFooter>
</worksheet>
</file>

<file path=xl/worksheets/sheet15.xml><?xml version="1.0" encoding="utf-8"?>
<worksheet xmlns="http://schemas.openxmlformats.org/spreadsheetml/2006/main" xmlns:r="http://schemas.openxmlformats.org/officeDocument/2006/relationships">
  <sheetPr>
    <tabColor indexed="17"/>
  </sheetPr>
  <dimension ref="A1:S56"/>
  <sheetViews>
    <sheetView zoomScale="95" zoomScaleNormal="95" workbookViewId="0" topLeftCell="A1">
      <selection activeCell="A1" sqref="A1:Q1"/>
    </sheetView>
  </sheetViews>
  <sheetFormatPr defaultColWidth="8.796875" defaultRowHeight="14.25"/>
  <cols>
    <col min="1" max="1" width="8.09765625" style="188" customWidth="1"/>
    <col min="2" max="17" width="7.19921875" style="188" customWidth="1"/>
    <col min="18" max="16384" width="9" style="188" customWidth="1"/>
  </cols>
  <sheetData>
    <row r="1" spans="1:17" ht="18.75">
      <c r="A1" s="733" t="s">
        <v>636</v>
      </c>
      <c r="B1" s="733"/>
      <c r="C1" s="733"/>
      <c r="D1" s="733"/>
      <c r="E1" s="733"/>
      <c r="F1" s="733"/>
      <c r="G1" s="733"/>
      <c r="H1" s="733"/>
      <c r="I1" s="733"/>
      <c r="J1" s="733"/>
      <c r="K1" s="733"/>
      <c r="L1" s="733"/>
      <c r="M1" s="733"/>
      <c r="N1" s="733"/>
      <c r="O1" s="733"/>
      <c r="P1" s="733"/>
      <c r="Q1" s="733"/>
    </row>
    <row r="2" spans="1:17" ht="14.25" thickBot="1">
      <c r="A2" s="547" t="s">
        <v>632</v>
      </c>
      <c r="F2" s="211"/>
      <c r="G2" s="211"/>
      <c r="H2" s="211"/>
      <c r="I2" s="211"/>
      <c r="J2" s="211"/>
      <c r="O2" s="520"/>
      <c r="Q2" s="520" t="s">
        <v>597</v>
      </c>
    </row>
    <row r="3" spans="1:17" ht="31.5">
      <c r="A3" s="509" t="s">
        <v>340</v>
      </c>
      <c r="B3" s="510" t="s">
        <v>341</v>
      </c>
      <c r="C3" s="511" t="s">
        <v>342</v>
      </c>
      <c r="D3" s="511" t="s">
        <v>343</v>
      </c>
      <c r="E3" s="512" t="s">
        <v>344</v>
      </c>
      <c r="F3" s="513" t="s">
        <v>345</v>
      </c>
      <c r="G3" s="513" t="s">
        <v>346</v>
      </c>
      <c r="H3" s="513" t="s">
        <v>347</v>
      </c>
      <c r="I3" s="513" t="s">
        <v>348</v>
      </c>
      <c r="J3" s="514" t="s">
        <v>349</v>
      </c>
      <c r="K3" s="515" t="s">
        <v>350</v>
      </c>
      <c r="L3" s="516" t="s">
        <v>351</v>
      </c>
      <c r="M3" s="516" t="s">
        <v>352</v>
      </c>
      <c r="N3" s="517" t="s">
        <v>353</v>
      </c>
      <c r="O3" s="518" t="s">
        <v>354</v>
      </c>
      <c r="P3" s="518" t="s">
        <v>355</v>
      </c>
      <c r="Q3" s="519" t="s">
        <v>356</v>
      </c>
    </row>
    <row r="4" spans="1:17" ht="19.5" customHeight="1">
      <c r="A4" s="552" t="s">
        <v>643</v>
      </c>
      <c r="B4" s="193">
        <v>100</v>
      </c>
      <c r="C4" s="194">
        <v>100</v>
      </c>
      <c r="D4" s="194">
        <v>100</v>
      </c>
      <c r="E4" s="195">
        <v>100</v>
      </c>
      <c r="F4" s="196">
        <v>100</v>
      </c>
      <c r="G4" s="196">
        <v>100</v>
      </c>
      <c r="H4" s="196">
        <v>100</v>
      </c>
      <c r="I4" s="196">
        <v>100</v>
      </c>
      <c r="J4" s="196" t="s">
        <v>336</v>
      </c>
      <c r="K4" s="196" t="s">
        <v>336</v>
      </c>
      <c r="L4" s="196" t="s">
        <v>336</v>
      </c>
      <c r="M4" s="196" t="s">
        <v>336</v>
      </c>
      <c r="N4" s="196">
        <v>100</v>
      </c>
      <c r="O4" s="196">
        <v>100</v>
      </c>
      <c r="P4" s="196">
        <v>100</v>
      </c>
      <c r="Q4" s="197" t="s">
        <v>336</v>
      </c>
    </row>
    <row r="5" spans="1:17" ht="19.5" customHeight="1">
      <c r="A5" s="192" t="s">
        <v>594</v>
      </c>
      <c r="B5" s="193">
        <v>100.3</v>
      </c>
      <c r="C5" s="194">
        <v>101.2</v>
      </c>
      <c r="D5" s="194">
        <v>100.3</v>
      </c>
      <c r="E5" s="194">
        <v>101.2</v>
      </c>
      <c r="F5" s="194">
        <v>106.1</v>
      </c>
      <c r="G5" s="194">
        <v>104.1</v>
      </c>
      <c r="H5" s="194">
        <v>99.6</v>
      </c>
      <c r="I5" s="194">
        <v>105.1</v>
      </c>
      <c r="J5" s="196" t="s">
        <v>336</v>
      </c>
      <c r="K5" s="196" t="s">
        <v>336</v>
      </c>
      <c r="L5" s="196" t="s">
        <v>336</v>
      </c>
      <c r="M5" s="196" t="s">
        <v>336</v>
      </c>
      <c r="N5" s="194">
        <v>100.6</v>
      </c>
      <c r="O5" s="194">
        <v>99.2</v>
      </c>
      <c r="P5" s="194">
        <v>103.5</v>
      </c>
      <c r="Q5" s="197" t="s">
        <v>336</v>
      </c>
    </row>
    <row r="6" spans="1:17" ht="19.5" customHeight="1">
      <c r="A6" s="192" t="s">
        <v>595</v>
      </c>
      <c r="B6" s="521">
        <v>99.1</v>
      </c>
      <c r="C6" s="522">
        <v>103.1</v>
      </c>
      <c r="D6" s="522">
        <v>98</v>
      </c>
      <c r="E6" s="523">
        <v>92.2</v>
      </c>
      <c r="F6" s="522">
        <v>105.4</v>
      </c>
      <c r="G6" s="522">
        <v>102.4</v>
      </c>
      <c r="H6" s="522">
        <v>98.7</v>
      </c>
      <c r="I6" s="522">
        <v>107.4</v>
      </c>
      <c r="J6" s="196" t="s">
        <v>336</v>
      </c>
      <c r="K6" s="196" t="s">
        <v>336</v>
      </c>
      <c r="L6" s="196" t="s">
        <v>336</v>
      </c>
      <c r="M6" s="196" t="s">
        <v>336</v>
      </c>
      <c r="N6" s="522">
        <v>95.8</v>
      </c>
      <c r="O6" s="522">
        <v>97.3</v>
      </c>
      <c r="P6" s="522">
        <v>101.4</v>
      </c>
      <c r="Q6" s="197" t="s">
        <v>336</v>
      </c>
    </row>
    <row r="7" spans="1:17" ht="19.5" customHeight="1">
      <c r="A7" s="192" t="s">
        <v>596</v>
      </c>
      <c r="B7" s="521">
        <v>98.3</v>
      </c>
      <c r="C7" s="522">
        <v>100.8</v>
      </c>
      <c r="D7" s="522">
        <v>98.5</v>
      </c>
      <c r="E7" s="522">
        <v>94.2</v>
      </c>
      <c r="F7" s="522">
        <v>102.5</v>
      </c>
      <c r="G7" s="522">
        <v>97.7</v>
      </c>
      <c r="H7" s="522">
        <v>99</v>
      </c>
      <c r="I7" s="522">
        <v>108.7</v>
      </c>
      <c r="J7" s="196" t="s">
        <v>336</v>
      </c>
      <c r="K7" s="196" t="s">
        <v>336</v>
      </c>
      <c r="L7" s="196" t="s">
        <v>336</v>
      </c>
      <c r="M7" s="196" t="s">
        <v>336</v>
      </c>
      <c r="N7" s="522">
        <v>96.5</v>
      </c>
      <c r="O7" s="522">
        <v>89.8</v>
      </c>
      <c r="P7" s="522">
        <v>102.5</v>
      </c>
      <c r="Q7" s="197" t="s">
        <v>336</v>
      </c>
    </row>
    <row r="8" spans="1:17" ht="19.5" customHeight="1">
      <c r="A8" s="192" t="s">
        <v>360</v>
      </c>
      <c r="B8" s="521">
        <v>94.3</v>
      </c>
      <c r="C8" s="522">
        <v>100.2</v>
      </c>
      <c r="D8" s="522">
        <v>92.4</v>
      </c>
      <c r="E8" s="523">
        <v>92.3</v>
      </c>
      <c r="F8" s="522">
        <v>102</v>
      </c>
      <c r="G8" s="522">
        <v>99.7</v>
      </c>
      <c r="H8" s="522">
        <v>91.4</v>
      </c>
      <c r="I8" s="522">
        <v>106.9</v>
      </c>
      <c r="J8" s="196" t="s">
        <v>336</v>
      </c>
      <c r="K8" s="196" t="s">
        <v>336</v>
      </c>
      <c r="L8" s="196" t="s">
        <v>336</v>
      </c>
      <c r="M8" s="196" t="s">
        <v>336</v>
      </c>
      <c r="N8" s="522">
        <v>95.3</v>
      </c>
      <c r="O8" s="522">
        <v>93</v>
      </c>
      <c r="P8" s="522">
        <v>106.5</v>
      </c>
      <c r="Q8" s="197" t="s">
        <v>336</v>
      </c>
    </row>
    <row r="9" spans="1:17" ht="19.5" customHeight="1">
      <c r="A9" s="552" t="s">
        <v>644</v>
      </c>
      <c r="B9" s="521">
        <v>96.6</v>
      </c>
      <c r="C9" s="522">
        <v>102.3</v>
      </c>
      <c r="D9" s="522">
        <v>96.7</v>
      </c>
      <c r="E9" s="523">
        <v>94</v>
      </c>
      <c r="F9" s="522">
        <v>109.4</v>
      </c>
      <c r="G9" s="522">
        <v>98.5</v>
      </c>
      <c r="H9" s="522">
        <v>96.2</v>
      </c>
      <c r="I9" s="522">
        <v>105.9</v>
      </c>
      <c r="J9" s="196" t="s">
        <v>336</v>
      </c>
      <c r="K9" s="196" t="s">
        <v>336</v>
      </c>
      <c r="L9" s="196" t="s">
        <v>336</v>
      </c>
      <c r="M9" s="196" t="s">
        <v>336</v>
      </c>
      <c r="N9" s="522">
        <v>96.2</v>
      </c>
      <c r="O9" s="522">
        <v>94.2</v>
      </c>
      <c r="P9" s="522">
        <v>108.1</v>
      </c>
      <c r="Q9" s="197" t="s">
        <v>336</v>
      </c>
    </row>
    <row r="10" spans="1:17" ht="19.5" customHeight="1">
      <c r="A10" s="192"/>
      <c r="B10" s="193"/>
      <c r="C10" s="194"/>
      <c r="D10" s="194"/>
      <c r="E10" s="195"/>
      <c r="F10" s="196"/>
      <c r="G10" s="194"/>
      <c r="H10" s="194"/>
      <c r="I10" s="194"/>
      <c r="J10" s="194"/>
      <c r="K10" s="196"/>
      <c r="L10" s="196"/>
      <c r="M10" s="196"/>
      <c r="N10" s="194"/>
      <c r="O10" s="194"/>
      <c r="P10" s="194"/>
      <c r="Q10" s="198"/>
    </row>
    <row r="11" spans="1:17" ht="19.5" customHeight="1">
      <c r="A11" s="538" t="s">
        <v>691</v>
      </c>
      <c r="B11" s="193">
        <v>97.2</v>
      </c>
      <c r="C11" s="200">
        <v>102.3</v>
      </c>
      <c r="D11" s="201">
        <v>98</v>
      </c>
      <c r="E11" s="202">
        <v>92.8</v>
      </c>
      <c r="F11" s="203">
        <v>108.4</v>
      </c>
      <c r="G11" s="194">
        <v>99.5</v>
      </c>
      <c r="H11" s="194">
        <v>97.2</v>
      </c>
      <c r="I11" s="194">
        <v>104.5</v>
      </c>
      <c r="J11" s="196" t="s">
        <v>336</v>
      </c>
      <c r="K11" s="196" t="s">
        <v>336</v>
      </c>
      <c r="L11" s="196" t="s">
        <v>336</v>
      </c>
      <c r="M11" s="196" t="s">
        <v>336</v>
      </c>
      <c r="N11" s="194">
        <v>102.2</v>
      </c>
      <c r="O11" s="194">
        <v>92.7</v>
      </c>
      <c r="P11" s="194">
        <v>106</v>
      </c>
      <c r="Q11" s="197" t="s">
        <v>336</v>
      </c>
    </row>
    <row r="12" spans="1:17" ht="19.5" customHeight="1">
      <c r="A12" s="538" t="s">
        <v>363</v>
      </c>
      <c r="B12" s="525">
        <v>99.5</v>
      </c>
      <c r="C12" s="526">
        <v>106.6</v>
      </c>
      <c r="D12" s="527">
        <v>99.9</v>
      </c>
      <c r="E12" s="528">
        <v>96.8</v>
      </c>
      <c r="F12" s="529">
        <v>108.1</v>
      </c>
      <c r="G12" s="530">
        <v>101.2</v>
      </c>
      <c r="H12" s="530">
        <v>100.1</v>
      </c>
      <c r="I12" s="530">
        <v>103.3</v>
      </c>
      <c r="J12" s="196" t="s">
        <v>336</v>
      </c>
      <c r="K12" s="196" t="s">
        <v>336</v>
      </c>
      <c r="L12" s="196" t="s">
        <v>336</v>
      </c>
      <c r="M12" s="196" t="s">
        <v>336</v>
      </c>
      <c r="N12" s="530">
        <v>99.6</v>
      </c>
      <c r="O12" s="530">
        <v>94.4</v>
      </c>
      <c r="P12" s="530">
        <v>107</v>
      </c>
      <c r="Q12" s="197" t="s">
        <v>336</v>
      </c>
    </row>
    <row r="13" spans="1:17" ht="19.5" customHeight="1">
      <c r="A13" s="524" t="s">
        <v>364</v>
      </c>
      <c r="B13" s="525">
        <v>97.5</v>
      </c>
      <c r="C13" s="526">
        <v>105.4</v>
      </c>
      <c r="D13" s="527">
        <v>98.4</v>
      </c>
      <c r="E13" s="528">
        <v>91.7</v>
      </c>
      <c r="F13" s="529">
        <v>104.9</v>
      </c>
      <c r="G13" s="530">
        <v>99.8</v>
      </c>
      <c r="H13" s="530">
        <v>98</v>
      </c>
      <c r="I13" s="530">
        <v>109.2</v>
      </c>
      <c r="J13" s="196" t="s">
        <v>336</v>
      </c>
      <c r="K13" s="540" t="s">
        <v>336</v>
      </c>
      <c r="L13" s="196" t="s">
        <v>336</v>
      </c>
      <c r="M13" s="196" t="s">
        <v>336</v>
      </c>
      <c r="N13" s="530">
        <v>90.3</v>
      </c>
      <c r="O13" s="530">
        <v>92</v>
      </c>
      <c r="P13" s="530">
        <v>108.6</v>
      </c>
      <c r="Q13" s="197" t="s">
        <v>336</v>
      </c>
    </row>
    <row r="14" spans="1:17" ht="19.5" customHeight="1">
      <c r="A14" s="524" t="s">
        <v>646</v>
      </c>
      <c r="B14" s="525">
        <v>89</v>
      </c>
      <c r="C14" s="526">
        <v>94</v>
      </c>
      <c r="D14" s="527">
        <v>86.3</v>
      </c>
      <c r="E14" s="528">
        <v>88.8</v>
      </c>
      <c r="F14" s="529">
        <v>100.7</v>
      </c>
      <c r="G14" s="530">
        <v>94.1</v>
      </c>
      <c r="H14" s="530">
        <v>90.8</v>
      </c>
      <c r="I14" s="530">
        <v>105.2</v>
      </c>
      <c r="J14" s="196" t="s">
        <v>336</v>
      </c>
      <c r="K14" s="196" t="s">
        <v>336</v>
      </c>
      <c r="L14" s="196" t="s">
        <v>336</v>
      </c>
      <c r="M14" s="196" t="s">
        <v>336</v>
      </c>
      <c r="N14" s="530">
        <v>79.6</v>
      </c>
      <c r="O14" s="530">
        <v>88.8</v>
      </c>
      <c r="P14" s="530">
        <v>106.1</v>
      </c>
      <c r="Q14" s="197" t="s">
        <v>336</v>
      </c>
    </row>
    <row r="15" spans="1:17" ht="19.5" customHeight="1">
      <c r="A15" s="524" t="s">
        <v>365</v>
      </c>
      <c r="B15" s="525">
        <v>94.9</v>
      </c>
      <c r="C15" s="526">
        <v>102.4</v>
      </c>
      <c r="D15" s="527">
        <v>95.5</v>
      </c>
      <c r="E15" s="528">
        <v>92.3</v>
      </c>
      <c r="F15" s="529">
        <v>103.4</v>
      </c>
      <c r="G15" s="530">
        <v>97.8</v>
      </c>
      <c r="H15" s="530">
        <v>94.8</v>
      </c>
      <c r="I15" s="530">
        <v>101.1</v>
      </c>
      <c r="J15" s="196" t="s">
        <v>336</v>
      </c>
      <c r="K15" s="196" t="s">
        <v>336</v>
      </c>
      <c r="L15" s="196" t="s">
        <v>336</v>
      </c>
      <c r="M15" s="196" t="s">
        <v>336</v>
      </c>
      <c r="N15" s="530">
        <v>85.5</v>
      </c>
      <c r="O15" s="530">
        <v>93.1</v>
      </c>
      <c r="P15" s="530">
        <v>102.8</v>
      </c>
      <c r="Q15" s="197" t="s">
        <v>336</v>
      </c>
    </row>
    <row r="16" spans="1:17" ht="19.5" customHeight="1">
      <c r="A16" s="524" t="s">
        <v>366</v>
      </c>
      <c r="B16" s="525">
        <v>94.4</v>
      </c>
      <c r="C16" s="526">
        <v>101.1</v>
      </c>
      <c r="D16" s="527">
        <v>94</v>
      </c>
      <c r="E16" s="528">
        <v>98.3</v>
      </c>
      <c r="F16" s="529">
        <v>116.5</v>
      </c>
      <c r="G16" s="530">
        <v>98</v>
      </c>
      <c r="H16" s="530">
        <v>92.3</v>
      </c>
      <c r="I16" s="530">
        <v>114.8</v>
      </c>
      <c r="J16" s="196" t="s">
        <v>336</v>
      </c>
      <c r="K16" s="196" t="s">
        <v>336</v>
      </c>
      <c r="L16" s="196" t="s">
        <v>336</v>
      </c>
      <c r="M16" s="196" t="s">
        <v>336</v>
      </c>
      <c r="N16" s="530">
        <v>91.2</v>
      </c>
      <c r="O16" s="530">
        <v>93.5</v>
      </c>
      <c r="P16" s="530">
        <v>107.3</v>
      </c>
      <c r="Q16" s="197" t="s">
        <v>336</v>
      </c>
    </row>
    <row r="17" spans="1:17" ht="19.5" customHeight="1">
      <c r="A17" s="524" t="s">
        <v>367</v>
      </c>
      <c r="B17" s="525">
        <v>98.1</v>
      </c>
      <c r="C17" s="526">
        <v>105.1</v>
      </c>
      <c r="D17" s="527">
        <v>98.1</v>
      </c>
      <c r="E17" s="528">
        <v>98.7</v>
      </c>
      <c r="F17" s="529">
        <v>109.8</v>
      </c>
      <c r="G17" s="530">
        <v>102.3</v>
      </c>
      <c r="H17" s="530">
        <v>100.5</v>
      </c>
      <c r="I17" s="530">
        <v>109.1</v>
      </c>
      <c r="J17" s="196" t="s">
        <v>336</v>
      </c>
      <c r="K17" s="196" t="s">
        <v>336</v>
      </c>
      <c r="L17" s="196" t="s">
        <v>336</v>
      </c>
      <c r="M17" s="196" t="s">
        <v>336</v>
      </c>
      <c r="N17" s="530">
        <v>93.7</v>
      </c>
      <c r="O17" s="530">
        <v>92.2</v>
      </c>
      <c r="P17" s="530">
        <v>114.5</v>
      </c>
      <c r="Q17" s="197" t="s">
        <v>336</v>
      </c>
    </row>
    <row r="18" spans="1:17" ht="19.5" customHeight="1">
      <c r="A18" s="524" t="s">
        <v>368</v>
      </c>
      <c r="B18" s="525">
        <v>90.2</v>
      </c>
      <c r="C18" s="526">
        <v>96.9</v>
      </c>
      <c r="D18" s="527">
        <v>86.3</v>
      </c>
      <c r="E18" s="528">
        <v>89</v>
      </c>
      <c r="F18" s="529">
        <v>100.8</v>
      </c>
      <c r="G18" s="530">
        <v>92.7</v>
      </c>
      <c r="H18" s="530">
        <v>93.7</v>
      </c>
      <c r="I18" s="530">
        <v>104.6</v>
      </c>
      <c r="J18" s="196" t="s">
        <v>336</v>
      </c>
      <c r="K18" s="196" t="s">
        <v>336</v>
      </c>
      <c r="L18" s="196" t="s">
        <v>336</v>
      </c>
      <c r="M18" s="196" t="s">
        <v>336</v>
      </c>
      <c r="N18" s="530">
        <v>86.4</v>
      </c>
      <c r="O18" s="530">
        <v>89.6</v>
      </c>
      <c r="P18" s="530">
        <v>101.6</v>
      </c>
      <c r="Q18" s="197" t="s">
        <v>336</v>
      </c>
    </row>
    <row r="19" spans="1:17" ht="19.5" customHeight="1">
      <c r="A19" s="524" t="s">
        <v>369</v>
      </c>
      <c r="B19" s="525">
        <v>99.4</v>
      </c>
      <c r="C19" s="526">
        <v>101.3</v>
      </c>
      <c r="D19" s="527">
        <v>99.6</v>
      </c>
      <c r="E19" s="528">
        <v>102.2</v>
      </c>
      <c r="F19" s="529">
        <v>115</v>
      </c>
      <c r="G19" s="530">
        <v>102.1</v>
      </c>
      <c r="H19" s="530">
        <v>98.8</v>
      </c>
      <c r="I19" s="530">
        <v>115.3</v>
      </c>
      <c r="J19" s="196" t="s">
        <v>336</v>
      </c>
      <c r="K19" s="196" t="s">
        <v>336</v>
      </c>
      <c r="L19" s="196" t="s">
        <v>336</v>
      </c>
      <c r="M19" s="196" t="s">
        <v>336</v>
      </c>
      <c r="N19" s="530">
        <v>98.5</v>
      </c>
      <c r="O19" s="530">
        <v>100.7</v>
      </c>
      <c r="P19" s="530">
        <v>109.3</v>
      </c>
      <c r="Q19" s="197" t="s">
        <v>336</v>
      </c>
    </row>
    <row r="20" spans="1:17" ht="19.5" customHeight="1">
      <c r="A20" s="524" t="s">
        <v>676</v>
      </c>
      <c r="B20" s="525">
        <v>98.4</v>
      </c>
      <c r="C20" s="526">
        <v>105.1</v>
      </c>
      <c r="D20" s="527">
        <v>99.9</v>
      </c>
      <c r="E20" s="528">
        <v>96.2</v>
      </c>
      <c r="F20" s="529">
        <v>112.2</v>
      </c>
      <c r="G20" s="530">
        <v>105.2</v>
      </c>
      <c r="H20" s="530">
        <v>94.8</v>
      </c>
      <c r="I20" s="530">
        <v>116.8</v>
      </c>
      <c r="J20" s="196" t="s">
        <v>336</v>
      </c>
      <c r="K20" s="196" t="s">
        <v>336</v>
      </c>
      <c r="L20" s="196" t="s">
        <v>336</v>
      </c>
      <c r="M20" s="196" t="s">
        <v>336</v>
      </c>
      <c r="N20" s="530">
        <v>90.5</v>
      </c>
      <c r="O20" s="530">
        <v>95.5</v>
      </c>
      <c r="P20" s="530">
        <v>109.6</v>
      </c>
      <c r="Q20" s="197" t="s">
        <v>336</v>
      </c>
    </row>
    <row r="21" spans="1:17" ht="19.5" customHeight="1">
      <c r="A21" s="524" t="s">
        <v>680</v>
      </c>
      <c r="B21" s="525">
        <v>93.6</v>
      </c>
      <c r="C21" s="526">
        <v>97.8</v>
      </c>
      <c r="D21" s="527">
        <v>89.4</v>
      </c>
      <c r="E21" s="528">
        <v>97.7</v>
      </c>
      <c r="F21" s="529">
        <v>114</v>
      </c>
      <c r="G21" s="530">
        <v>101.6</v>
      </c>
      <c r="H21" s="530">
        <v>92.7</v>
      </c>
      <c r="I21" s="530">
        <v>115.6</v>
      </c>
      <c r="J21" s="196" t="s">
        <v>336</v>
      </c>
      <c r="K21" s="196" t="s">
        <v>336</v>
      </c>
      <c r="L21" s="196" t="s">
        <v>336</v>
      </c>
      <c r="M21" s="196" t="s">
        <v>336</v>
      </c>
      <c r="N21" s="530">
        <v>72.4</v>
      </c>
      <c r="O21" s="530">
        <v>96.6</v>
      </c>
      <c r="P21" s="530">
        <v>111.1</v>
      </c>
      <c r="Q21" s="197" t="s">
        <v>336</v>
      </c>
    </row>
    <row r="22" spans="1:19" s="531" customFormat="1" ht="19.5" customHeight="1">
      <c r="A22" s="524" t="s">
        <v>361</v>
      </c>
      <c r="B22" s="525">
        <v>95.8</v>
      </c>
      <c r="C22" s="526">
        <v>104</v>
      </c>
      <c r="D22" s="527">
        <v>96.6</v>
      </c>
      <c r="E22" s="528">
        <v>94.9</v>
      </c>
      <c r="F22" s="529">
        <v>109.6</v>
      </c>
      <c r="G22" s="530">
        <v>101.6</v>
      </c>
      <c r="H22" s="530">
        <v>92.4</v>
      </c>
      <c r="I22" s="530">
        <v>108.3</v>
      </c>
      <c r="J22" s="196" t="s">
        <v>336</v>
      </c>
      <c r="K22" s="196" t="s">
        <v>336</v>
      </c>
      <c r="L22" s="196" t="s">
        <v>336</v>
      </c>
      <c r="M22" s="196" t="s">
        <v>336</v>
      </c>
      <c r="N22" s="530">
        <v>92.6</v>
      </c>
      <c r="O22" s="530">
        <v>93</v>
      </c>
      <c r="P22" s="530">
        <v>108.2</v>
      </c>
      <c r="Q22" s="197" t="s">
        <v>336</v>
      </c>
      <c r="S22" s="188"/>
    </row>
    <row r="23" spans="1:19" s="531" customFormat="1" ht="19.5" customHeight="1">
      <c r="A23" s="538" t="s">
        <v>362</v>
      </c>
      <c r="B23" s="205">
        <v>95.3</v>
      </c>
      <c r="C23" s="194">
        <v>102.6</v>
      </c>
      <c r="D23" s="194">
        <v>96.8</v>
      </c>
      <c r="E23" s="194">
        <v>92.3</v>
      </c>
      <c r="F23" s="194">
        <v>108.6</v>
      </c>
      <c r="G23" s="194">
        <v>100</v>
      </c>
      <c r="H23" s="194">
        <v>93.2</v>
      </c>
      <c r="I23" s="194">
        <v>107.5</v>
      </c>
      <c r="J23" s="196" t="s">
        <v>336</v>
      </c>
      <c r="K23" s="196" t="s">
        <v>336</v>
      </c>
      <c r="L23" s="196" t="s">
        <v>336</v>
      </c>
      <c r="M23" s="196" t="s">
        <v>336</v>
      </c>
      <c r="N23" s="194">
        <v>94.4</v>
      </c>
      <c r="O23" s="194">
        <v>91.2</v>
      </c>
      <c r="P23" s="194">
        <v>102.7</v>
      </c>
      <c r="Q23" s="197" t="s">
        <v>336</v>
      </c>
      <c r="S23" s="188"/>
    </row>
    <row r="24" spans="1:17" ht="13.5" customHeight="1">
      <c r="A24" s="206"/>
      <c r="B24" s="193"/>
      <c r="C24" s="194"/>
      <c r="D24" s="194"/>
      <c r="E24" s="195"/>
      <c r="F24" s="194"/>
      <c r="G24" s="194"/>
      <c r="H24" s="194"/>
      <c r="I24" s="194"/>
      <c r="J24" s="194"/>
      <c r="K24" s="194"/>
      <c r="L24" s="194"/>
      <c r="M24" s="194"/>
      <c r="N24" s="194"/>
      <c r="O24" s="194"/>
      <c r="P24" s="194"/>
      <c r="Q24" s="198"/>
    </row>
    <row r="25" spans="1:17" ht="27.75" customHeight="1">
      <c r="A25" s="207" t="s">
        <v>372</v>
      </c>
      <c r="B25" s="208">
        <v>-0.5</v>
      </c>
      <c r="C25" s="208">
        <v>-1.3</v>
      </c>
      <c r="D25" s="208">
        <v>0.2</v>
      </c>
      <c r="E25" s="208">
        <v>-2.7</v>
      </c>
      <c r="F25" s="208">
        <v>-0.9</v>
      </c>
      <c r="G25" s="208">
        <v>-1.6</v>
      </c>
      <c r="H25" s="208">
        <v>0.9</v>
      </c>
      <c r="I25" s="208">
        <v>-0.7</v>
      </c>
      <c r="J25" s="561">
        <v>-1.2726054922973962</v>
      </c>
      <c r="K25" s="561">
        <v>-1.260504201680679</v>
      </c>
      <c r="L25" s="561">
        <v>-1.6326530612244872</v>
      </c>
      <c r="M25" s="561">
        <v>0.4460966542750855</v>
      </c>
      <c r="N25" s="580">
        <v>1.9</v>
      </c>
      <c r="O25" s="564">
        <v>-1.9</v>
      </c>
      <c r="P25" s="564">
        <v>-5.1</v>
      </c>
      <c r="Q25" s="562">
        <v>-3.2110091743119407</v>
      </c>
    </row>
    <row r="26" spans="1:17" ht="27.75" customHeight="1" thickBot="1">
      <c r="A26" s="209" t="s">
        <v>373</v>
      </c>
      <c r="B26" s="210">
        <v>-2</v>
      </c>
      <c r="C26" s="210">
        <v>0.3</v>
      </c>
      <c r="D26" s="210">
        <v>-1.2</v>
      </c>
      <c r="E26" s="210">
        <v>-0.5</v>
      </c>
      <c r="F26" s="210">
        <v>0.2</v>
      </c>
      <c r="G26" s="210">
        <v>0.5</v>
      </c>
      <c r="H26" s="210">
        <v>-4.1</v>
      </c>
      <c r="I26" s="210">
        <v>2.9</v>
      </c>
      <c r="J26" s="558">
        <v>1.8</v>
      </c>
      <c r="K26" s="558">
        <v>-2.5</v>
      </c>
      <c r="L26" s="558">
        <v>-9.4</v>
      </c>
      <c r="M26" s="558">
        <v>-2.7</v>
      </c>
      <c r="N26" s="581">
        <v>-7.6</v>
      </c>
      <c r="O26" s="559">
        <v>-1.6</v>
      </c>
      <c r="P26" s="559">
        <v>-3.1</v>
      </c>
      <c r="Q26" s="560">
        <v>7.7</v>
      </c>
    </row>
    <row r="27" ht="13.5">
      <c r="F27" s="211"/>
    </row>
    <row r="28" ht="13.5">
      <c r="F28" s="211"/>
    </row>
    <row r="29" spans="1:17" ht="14.25" thickBot="1">
      <c r="A29" s="547" t="s">
        <v>633</v>
      </c>
      <c r="F29" s="211"/>
      <c r="Q29" s="520" t="s">
        <v>597</v>
      </c>
    </row>
    <row r="30" spans="1:17" ht="40.5" customHeight="1">
      <c r="A30" s="509" t="s">
        <v>340</v>
      </c>
      <c r="B30" s="510" t="s">
        <v>341</v>
      </c>
      <c r="C30" s="511" t="s">
        <v>342</v>
      </c>
      <c r="D30" s="511" t="s">
        <v>343</v>
      </c>
      <c r="E30" s="512" t="s">
        <v>344</v>
      </c>
      <c r="F30" s="513" t="s">
        <v>345</v>
      </c>
      <c r="G30" s="513" t="s">
        <v>346</v>
      </c>
      <c r="H30" s="513" t="s">
        <v>347</v>
      </c>
      <c r="I30" s="513" t="s">
        <v>348</v>
      </c>
      <c r="J30" s="514" t="s">
        <v>349</v>
      </c>
      <c r="K30" s="515" t="s">
        <v>350</v>
      </c>
      <c r="L30" s="516" t="s">
        <v>351</v>
      </c>
      <c r="M30" s="516" t="s">
        <v>352</v>
      </c>
      <c r="N30" s="517" t="s">
        <v>353</v>
      </c>
      <c r="O30" s="518" t="s">
        <v>354</v>
      </c>
      <c r="P30" s="518" t="s">
        <v>355</v>
      </c>
      <c r="Q30" s="519" t="s">
        <v>356</v>
      </c>
    </row>
    <row r="31" spans="1:17" ht="19.5" customHeight="1">
      <c r="A31" s="552" t="s">
        <v>643</v>
      </c>
      <c r="B31" s="193">
        <v>100</v>
      </c>
      <c r="C31" s="194">
        <v>100</v>
      </c>
      <c r="D31" s="194">
        <v>100</v>
      </c>
      <c r="E31" s="195">
        <v>100</v>
      </c>
      <c r="F31" s="196">
        <v>100</v>
      </c>
      <c r="G31" s="196">
        <v>100</v>
      </c>
      <c r="H31" s="196">
        <v>100</v>
      </c>
      <c r="I31" s="196">
        <v>100</v>
      </c>
      <c r="J31" s="196" t="s">
        <v>336</v>
      </c>
      <c r="K31" s="196" t="s">
        <v>336</v>
      </c>
      <c r="L31" s="196" t="s">
        <v>336</v>
      </c>
      <c r="M31" s="196" t="s">
        <v>336</v>
      </c>
      <c r="N31" s="196">
        <v>100</v>
      </c>
      <c r="O31" s="196">
        <v>100</v>
      </c>
      <c r="P31" s="196">
        <v>100</v>
      </c>
      <c r="Q31" s="197" t="s">
        <v>336</v>
      </c>
    </row>
    <row r="32" spans="1:17" ht="19.5" customHeight="1">
      <c r="A32" s="192" t="s">
        <v>594</v>
      </c>
      <c r="B32" s="193">
        <v>100.1</v>
      </c>
      <c r="C32" s="194">
        <v>100.9</v>
      </c>
      <c r="D32" s="194">
        <v>100.3</v>
      </c>
      <c r="E32" s="194">
        <v>100.4</v>
      </c>
      <c r="F32" s="194">
        <v>99.9</v>
      </c>
      <c r="G32" s="194">
        <v>99.8</v>
      </c>
      <c r="H32" s="194">
        <v>99.7</v>
      </c>
      <c r="I32" s="194">
        <v>102.2</v>
      </c>
      <c r="J32" s="196" t="s">
        <v>336</v>
      </c>
      <c r="K32" s="196" t="s">
        <v>336</v>
      </c>
      <c r="L32" s="196" t="s">
        <v>336</v>
      </c>
      <c r="M32" s="196" t="s">
        <v>336</v>
      </c>
      <c r="N32" s="194">
        <v>101.3</v>
      </c>
      <c r="O32" s="194">
        <v>100</v>
      </c>
      <c r="P32" s="194">
        <v>101.2</v>
      </c>
      <c r="Q32" s="197" t="s">
        <v>336</v>
      </c>
    </row>
    <row r="33" spans="1:17" ht="19.5" customHeight="1">
      <c r="A33" s="192" t="s">
        <v>595</v>
      </c>
      <c r="B33" s="521">
        <v>97.4</v>
      </c>
      <c r="C33" s="522">
        <v>106.7</v>
      </c>
      <c r="D33" s="522">
        <v>97.8</v>
      </c>
      <c r="E33" s="523">
        <v>92.7</v>
      </c>
      <c r="F33" s="522">
        <v>94.4</v>
      </c>
      <c r="G33" s="522">
        <v>98.6</v>
      </c>
      <c r="H33" s="522">
        <v>91.3</v>
      </c>
      <c r="I33" s="522">
        <v>106.1</v>
      </c>
      <c r="J33" s="196" t="s">
        <v>336</v>
      </c>
      <c r="K33" s="196" t="s">
        <v>336</v>
      </c>
      <c r="L33" s="196" t="s">
        <v>336</v>
      </c>
      <c r="M33" s="196" t="s">
        <v>336</v>
      </c>
      <c r="N33" s="522">
        <v>97.2</v>
      </c>
      <c r="O33" s="522">
        <v>94.5</v>
      </c>
      <c r="P33" s="522">
        <v>99.9</v>
      </c>
      <c r="Q33" s="197" t="s">
        <v>336</v>
      </c>
    </row>
    <row r="34" spans="1:17" ht="19.5" customHeight="1">
      <c r="A34" s="192" t="s">
        <v>596</v>
      </c>
      <c r="B34" s="521">
        <v>95.9</v>
      </c>
      <c r="C34" s="522">
        <v>104.1</v>
      </c>
      <c r="D34" s="522">
        <v>97.7</v>
      </c>
      <c r="E34" s="522">
        <v>93.2</v>
      </c>
      <c r="F34" s="522">
        <v>92</v>
      </c>
      <c r="G34" s="522">
        <v>93.9</v>
      </c>
      <c r="H34" s="522">
        <v>89.5</v>
      </c>
      <c r="I34" s="522">
        <v>109.9</v>
      </c>
      <c r="J34" s="196" t="s">
        <v>336</v>
      </c>
      <c r="K34" s="196" t="s">
        <v>336</v>
      </c>
      <c r="L34" s="196" t="s">
        <v>336</v>
      </c>
      <c r="M34" s="196" t="s">
        <v>336</v>
      </c>
      <c r="N34" s="522">
        <v>93.1</v>
      </c>
      <c r="O34" s="522">
        <v>89.1</v>
      </c>
      <c r="P34" s="554" t="s">
        <v>645</v>
      </c>
      <c r="Q34" s="197" t="s">
        <v>336</v>
      </c>
    </row>
    <row r="35" spans="1:17" ht="19.5" customHeight="1">
      <c r="A35" s="192" t="s">
        <v>360</v>
      </c>
      <c r="B35" s="521">
        <v>92.7</v>
      </c>
      <c r="C35" s="522">
        <v>105.2</v>
      </c>
      <c r="D35" s="522">
        <v>92.9</v>
      </c>
      <c r="E35" s="523">
        <v>94.7</v>
      </c>
      <c r="F35" s="522">
        <v>90.4</v>
      </c>
      <c r="G35" s="522">
        <v>97.5</v>
      </c>
      <c r="H35" s="522">
        <v>81.5</v>
      </c>
      <c r="I35" s="522">
        <v>108</v>
      </c>
      <c r="J35" s="196" t="s">
        <v>336</v>
      </c>
      <c r="K35" s="196" t="s">
        <v>336</v>
      </c>
      <c r="L35" s="196" t="s">
        <v>336</v>
      </c>
      <c r="M35" s="196" t="s">
        <v>336</v>
      </c>
      <c r="N35" s="522">
        <v>92.2</v>
      </c>
      <c r="O35" s="522">
        <v>93.9</v>
      </c>
      <c r="P35" s="532">
        <v>114.3</v>
      </c>
      <c r="Q35" s="197" t="s">
        <v>336</v>
      </c>
    </row>
    <row r="36" spans="1:17" ht="19.5" customHeight="1">
      <c r="A36" s="552" t="s">
        <v>644</v>
      </c>
      <c r="B36" s="521">
        <v>94.9</v>
      </c>
      <c r="C36" s="522">
        <v>105.6</v>
      </c>
      <c r="D36" s="522">
        <v>96.8</v>
      </c>
      <c r="E36" s="523">
        <v>95.9</v>
      </c>
      <c r="F36" s="522">
        <v>98.4</v>
      </c>
      <c r="G36" s="522">
        <v>96.3</v>
      </c>
      <c r="H36" s="522">
        <v>82.6</v>
      </c>
      <c r="I36" s="522">
        <v>108.7</v>
      </c>
      <c r="J36" s="196" t="s">
        <v>336</v>
      </c>
      <c r="K36" s="196" t="s">
        <v>336</v>
      </c>
      <c r="L36" s="196" t="s">
        <v>336</v>
      </c>
      <c r="M36" s="196" t="s">
        <v>336</v>
      </c>
      <c r="N36" s="522">
        <v>92.6</v>
      </c>
      <c r="O36" s="522">
        <v>95.8</v>
      </c>
      <c r="P36" s="522">
        <v>116.3</v>
      </c>
      <c r="Q36" s="197" t="s">
        <v>336</v>
      </c>
    </row>
    <row r="37" spans="1:17" ht="19.5" customHeight="1">
      <c r="A37" s="192"/>
      <c r="B37" s="193"/>
      <c r="C37" s="194"/>
      <c r="D37" s="194"/>
      <c r="E37" s="195"/>
      <c r="F37" s="196"/>
      <c r="G37" s="194"/>
      <c r="H37" s="194"/>
      <c r="I37" s="194"/>
      <c r="J37" s="194"/>
      <c r="K37" s="196"/>
      <c r="L37" s="196"/>
      <c r="M37" s="196"/>
      <c r="N37" s="194"/>
      <c r="O37" s="194"/>
      <c r="P37" s="194"/>
      <c r="Q37" s="198"/>
    </row>
    <row r="38" spans="1:17" ht="19.5" customHeight="1">
      <c r="A38" s="538" t="s">
        <v>691</v>
      </c>
      <c r="B38" s="193">
        <v>95.3</v>
      </c>
      <c r="C38" s="200">
        <v>102.2</v>
      </c>
      <c r="D38" s="201">
        <v>98.2</v>
      </c>
      <c r="E38" s="202">
        <v>94.1</v>
      </c>
      <c r="F38" s="203">
        <v>98.6</v>
      </c>
      <c r="G38" s="194">
        <v>98.6</v>
      </c>
      <c r="H38" s="194">
        <v>80.9</v>
      </c>
      <c r="I38" s="194">
        <v>107</v>
      </c>
      <c r="J38" s="196" t="s">
        <v>336</v>
      </c>
      <c r="K38" s="196" t="s">
        <v>336</v>
      </c>
      <c r="L38" s="196" t="s">
        <v>336</v>
      </c>
      <c r="M38" s="196" t="s">
        <v>336</v>
      </c>
      <c r="N38" s="194">
        <v>96.8</v>
      </c>
      <c r="O38" s="194">
        <v>95.6</v>
      </c>
      <c r="P38" s="204">
        <v>112.4</v>
      </c>
      <c r="Q38" s="197" t="s">
        <v>336</v>
      </c>
    </row>
    <row r="39" spans="1:17" ht="19.5" customHeight="1">
      <c r="A39" s="538" t="s">
        <v>363</v>
      </c>
      <c r="B39" s="525">
        <v>97.6</v>
      </c>
      <c r="C39" s="526">
        <v>108.2</v>
      </c>
      <c r="D39" s="527">
        <v>99.7</v>
      </c>
      <c r="E39" s="528">
        <v>98.2</v>
      </c>
      <c r="F39" s="529">
        <v>96.2</v>
      </c>
      <c r="G39" s="530">
        <v>99.7</v>
      </c>
      <c r="H39" s="530">
        <v>83.3</v>
      </c>
      <c r="I39" s="530">
        <v>106.3</v>
      </c>
      <c r="J39" s="196" t="s">
        <v>336</v>
      </c>
      <c r="K39" s="196" t="s">
        <v>336</v>
      </c>
      <c r="L39" s="196" t="s">
        <v>336</v>
      </c>
      <c r="M39" s="196" t="s">
        <v>336</v>
      </c>
      <c r="N39" s="530">
        <v>94.9</v>
      </c>
      <c r="O39" s="530">
        <v>96.2</v>
      </c>
      <c r="P39" s="600">
        <v>116.1</v>
      </c>
      <c r="Q39" s="197" t="s">
        <v>336</v>
      </c>
    </row>
    <row r="40" spans="1:17" ht="19.5" customHeight="1">
      <c r="A40" s="524" t="s">
        <v>364</v>
      </c>
      <c r="B40" s="525">
        <v>95.4</v>
      </c>
      <c r="C40" s="526">
        <v>108.5</v>
      </c>
      <c r="D40" s="527">
        <v>98.2</v>
      </c>
      <c r="E40" s="528">
        <v>93</v>
      </c>
      <c r="F40" s="529">
        <v>92.7</v>
      </c>
      <c r="G40" s="530">
        <v>98</v>
      </c>
      <c r="H40" s="530">
        <v>83</v>
      </c>
      <c r="I40" s="530">
        <v>110.7</v>
      </c>
      <c r="J40" s="196" t="s">
        <v>336</v>
      </c>
      <c r="K40" s="196" t="s">
        <v>336</v>
      </c>
      <c r="L40" s="196" t="s">
        <v>336</v>
      </c>
      <c r="M40" s="196" t="s">
        <v>336</v>
      </c>
      <c r="N40" s="530">
        <v>83.9</v>
      </c>
      <c r="O40" s="530">
        <v>94.7</v>
      </c>
      <c r="P40" s="600">
        <v>116.6</v>
      </c>
      <c r="Q40" s="197" t="s">
        <v>336</v>
      </c>
    </row>
    <row r="41" spans="1:17" ht="19.5" customHeight="1">
      <c r="A41" s="524" t="s">
        <v>646</v>
      </c>
      <c r="B41" s="525">
        <v>87.7</v>
      </c>
      <c r="C41" s="526">
        <v>97.2</v>
      </c>
      <c r="D41" s="527">
        <v>86</v>
      </c>
      <c r="E41" s="528">
        <v>89</v>
      </c>
      <c r="F41" s="529">
        <v>92</v>
      </c>
      <c r="G41" s="530">
        <v>91.8</v>
      </c>
      <c r="H41" s="530">
        <v>81.8</v>
      </c>
      <c r="I41" s="530">
        <v>107.8</v>
      </c>
      <c r="J41" s="196" t="s">
        <v>336</v>
      </c>
      <c r="K41" s="196" t="s">
        <v>336</v>
      </c>
      <c r="L41" s="196" t="s">
        <v>336</v>
      </c>
      <c r="M41" s="196" t="s">
        <v>336</v>
      </c>
      <c r="N41" s="530">
        <v>85.7</v>
      </c>
      <c r="O41" s="530">
        <v>92.3</v>
      </c>
      <c r="P41" s="600">
        <v>114.2</v>
      </c>
      <c r="Q41" s="197" t="s">
        <v>336</v>
      </c>
    </row>
    <row r="42" spans="1:17" ht="19.5" customHeight="1">
      <c r="A42" s="524" t="s">
        <v>365</v>
      </c>
      <c r="B42" s="525">
        <v>92.6</v>
      </c>
      <c r="C42" s="526">
        <v>103.3</v>
      </c>
      <c r="D42" s="527">
        <v>94.2</v>
      </c>
      <c r="E42" s="528">
        <v>93.4</v>
      </c>
      <c r="F42" s="529">
        <v>92.6</v>
      </c>
      <c r="G42" s="530">
        <v>95.2</v>
      </c>
      <c r="H42" s="530">
        <v>81</v>
      </c>
      <c r="I42" s="530">
        <v>104</v>
      </c>
      <c r="J42" s="196" t="s">
        <v>336</v>
      </c>
      <c r="K42" s="196" t="s">
        <v>336</v>
      </c>
      <c r="L42" s="196" t="s">
        <v>336</v>
      </c>
      <c r="M42" s="196" t="s">
        <v>336</v>
      </c>
      <c r="N42" s="530">
        <v>91.3</v>
      </c>
      <c r="O42" s="530">
        <v>93</v>
      </c>
      <c r="P42" s="600">
        <v>111.6</v>
      </c>
      <c r="Q42" s="197" t="s">
        <v>336</v>
      </c>
    </row>
    <row r="43" spans="1:17" ht="19.5" customHeight="1">
      <c r="A43" s="524" t="s">
        <v>366</v>
      </c>
      <c r="B43" s="525">
        <v>92.4</v>
      </c>
      <c r="C43" s="526">
        <v>103.3</v>
      </c>
      <c r="D43" s="527">
        <v>92.9</v>
      </c>
      <c r="E43" s="528">
        <v>100.2</v>
      </c>
      <c r="F43" s="529">
        <v>106.1</v>
      </c>
      <c r="G43" s="530">
        <v>94.6</v>
      </c>
      <c r="H43" s="530">
        <v>80.3</v>
      </c>
      <c r="I43" s="530">
        <v>117</v>
      </c>
      <c r="J43" s="196" t="s">
        <v>336</v>
      </c>
      <c r="K43" s="196" t="s">
        <v>336</v>
      </c>
      <c r="L43" s="196" t="s">
        <v>336</v>
      </c>
      <c r="M43" s="196" t="s">
        <v>336</v>
      </c>
      <c r="N43" s="530">
        <v>98.4</v>
      </c>
      <c r="O43" s="530">
        <v>94</v>
      </c>
      <c r="P43" s="600">
        <v>118.1</v>
      </c>
      <c r="Q43" s="197" t="s">
        <v>336</v>
      </c>
    </row>
    <row r="44" spans="1:17" ht="19.5" customHeight="1">
      <c r="A44" s="524" t="s">
        <v>367</v>
      </c>
      <c r="B44" s="525">
        <v>95.5</v>
      </c>
      <c r="C44" s="526">
        <v>114.7</v>
      </c>
      <c r="D44" s="527">
        <v>96.4</v>
      </c>
      <c r="E44" s="528">
        <v>100.5</v>
      </c>
      <c r="F44" s="529">
        <v>98.8</v>
      </c>
      <c r="G44" s="530">
        <v>99.5</v>
      </c>
      <c r="H44" s="530">
        <v>87.2</v>
      </c>
      <c r="I44" s="530">
        <v>110.6</v>
      </c>
      <c r="J44" s="196" t="s">
        <v>336</v>
      </c>
      <c r="K44" s="196" t="s">
        <v>336</v>
      </c>
      <c r="L44" s="196" t="s">
        <v>336</v>
      </c>
      <c r="M44" s="196" t="s">
        <v>336</v>
      </c>
      <c r="N44" s="530">
        <v>101.2</v>
      </c>
      <c r="O44" s="530">
        <v>91.6</v>
      </c>
      <c r="P44" s="600">
        <v>123.7</v>
      </c>
      <c r="Q44" s="197" t="s">
        <v>336</v>
      </c>
    </row>
    <row r="45" spans="1:17" ht="19.5" customHeight="1">
      <c r="A45" s="524" t="s">
        <v>368</v>
      </c>
      <c r="B45" s="525">
        <v>87.8</v>
      </c>
      <c r="C45" s="526">
        <v>102</v>
      </c>
      <c r="D45" s="527">
        <v>85.1</v>
      </c>
      <c r="E45" s="528">
        <v>89.2</v>
      </c>
      <c r="F45" s="529">
        <v>90.5</v>
      </c>
      <c r="G45" s="530">
        <v>90.7</v>
      </c>
      <c r="H45" s="530">
        <v>81.8</v>
      </c>
      <c r="I45" s="530">
        <v>102</v>
      </c>
      <c r="J45" s="196" t="s">
        <v>336</v>
      </c>
      <c r="K45" s="196" t="s">
        <v>336</v>
      </c>
      <c r="L45" s="196" t="s">
        <v>336</v>
      </c>
      <c r="M45" s="196" t="s">
        <v>336</v>
      </c>
      <c r="N45" s="530">
        <v>93.2</v>
      </c>
      <c r="O45" s="530">
        <v>91.5</v>
      </c>
      <c r="P45" s="600">
        <v>107.3</v>
      </c>
      <c r="Q45" s="197" t="s">
        <v>336</v>
      </c>
    </row>
    <row r="46" spans="1:17" ht="19.5" customHeight="1">
      <c r="A46" s="524" t="s">
        <v>369</v>
      </c>
      <c r="B46" s="525">
        <v>97.8</v>
      </c>
      <c r="C46" s="526">
        <v>105.2</v>
      </c>
      <c r="D46" s="527">
        <v>98.4</v>
      </c>
      <c r="E46" s="528">
        <v>104.6</v>
      </c>
      <c r="F46" s="529">
        <v>104.2</v>
      </c>
      <c r="G46" s="530">
        <v>100.7</v>
      </c>
      <c r="H46" s="530">
        <v>85.6</v>
      </c>
      <c r="I46" s="530">
        <v>115.7</v>
      </c>
      <c r="J46" s="196" t="s">
        <v>336</v>
      </c>
      <c r="K46" s="196" t="s">
        <v>336</v>
      </c>
      <c r="L46" s="196" t="s">
        <v>336</v>
      </c>
      <c r="M46" s="196" t="s">
        <v>336</v>
      </c>
      <c r="N46" s="530">
        <v>108.9</v>
      </c>
      <c r="O46" s="530">
        <v>101.1</v>
      </c>
      <c r="P46" s="600">
        <v>118.7</v>
      </c>
      <c r="Q46" s="197" t="s">
        <v>336</v>
      </c>
    </row>
    <row r="47" spans="1:17" ht="19.5" customHeight="1">
      <c r="A47" s="524" t="s">
        <v>370</v>
      </c>
      <c r="B47" s="525">
        <v>97</v>
      </c>
      <c r="C47" s="526">
        <v>112</v>
      </c>
      <c r="D47" s="527">
        <v>99.9</v>
      </c>
      <c r="E47" s="528">
        <v>97.6</v>
      </c>
      <c r="F47" s="529">
        <v>101.3</v>
      </c>
      <c r="G47" s="530">
        <v>101.4</v>
      </c>
      <c r="H47" s="530">
        <v>83.7</v>
      </c>
      <c r="I47" s="530">
        <v>110.4</v>
      </c>
      <c r="J47" s="196" t="s">
        <v>336</v>
      </c>
      <c r="K47" s="196" t="s">
        <v>336</v>
      </c>
      <c r="L47" s="196" t="s">
        <v>336</v>
      </c>
      <c r="M47" s="196" t="s">
        <v>336</v>
      </c>
      <c r="N47" s="530">
        <v>95.5</v>
      </c>
      <c r="O47" s="530">
        <v>95.7</v>
      </c>
      <c r="P47" s="600">
        <v>120.4</v>
      </c>
      <c r="Q47" s="197" t="s">
        <v>336</v>
      </c>
    </row>
    <row r="48" spans="1:17" ht="19.5" customHeight="1">
      <c r="A48" s="524" t="s">
        <v>371</v>
      </c>
      <c r="B48" s="525">
        <v>91.9</v>
      </c>
      <c r="C48" s="526">
        <v>104.3</v>
      </c>
      <c r="D48" s="527">
        <v>88.2</v>
      </c>
      <c r="E48" s="528">
        <v>98.6</v>
      </c>
      <c r="F48" s="529">
        <v>107.2</v>
      </c>
      <c r="G48" s="530">
        <v>95.6</v>
      </c>
      <c r="H48" s="530">
        <v>84</v>
      </c>
      <c r="I48" s="530">
        <v>117.3</v>
      </c>
      <c r="J48" s="196" t="s">
        <v>336</v>
      </c>
      <c r="K48" s="196" t="s">
        <v>336</v>
      </c>
      <c r="L48" s="196" t="s">
        <v>336</v>
      </c>
      <c r="M48" s="196" t="s">
        <v>336</v>
      </c>
      <c r="N48" s="530">
        <v>74.8</v>
      </c>
      <c r="O48" s="530">
        <v>99.1</v>
      </c>
      <c r="P48" s="600">
        <v>120.8</v>
      </c>
      <c r="Q48" s="197" t="s">
        <v>336</v>
      </c>
    </row>
    <row r="49" spans="1:19" s="531" customFormat="1" ht="19.5" customHeight="1">
      <c r="A49" s="524" t="s">
        <v>361</v>
      </c>
      <c r="B49" s="525">
        <v>94.4</v>
      </c>
      <c r="C49" s="526">
        <v>114.1</v>
      </c>
      <c r="D49" s="527">
        <v>95.5</v>
      </c>
      <c r="E49" s="528">
        <v>95.3</v>
      </c>
      <c r="F49" s="529">
        <v>98.6</v>
      </c>
      <c r="G49" s="530">
        <v>100.1</v>
      </c>
      <c r="H49" s="530">
        <v>81.8</v>
      </c>
      <c r="I49" s="530">
        <v>105.1</v>
      </c>
      <c r="J49" s="196" t="s">
        <v>336</v>
      </c>
      <c r="K49" s="196" t="s">
        <v>336</v>
      </c>
      <c r="L49" s="196" t="s">
        <v>336</v>
      </c>
      <c r="M49" s="196" t="s">
        <v>336</v>
      </c>
      <c r="N49" s="530">
        <v>96.7</v>
      </c>
      <c r="O49" s="530">
        <v>92.7</v>
      </c>
      <c r="P49" s="600">
        <v>119.4</v>
      </c>
      <c r="Q49" s="197" t="s">
        <v>336</v>
      </c>
      <c r="S49" s="188"/>
    </row>
    <row r="50" spans="1:19" s="531" customFormat="1" ht="19.5" customHeight="1">
      <c r="A50" s="538" t="s">
        <v>362</v>
      </c>
      <c r="B50" s="205">
        <v>94.1</v>
      </c>
      <c r="C50" s="194">
        <v>109.7</v>
      </c>
      <c r="D50" s="194">
        <v>96.2</v>
      </c>
      <c r="E50" s="194">
        <v>93.6</v>
      </c>
      <c r="F50" s="194">
        <v>97.9</v>
      </c>
      <c r="G50" s="194">
        <v>98.2</v>
      </c>
      <c r="H50" s="194">
        <v>82.2</v>
      </c>
      <c r="I50" s="194">
        <v>106.8</v>
      </c>
      <c r="J50" s="196" t="s">
        <v>336</v>
      </c>
      <c r="K50" s="196" t="s">
        <v>336</v>
      </c>
      <c r="L50" s="196" t="s">
        <v>336</v>
      </c>
      <c r="M50" s="196" t="s">
        <v>336</v>
      </c>
      <c r="N50" s="194">
        <v>99.5</v>
      </c>
      <c r="O50" s="194">
        <v>91</v>
      </c>
      <c r="P50" s="204">
        <v>111</v>
      </c>
      <c r="Q50" s="197" t="s">
        <v>336</v>
      </c>
      <c r="S50" s="188"/>
    </row>
    <row r="51" spans="1:17" ht="13.5">
      <c r="A51" s="206"/>
      <c r="B51" s="193"/>
      <c r="C51" s="194"/>
      <c r="D51" s="194"/>
      <c r="E51" s="195"/>
      <c r="F51" s="194"/>
      <c r="G51" s="194"/>
      <c r="H51" s="194"/>
      <c r="I51" s="194"/>
      <c r="J51" s="194"/>
      <c r="K51" s="194"/>
      <c r="L51" s="194"/>
      <c r="M51" s="194"/>
      <c r="N51" s="194"/>
      <c r="O51" s="194"/>
      <c r="P51" s="194"/>
      <c r="Q51" s="198"/>
    </row>
    <row r="52" spans="1:17" ht="27.75" customHeight="1">
      <c r="A52" s="207" t="s">
        <v>372</v>
      </c>
      <c r="B52" s="208">
        <v>-0.3</v>
      </c>
      <c r="C52" s="212">
        <v>-3.9</v>
      </c>
      <c r="D52" s="212">
        <v>0.7</v>
      </c>
      <c r="E52" s="213">
        <v>-1.8</v>
      </c>
      <c r="F52" s="213">
        <v>-0.7</v>
      </c>
      <c r="G52" s="212">
        <v>-1.9</v>
      </c>
      <c r="H52" s="212">
        <v>0.5</v>
      </c>
      <c r="I52" s="212">
        <v>1.6</v>
      </c>
      <c r="J52" s="561">
        <v>-1.6654598117306185</v>
      </c>
      <c r="K52" s="561">
        <v>-2.066999287241633</v>
      </c>
      <c r="L52" s="561">
        <v>-0.9779951100244544</v>
      </c>
      <c r="M52" s="561">
        <v>2.7146001467351244</v>
      </c>
      <c r="N52" s="563">
        <v>2.9</v>
      </c>
      <c r="O52" s="563">
        <v>-1.8</v>
      </c>
      <c r="P52" s="563">
        <v>-7</v>
      </c>
      <c r="Q52" s="562">
        <v>-2.5466893039049254</v>
      </c>
    </row>
    <row r="53" spans="1:17" ht="27.75" customHeight="1" thickBot="1">
      <c r="A53" s="209" t="s">
        <v>373</v>
      </c>
      <c r="B53" s="210">
        <v>-1.3</v>
      </c>
      <c r="C53" s="210">
        <v>7.3</v>
      </c>
      <c r="D53" s="210">
        <v>-2</v>
      </c>
      <c r="E53" s="210">
        <v>-0.5</v>
      </c>
      <c r="F53" s="210">
        <v>-0.7</v>
      </c>
      <c r="G53" s="210">
        <v>-0.4</v>
      </c>
      <c r="H53" s="210">
        <v>1.6</v>
      </c>
      <c r="I53" s="210">
        <v>-0.2</v>
      </c>
      <c r="J53" s="558">
        <v>-10.7</v>
      </c>
      <c r="K53" s="558">
        <v>-3.2</v>
      </c>
      <c r="L53" s="558">
        <v>-2.6</v>
      </c>
      <c r="M53" s="558">
        <v>0.7</v>
      </c>
      <c r="N53" s="559">
        <v>2.8</v>
      </c>
      <c r="O53" s="559">
        <v>-4.8</v>
      </c>
      <c r="P53" s="559">
        <v>-1.2</v>
      </c>
      <c r="Q53" s="560">
        <v>0.3</v>
      </c>
    </row>
    <row r="54" spans="1:17" ht="17.25" customHeight="1">
      <c r="A54" s="729" t="s">
        <v>660</v>
      </c>
      <c r="B54" s="729"/>
      <c r="C54" s="729"/>
      <c r="D54" s="729"/>
      <c r="E54" s="729"/>
      <c r="F54" s="729"/>
      <c r="G54" s="729"/>
      <c r="H54" s="729"/>
      <c r="I54" s="729"/>
      <c r="J54" s="729"/>
      <c r="K54" s="729"/>
      <c r="L54" s="729"/>
      <c r="M54" s="729"/>
      <c r="N54" s="729"/>
      <c r="O54" s="729"/>
      <c r="P54" s="729"/>
      <c r="Q54" s="729"/>
    </row>
    <row r="55" spans="1:17" ht="13.5" customHeight="1">
      <c r="A55" s="730"/>
      <c r="B55" s="730"/>
      <c r="C55" s="730"/>
      <c r="D55" s="730"/>
      <c r="E55" s="730"/>
      <c r="F55" s="730"/>
      <c r="G55" s="730"/>
      <c r="H55" s="730"/>
      <c r="I55" s="730"/>
      <c r="J55" s="730"/>
      <c r="K55" s="730"/>
      <c r="L55" s="730"/>
      <c r="M55" s="730"/>
      <c r="N55" s="730"/>
      <c r="O55" s="730"/>
      <c r="P55" s="730"/>
      <c r="Q55" s="730"/>
    </row>
    <row r="56" spans="1:17" ht="13.5">
      <c r="A56" s="216"/>
      <c r="B56" s="216"/>
      <c r="C56" s="216"/>
      <c r="D56" s="216"/>
      <c r="E56" s="216"/>
      <c r="F56" s="216"/>
      <c r="G56" s="216"/>
      <c r="H56" s="216"/>
      <c r="I56" s="216"/>
      <c r="J56" s="216"/>
      <c r="K56" s="216"/>
      <c r="L56" s="216"/>
      <c r="M56" s="216"/>
      <c r="N56" s="216"/>
      <c r="O56" s="216"/>
      <c r="P56" s="216"/>
      <c r="Q56" s="216"/>
    </row>
  </sheetData>
  <mergeCells count="2">
    <mergeCell ref="A1:Q1"/>
    <mergeCell ref="A54:Q55"/>
  </mergeCells>
  <printOptions/>
  <pageMargins left="0.3937007874015748" right="0.3937007874015748" top="0.4330708661417323" bottom="0.5905511811023623" header="0.31496062992125984" footer="0.35433070866141736"/>
  <pageSetup horizontalDpi="600" verticalDpi="600" orientation="portrait" paperSize="9" scale="75" r:id="rId1"/>
  <headerFooter alignWithMargins="0">
    <oddFooter>&amp;C&amp;"ＭＳ Ｐゴシック,標準"&amp;12- 14 -</oddFooter>
  </headerFooter>
</worksheet>
</file>

<file path=xl/worksheets/sheet16.xml><?xml version="1.0" encoding="utf-8"?>
<worksheet xmlns="http://schemas.openxmlformats.org/spreadsheetml/2006/main" xmlns:r="http://schemas.openxmlformats.org/officeDocument/2006/relationships">
  <sheetPr codeName="Sheet16">
    <tabColor indexed="17"/>
  </sheetPr>
  <dimension ref="A1:S56"/>
  <sheetViews>
    <sheetView zoomScale="95" zoomScaleNormal="95" workbookViewId="0" topLeftCell="A1">
      <selection activeCell="A1" sqref="A1:Q1"/>
    </sheetView>
  </sheetViews>
  <sheetFormatPr defaultColWidth="8.796875" defaultRowHeight="14.25"/>
  <cols>
    <col min="1" max="1" width="8.09765625" style="188" customWidth="1"/>
    <col min="2" max="17" width="7.19921875" style="188" customWidth="1"/>
    <col min="18" max="16384" width="9" style="188" customWidth="1"/>
  </cols>
  <sheetData>
    <row r="1" spans="1:17" ht="18.75">
      <c r="A1" s="728" t="s">
        <v>378</v>
      </c>
      <c r="B1" s="728"/>
      <c r="C1" s="728"/>
      <c r="D1" s="728"/>
      <c r="E1" s="728"/>
      <c r="F1" s="728"/>
      <c r="G1" s="728"/>
      <c r="H1" s="728"/>
      <c r="I1" s="728"/>
      <c r="J1" s="728"/>
      <c r="K1" s="728"/>
      <c r="L1" s="728"/>
      <c r="M1" s="728"/>
      <c r="N1" s="728"/>
      <c r="O1" s="728"/>
      <c r="P1" s="728"/>
      <c r="Q1" s="728"/>
    </row>
    <row r="2" spans="1:17" s="189" customFormat="1" ht="12.75" thickBot="1">
      <c r="A2" s="189" t="s">
        <v>632</v>
      </c>
      <c r="F2" s="190"/>
      <c r="G2" s="190"/>
      <c r="H2" s="190"/>
      <c r="I2" s="190"/>
      <c r="J2" s="190"/>
      <c r="O2" s="191"/>
      <c r="Q2" s="191" t="s">
        <v>339</v>
      </c>
    </row>
    <row r="3" spans="1:17" ht="40.5" customHeight="1">
      <c r="A3" s="509" t="s">
        <v>340</v>
      </c>
      <c r="B3" s="510" t="s">
        <v>341</v>
      </c>
      <c r="C3" s="511" t="s">
        <v>342</v>
      </c>
      <c r="D3" s="511" t="s">
        <v>343</v>
      </c>
      <c r="E3" s="512" t="s">
        <v>344</v>
      </c>
      <c r="F3" s="513" t="s">
        <v>345</v>
      </c>
      <c r="G3" s="513" t="s">
        <v>346</v>
      </c>
      <c r="H3" s="513" t="s">
        <v>347</v>
      </c>
      <c r="I3" s="513" t="s">
        <v>348</v>
      </c>
      <c r="J3" s="514" t="s">
        <v>349</v>
      </c>
      <c r="K3" s="515" t="s">
        <v>350</v>
      </c>
      <c r="L3" s="516" t="s">
        <v>351</v>
      </c>
      <c r="M3" s="516" t="s">
        <v>352</v>
      </c>
      <c r="N3" s="517" t="s">
        <v>353</v>
      </c>
      <c r="O3" s="518" t="s">
        <v>354</v>
      </c>
      <c r="P3" s="518" t="s">
        <v>355</v>
      </c>
      <c r="Q3" s="519" t="s">
        <v>356</v>
      </c>
    </row>
    <row r="4" spans="1:17" ht="19.5" customHeight="1">
      <c r="A4" s="552" t="s">
        <v>643</v>
      </c>
      <c r="B4" s="193">
        <v>100</v>
      </c>
      <c r="C4" s="194">
        <v>100</v>
      </c>
      <c r="D4" s="194">
        <v>100</v>
      </c>
      <c r="E4" s="195">
        <v>100</v>
      </c>
      <c r="F4" s="196">
        <v>100</v>
      </c>
      <c r="G4" s="196">
        <v>100</v>
      </c>
      <c r="H4" s="196">
        <v>100</v>
      </c>
      <c r="I4" s="196">
        <v>100</v>
      </c>
      <c r="J4" s="196" t="s">
        <v>336</v>
      </c>
      <c r="K4" s="196" t="s">
        <v>336</v>
      </c>
      <c r="L4" s="196" t="s">
        <v>336</v>
      </c>
      <c r="M4" s="196" t="s">
        <v>336</v>
      </c>
      <c r="N4" s="196">
        <v>100</v>
      </c>
      <c r="O4" s="196">
        <v>100</v>
      </c>
      <c r="P4" s="196">
        <v>100</v>
      </c>
      <c r="Q4" s="197" t="s">
        <v>336</v>
      </c>
    </row>
    <row r="5" spans="1:17" ht="19.5" customHeight="1">
      <c r="A5" s="192" t="s">
        <v>594</v>
      </c>
      <c r="B5" s="193">
        <v>99.5</v>
      </c>
      <c r="C5" s="194">
        <v>82.5</v>
      </c>
      <c r="D5" s="194">
        <v>100.3</v>
      </c>
      <c r="E5" s="195">
        <v>103.5</v>
      </c>
      <c r="F5" s="196">
        <v>109.4</v>
      </c>
      <c r="G5" s="196">
        <v>107.8</v>
      </c>
      <c r="H5" s="196">
        <v>101.1</v>
      </c>
      <c r="I5" s="196">
        <v>113.4</v>
      </c>
      <c r="J5" s="196" t="s">
        <v>336</v>
      </c>
      <c r="K5" s="196" t="s">
        <v>336</v>
      </c>
      <c r="L5" s="196" t="s">
        <v>336</v>
      </c>
      <c r="M5" s="196" t="s">
        <v>336</v>
      </c>
      <c r="N5" s="196">
        <v>102.2</v>
      </c>
      <c r="O5" s="196">
        <v>90.7</v>
      </c>
      <c r="P5" s="196">
        <v>84.7</v>
      </c>
      <c r="Q5" s="197" t="s">
        <v>336</v>
      </c>
    </row>
    <row r="6" spans="1:17" ht="19.5" customHeight="1">
      <c r="A6" s="192" t="s">
        <v>595</v>
      </c>
      <c r="B6" s="193">
        <v>108.9</v>
      </c>
      <c r="C6" s="194">
        <v>79.9</v>
      </c>
      <c r="D6" s="194">
        <v>98.6</v>
      </c>
      <c r="E6" s="194">
        <v>99.8</v>
      </c>
      <c r="F6" s="194">
        <v>105.2</v>
      </c>
      <c r="G6" s="194">
        <v>118.8</v>
      </c>
      <c r="H6" s="194">
        <v>109</v>
      </c>
      <c r="I6" s="194">
        <v>154.6</v>
      </c>
      <c r="J6" s="196" t="s">
        <v>336</v>
      </c>
      <c r="K6" s="196" t="s">
        <v>336</v>
      </c>
      <c r="L6" s="196" t="s">
        <v>336</v>
      </c>
      <c r="M6" s="196" t="s">
        <v>336</v>
      </c>
      <c r="N6" s="194">
        <v>163.6</v>
      </c>
      <c r="O6" s="194">
        <v>120.6</v>
      </c>
      <c r="P6" s="194">
        <v>90.7</v>
      </c>
      <c r="Q6" s="197" t="s">
        <v>336</v>
      </c>
    </row>
    <row r="7" spans="1:17" ht="19.5" customHeight="1">
      <c r="A7" s="192" t="s">
        <v>596</v>
      </c>
      <c r="B7" s="193">
        <v>107.9</v>
      </c>
      <c r="C7" s="194">
        <v>68.3</v>
      </c>
      <c r="D7" s="194">
        <v>80.5</v>
      </c>
      <c r="E7" s="195">
        <v>81.9</v>
      </c>
      <c r="F7" s="196">
        <v>82.6</v>
      </c>
      <c r="G7" s="194">
        <v>105.8</v>
      </c>
      <c r="H7" s="194">
        <v>132.2</v>
      </c>
      <c r="I7" s="194">
        <v>167.5</v>
      </c>
      <c r="J7" s="196" t="s">
        <v>336</v>
      </c>
      <c r="K7" s="196" t="s">
        <v>336</v>
      </c>
      <c r="L7" s="196" t="s">
        <v>336</v>
      </c>
      <c r="M7" s="196" t="s">
        <v>336</v>
      </c>
      <c r="N7" s="194">
        <v>307.2</v>
      </c>
      <c r="O7" s="194">
        <v>201.4</v>
      </c>
      <c r="P7" s="194">
        <v>90.5</v>
      </c>
      <c r="Q7" s="197" t="s">
        <v>336</v>
      </c>
    </row>
    <row r="8" spans="1:17" ht="19.5" customHeight="1">
      <c r="A8" s="192" t="s">
        <v>360</v>
      </c>
      <c r="B8" s="193">
        <v>81.1</v>
      </c>
      <c r="C8" s="194">
        <v>74.3</v>
      </c>
      <c r="D8" s="194">
        <v>55.4</v>
      </c>
      <c r="E8" s="195">
        <v>71.3</v>
      </c>
      <c r="F8" s="196">
        <v>48.3</v>
      </c>
      <c r="G8" s="194">
        <v>107.8</v>
      </c>
      <c r="H8" s="194">
        <v>106</v>
      </c>
      <c r="I8" s="194">
        <v>136.3</v>
      </c>
      <c r="J8" s="196" t="s">
        <v>336</v>
      </c>
      <c r="K8" s="196" t="s">
        <v>336</v>
      </c>
      <c r="L8" s="196" t="s">
        <v>336</v>
      </c>
      <c r="M8" s="196" t="s">
        <v>336</v>
      </c>
      <c r="N8" s="194">
        <v>433.3</v>
      </c>
      <c r="O8" s="194">
        <v>117</v>
      </c>
      <c r="P8" s="194">
        <v>26.7</v>
      </c>
      <c r="Q8" s="197" t="s">
        <v>336</v>
      </c>
    </row>
    <row r="9" spans="1:17" ht="19.5" customHeight="1">
      <c r="A9" s="552" t="s">
        <v>644</v>
      </c>
      <c r="B9" s="193">
        <v>98.5</v>
      </c>
      <c r="C9" s="194">
        <v>76.2</v>
      </c>
      <c r="D9" s="194">
        <v>81.1</v>
      </c>
      <c r="E9" s="195">
        <v>79.8</v>
      </c>
      <c r="F9" s="196">
        <v>45.7</v>
      </c>
      <c r="G9" s="194">
        <v>124.8</v>
      </c>
      <c r="H9" s="194">
        <v>106.7</v>
      </c>
      <c r="I9" s="194">
        <v>160.1</v>
      </c>
      <c r="J9" s="196" t="s">
        <v>336</v>
      </c>
      <c r="K9" s="196" t="s">
        <v>336</v>
      </c>
      <c r="L9" s="196" t="s">
        <v>336</v>
      </c>
      <c r="M9" s="196" t="s">
        <v>336</v>
      </c>
      <c r="N9" s="194">
        <v>438.8</v>
      </c>
      <c r="O9" s="194">
        <v>100.7</v>
      </c>
      <c r="P9" s="194">
        <v>32.8</v>
      </c>
      <c r="Q9" s="197" t="s">
        <v>336</v>
      </c>
    </row>
    <row r="10" spans="1:17" ht="19.5" customHeight="1">
      <c r="A10" s="192"/>
      <c r="B10" s="193"/>
      <c r="C10" s="194"/>
      <c r="D10" s="194"/>
      <c r="E10" s="195"/>
      <c r="F10" s="196"/>
      <c r="G10" s="194"/>
      <c r="H10" s="194"/>
      <c r="I10" s="194"/>
      <c r="J10" s="194"/>
      <c r="K10" s="196"/>
      <c r="L10" s="196"/>
      <c r="M10" s="196"/>
      <c r="N10" s="194"/>
      <c r="O10" s="194"/>
      <c r="P10" s="194"/>
      <c r="Q10" s="198"/>
    </row>
    <row r="11" spans="1:17" ht="19.5" customHeight="1">
      <c r="A11" s="537" t="s">
        <v>691</v>
      </c>
      <c r="B11" s="193">
        <v>97.4</v>
      </c>
      <c r="C11" s="200">
        <v>76.1</v>
      </c>
      <c r="D11" s="201">
        <v>79.8</v>
      </c>
      <c r="E11" s="202">
        <v>117.3</v>
      </c>
      <c r="F11" s="203">
        <v>39.8</v>
      </c>
      <c r="G11" s="194">
        <v>118.7</v>
      </c>
      <c r="H11" s="194">
        <v>107.8</v>
      </c>
      <c r="I11" s="194">
        <v>166.2</v>
      </c>
      <c r="J11" s="196" t="s">
        <v>336</v>
      </c>
      <c r="K11" s="196" t="s">
        <v>336</v>
      </c>
      <c r="L11" s="196" t="s">
        <v>336</v>
      </c>
      <c r="M11" s="196" t="s">
        <v>336</v>
      </c>
      <c r="N11" s="194">
        <v>480</v>
      </c>
      <c r="O11" s="194">
        <v>105.1</v>
      </c>
      <c r="P11" s="194">
        <v>29.5</v>
      </c>
      <c r="Q11" s="197" t="s">
        <v>336</v>
      </c>
    </row>
    <row r="12" spans="1:17" ht="19.5" customHeight="1">
      <c r="A12" s="537" t="s">
        <v>363</v>
      </c>
      <c r="B12" s="193">
        <v>100.9</v>
      </c>
      <c r="C12" s="200">
        <v>88.1</v>
      </c>
      <c r="D12" s="201">
        <v>82.1</v>
      </c>
      <c r="E12" s="202">
        <v>97.1</v>
      </c>
      <c r="F12" s="203">
        <v>43</v>
      </c>
      <c r="G12" s="194">
        <v>122.7</v>
      </c>
      <c r="H12" s="194">
        <v>103.1</v>
      </c>
      <c r="I12" s="194">
        <v>160.6</v>
      </c>
      <c r="J12" s="196" t="s">
        <v>336</v>
      </c>
      <c r="K12" s="196" t="s">
        <v>336</v>
      </c>
      <c r="L12" s="196" t="s">
        <v>336</v>
      </c>
      <c r="M12" s="196" t="s">
        <v>336</v>
      </c>
      <c r="N12" s="194">
        <v>490</v>
      </c>
      <c r="O12" s="194">
        <v>108.5</v>
      </c>
      <c r="P12" s="194">
        <v>37.6</v>
      </c>
      <c r="Q12" s="197" t="s">
        <v>336</v>
      </c>
    </row>
    <row r="13" spans="1:17" ht="19.5" customHeight="1">
      <c r="A13" s="199" t="s">
        <v>364</v>
      </c>
      <c r="B13" s="193">
        <v>100</v>
      </c>
      <c r="C13" s="200">
        <v>83.6</v>
      </c>
      <c r="D13" s="201">
        <v>82.1</v>
      </c>
      <c r="E13" s="202">
        <v>82.1</v>
      </c>
      <c r="F13" s="203">
        <v>46.6</v>
      </c>
      <c r="G13" s="194">
        <v>131</v>
      </c>
      <c r="H13" s="194">
        <v>109.4</v>
      </c>
      <c r="I13" s="194">
        <v>170.4</v>
      </c>
      <c r="J13" s="196" t="s">
        <v>336</v>
      </c>
      <c r="K13" s="196" t="s">
        <v>336</v>
      </c>
      <c r="L13" s="196" t="s">
        <v>336</v>
      </c>
      <c r="M13" s="196" t="s">
        <v>336</v>
      </c>
      <c r="N13" s="194">
        <v>387.5</v>
      </c>
      <c r="O13" s="194">
        <v>103.4</v>
      </c>
      <c r="P13" s="194">
        <v>32.2</v>
      </c>
      <c r="Q13" s="197" t="s">
        <v>336</v>
      </c>
    </row>
    <row r="14" spans="1:17" ht="19.5" customHeight="1">
      <c r="A14" s="199" t="s">
        <v>646</v>
      </c>
      <c r="B14" s="193">
        <v>93.2</v>
      </c>
      <c r="C14" s="200">
        <v>68.7</v>
      </c>
      <c r="D14" s="201">
        <v>74.6</v>
      </c>
      <c r="E14" s="202">
        <v>82.1</v>
      </c>
      <c r="F14" s="203">
        <v>43.9</v>
      </c>
      <c r="G14" s="194">
        <v>98</v>
      </c>
      <c r="H14" s="194">
        <v>132.8</v>
      </c>
      <c r="I14" s="194">
        <v>150.7</v>
      </c>
      <c r="J14" s="196" t="s">
        <v>336</v>
      </c>
      <c r="K14" s="196" t="s">
        <v>336</v>
      </c>
      <c r="L14" s="196" t="s">
        <v>336</v>
      </c>
      <c r="M14" s="196" t="s">
        <v>336</v>
      </c>
      <c r="N14" s="194">
        <v>437.5</v>
      </c>
      <c r="O14" s="194">
        <v>127.1</v>
      </c>
      <c r="P14" s="194">
        <v>24.2</v>
      </c>
      <c r="Q14" s="197" t="s">
        <v>336</v>
      </c>
    </row>
    <row r="15" spans="1:17" ht="19.5" customHeight="1">
      <c r="A15" s="199" t="s">
        <v>365</v>
      </c>
      <c r="B15" s="193">
        <v>98.3</v>
      </c>
      <c r="C15" s="200">
        <v>82.8</v>
      </c>
      <c r="D15" s="201">
        <v>86.7</v>
      </c>
      <c r="E15" s="202">
        <v>85</v>
      </c>
      <c r="F15" s="203">
        <v>45.2</v>
      </c>
      <c r="G15" s="194">
        <v>98.5</v>
      </c>
      <c r="H15" s="194">
        <v>128.1</v>
      </c>
      <c r="I15" s="194">
        <v>145.1</v>
      </c>
      <c r="J15" s="196" t="s">
        <v>336</v>
      </c>
      <c r="K15" s="196" t="s">
        <v>336</v>
      </c>
      <c r="L15" s="196" t="s">
        <v>336</v>
      </c>
      <c r="M15" s="196" t="s">
        <v>336</v>
      </c>
      <c r="N15" s="194">
        <v>432.5</v>
      </c>
      <c r="O15" s="194">
        <v>96.6</v>
      </c>
      <c r="P15" s="194">
        <v>24.8</v>
      </c>
      <c r="Q15" s="197" t="s">
        <v>336</v>
      </c>
    </row>
    <row r="16" spans="1:17" ht="19.5" customHeight="1">
      <c r="A16" s="199" t="s">
        <v>366</v>
      </c>
      <c r="B16" s="193">
        <v>97.4</v>
      </c>
      <c r="C16" s="200">
        <v>83.6</v>
      </c>
      <c r="D16" s="201">
        <v>83.8</v>
      </c>
      <c r="E16" s="202">
        <v>126</v>
      </c>
      <c r="F16" s="203">
        <v>53.4</v>
      </c>
      <c r="G16" s="194">
        <v>102</v>
      </c>
      <c r="H16" s="194">
        <v>126.6</v>
      </c>
      <c r="I16" s="194">
        <v>147.9</v>
      </c>
      <c r="J16" s="196" t="s">
        <v>336</v>
      </c>
      <c r="K16" s="196" t="s">
        <v>336</v>
      </c>
      <c r="L16" s="196" t="s">
        <v>336</v>
      </c>
      <c r="M16" s="196" t="s">
        <v>336</v>
      </c>
      <c r="N16" s="194">
        <v>437.5</v>
      </c>
      <c r="O16" s="194">
        <v>101.7</v>
      </c>
      <c r="P16" s="194">
        <v>26.8</v>
      </c>
      <c r="Q16" s="197" t="s">
        <v>336</v>
      </c>
    </row>
    <row r="17" spans="1:17" ht="19.5" customHeight="1">
      <c r="A17" s="199" t="s">
        <v>367</v>
      </c>
      <c r="B17" s="193">
        <v>98.3</v>
      </c>
      <c r="C17" s="200">
        <v>77.6</v>
      </c>
      <c r="D17" s="201">
        <v>77.5</v>
      </c>
      <c r="E17" s="202">
        <v>79.2</v>
      </c>
      <c r="F17" s="203">
        <v>52.9</v>
      </c>
      <c r="G17" s="194">
        <v>102.5</v>
      </c>
      <c r="H17" s="194">
        <v>132.8</v>
      </c>
      <c r="I17" s="194">
        <v>166.2</v>
      </c>
      <c r="J17" s="196" t="s">
        <v>336</v>
      </c>
      <c r="K17" s="196" t="s">
        <v>336</v>
      </c>
      <c r="L17" s="196" t="s">
        <v>336</v>
      </c>
      <c r="M17" s="196" t="s">
        <v>336</v>
      </c>
      <c r="N17" s="194">
        <v>602.5</v>
      </c>
      <c r="O17" s="194">
        <v>96.6</v>
      </c>
      <c r="P17" s="194">
        <v>32.9</v>
      </c>
      <c r="Q17" s="197" t="s">
        <v>336</v>
      </c>
    </row>
    <row r="18" spans="1:17" ht="19.5" customHeight="1">
      <c r="A18" s="199" t="s">
        <v>368</v>
      </c>
      <c r="B18" s="193">
        <v>95.7</v>
      </c>
      <c r="C18" s="200">
        <v>79.1</v>
      </c>
      <c r="D18" s="201">
        <v>78</v>
      </c>
      <c r="E18" s="202">
        <v>62.4</v>
      </c>
      <c r="F18" s="203">
        <v>46.6</v>
      </c>
      <c r="G18" s="194">
        <v>104.9</v>
      </c>
      <c r="H18" s="194">
        <v>109.4</v>
      </c>
      <c r="I18" s="194">
        <v>152.1</v>
      </c>
      <c r="J18" s="196" t="s">
        <v>336</v>
      </c>
      <c r="K18" s="196" t="s">
        <v>336</v>
      </c>
      <c r="L18" s="196" t="s">
        <v>336</v>
      </c>
      <c r="M18" s="196" t="s">
        <v>336</v>
      </c>
      <c r="N18" s="194">
        <v>580</v>
      </c>
      <c r="O18" s="194">
        <v>118.6</v>
      </c>
      <c r="P18" s="194">
        <v>40.3</v>
      </c>
      <c r="Q18" s="197" t="s">
        <v>336</v>
      </c>
    </row>
    <row r="19" spans="1:17" ht="19.5" customHeight="1">
      <c r="A19" s="199" t="s">
        <v>369</v>
      </c>
      <c r="B19" s="193">
        <v>94.9</v>
      </c>
      <c r="C19" s="200">
        <v>79.1</v>
      </c>
      <c r="D19" s="201">
        <v>81.5</v>
      </c>
      <c r="E19" s="202">
        <v>68.8</v>
      </c>
      <c r="F19" s="203">
        <v>38.9</v>
      </c>
      <c r="G19" s="194">
        <v>101.5</v>
      </c>
      <c r="H19" s="194">
        <v>107.8</v>
      </c>
      <c r="I19" s="194">
        <v>156.3</v>
      </c>
      <c r="J19" s="196" t="s">
        <v>336</v>
      </c>
      <c r="K19" s="196" t="s">
        <v>336</v>
      </c>
      <c r="L19" s="196" t="s">
        <v>336</v>
      </c>
      <c r="M19" s="196" t="s">
        <v>336</v>
      </c>
      <c r="N19" s="194">
        <v>585</v>
      </c>
      <c r="O19" s="194">
        <v>86.4</v>
      </c>
      <c r="P19" s="194">
        <v>40.3</v>
      </c>
      <c r="Q19" s="197" t="s">
        <v>336</v>
      </c>
    </row>
    <row r="20" spans="1:17" ht="19.5" customHeight="1">
      <c r="A20" s="199" t="s">
        <v>676</v>
      </c>
      <c r="B20" s="193">
        <v>100</v>
      </c>
      <c r="C20" s="200">
        <v>104.5</v>
      </c>
      <c r="D20" s="201">
        <v>84.4</v>
      </c>
      <c r="E20" s="202">
        <v>59.5</v>
      </c>
      <c r="F20" s="203">
        <v>46.2</v>
      </c>
      <c r="G20" s="194">
        <v>135.5</v>
      </c>
      <c r="H20" s="194">
        <v>112.5</v>
      </c>
      <c r="I20" s="194">
        <v>178.9</v>
      </c>
      <c r="J20" s="196" t="s">
        <v>336</v>
      </c>
      <c r="K20" s="196" t="s">
        <v>336</v>
      </c>
      <c r="L20" s="196" t="s">
        <v>336</v>
      </c>
      <c r="M20" s="196" t="s">
        <v>336</v>
      </c>
      <c r="N20" s="194">
        <v>527.5</v>
      </c>
      <c r="O20" s="194">
        <v>78</v>
      </c>
      <c r="P20" s="194">
        <v>26.2</v>
      </c>
      <c r="Q20" s="197" t="s">
        <v>336</v>
      </c>
    </row>
    <row r="21" spans="1:17" ht="19.5" customHeight="1">
      <c r="A21" s="199" t="s">
        <v>680</v>
      </c>
      <c r="B21" s="193">
        <v>91.5</v>
      </c>
      <c r="C21" s="200">
        <v>99.3</v>
      </c>
      <c r="D21" s="201">
        <v>83.2</v>
      </c>
      <c r="E21" s="202">
        <v>68.2</v>
      </c>
      <c r="F21" s="203">
        <v>46.6</v>
      </c>
      <c r="G21" s="194">
        <v>115.3</v>
      </c>
      <c r="H21" s="194">
        <v>110.9</v>
      </c>
      <c r="I21" s="194">
        <v>164.8</v>
      </c>
      <c r="J21" s="196" t="s">
        <v>336</v>
      </c>
      <c r="K21" s="196" t="s">
        <v>336</v>
      </c>
      <c r="L21" s="196" t="s">
        <v>336</v>
      </c>
      <c r="M21" s="196" t="s">
        <v>336</v>
      </c>
      <c r="N21" s="194">
        <v>210</v>
      </c>
      <c r="O21" s="194">
        <v>79.7</v>
      </c>
      <c r="P21" s="194">
        <v>20.8</v>
      </c>
      <c r="Q21" s="197" t="s">
        <v>336</v>
      </c>
    </row>
    <row r="22" spans="1:17" ht="19.5" customHeight="1">
      <c r="A22" s="199" t="s">
        <v>361</v>
      </c>
      <c r="B22" s="193">
        <v>105.1</v>
      </c>
      <c r="C22" s="200">
        <v>109.7</v>
      </c>
      <c r="D22" s="201">
        <v>93.6</v>
      </c>
      <c r="E22" s="202">
        <v>108.7</v>
      </c>
      <c r="F22" s="203">
        <v>50.2</v>
      </c>
      <c r="G22" s="194">
        <v>129.1</v>
      </c>
      <c r="H22" s="194">
        <v>106.3</v>
      </c>
      <c r="I22" s="194">
        <v>167.6</v>
      </c>
      <c r="J22" s="196" t="s">
        <v>336</v>
      </c>
      <c r="K22" s="196" t="s">
        <v>336</v>
      </c>
      <c r="L22" s="196" t="s">
        <v>336</v>
      </c>
      <c r="M22" s="196" t="s">
        <v>336</v>
      </c>
      <c r="N22" s="194">
        <v>592.5</v>
      </c>
      <c r="O22" s="194">
        <v>98.3</v>
      </c>
      <c r="P22" s="194">
        <v>22.8</v>
      </c>
      <c r="Q22" s="197" t="s">
        <v>336</v>
      </c>
    </row>
    <row r="23" spans="1:17" ht="19.5" customHeight="1">
      <c r="A23" s="537" t="s">
        <v>362</v>
      </c>
      <c r="B23" s="205">
        <v>106.8</v>
      </c>
      <c r="C23" s="194">
        <v>107.5</v>
      </c>
      <c r="D23" s="194">
        <v>91.3</v>
      </c>
      <c r="E23" s="194">
        <v>78</v>
      </c>
      <c r="F23" s="194">
        <v>52.9</v>
      </c>
      <c r="G23" s="194">
        <v>138.4</v>
      </c>
      <c r="H23" s="194">
        <v>117.2</v>
      </c>
      <c r="I23" s="194">
        <v>194.4</v>
      </c>
      <c r="J23" s="196" t="s">
        <v>336</v>
      </c>
      <c r="K23" s="196" t="s">
        <v>336</v>
      </c>
      <c r="L23" s="196" t="s">
        <v>336</v>
      </c>
      <c r="M23" s="196" t="s">
        <v>336</v>
      </c>
      <c r="N23" s="194">
        <v>552.5</v>
      </c>
      <c r="O23" s="194">
        <v>123.7</v>
      </c>
      <c r="P23" s="194">
        <v>32.9</v>
      </c>
      <c r="Q23" s="197" t="s">
        <v>336</v>
      </c>
    </row>
    <row r="24" spans="1:17" ht="13.5" customHeight="1">
      <c r="A24" s="206"/>
      <c r="B24" s="193"/>
      <c r="C24" s="194"/>
      <c r="D24" s="194"/>
      <c r="E24" s="195"/>
      <c r="F24" s="194"/>
      <c r="G24" s="194"/>
      <c r="H24" s="194"/>
      <c r="I24" s="194"/>
      <c r="J24" s="194"/>
      <c r="K24" s="194"/>
      <c r="L24" s="194"/>
      <c r="M24" s="194"/>
      <c r="N24" s="194"/>
      <c r="O24" s="194"/>
      <c r="P24" s="194"/>
      <c r="Q24" s="198"/>
    </row>
    <row r="25" spans="1:17" ht="27.75" customHeight="1">
      <c r="A25" s="207" t="s">
        <v>372</v>
      </c>
      <c r="B25" s="208">
        <v>1.6</v>
      </c>
      <c r="C25" s="208">
        <v>-2</v>
      </c>
      <c r="D25" s="208">
        <v>-2.5</v>
      </c>
      <c r="E25" s="208">
        <v>-28.2</v>
      </c>
      <c r="F25" s="208">
        <v>5.4</v>
      </c>
      <c r="G25" s="208">
        <v>7.2</v>
      </c>
      <c r="H25" s="208">
        <v>10.3</v>
      </c>
      <c r="I25" s="208">
        <v>16</v>
      </c>
      <c r="J25" s="561">
        <v>0</v>
      </c>
      <c r="K25" s="561">
        <v>13.008130081300816</v>
      </c>
      <c r="L25" s="561">
        <v>-10.869565217391308</v>
      </c>
      <c r="M25" s="561">
        <v>4.166666666666674</v>
      </c>
      <c r="N25" s="580">
        <v>-6.8</v>
      </c>
      <c r="O25" s="564">
        <v>25.8</v>
      </c>
      <c r="P25" s="564">
        <v>44.3</v>
      </c>
      <c r="Q25" s="562">
        <v>1.0869565217391353</v>
      </c>
    </row>
    <row r="26" spans="1:17" ht="27.75" customHeight="1" thickBot="1">
      <c r="A26" s="209" t="s">
        <v>373</v>
      </c>
      <c r="B26" s="210">
        <v>9.7</v>
      </c>
      <c r="C26" s="210">
        <v>41.3</v>
      </c>
      <c r="D26" s="210">
        <v>14.4</v>
      </c>
      <c r="E26" s="210">
        <v>-33.5</v>
      </c>
      <c r="F26" s="210">
        <v>32.9</v>
      </c>
      <c r="G26" s="210">
        <v>16.6</v>
      </c>
      <c r="H26" s="210">
        <v>8.7</v>
      </c>
      <c r="I26" s="210">
        <v>17</v>
      </c>
      <c r="J26" s="558">
        <v>-34.9</v>
      </c>
      <c r="K26" s="558">
        <v>1.5</v>
      </c>
      <c r="L26" s="558">
        <v>-43.1</v>
      </c>
      <c r="M26" s="558">
        <v>-43.2</v>
      </c>
      <c r="N26" s="581">
        <v>15.1</v>
      </c>
      <c r="O26" s="559">
        <v>17.7</v>
      </c>
      <c r="P26" s="559">
        <v>11.5</v>
      </c>
      <c r="Q26" s="560">
        <v>20.8</v>
      </c>
    </row>
    <row r="27" ht="13.5">
      <c r="F27" s="211"/>
    </row>
    <row r="28" ht="13.5">
      <c r="F28" s="211"/>
    </row>
    <row r="29" spans="1:19" s="189" customFormat="1" ht="14.25" thickBot="1">
      <c r="A29" s="189" t="s">
        <v>633</v>
      </c>
      <c r="F29" s="190"/>
      <c r="Q29" s="191" t="s">
        <v>339</v>
      </c>
      <c r="S29" s="188"/>
    </row>
    <row r="30" spans="1:17" ht="40.5" customHeight="1">
      <c r="A30" s="509" t="s">
        <v>340</v>
      </c>
      <c r="B30" s="510" t="s">
        <v>341</v>
      </c>
      <c r="C30" s="511" t="s">
        <v>342</v>
      </c>
      <c r="D30" s="511" t="s">
        <v>343</v>
      </c>
      <c r="E30" s="512" t="s">
        <v>344</v>
      </c>
      <c r="F30" s="513" t="s">
        <v>345</v>
      </c>
      <c r="G30" s="513" t="s">
        <v>346</v>
      </c>
      <c r="H30" s="513" t="s">
        <v>347</v>
      </c>
      <c r="I30" s="513" t="s">
        <v>348</v>
      </c>
      <c r="J30" s="514" t="s">
        <v>349</v>
      </c>
      <c r="K30" s="515" t="s">
        <v>350</v>
      </c>
      <c r="L30" s="516" t="s">
        <v>351</v>
      </c>
      <c r="M30" s="516" t="s">
        <v>352</v>
      </c>
      <c r="N30" s="517" t="s">
        <v>353</v>
      </c>
      <c r="O30" s="518" t="s">
        <v>354</v>
      </c>
      <c r="P30" s="518" t="s">
        <v>355</v>
      </c>
      <c r="Q30" s="519" t="s">
        <v>356</v>
      </c>
    </row>
    <row r="31" spans="1:17" ht="19.5" customHeight="1">
      <c r="A31" s="552" t="s">
        <v>643</v>
      </c>
      <c r="B31" s="193">
        <v>100</v>
      </c>
      <c r="C31" s="194">
        <v>100</v>
      </c>
      <c r="D31" s="194">
        <v>100</v>
      </c>
      <c r="E31" s="195">
        <v>100</v>
      </c>
      <c r="F31" s="196">
        <v>100</v>
      </c>
      <c r="G31" s="196">
        <v>100</v>
      </c>
      <c r="H31" s="196">
        <v>100</v>
      </c>
      <c r="I31" s="196">
        <v>100</v>
      </c>
      <c r="J31" s="196" t="s">
        <v>336</v>
      </c>
      <c r="K31" s="196" t="s">
        <v>336</v>
      </c>
      <c r="L31" s="196" t="s">
        <v>336</v>
      </c>
      <c r="M31" s="196" t="s">
        <v>336</v>
      </c>
      <c r="N31" s="196">
        <v>100</v>
      </c>
      <c r="O31" s="196">
        <v>100</v>
      </c>
      <c r="P31" s="196">
        <v>100</v>
      </c>
      <c r="Q31" s="197" t="s">
        <v>336</v>
      </c>
    </row>
    <row r="32" spans="1:17" ht="19.5" customHeight="1">
      <c r="A32" s="192" t="s">
        <v>594</v>
      </c>
      <c r="B32" s="193">
        <v>103.2</v>
      </c>
      <c r="C32" s="194">
        <v>115.4</v>
      </c>
      <c r="D32" s="194">
        <v>98.6</v>
      </c>
      <c r="E32" s="195">
        <v>111.5</v>
      </c>
      <c r="F32" s="196">
        <v>98.2</v>
      </c>
      <c r="G32" s="196">
        <v>102.5</v>
      </c>
      <c r="H32" s="196">
        <v>129.6</v>
      </c>
      <c r="I32" s="196">
        <v>112.8</v>
      </c>
      <c r="J32" s="196" t="s">
        <v>336</v>
      </c>
      <c r="K32" s="196" t="s">
        <v>336</v>
      </c>
      <c r="L32" s="196" t="s">
        <v>336</v>
      </c>
      <c r="M32" s="196" t="s">
        <v>336</v>
      </c>
      <c r="N32" s="196">
        <v>102.3</v>
      </c>
      <c r="O32" s="196">
        <v>103.7</v>
      </c>
      <c r="P32" s="196">
        <v>85.7</v>
      </c>
      <c r="Q32" s="197" t="s">
        <v>336</v>
      </c>
    </row>
    <row r="33" spans="1:17" ht="19.5" customHeight="1">
      <c r="A33" s="192" t="s">
        <v>595</v>
      </c>
      <c r="B33" s="193">
        <v>107.3</v>
      </c>
      <c r="C33" s="194">
        <v>83.7</v>
      </c>
      <c r="D33" s="194">
        <v>97.2</v>
      </c>
      <c r="E33" s="194">
        <v>103.3</v>
      </c>
      <c r="F33" s="194">
        <v>82.7</v>
      </c>
      <c r="G33" s="194">
        <v>86.6</v>
      </c>
      <c r="H33" s="194">
        <v>147.2</v>
      </c>
      <c r="I33" s="194">
        <v>133.9</v>
      </c>
      <c r="J33" s="196" t="s">
        <v>336</v>
      </c>
      <c r="K33" s="196" t="s">
        <v>336</v>
      </c>
      <c r="L33" s="196" t="s">
        <v>336</v>
      </c>
      <c r="M33" s="196" t="s">
        <v>336</v>
      </c>
      <c r="N33" s="194">
        <v>199.3</v>
      </c>
      <c r="O33" s="194">
        <v>138.1</v>
      </c>
      <c r="P33" s="194">
        <v>75.9</v>
      </c>
      <c r="Q33" s="197" t="s">
        <v>336</v>
      </c>
    </row>
    <row r="34" spans="1:17" ht="19.5" customHeight="1">
      <c r="A34" s="192" t="s">
        <v>596</v>
      </c>
      <c r="B34" s="193">
        <v>104.7</v>
      </c>
      <c r="C34" s="194">
        <v>45.5</v>
      </c>
      <c r="D34" s="194">
        <v>79.1</v>
      </c>
      <c r="E34" s="195">
        <v>82.8</v>
      </c>
      <c r="F34" s="196">
        <v>67.5</v>
      </c>
      <c r="G34" s="194">
        <v>82.3</v>
      </c>
      <c r="H34" s="194">
        <v>147.1</v>
      </c>
      <c r="I34" s="194">
        <v>152.9</v>
      </c>
      <c r="J34" s="196" t="s">
        <v>336</v>
      </c>
      <c r="K34" s="196" t="s">
        <v>336</v>
      </c>
      <c r="L34" s="196" t="s">
        <v>336</v>
      </c>
      <c r="M34" s="196" t="s">
        <v>336</v>
      </c>
      <c r="N34" s="194">
        <v>484.7</v>
      </c>
      <c r="O34" s="194">
        <v>235.3</v>
      </c>
      <c r="P34" s="196" t="s">
        <v>642</v>
      </c>
      <c r="Q34" s="197" t="s">
        <v>336</v>
      </c>
    </row>
    <row r="35" spans="1:17" ht="19.5" customHeight="1">
      <c r="A35" s="192" t="s">
        <v>360</v>
      </c>
      <c r="B35" s="193">
        <v>77.5</v>
      </c>
      <c r="C35" s="194">
        <v>51.1</v>
      </c>
      <c r="D35" s="194">
        <v>54.7</v>
      </c>
      <c r="E35" s="195">
        <v>73.6</v>
      </c>
      <c r="F35" s="196">
        <v>38.4</v>
      </c>
      <c r="G35" s="194">
        <v>83.3</v>
      </c>
      <c r="H35" s="194">
        <v>131.6</v>
      </c>
      <c r="I35" s="194">
        <v>184.8</v>
      </c>
      <c r="J35" s="196" t="s">
        <v>336</v>
      </c>
      <c r="K35" s="196" t="s">
        <v>336</v>
      </c>
      <c r="L35" s="196" t="s">
        <v>336</v>
      </c>
      <c r="M35" s="196" t="s">
        <v>336</v>
      </c>
      <c r="N35" s="194">
        <v>694.5</v>
      </c>
      <c r="O35" s="194">
        <v>128.2</v>
      </c>
      <c r="P35" s="196">
        <v>17.5</v>
      </c>
      <c r="Q35" s="197" t="s">
        <v>336</v>
      </c>
    </row>
    <row r="36" spans="1:17" ht="19.5" customHeight="1">
      <c r="A36" s="552" t="s">
        <v>644</v>
      </c>
      <c r="B36" s="193">
        <v>91.8</v>
      </c>
      <c r="C36" s="194">
        <v>53.1</v>
      </c>
      <c r="D36" s="194">
        <v>81.4</v>
      </c>
      <c r="E36" s="195">
        <v>77.4</v>
      </c>
      <c r="F36" s="196">
        <v>32.4</v>
      </c>
      <c r="G36" s="194">
        <v>93.6</v>
      </c>
      <c r="H36" s="194">
        <v>100.9</v>
      </c>
      <c r="I36" s="194">
        <v>181.5</v>
      </c>
      <c r="J36" s="196" t="s">
        <v>336</v>
      </c>
      <c r="K36" s="196" t="s">
        <v>336</v>
      </c>
      <c r="L36" s="196" t="s">
        <v>336</v>
      </c>
      <c r="M36" s="196" t="s">
        <v>336</v>
      </c>
      <c r="N36" s="194">
        <v>733.1</v>
      </c>
      <c r="O36" s="194">
        <v>105.4</v>
      </c>
      <c r="P36" s="194">
        <v>18.1</v>
      </c>
      <c r="Q36" s="197" t="s">
        <v>336</v>
      </c>
    </row>
    <row r="37" spans="1:17" ht="19.5" customHeight="1">
      <c r="A37" s="192"/>
      <c r="B37" s="193"/>
      <c r="C37" s="194"/>
      <c r="D37" s="194"/>
      <c r="E37" s="195"/>
      <c r="F37" s="196"/>
      <c r="G37" s="194"/>
      <c r="H37" s="194"/>
      <c r="I37" s="194"/>
      <c r="J37" s="194"/>
      <c r="K37" s="196"/>
      <c r="L37" s="196"/>
      <c r="M37" s="196"/>
      <c r="N37" s="194"/>
      <c r="O37" s="194"/>
      <c r="P37" s="194"/>
      <c r="Q37" s="198"/>
    </row>
    <row r="38" spans="1:17" ht="19.5" customHeight="1">
      <c r="A38" s="537" t="s">
        <v>691</v>
      </c>
      <c r="B38" s="193">
        <v>90.6</v>
      </c>
      <c r="C38" s="200">
        <v>58.1</v>
      </c>
      <c r="D38" s="201">
        <v>79.3</v>
      </c>
      <c r="E38" s="202">
        <v>104.1</v>
      </c>
      <c r="F38" s="203">
        <v>28.4</v>
      </c>
      <c r="G38" s="194">
        <v>85</v>
      </c>
      <c r="H38" s="194">
        <v>106.1</v>
      </c>
      <c r="I38" s="194">
        <v>167.7</v>
      </c>
      <c r="J38" s="196" t="s">
        <v>336</v>
      </c>
      <c r="K38" s="196" t="s">
        <v>336</v>
      </c>
      <c r="L38" s="196" t="s">
        <v>336</v>
      </c>
      <c r="M38" s="196" t="s">
        <v>336</v>
      </c>
      <c r="N38" s="194">
        <v>819.4</v>
      </c>
      <c r="O38" s="194">
        <v>109.2</v>
      </c>
      <c r="P38" s="196">
        <v>17.4</v>
      </c>
      <c r="Q38" s="197" t="s">
        <v>336</v>
      </c>
    </row>
    <row r="39" spans="1:17" ht="19.5" customHeight="1">
      <c r="A39" s="537" t="s">
        <v>363</v>
      </c>
      <c r="B39" s="193">
        <v>94.6</v>
      </c>
      <c r="C39" s="200">
        <v>62.8</v>
      </c>
      <c r="D39" s="201">
        <v>82.3</v>
      </c>
      <c r="E39" s="202">
        <v>86.2</v>
      </c>
      <c r="F39" s="203">
        <v>30.4</v>
      </c>
      <c r="G39" s="194">
        <v>89.8</v>
      </c>
      <c r="H39" s="194">
        <v>104.5</v>
      </c>
      <c r="I39" s="194">
        <v>173.8</v>
      </c>
      <c r="J39" s="196" t="s">
        <v>336</v>
      </c>
      <c r="K39" s="196" t="s">
        <v>336</v>
      </c>
      <c r="L39" s="196" t="s">
        <v>336</v>
      </c>
      <c r="M39" s="196" t="s">
        <v>336</v>
      </c>
      <c r="N39" s="194">
        <v>833.3</v>
      </c>
      <c r="O39" s="194">
        <v>106.2</v>
      </c>
      <c r="P39" s="196">
        <v>21.2</v>
      </c>
      <c r="Q39" s="197" t="s">
        <v>336</v>
      </c>
    </row>
    <row r="40" spans="1:17" ht="19.5" customHeight="1">
      <c r="A40" s="199" t="s">
        <v>364</v>
      </c>
      <c r="B40" s="193">
        <v>91.9</v>
      </c>
      <c r="C40" s="200">
        <v>56</v>
      </c>
      <c r="D40" s="201">
        <v>79.8</v>
      </c>
      <c r="E40" s="202">
        <v>72.8</v>
      </c>
      <c r="F40" s="203">
        <v>31</v>
      </c>
      <c r="G40" s="194">
        <v>98.5</v>
      </c>
      <c r="H40" s="194">
        <v>107.6</v>
      </c>
      <c r="I40" s="194">
        <v>169.2</v>
      </c>
      <c r="J40" s="196" t="s">
        <v>336</v>
      </c>
      <c r="K40" s="196" t="s">
        <v>336</v>
      </c>
      <c r="L40" s="196" t="s">
        <v>336</v>
      </c>
      <c r="M40" s="196" t="s">
        <v>336</v>
      </c>
      <c r="N40" s="194">
        <v>663.9</v>
      </c>
      <c r="O40" s="194">
        <v>106.2</v>
      </c>
      <c r="P40" s="204">
        <v>17</v>
      </c>
      <c r="Q40" s="197" t="s">
        <v>336</v>
      </c>
    </row>
    <row r="41" spans="1:17" ht="19.5" customHeight="1">
      <c r="A41" s="199" t="s">
        <v>646</v>
      </c>
      <c r="B41" s="193">
        <v>86.6</v>
      </c>
      <c r="C41" s="200">
        <v>52.4</v>
      </c>
      <c r="D41" s="201">
        <v>72.2</v>
      </c>
      <c r="E41" s="202">
        <v>76.4</v>
      </c>
      <c r="F41" s="203">
        <v>31</v>
      </c>
      <c r="G41" s="194">
        <v>83.2</v>
      </c>
      <c r="H41" s="194">
        <v>109.1</v>
      </c>
      <c r="I41" s="194">
        <v>172.3</v>
      </c>
      <c r="J41" s="196" t="s">
        <v>336</v>
      </c>
      <c r="K41" s="196" t="s">
        <v>336</v>
      </c>
      <c r="L41" s="196" t="s">
        <v>336</v>
      </c>
      <c r="M41" s="196" t="s">
        <v>336</v>
      </c>
      <c r="N41" s="194">
        <v>708.3</v>
      </c>
      <c r="O41" s="194">
        <v>140</v>
      </c>
      <c r="P41" s="204">
        <v>17</v>
      </c>
      <c r="Q41" s="197" t="s">
        <v>336</v>
      </c>
    </row>
    <row r="42" spans="1:17" ht="19.5" customHeight="1">
      <c r="A42" s="199" t="s">
        <v>365</v>
      </c>
      <c r="B42" s="193">
        <v>89.9</v>
      </c>
      <c r="C42" s="200">
        <v>56</v>
      </c>
      <c r="D42" s="201">
        <v>84.3</v>
      </c>
      <c r="E42" s="202">
        <v>85.6</v>
      </c>
      <c r="F42" s="203">
        <v>30.4</v>
      </c>
      <c r="G42" s="194">
        <v>83.6</v>
      </c>
      <c r="H42" s="194">
        <v>101.5</v>
      </c>
      <c r="I42" s="194">
        <v>167.7</v>
      </c>
      <c r="J42" s="196" t="s">
        <v>336</v>
      </c>
      <c r="K42" s="196" t="s">
        <v>336</v>
      </c>
      <c r="L42" s="196" t="s">
        <v>336</v>
      </c>
      <c r="M42" s="196" t="s">
        <v>336</v>
      </c>
      <c r="N42" s="194">
        <v>686.1</v>
      </c>
      <c r="O42" s="194">
        <v>95.4</v>
      </c>
      <c r="P42" s="204">
        <v>17.4</v>
      </c>
      <c r="Q42" s="197" t="s">
        <v>336</v>
      </c>
    </row>
    <row r="43" spans="1:17" ht="19.5" customHeight="1">
      <c r="A43" s="199" t="s">
        <v>366</v>
      </c>
      <c r="B43" s="193">
        <v>88.6</v>
      </c>
      <c r="C43" s="200">
        <v>64.4</v>
      </c>
      <c r="D43" s="201">
        <v>80.8</v>
      </c>
      <c r="E43" s="202">
        <v>116.4</v>
      </c>
      <c r="F43" s="203">
        <v>38.6</v>
      </c>
      <c r="G43" s="194">
        <v>85</v>
      </c>
      <c r="H43" s="194">
        <v>106.1</v>
      </c>
      <c r="I43" s="194">
        <v>173.8</v>
      </c>
      <c r="J43" s="196" t="s">
        <v>336</v>
      </c>
      <c r="K43" s="196" t="s">
        <v>336</v>
      </c>
      <c r="L43" s="196" t="s">
        <v>336</v>
      </c>
      <c r="M43" s="196" t="s">
        <v>336</v>
      </c>
      <c r="N43" s="194">
        <v>672.2</v>
      </c>
      <c r="O43" s="194">
        <v>95.4</v>
      </c>
      <c r="P43" s="204">
        <v>17.8</v>
      </c>
      <c r="Q43" s="197" t="s">
        <v>336</v>
      </c>
    </row>
    <row r="44" spans="1:17" ht="19.5" customHeight="1">
      <c r="A44" s="199" t="s">
        <v>367</v>
      </c>
      <c r="B44" s="193">
        <v>90.6</v>
      </c>
      <c r="C44" s="200">
        <v>73.3</v>
      </c>
      <c r="D44" s="201">
        <v>75.3</v>
      </c>
      <c r="E44" s="202">
        <v>75.4</v>
      </c>
      <c r="F44" s="203">
        <v>37.3</v>
      </c>
      <c r="G44" s="194">
        <v>85.4</v>
      </c>
      <c r="H44" s="194">
        <v>116.7</v>
      </c>
      <c r="I44" s="194">
        <v>193.8</v>
      </c>
      <c r="J44" s="196" t="s">
        <v>336</v>
      </c>
      <c r="K44" s="196" t="s">
        <v>336</v>
      </c>
      <c r="L44" s="196" t="s">
        <v>336</v>
      </c>
      <c r="M44" s="196" t="s">
        <v>336</v>
      </c>
      <c r="N44" s="194">
        <v>975</v>
      </c>
      <c r="O44" s="194">
        <v>95.4</v>
      </c>
      <c r="P44" s="204">
        <v>22</v>
      </c>
      <c r="Q44" s="197" t="s">
        <v>336</v>
      </c>
    </row>
    <row r="45" spans="1:17" ht="19.5" customHeight="1">
      <c r="A45" s="199" t="s">
        <v>368</v>
      </c>
      <c r="B45" s="193">
        <v>89.9</v>
      </c>
      <c r="C45" s="200">
        <v>50.3</v>
      </c>
      <c r="D45" s="201">
        <v>75.3</v>
      </c>
      <c r="E45" s="202">
        <v>60.5</v>
      </c>
      <c r="F45" s="203">
        <v>32.7</v>
      </c>
      <c r="G45" s="194">
        <v>84.7</v>
      </c>
      <c r="H45" s="194">
        <v>103</v>
      </c>
      <c r="I45" s="194">
        <v>180</v>
      </c>
      <c r="J45" s="196" t="s">
        <v>336</v>
      </c>
      <c r="K45" s="196" t="s">
        <v>336</v>
      </c>
      <c r="L45" s="196" t="s">
        <v>336</v>
      </c>
      <c r="M45" s="196" t="s">
        <v>336</v>
      </c>
      <c r="N45" s="194">
        <v>930.6</v>
      </c>
      <c r="O45" s="194">
        <v>124.6</v>
      </c>
      <c r="P45" s="204">
        <v>32.4</v>
      </c>
      <c r="Q45" s="197" t="s">
        <v>336</v>
      </c>
    </row>
    <row r="46" spans="1:17" ht="19.5" customHeight="1">
      <c r="A46" s="199" t="s">
        <v>369</v>
      </c>
      <c r="B46" s="193">
        <v>89.3</v>
      </c>
      <c r="C46" s="200">
        <v>55</v>
      </c>
      <c r="D46" s="201">
        <v>79.3</v>
      </c>
      <c r="E46" s="202">
        <v>62.6</v>
      </c>
      <c r="F46" s="203">
        <v>25.8</v>
      </c>
      <c r="G46" s="194">
        <v>87.2</v>
      </c>
      <c r="H46" s="194">
        <v>104.5</v>
      </c>
      <c r="I46" s="194">
        <v>169.2</v>
      </c>
      <c r="J46" s="196" t="s">
        <v>336</v>
      </c>
      <c r="K46" s="196" t="s">
        <v>336</v>
      </c>
      <c r="L46" s="196" t="s">
        <v>336</v>
      </c>
      <c r="M46" s="196" t="s">
        <v>336</v>
      </c>
      <c r="N46" s="194">
        <v>938.9</v>
      </c>
      <c r="O46" s="194">
        <v>78.5</v>
      </c>
      <c r="P46" s="204">
        <v>22.8</v>
      </c>
      <c r="Q46" s="197" t="s">
        <v>336</v>
      </c>
    </row>
    <row r="47" spans="1:17" ht="19.5" customHeight="1">
      <c r="A47" s="199" t="s">
        <v>370</v>
      </c>
      <c r="B47" s="193">
        <v>90.6</v>
      </c>
      <c r="C47" s="200">
        <v>50.3</v>
      </c>
      <c r="D47" s="201">
        <v>81.8</v>
      </c>
      <c r="E47" s="202">
        <v>54.4</v>
      </c>
      <c r="F47" s="203">
        <v>28.1</v>
      </c>
      <c r="G47" s="194">
        <v>90.5</v>
      </c>
      <c r="H47" s="194">
        <v>106.1</v>
      </c>
      <c r="I47" s="194">
        <v>192.3</v>
      </c>
      <c r="J47" s="196" t="s">
        <v>336</v>
      </c>
      <c r="K47" s="196" t="s">
        <v>336</v>
      </c>
      <c r="L47" s="196" t="s">
        <v>336</v>
      </c>
      <c r="M47" s="196" t="s">
        <v>336</v>
      </c>
      <c r="N47" s="194">
        <v>813.9</v>
      </c>
      <c r="O47" s="194">
        <v>78.5</v>
      </c>
      <c r="P47" s="204">
        <v>19.9</v>
      </c>
      <c r="Q47" s="197" t="s">
        <v>336</v>
      </c>
    </row>
    <row r="48" spans="1:17" ht="19.5" customHeight="1">
      <c r="A48" s="199" t="s">
        <v>371</v>
      </c>
      <c r="B48" s="193">
        <v>83.9</v>
      </c>
      <c r="C48" s="200">
        <v>55.5</v>
      </c>
      <c r="D48" s="201">
        <v>81.3</v>
      </c>
      <c r="E48" s="202">
        <v>55.4</v>
      </c>
      <c r="F48" s="203">
        <v>29.7</v>
      </c>
      <c r="G48" s="194">
        <v>86.1</v>
      </c>
      <c r="H48" s="194">
        <v>106.1</v>
      </c>
      <c r="I48" s="194">
        <v>164.6</v>
      </c>
      <c r="J48" s="196" t="s">
        <v>336</v>
      </c>
      <c r="K48" s="196" t="s">
        <v>336</v>
      </c>
      <c r="L48" s="196" t="s">
        <v>336</v>
      </c>
      <c r="M48" s="196" t="s">
        <v>336</v>
      </c>
      <c r="N48" s="194">
        <v>325</v>
      </c>
      <c r="O48" s="194">
        <v>80</v>
      </c>
      <c r="P48" s="204">
        <v>15.8</v>
      </c>
      <c r="Q48" s="197" t="s">
        <v>336</v>
      </c>
    </row>
    <row r="49" spans="1:17" ht="19.5" customHeight="1">
      <c r="A49" s="199" t="s">
        <v>361</v>
      </c>
      <c r="B49" s="193">
        <v>98</v>
      </c>
      <c r="C49" s="200">
        <v>56</v>
      </c>
      <c r="D49" s="201">
        <v>91.4</v>
      </c>
      <c r="E49" s="202">
        <v>96.4</v>
      </c>
      <c r="F49" s="203">
        <v>31.4</v>
      </c>
      <c r="G49" s="194">
        <v>94.5</v>
      </c>
      <c r="H49" s="194">
        <v>103</v>
      </c>
      <c r="I49" s="194">
        <v>163.1</v>
      </c>
      <c r="J49" s="196" t="s">
        <v>336</v>
      </c>
      <c r="K49" s="196" t="s">
        <v>336</v>
      </c>
      <c r="L49" s="196" t="s">
        <v>336</v>
      </c>
      <c r="M49" s="196" t="s">
        <v>336</v>
      </c>
      <c r="N49" s="194">
        <v>908.3</v>
      </c>
      <c r="O49" s="194">
        <v>106.2</v>
      </c>
      <c r="P49" s="204">
        <v>16.6</v>
      </c>
      <c r="Q49" s="197" t="s">
        <v>336</v>
      </c>
    </row>
    <row r="50" spans="1:17" ht="19.5" customHeight="1">
      <c r="A50" s="537" t="s">
        <v>362</v>
      </c>
      <c r="B50" s="205">
        <v>98.7</v>
      </c>
      <c r="C50" s="194">
        <v>63.4</v>
      </c>
      <c r="D50" s="194">
        <v>88.9</v>
      </c>
      <c r="E50" s="194">
        <v>73.8</v>
      </c>
      <c r="F50" s="194">
        <v>32.4</v>
      </c>
      <c r="G50" s="194">
        <v>95.3</v>
      </c>
      <c r="H50" s="194">
        <v>112.1</v>
      </c>
      <c r="I50" s="194">
        <v>166.2</v>
      </c>
      <c r="J50" s="196" t="s">
        <v>336</v>
      </c>
      <c r="K50" s="196" t="s">
        <v>336</v>
      </c>
      <c r="L50" s="196" t="s">
        <v>336</v>
      </c>
      <c r="M50" s="196" t="s">
        <v>336</v>
      </c>
      <c r="N50" s="194">
        <v>844.4</v>
      </c>
      <c r="O50" s="194">
        <v>138.5</v>
      </c>
      <c r="P50" s="194">
        <v>24.5</v>
      </c>
      <c r="Q50" s="197" t="s">
        <v>336</v>
      </c>
    </row>
    <row r="51" spans="1:17" ht="13.5">
      <c r="A51" s="206"/>
      <c r="B51" s="193"/>
      <c r="C51" s="194"/>
      <c r="D51" s="194"/>
      <c r="E51" s="195"/>
      <c r="F51" s="194"/>
      <c r="G51" s="194"/>
      <c r="H51" s="194"/>
      <c r="I51" s="194"/>
      <c r="J51" s="194"/>
      <c r="K51" s="194"/>
      <c r="L51" s="194"/>
      <c r="M51" s="194"/>
      <c r="N51" s="194"/>
      <c r="O51" s="194"/>
      <c r="P51" s="194"/>
      <c r="Q51" s="198"/>
    </row>
    <row r="52" spans="1:17" ht="27.75" customHeight="1">
      <c r="A52" s="207" t="s">
        <v>372</v>
      </c>
      <c r="B52" s="208">
        <v>0.7</v>
      </c>
      <c r="C52" s="212">
        <v>13.2</v>
      </c>
      <c r="D52" s="212">
        <v>-2.7</v>
      </c>
      <c r="E52" s="213">
        <v>-23.4</v>
      </c>
      <c r="F52" s="213">
        <v>3.2</v>
      </c>
      <c r="G52" s="212">
        <v>0.8</v>
      </c>
      <c r="H52" s="212">
        <v>8.8</v>
      </c>
      <c r="I52" s="212">
        <v>1.9</v>
      </c>
      <c r="J52" s="561">
        <v>3.70370370370372</v>
      </c>
      <c r="K52" s="561">
        <v>14.15929203539823</v>
      </c>
      <c r="L52" s="561">
        <v>-6.976744186046513</v>
      </c>
      <c r="M52" s="561">
        <v>7.594936708860756</v>
      </c>
      <c r="N52" s="563">
        <v>-7</v>
      </c>
      <c r="O52" s="563">
        <v>30.4</v>
      </c>
      <c r="P52" s="563">
        <v>47.6</v>
      </c>
      <c r="Q52" s="562">
        <v>6.315789473684208</v>
      </c>
    </row>
    <row r="53" spans="1:17" ht="27.75" customHeight="1" thickBot="1">
      <c r="A53" s="209" t="s">
        <v>373</v>
      </c>
      <c r="B53" s="210">
        <v>8.9</v>
      </c>
      <c r="C53" s="210">
        <v>9.1</v>
      </c>
      <c r="D53" s="210">
        <v>12.1</v>
      </c>
      <c r="E53" s="210">
        <v>-29.1</v>
      </c>
      <c r="F53" s="210">
        <v>14.1</v>
      </c>
      <c r="G53" s="210">
        <v>12.1</v>
      </c>
      <c r="H53" s="210">
        <v>5.7</v>
      </c>
      <c r="I53" s="210">
        <v>-0.9</v>
      </c>
      <c r="J53" s="558">
        <v>35.5</v>
      </c>
      <c r="K53" s="558">
        <v>11.2</v>
      </c>
      <c r="L53" s="558">
        <v>-8</v>
      </c>
      <c r="M53" s="558">
        <v>6.3</v>
      </c>
      <c r="N53" s="559">
        <v>3.1</v>
      </c>
      <c r="O53" s="559">
        <v>26.8</v>
      </c>
      <c r="P53" s="559">
        <v>40.8</v>
      </c>
      <c r="Q53" s="560">
        <v>14.8</v>
      </c>
    </row>
    <row r="54" spans="1:17" ht="17.25" customHeight="1">
      <c r="A54" s="729" t="s">
        <v>660</v>
      </c>
      <c r="B54" s="729"/>
      <c r="C54" s="729"/>
      <c r="D54" s="729"/>
      <c r="E54" s="729"/>
      <c r="F54" s="729"/>
      <c r="G54" s="729"/>
      <c r="H54" s="729"/>
      <c r="I54" s="729"/>
      <c r="J54" s="729"/>
      <c r="K54" s="729"/>
      <c r="L54" s="729"/>
      <c r="M54" s="729"/>
      <c r="N54" s="729"/>
      <c r="O54" s="729"/>
      <c r="P54" s="729"/>
      <c r="Q54" s="729"/>
    </row>
    <row r="55" spans="1:17" ht="13.5" customHeight="1">
      <c r="A55" s="730"/>
      <c r="B55" s="730"/>
      <c r="C55" s="730"/>
      <c r="D55" s="730"/>
      <c r="E55" s="730"/>
      <c r="F55" s="730"/>
      <c r="G55" s="730"/>
      <c r="H55" s="730"/>
      <c r="I55" s="730"/>
      <c r="J55" s="730"/>
      <c r="K55" s="730"/>
      <c r="L55" s="730"/>
      <c r="M55" s="730"/>
      <c r="N55" s="730"/>
      <c r="O55" s="730"/>
      <c r="P55" s="730"/>
      <c r="Q55" s="730"/>
    </row>
    <row r="56" spans="1:17" ht="13.5">
      <c r="A56" s="216"/>
      <c r="B56" s="216"/>
      <c r="C56" s="216"/>
      <c r="D56" s="216"/>
      <c r="E56" s="216"/>
      <c r="F56" s="216"/>
      <c r="G56" s="216"/>
      <c r="H56" s="216"/>
      <c r="I56" s="216"/>
      <c r="J56" s="216"/>
      <c r="K56" s="216"/>
      <c r="L56" s="216"/>
      <c r="M56" s="216"/>
      <c r="N56" s="216"/>
      <c r="O56" s="216"/>
      <c r="P56" s="216"/>
      <c r="Q56" s="216"/>
    </row>
  </sheetData>
  <mergeCells count="2">
    <mergeCell ref="A1:Q1"/>
    <mergeCell ref="A54:Q55"/>
  </mergeCells>
  <printOptions/>
  <pageMargins left="0.5905511811023623" right="0.3937007874015748" top="0.4330708661417323" bottom="0.5905511811023623" header="0.31496062992125984" footer="0.35433070866141736"/>
  <pageSetup horizontalDpi="600" verticalDpi="600" orientation="portrait" paperSize="9" scale="75" r:id="rId1"/>
  <headerFooter alignWithMargins="0">
    <oddFooter>&amp;C&amp;"ＭＳ Ｐゴシック,標準"&amp;12- 15 -</oddFooter>
  </headerFooter>
</worksheet>
</file>

<file path=xl/worksheets/sheet17.xml><?xml version="1.0" encoding="utf-8"?>
<worksheet xmlns="http://schemas.openxmlformats.org/spreadsheetml/2006/main" xmlns:r="http://schemas.openxmlformats.org/officeDocument/2006/relationships">
  <sheetPr codeName="Sheet17">
    <tabColor indexed="17"/>
  </sheetPr>
  <dimension ref="A1:S56"/>
  <sheetViews>
    <sheetView zoomScale="95" zoomScaleNormal="95" workbookViewId="0" topLeftCell="A1">
      <selection activeCell="A1" sqref="A1:Q1"/>
    </sheetView>
  </sheetViews>
  <sheetFormatPr defaultColWidth="8.796875" defaultRowHeight="14.25"/>
  <cols>
    <col min="1" max="1" width="8.09765625" style="188" customWidth="1"/>
    <col min="2" max="17" width="7.19921875" style="188" customWidth="1"/>
    <col min="18" max="16384" width="9" style="188" customWidth="1"/>
  </cols>
  <sheetData>
    <row r="1" spans="1:17" ht="18.75">
      <c r="A1" s="728" t="s">
        <v>379</v>
      </c>
      <c r="B1" s="728"/>
      <c r="C1" s="728"/>
      <c r="D1" s="728"/>
      <c r="E1" s="728"/>
      <c r="F1" s="728"/>
      <c r="G1" s="728"/>
      <c r="H1" s="728"/>
      <c r="I1" s="728"/>
      <c r="J1" s="728"/>
      <c r="K1" s="728"/>
      <c r="L1" s="728"/>
      <c r="M1" s="728"/>
      <c r="N1" s="728"/>
      <c r="O1" s="728"/>
      <c r="P1" s="728"/>
      <c r="Q1" s="728"/>
    </row>
    <row r="2" spans="1:17" s="189" customFormat="1" ht="12.75" thickBot="1">
      <c r="A2" s="189" t="s">
        <v>632</v>
      </c>
      <c r="F2" s="190"/>
      <c r="G2" s="190"/>
      <c r="H2" s="190"/>
      <c r="I2" s="190"/>
      <c r="J2" s="190"/>
      <c r="O2" s="191"/>
      <c r="Q2" s="191" t="s">
        <v>339</v>
      </c>
    </row>
    <row r="3" spans="1:17" ht="40.5" customHeight="1">
      <c r="A3" s="509" t="s">
        <v>340</v>
      </c>
      <c r="B3" s="510" t="s">
        <v>341</v>
      </c>
      <c r="C3" s="511" t="s">
        <v>342</v>
      </c>
      <c r="D3" s="511" t="s">
        <v>343</v>
      </c>
      <c r="E3" s="512" t="s">
        <v>344</v>
      </c>
      <c r="F3" s="513" t="s">
        <v>345</v>
      </c>
      <c r="G3" s="513" t="s">
        <v>346</v>
      </c>
      <c r="H3" s="513" t="s">
        <v>347</v>
      </c>
      <c r="I3" s="513" t="s">
        <v>348</v>
      </c>
      <c r="J3" s="514" t="s">
        <v>349</v>
      </c>
      <c r="K3" s="515" t="s">
        <v>350</v>
      </c>
      <c r="L3" s="516" t="s">
        <v>351</v>
      </c>
      <c r="M3" s="516" t="s">
        <v>352</v>
      </c>
      <c r="N3" s="517" t="s">
        <v>353</v>
      </c>
      <c r="O3" s="518" t="s">
        <v>354</v>
      </c>
      <c r="P3" s="518" t="s">
        <v>355</v>
      </c>
      <c r="Q3" s="519" t="s">
        <v>356</v>
      </c>
    </row>
    <row r="4" spans="1:17" ht="19.5" customHeight="1">
      <c r="A4" s="552" t="s">
        <v>643</v>
      </c>
      <c r="B4" s="193">
        <v>100</v>
      </c>
      <c r="C4" s="194">
        <v>100</v>
      </c>
      <c r="D4" s="194">
        <v>100</v>
      </c>
      <c r="E4" s="195">
        <v>100</v>
      </c>
      <c r="F4" s="196">
        <v>100</v>
      </c>
      <c r="G4" s="196">
        <v>100</v>
      </c>
      <c r="H4" s="196">
        <v>100</v>
      </c>
      <c r="I4" s="196">
        <v>100</v>
      </c>
      <c r="J4" s="196" t="s">
        <v>336</v>
      </c>
      <c r="K4" s="196" t="s">
        <v>336</v>
      </c>
      <c r="L4" s="196" t="s">
        <v>336</v>
      </c>
      <c r="M4" s="196" t="s">
        <v>336</v>
      </c>
      <c r="N4" s="196">
        <v>100</v>
      </c>
      <c r="O4" s="196">
        <v>100</v>
      </c>
      <c r="P4" s="196">
        <v>100</v>
      </c>
      <c r="Q4" s="197" t="s">
        <v>336</v>
      </c>
    </row>
    <row r="5" spans="1:17" ht="19.5" customHeight="1">
      <c r="A5" s="192" t="s">
        <v>594</v>
      </c>
      <c r="B5" s="193">
        <v>101.8</v>
      </c>
      <c r="C5" s="194">
        <v>101.7</v>
      </c>
      <c r="D5" s="194">
        <v>102.2</v>
      </c>
      <c r="E5" s="195">
        <v>102.4</v>
      </c>
      <c r="F5" s="196">
        <v>97.5</v>
      </c>
      <c r="G5" s="196">
        <v>98.8</v>
      </c>
      <c r="H5" s="196">
        <v>100</v>
      </c>
      <c r="I5" s="196">
        <v>90.4</v>
      </c>
      <c r="J5" s="196" t="s">
        <v>336</v>
      </c>
      <c r="K5" s="196" t="s">
        <v>336</v>
      </c>
      <c r="L5" s="196" t="s">
        <v>336</v>
      </c>
      <c r="M5" s="196" t="s">
        <v>336</v>
      </c>
      <c r="N5" s="196">
        <v>100</v>
      </c>
      <c r="O5" s="196">
        <v>104.6</v>
      </c>
      <c r="P5" s="196">
        <v>96.7</v>
      </c>
      <c r="Q5" s="197" t="s">
        <v>336</v>
      </c>
    </row>
    <row r="6" spans="1:17" ht="19.5" customHeight="1">
      <c r="A6" s="192" t="s">
        <v>595</v>
      </c>
      <c r="B6" s="193">
        <v>103.5</v>
      </c>
      <c r="C6" s="194">
        <v>97.1</v>
      </c>
      <c r="D6" s="194">
        <v>104.7</v>
      </c>
      <c r="E6" s="194">
        <v>104.6</v>
      </c>
      <c r="F6" s="194">
        <v>91.9</v>
      </c>
      <c r="G6" s="194">
        <v>99.8</v>
      </c>
      <c r="H6" s="194">
        <v>100.7</v>
      </c>
      <c r="I6" s="194">
        <v>91.3</v>
      </c>
      <c r="J6" s="196" t="s">
        <v>336</v>
      </c>
      <c r="K6" s="196" t="s">
        <v>336</v>
      </c>
      <c r="L6" s="196" t="s">
        <v>336</v>
      </c>
      <c r="M6" s="196" t="s">
        <v>336</v>
      </c>
      <c r="N6" s="194">
        <v>100.4</v>
      </c>
      <c r="O6" s="194">
        <v>109.8</v>
      </c>
      <c r="P6" s="194">
        <v>103.5</v>
      </c>
      <c r="Q6" s="197" t="s">
        <v>336</v>
      </c>
    </row>
    <row r="7" spans="1:17" ht="19.5" customHeight="1">
      <c r="A7" s="192" t="s">
        <v>596</v>
      </c>
      <c r="B7" s="193">
        <v>101.7</v>
      </c>
      <c r="C7" s="194">
        <v>92.4</v>
      </c>
      <c r="D7" s="194">
        <v>98.9</v>
      </c>
      <c r="E7" s="195">
        <v>102.4</v>
      </c>
      <c r="F7" s="196">
        <v>90.1</v>
      </c>
      <c r="G7" s="194">
        <v>98.5</v>
      </c>
      <c r="H7" s="194">
        <v>98.8</v>
      </c>
      <c r="I7" s="194">
        <v>92.8</v>
      </c>
      <c r="J7" s="196" t="s">
        <v>336</v>
      </c>
      <c r="K7" s="196" t="s">
        <v>336</v>
      </c>
      <c r="L7" s="196" t="s">
        <v>336</v>
      </c>
      <c r="M7" s="196" t="s">
        <v>336</v>
      </c>
      <c r="N7" s="194">
        <v>100.5</v>
      </c>
      <c r="O7" s="194">
        <v>114.7</v>
      </c>
      <c r="P7" s="194">
        <v>110.6</v>
      </c>
      <c r="Q7" s="197" t="s">
        <v>336</v>
      </c>
    </row>
    <row r="8" spans="1:17" ht="19.5" customHeight="1">
      <c r="A8" s="192" t="s">
        <v>360</v>
      </c>
      <c r="B8" s="193">
        <v>99.5</v>
      </c>
      <c r="C8" s="194">
        <v>91.6</v>
      </c>
      <c r="D8" s="194">
        <v>91.9</v>
      </c>
      <c r="E8" s="195">
        <v>102.5</v>
      </c>
      <c r="F8" s="196">
        <v>86</v>
      </c>
      <c r="G8" s="194">
        <v>94.9</v>
      </c>
      <c r="H8" s="194">
        <v>100.3</v>
      </c>
      <c r="I8" s="194">
        <v>94</v>
      </c>
      <c r="J8" s="196" t="s">
        <v>336</v>
      </c>
      <c r="K8" s="196" t="s">
        <v>336</v>
      </c>
      <c r="L8" s="196" t="s">
        <v>336</v>
      </c>
      <c r="M8" s="196" t="s">
        <v>336</v>
      </c>
      <c r="N8" s="194">
        <v>100.2</v>
      </c>
      <c r="O8" s="194">
        <v>118.7</v>
      </c>
      <c r="P8" s="194">
        <v>107.1</v>
      </c>
      <c r="Q8" s="197" t="s">
        <v>336</v>
      </c>
    </row>
    <row r="9" spans="1:17" ht="19.5" customHeight="1">
      <c r="A9" s="552" t="s">
        <v>644</v>
      </c>
      <c r="B9" s="193">
        <v>99</v>
      </c>
      <c r="C9" s="194">
        <v>91.2</v>
      </c>
      <c r="D9" s="194">
        <v>91.7</v>
      </c>
      <c r="E9" s="195">
        <v>96.7</v>
      </c>
      <c r="F9" s="196">
        <v>79.3</v>
      </c>
      <c r="G9" s="194">
        <v>94.3</v>
      </c>
      <c r="H9" s="194">
        <v>94.8</v>
      </c>
      <c r="I9" s="194">
        <v>97.2</v>
      </c>
      <c r="J9" s="196" t="s">
        <v>336</v>
      </c>
      <c r="K9" s="196" t="s">
        <v>336</v>
      </c>
      <c r="L9" s="196" t="s">
        <v>336</v>
      </c>
      <c r="M9" s="196" t="s">
        <v>336</v>
      </c>
      <c r="N9" s="194">
        <v>99.9</v>
      </c>
      <c r="O9" s="194">
        <v>121.5</v>
      </c>
      <c r="P9" s="555">
        <v>108</v>
      </c>
      <c r="Q9" s="197" t="s">
        <v>336</v>
      </c>
    </row>
    <row r="10" spans="1:17" ht="19.5" customHeight="1">
      <c r="A10" s="192"/>
      <c r="B10" s="193"/>
      <c r="C10" s="194"/>
      <c r="D10" s="194"/>
      <c r="E10" s="195"/>
      <c r="F10" s="196"/>
      <c r="G10" s="194"/>
      <c r="H10" s="194"/>
      <c r="I10" s="194"/>
      <c r="J10" s="194"/>
      <c r="K10" s="196"/>
      <c r="L10" s="196"/>
      <c r="M10" s="196"/>
      <c r="N10" s="194"/>
      <c r="O10" s="194"/>
      <c r="P10" s="194"/>
      <c r="Q10" s="198"/>
    </row>
    <row r="11" spans="1:17" ht="19.5" customHeight="1">
      <c r="A11" s="537" t="s">
        <v>691</v>
      </c>
      <c r="B11" s="193">
        <v>99</v>
      </c>
      <c r="C11" s="200">
        <v>91.8</v>
      </c>
      <c r="D11" s="201">
        <v>91.8</v>
      </c>
      <c r="E11" s="202">
        <v>86.2</v>
      </c>
      <c r="F11" s="203">
        <v>79.8</v>
      </c>
      <c r="G11" s="194">
        <v>94.8</v>
      </c>
      <c r="H11" s="194">
        <v>93.4</v>
      </c>
      <c r="I11" s="194">
        <v>97.9</v>
      </c>
      <c r="J11" s="196" t="s">
        <v>336</v>
      </c>
      <c r="K11" s="196" t="s">
        <v>336</v>
      </c>
      <c r="L11" s="196" t="s">
        <v>336</v>
      </c>
      <c r="M11" s="196" t="s">
        <v>336</v>
      </c>
      <c r="N11" s="194">
        <v>99.9</v>
      </c>
      <c r="O11" s="194">
        <v>123</v>
      </c>
      <c r="P11" s="194">
        <v>108.4</v>
      </c>
      <c r="Q11" s="197" t="s">
        <v>336</v>
      </c>
    </row>
    <row r="12" spans="1:17" ht="19.5" customHeight="1">
      <c r="A12" s="537" t="s">
        <v>363</v>
      </c>
      <c r="B12" s="193">
        <v>98.9</v>
      </c>
      <c r="C12" s="200">
        <v>92.8</v>
      </c>
      <c r="D12" s="201">
        <v>92</v>
      </c>
      <c r="E12" s="202">
        <v>86</v>
      </c>
      <c r="F12" s="203">
        <v>79.6</v>
      </c>
      <c r="G12" s="194">
        <v>93.5</v>
      </c>
      <c r="H12" s="194">
        <v>93.4</v>
      </c>
      <c r="I12" s="194">
        <v>97.9</v>
      </c>
      <c r="J12" s="196" t="s">
        <v>336</v>
      </c>
      <c r="K12" s="196" t="s">
        <v>336</v>
      </c>
      <c r="L12" s="196" t="s">
        <v>336</v>
      </c>
      <c r="M12" s="196" t="s">
        <v>336</v>
      </c>
      <c r="N12" s="194">
        <v>99.5</v>
      </c>
      <c r="O12" s="194">
        <v>123.1</v>
      </c>
      <c r="P12" s="194">
        <v>109.1</v>
      </c>
      <c r="Q12" s="197" t="s">
        <v>336</v>
      </c>
    </row>
    <row r="13" spans="1:17" ht="19.5" customHeight="1">
      <c r="A13" s="199" t="s">
        <v>364</v>
      </c>
      <c r="B13" s="193">
        <v>99.1</v>
      </c>
      <c r="C13" s="200">
        <v>92.6</v>
      </c>
      <c r="D13" s="201">
        <v>92.1</v>
      </c>
      <c r="E13" s="202">
        <v>86.1</v>
      </c>
      <c r="F13" s="203">
        <v>79.1</v>
      </c>
      <c r="G13" s="194">
        <v>93.8</v>
      </c>
      <c r="H13" s="194">
        <v>94.1</v>
      </c>
      <c r="I13" s="194">
        <v>97.5</v>
      </c>
      <c r="J13" s="196" t="s">
        <v>336</v>
      </c>
      <c r="K13" s="196" t="s">
        <v>336</v>
      </c>
      <c r="L13" s="196" t="s">
        <v>336</v>
      </c>
      <c r="M13" s="196" t="s">
        <v>336</v>
      </c>
      <c r="N13" s="194">
        <v>99.9</v>
      </c>
      <c r="O13" s="194">
        <v>122.6</v>
      </c>
      <c r="P13" s="194">
        <v>108.7</v>
      </c>
      <c r="Q13" s="197" t="s">
        <v>336</v>
      </c>
    </row>
    <row r="14" spans="1:17" ht="19.5" customHeight="1">
      <c r="A14" s="199" t="s">
        <v>646</v>
      </c>
      <c r="B14" s="193">
        <v>99.1</v>
      </c>
      <c r="C14" s="200">
        <v>92.9</v>
      </c>
      <c r="D14" s="201">
        <v>91.6</v>
      </c>
      <c r="E14" s="202">
        <v>111.7</v>
      </c>
      <c r="F14" s="203">
        <v>78.8</v>
      </c>
      <c r="G14" s="194">
        <v>93.9</v>
      </c>
      <c r="H14" s="194">
        <v>94.9</v>
      </c>
      <c r="I14" s="194">
        <v>97.4</v>
      </c>
      <c r="J14" s="196" t="s">
        <v>336</v>
      </c>
      <c r="K14" s="196" t="s">
        <v>336</v>
      </c>
      <c r="L14" s="196" t="s">
        <v>336</v>
      </c>
      <c r="M14" s="196" t="s">
        <v>336</v>
      </c>
      <c r="N14" s="194">
        <v>98.4</v>
      </c>
      <c r="O14" s="194">
        <v>122.5</v>
      </c>
      <c r="P14" s="194">
        <v>108.6</v>
      </c>
      <c r="Q14" s="197" t="s">
        <v>336</v>
      </c>
    </row>
    <row r="15" spans="1:17" ht="19.5" customHeight="1">
      <c r="A15" s="199" t="s">
        <v>365</v>
      </c>
      <c r="B15" s="193">
        <v>98.7</v>
      </c>
      <c r="C15" s="200">
        <v>93.4</v>
      </c>
      <c r="D15" s="201">
        <v>91.6</v>
      </c>
      <c r="E15" s="202">
        <v>111.7</v>
      </c>
      <c r="F15" s="203">
        <v>78.7</v>
      </c>
      <c r="G15" s="194">
        <v>93.6</v>
      </c>
      <c r="H15" s="194">
        <v>92.3</v>
      </c>
      <c r="I15" s="194">
        <v>97.6</v>
      </c>
      <c r="J15" s="196" t="s">
        <v>336</v>
      </c>
      <c r="K15" s="196" t="s">
        <v>336</v>
      </c>
      <c r="L15" s="196" t="s">
        <v>336</v>
      </c>
      <c r="M15" s="196" t="s">
        <v>336</v>
      </c>
      <c r="N15" s="194">
        <v>99</v>
      </c>
      <c r="O15" s="194">
        <v>123.7</v>
      </c>
      <c r="P15" s="194">
        <v>109</v>
      </c>
      <c r="Q15" s="197" t="s">
        <v>336</v>
      </c>
    </row>
    <row r="16" spans="1:17" ht="19.5" customHeight="1">
      <c r="A16" s="199" t="s">
        <v>366</v>
      </c>
      <c r="B16" s="193">
        <v>98.3</v>
      </c>
      <c r="C16" s="200">
        <v>92.9</v>
      </c>
      <c r="D16" s="201">
        <v>91.4</v>
      </c>
      <c r="E16" s="202">
        <v>112.2</v>
      </c>
      <c r="F16" s="203">
        <v>78.5</v>
      </c>
      <c r="G16" s="194">
        <v>93.6</v>
      </c>
      <c r="H16" s="194">
        <v>91</v>
      </c>
      <c r="I16" s="194">
        <v>96.6</v>
      </c>
      <c r="J16" s="196" t="s">
        <v>336</v>
      </c>
      <c r="K16" s="196" t="s">
        <v>336</v>
      </c>
      <c r="L16" s="196" t="s">
        <v>336</v>
      </c>
      <c r="M16" s="196" t="s">
        <v>336</v>
      </c>
      <c r="N16" s="194">
        <v>94.5</v>
      </c>
      <c r="O16" s="194">
        <v>126.4</v>
      </c>
      <c r="P16" s="194">
        <v>107.5</v>
      </c>
      <c r="Q16" s="197" t="s">
        <v>336</v>
      </c>
    </row>
    <row r="17" spans="1:17" ht="19.5" customHeight="1">
      <c r="A17" s="199" t="s">
        <v>367</v>
      </c>
      <c r="B17" s="193">
        <v>99.8</v>
      </c>
      <c r="C17" s="200">
        <v>92.2</v>
      </c>
      <c r="D17" s="201">
        <v>92.4</v>
      </c>
      <c r="E17" s="202">
        <v>114.9</v>
      </c>
      <c r="F17" s="203">
        <v>79</v>
      </c>
      <c r="G17" s="194">
        <v>94.6</v>
      </c>
      <c r="H17" s="194">
        <v>92.7</v>
      </c>
      <c r="I17" s="194">
        <v>98.3</v>
      </c>
      <c r="J17" s="196" t="s">
        <v>336</v>
      </c>
      <c r="K17" s="196" t="s">
        <v>336</v>
      </c>
      <c r="L17" s="196" t="s">
        <v>336</v>
      </c>
      <c r="M17" s="196" t="s">
        <v>336</v>
      </c>
      <c r="N17" s="194">
        <v>97.3</v>
      </c>
      <c r="O17" s="194">
        <v>133.6</v>
      </c>
      <c r="P17" s="194">
        <v>109.4</v>
      </c>
      <c r="Q17" s="197" t="s">
        <v>336</v>
      </c>
    </row>
    <row r="18" spans="1:17" ht="19.5" customHeight="1">
      <c r="A18" s="199" t="s">
        <v>368</v>
      </c>
      <c r="B18" s="193">
        <v>99.8</v>
      </c>
      <c r="C18" s="200">
        <v>92</v>
      </c>
      <c r="D18" s="201">
        <v>92.2</v>
      </c>
      <c r="E18" s="202">
        <v>115.4</v>
      </c>
      <c r="F18" s="203">
        <v>78.2</v>
      </c>
      <c r="G18" s="194">
        <v>94</v>
      </c>
      <c r="H18" s="194">
        <v>92.8</v>
      </c>
      <c r="I18" s="194">
        <v>97.1</v>
      </c>
      <c r="J18" s="196" t="s">
        <v>336</v>
      </c>
      <c r="K18" s="196" t="s">
        <v>336</v>
      </c>
      <c r="L18" s="196" t="s">
        <v>336</v>
      </c>
      <c r="M18" s="196" t="s">
        <v>336</v>
      </c>
      <c r="N18" s="194">
        <v>99</v>
      </c>
      <c r="O18" s="194">
        <v>135.4</v>
      </c>
      <c r="P18" s="194">
        <v>107.3</v>
      </c>
      <c r="Q18" s="197" t="s">
        <v>336</v>
      </c>
    </row>
    <row r="19" spans="1:17" ht="19.5" customHeight="1">
      <c r="A19" s="199" t="s">
        <v>369</v>
      </c>
      <c r="B19" s="193">
        <v>99.5</v>
      </c>
      <c r="C19" s="200">
        <v>90.1</v>
      </c>
      <c r="D19" s="201">
        <v>92</v>
      </c>
      <c r="E19" s="202">
        <v>115.3</v>
      </c>
      <c r="F19" s="203">
        <v>77.5</v>
      </c>
      <c r="G19" s="194">
        <v>93.7</v>
      </c>
      <c r="H19" s="194">
        <v>92.6</v>
      </c>
      <c r="I19" s="194">
        <v>97.8</v>
      </c>
      <c r="J19" s="196" t="s">
        <v>336</v>
      </c>
      <c r="K19" s="196" t="s">
        <v>336</v>
      </c>
      <c r="L19" s="196" t="s">
        <v>336</v>
      </c>
      <c r="M19" s="196" t="s">
        <v>336</v>
      </c>
      <c r="N19" s="194">
        <v>99.2</v>
      </c>
      <c r="O19" s="194">
        <v>135.4</v>
      </c>
      <c r="P19" s="194">
        <v>103.9</v>
      </c>
      <c r="Q19" s="197" t="s">
        <v>336</v>
      </c>
    </row>
    <row r="20" spans="1:17" ht="19.5" customHeight="1">
      <c r="A20" s="199" t="s">
        <v>676</v>
      </c>
      <c r="B20" s="193">
        <v>99.8</v>
      </c>
      <c r="C20" s="200">
        <v>91.7</v>
      </c>
      <c r="D20" s="201">
        <v>91.9</v>
      </c>
      <c r="E20" s="202">
        <v>115.1</v>
      </c>
      <c r="F20" s="203">
        <v>79.7</v>
      </c>
      <c r="G20" s="194">
        <v>93.8</v>
      </c>
      <c r="H20" s="194">
        <v>92.7</v>
      </c>
      <c r="I20" s="194">
        <v>98.1</v>
      </c>
      <c r="J20" s="196" t="s">
        <v>336</v>
      </c>
      <c r="K20" s="196" t="s">
        <v>336</v>
      </c>
      <c r="L20" s="196" t="s">
        <v>336</v>
      </c>
      <c r="M20" s="196" t="s">
        <v>336</v>
      </c>
      <c r="N20" s="194">
        <v>99.1</v>
      </c>
      <c r="O20" s="194">
        <v>136.8</v>
      </c>
      <c r="P20" s="194">
        <v>104.4</v>
      </c>
      <c r="Q20" s="197" t="s">
        <v>336</v>
      </c>
    </row>
    <row r="21" spans="1:17" ht="19.5" customHeight="1">
      <c r="A21" s="199" t="s">
        <v>680</v>
      </c>
      <c r="B21" s="193">
        <v>99.7</v>
      </c>
      <c r="C21" s="200">
        <v>91.7</v>
      </c>
      <c r="D21" s="201">
        <v>90.6</v>
      </c>
      <c r="E21" s="202">
        <v>116.8</v>
      </c>
      <c r="F21" s="203">
        <v>78.6</v>
      </c>
      <c r="G21" s="194">
        <v>94</v>
      </c>
      <c r="H21" s="194">
        <v>93.4</v>
      </c>
      <c r="I21" s="194">
        <v>98.6</v>
      </c>
      <c r="J21" s="196" t="s">
        <v>336</v>
      </c>
      <c r="K21" s="196" t="s">
        <v>336</v>
      </c>
      <c r="L21" s="196" t="s">
        <v>336</v>
      </c>
      <c r="M21" s="196" t="s">
        <v>336</v>
      </c>
      <c r="N21" s="194">
        <v>94.9</v>
      </c>
      <c r="O21" s="194">
        <v>137.8</v>
      </c>
      <c r="P21" s="194">
        <v>105.3</v>
      </c>
      <c r="Q21" s="197" t="s">
        <v>336</v>
      </c>
    </row>
    <row r="22" spans="1:17" ht="19.5" customHeight="1">
      <c r="A22" s="199" t="s">
        <v>361</v>
      </c>
      <c r="B22" s="193">
        <v>100.1</v>
      </c>
      <c r="C22" s="200">
        <v>90.3</v>
      </c>
      <c r="D22" s="201">
        <v>91.5</v>
      </c>
      <c r="E22" s="202">
        <v>115.3</v>
      </c>
      <c r="F22" s="203">
        <v>77.7</v>
      </c>
      <c r="G22" s="194">
        <v>93.3</v>
      </c>
      <c r="H22" s="194">
        <v>93.3</v>
      </c>
      <c r="I22" s="194">
        <v>99</v>
      </c>
      <c r="J22" s="196" t="s">
        <v>336</v>
      </c>
      <c r="K22" s="196" t="s">
        <v>336</v>
      </c>
      <c r="L22" s="196" t="s">
        <v>336</v>
      </c>
      <c r="M22" s="196" t="s">
        <v>336</v>
      </c>
      <c r="N22" s="194">
        <v>97.1</v>
      </c>
      <c r="O22" s="194">
        <v>137.9</v>
      </c>
      <c r="P22" s="194">
        <v>105.1</v>
      </c>
      <c r="Q22" s="197" t="s">
        <v>336</v>
      </c>
    </row>
    <row r="23" spans="1:17" ht="19.5" customHeight="1">
      <c r="A23" s="537" t="s">
        <v>362</v>
      </c>
      <c r="B23" s="205">
        <v>100.2</v>
      </c>
      <c r="C23" s="194">
        <v>90</v>
      </c>
      <c r="D23" s="194">
        <v>91.7</v>
      </c>
      <c r="E23" s="194">
        <v>113.1</v>
      </c>
      <c r="F23" s="194">
        <v>78.7</v>
      </c>
      <c r="G23" s="194">
        <v>94.4</v>
      </c>
      <c r="H23" s="194">
        <v>94.1</v>
      </c>
      <c r="I23" s="194">
        <v>98.7</v>
      </c>
      <c r="J23" s="196" t="s">
        <v>336</v>
      </c>
      <c r="K23" s="196" t="s">
        <v>336</v>
      </c>
      <c r="L23" s="196" t="s">
        <v>336</v>
      </c>
      <c r="M23" s="196" t="s">
        <v>336</v>
      </c>
      <c r="N23" s="194">
        <v>98.7</v>
      </c>
      <c r="O23" s="194">
        <v>137.4</v>
      </c>
      <c r="P23" s="194">
        <v>105.1</v>
      </c>
      <c r="Q23" s="197" t="s">
        <v>336</v>
      </c>
    </row>
    <row r="24" spans="1:17" ht="13.5" customHeight="1">
      <c r="A24" s="206"/>
      <c r="B24" s="193"/>
      <c r="C24" s="194"/>
      <c r="D24" s="194"/>
      <c r="E24" s="195"/>
      <c r="F24" s="194"/>
      <c r="G24" s="194"/>
      <c r="H24" s="194"/>
      <c r="I24" s="194"/>
      <c r="J24" s="194"/>
      <c r="K24" s="194"/>
      <c r="L24" s="194"/>
      <c r="M24" s="194"/>
      <c r="N24" s="194"/>
      <c r="O24" s="194"/>
      <c r="P24" s="194"/>
      <c r="Q24" s="198"/>
    </row>
    <row r="25" spans="1:17" ht="27.75" customHeight="1">
      <c r="A25" s="207" t="s">
        <v>372</v>
      </c>
      <c r="B25" s="208">
        <v>0.1</v>
      </c>
      <c r="C25" s="208">
        <v>-0.3</v>
      </c>
      <c r="D25" s="208">
        <v>0.2</v>
      </c>
      <c r="E25" s="208">
        <v>-1.9</v>
      </c>
      <c r="F25" s="208">
        <v>1.3</v>
      </c>
      <c r="G25" s="208">
        <v>1.2</v>
      </c>
      <c r="H25" s="208">
        <v>0.9</v>
      </c>
      <c r="I25" s="208">
        <v>-0.3</v>
      </c>
      <c r="J25" s="561">
        <v>0.502607871028915</v>
      </c>
      <c r="K25" s="561">
        <v>-0.16808292090765287</v>
      </c>
      <c r="L25" s="561">
        <v>-1.1421332356812752</v>
      </c>
      <c r="M25" s="561">
        <v>-4.793144658885751</v>
      </c>
      <c r="N25" s="580">
        <v>1.6</v>
      </c>
      <c r="O25" s="564">
        <v>-0.4</v>
      </c>
      <c r="P25" s="564">
        <v>0</v>
      </c>
      <c r="Q25" s="562">
        <v>-0.3444344434443414</v>
      </c>
    </row>
    <row r="26" spans="1:17" ht="27.75" customHeight="1" thickBot="1">
      <c r="A26" s="209" t="s">
        <v>373</v>
      </c>
      <c r="B26" s="210">
        <v>1.2</v>
      </c>
      <c r="C26" s="210">
        <v>-2</v>
      </c>
      <c r="D26" s="210">
        <v>-0.1</v>
      </c>
      <c r="E26" s="210">
        <v>31.2</v>
      </c>
      <c r="F26" s="210">
        <v>-1.4</v>
      </c>
      <c r="G26" s="210">
        <v>-0.4</v>
      </c>
      <c r="H26" s="210">
        <v>0.7</v>
      </c>
      <c r="I26" s="210">
        <v>0.8</v>
      </c>
      <c r="J26" s="558">
        <v>-1.2</v>
      </c>
      <c r="K26" s="558">
        <v>1.8</v>
      </c>
      <c r="L26" s="558">
        <v>2.1</v>
      </c>
      <c r="M26" s="558">
        <v>-6.6</v>
      </c>
      <c r="N26" s="581">
        <v>-1.2</v>
      </c>
      <c r="O26" s="559">
        <v>11.7</v>
      </c>
      <c r="P26" s="559">
        <v>-3</v>
      </c>
      <c r="Q26" s="560">
        <v>0.2</v>
      </c>
    </row>
    <row r="27" ht="13.5">
      <c r="F27" s="211"/>
    </row>
    <row r="28" ht="13.5">
      <c r="F28" s="211"/>
    </row>
    <row r="29" spans="1:19" s="189" customFormat="1" ht="14.25" thickBot="1">
      <c r="A29" s="189" t="s">
        <v>633</v>
      </c>
      <c r="F29" s="190"/>
      <c r="Q29" s="191" t="s">
        <v>339</v>
      </c>
      <c r="S29" s="188"/>
    </row>
    <row r="30" spans="1:17" ht="40.5" customHeight="1">
      <c r="A30" s="509" t="s">
        <v>340</v>
      </c>
      <c r="B30" s="510" t="s">
        <v>341</v>
      </c>
      <c r="C30" s="511" t="s">
        <v>342</v>
      </c>
      <c r="D30" s="511" t="s">
        <v>343</v>
      </c>
      <c r="E30" s="512" t="s">
        <v>344</v>
      </c>
      <c r="F30" s="513" t="s">
        <v>345</v>
      </c>
      <c r="G30" s="513" t="s">
        <v>346</v>
      </c>
      <c r="H30" s="513" t="s">
        <v>347</v>
      </c>
      <c r="I30" s="513" t="s">
        <v>348</v>
      </c>
      <c r="J30" s="514" t="s">
        <v>349</v>
      </c>
      <c r="K30" s="515" t="s">
        <v>350</v>
      </c>
      <c r="L30" s="516" t="s">
        <v>351</v>
      </c>
      <c r="M30" s="516" t="s">
        <v>352</v>
      </c>
      <c r="N30" s="517" t="s">
        <v>353</v>
      </c>
      <c r="O30" s="518" t="s">
        <v>354</v>
      </c>
      <c r="P30" s="518" t="s">
        <v>355</v>
      </c>
      <c r="Q30" s="519" t="s">
        <v>356</v>
      </c>
    </row>
    <row r="31" spans="1:17" ht="19.5" customHeight="1">
      <c r="A31" s="552" t="s">
        <v>643</v>
      </c>
      <c r="B31" s="193">
        <v>100</v>
      </c>
      <c r="C31" s="194">
        <v>100</v>
      </c>
      <c r="D31" s="194">
        <v>100</v>
      </c>
      <c r="E31" s="195">
        <v>100</v>
      </c>
      <c r="F31" s="196">
        <v>100</v>
      </c>
      <c r="G31" s="196">
        <v>100</v>
      </c>
      <c r="H31" s="196">
        <v>100</v>
      </c>
      <c r="I31" s="196">
        <v>100</v>
      </c>
      <c r="J31" s="196" t="s">
        <v>336</v>
      </c>
      <c r="K31" s="196" t="s">
        <v>336</v>
      </c>
      <c r="L31" s="196" t="s">
        <v>336</v>
      </c>
      <c r="M31" s="196" t="s">
        <v>336</v>
      </c>
      <c r="N31" s="196">
        <v>100</v>
      </c>
      <c r="O31" s="196">
        <v>100</v>
      </c>
      <c r="P31" s="196">
        <v>100</v>
      </c>
      <c r="Q31" s="197" t="s">
        <v>336</v>
      </c>
    </row>
    <row r="32" spans="1:17" ht="19.5" customHeight="1">
      <c r="A32" s="192" t="s">
        <v>594</v>
      </c>
      <c r="B32" s="193">
        <v>102.2</v>
      </c>
      <c r="C32" s="194">
        <v>94.4</v>
      </c>
      <c r="D32" s="194">
        <v>103</v>
      </c>
      <c r="E32" s="195">
        <v>100.9</v>
      </c>
      <c r="F32" s="196">
        <v>103.5</v>
      </c>
      <c r="G32" s="196">
        <v>104.4</v>
      </c>
      <c r="H32" s="196">
        <v>99.1</v>
      </c>
      <c r="I32" s="196">
        <v>87.7</v>
      </c>
      <c r="J32" s="196" t="s">
        <v>336</v>
      </c>
      <c r="K32" s="196" t="s">
        <v>336</v>
      </c>
      <c r="L32" s="196" t="s">
        <v>336</v>
      </c>
      <c r="M32" s="196" t="s">
        <v>336</v>
      </c>
      <c r="N32" s="196">
        <v>100.3</v>
      </c>
      <c r="O32" s="196">
        <v>104.9</v>
      </c>
      <c r="P32" s="196">
        <v>99.3</v>
      </c>
      <c r="Q32" s="197" t="s">
        <v>336</v>
      </c>
    </row>
    <row r="33" spans="1:17" ht="19.5" customHeight="1">
      <c r="A33" s="192" t="s">
        <v>595</v>
      </c>
      <c r="B33" s="193">
        <v>104.7</v>
      </c>
      <c r="C33" s="194">
        <v>89.2</v>
      </c>
      <c r="D33" s="194">
        <v>106.4</v>
      </c>
      <c r="E33" s="194">
        <v>104.4</v>
      </c>
      <c r="F33" s="194">
        <v>97.7</v>
      </c>
      <c r="G33" s="194">
        <v>107.5</v>
      </c>
      <c r="H33" s="194">
        <v>98.7</v>
      </c>
      <c r="I33" s="194">
        <v>88.9</v>
      </c>
      <c r="J33" s="196" t="s">
        <v>336</v>
      </c>
      <c r="K33" s="196" t="s">
        <v>336</v>
      </c>
      <c r="L33" s="196" t="s">
        <v>336</v>
      </c>
      <c r="M33" s="196" t="s">
        <v>336</v>
      </c>
      <c r="N33" s="194">
        <v>102</v>
      </c>
      <c r="O33" s="194">
        <v>108.6</v>
      </c>
      <c r="P33" s="194">
        <v>114.3</v>
      </c>
      <c r="Q33" s="197" t="s">
        <v>336</v>
      </c>
    </row>
    <row r="34" spans="1:17" ht="19.5" customHeight="1">
      <c r="A34" s="192" t="s">
        <v>596</v>
      </c>
      <c r="B34" s="193">
        <v>102.3</v>
      </c>
      <c r="C34" s="194">
        <v>84.5</v>
      </c>
      <c r="D34" s="194">
        <v>99</v>
      </c>
      <c r="E34" s="195">
        <v>103.4</v>
      </c>
      <c r="F34" s="196">
        <v>97.5</v>
      </c>
      <c r="G34" s="194">
        <v>104.6</v>
      </c>
      <c r="H34" s="194">
        <v>98.1</v>
      </c>
      <c r="I34" s="194">
        <v>89.5</v>
      </c>
      <c r="J34" s="196" t="s">
        <v>336</v>
      </c>
      <c r="K34" s="196" t="s">
        <v>336</v>
      </c>
      <c r="L34" s="196" t="s">
        <v>336</v>
      </c>
      <c r="M34" s="196" t="s">
        <v>336</v>
      </c>
      <c r="N34" s="194">
        <v>101.8</v>
      </c>
      <c r="O34" s="194">
        <v>110.7</v>
      </c>
      <c r="P34" s="196" t="s">
        <v>642</v>
      </c>
      <c r="Q34" s="197" t="s">
        <v>336</v>
      </c>
    </row>
    <row r="35" spans="1:17" ht="19.5" customHeight="1">
      <c r="A35" s="192" t="s">
        <v>360</v>
      </c>
      <c r="B35" s="193">
        <v>99.1</v>
      </c>
      <c r="C35" s="194">
        <v>80.5</v>
      </c>
      <c r="D35" s="194">
        <v>92.5</v>
      </c>
      <c r="E35" s="195">
        <v>102.5</v>
      </c>
      <c r="F35" s="196">
        <v>94.6</v>
      </c>
      <c r="G35" s="194">
        <v>98</v>
      </c>
      <c r="H35" s="194">
        <v>98.6</v>
      </c>
      <c r="I35" s="194">
        <v>88.4</v>
      </c>
      <c r="J35" s="196" t="s">
        <v>336</v>
      </c>
      <c r="K35" s="196" t="s">
        <v>336</v>
      </c>
      <c r="L35" s="196" t="s">
        <v>336</v>
      </c>
      <c r="M35" s="196" t="s">
        <v>336</v>
      </c>
      <c r="N35" s="194">
        <v>101</v>
      </c>
      <c r="O35" s="194">
        <v>114.1</v>
      </c>
      <c r="P35" s="196">
        <v>119.8</v>
      </c>
      <c r="Q35" s="197" t="s">
        <v>336</v>
      </c>
    </row>
    <row r="36" spans="1:17" ht="19.5" customHeight="1">
      <c r="A36" s="552" t="s">
        <v>644</v>
      </c>
      <c r="B36" s="193">
        <v>98.9</v>
      </c>
      <c r="C36" s="194">
        <v>83.2</v>
      </c>
      <c r="D36" s="194">
        <v>91.7</v>
      </c>
      <c r="E36" s="195">
        <v>104.8</v>
      </c>
      <c r="F36" s="196">
        <v>85.3</v>
      </c>
      <c r="G36" s="194">
        <v>98.7</v>
      </c>
      <c r="H36" s="194">
        <v>95.3</v>
      </c>
      <c r="I36" s="194">
        <v>92.5</v>
      </c>
      <c r="J36" s="196" t="s">
        <v>336</v>
      </c>
      <c r="K36" s="196" t="s">
        <v>336</v>
      </c>
      <c r="L36" s="196" t="s">
        <v>336</v>
      </c>
      <c r="M36" s="196" t="s">
        <v>336</v>
      </c>
      <c r="N36" s="194">
        <v>99.2</v>
      </c>
      <c r="O36" s="194">
        <v>116.6</v>
      </c>
      <c r="P36" s="194">
        <v>118.1</v>
      </c>
      <c r="Q36" s="197" t="s">
        <v>336</v>
      </c>
    </row>
    <row r="37" spans="1:17" ht="19.5" customHeight="1">
      <c r="A37" s="192"/>
      <c r="B37" s="193"/>
      <c r="C37" s="194"/>
      <c r="D37" s="194"/>
      <c r="E37" s="195"/>
      <c r="F37" s="196"/>
      <c r="G37" s="194"/>
      <c r="H37" s="194"/>
      <c r="I37" s="194"/>
      <c r="J37" s="194"/>
      <c r="K37" s="196"/>
      <c r="L37" s="196"/>
      <c r="M37" s="196"/>
      <c r="N37" s="194"/>
      <c r="O37" s="194"/>
      <c r="P37" s="194"/>
      <c r="Q37" s="198"/>
    </row>
    <row r="38" spans="1:17" ht="19.5" customHeight="1">
      <c r="A38" s="537" t="s">
        <v>691</v>
      </c>
      <c r="B38" s="193">
        <v>99.1</v>
      </c>
      <c r="C38" s="200">
        <v>82.6</v>
      </c>
      <c r="D38" s="201">
        <v>91.9</v>
      </c>
      <c r="E38" s="202">
        <v>105</v>
      </c>
      <c r="F38" s="203">
        <v>86.2</v>
      </c>
      <c r="G38" s="194">
        <v>100.2</v>
      </c>
      <c r="H38" s="194">
        <v>94</v>
      </c>
      <c r="I38" s="194">
        <v>93.8</v>
      </c>
      <c r="J38" s="196" t="s">
        <v>336</v>
      </c>
      <c r="K38" s="196" t="s">
        <v>336</v>
      </c>
      <c r="L38" s="196" t="s">
        <v>336</v>
      </c>
      <c r="M38" s="196" t="s">
        <v>336</v>
      </c>
      <c r="N38" s="194">
        <v>98.8</v>
      </c>
      <c r="O38" s="194">
        <v>118.9</v>
      </c>
      <c r="P38" s="196">
        <v>118.1</v>
      </c>
      <c r="Q38" s="197" t="s">
        <v>336</v>
      </c>
    </row>
    <row r="39" spans="1:17" ht="19.5" customHeight="1">
      <c r="A39" s="537" t="s">
        <v>363</v>
      </c>
      <c r="B39" s="193">
        <v>99.2</v>
      </c>
      <c r="C39" s="200">
        <v>82.6</v>
      </c>
      <c r="D39" s="201">
        <v>92.3</v>
      </c>
      <c r="E39" s="202">
        <v>104.7</v>
      </c>
      <c r="F39" s="203">
        <v>85.8</v>
      </c>
      <c r="G39" s="194">
        <v>99.8</v>
      </c>
      <c r="H39" s="194">
        <v>95</v>
      </c>
      <c r="I39" s="194">
        <v>93.7</v>
      </c>
      <c r="J39" s="196" t="s">
        <v>336</v>
      </c>
      <c r="K39" s="196" t="s">
        <v>336</v>
      </c>
      <c r="L39" s="196" t="s">
        <v>336</v>
      </c>
      <c r="M39" s="196" t="s">
        <v>336</v>
      </c>
      <c r="N39" s="194">
        <v>98.9</v>
      </c>
      <c r="O39" s="194">
        <v>118.6</v>
      </c>
      <c r="P39" s="204">
        <v>119</v>
      </c>
      <c r="Q39" s="197" t="s">
        <v>336</v>
      </c>
    </row>
    <row r="40" spans="1:17" ht="19.5" customHeight="1">
      <c r="A40" s="199" t="s">
        <v>364</v>
      </c>
      <c r="B40" s="193">
        <v>99.5</v>
      </c>
      <c r="C40" s="200">
        <v>82.6</v>
      </c>
      <c r="D40" s="201">
        <v>92.1</v>
      </c>
      <c r="E40" s="202">
        <v>104.8</v>
      </c>
      <c r="F40" s="203">
        <v>85.2</v>
      </c>
      <c r="G40" s="194">
        <v>100.3</v>
      </c>
      <c r="H40" s="194">
        <v>96.4</v>
      </c>
      <c r="I40" s="194">
        <v>93.6</v>
      </c>
      <c r="J40" s="196" t="s">
        <v>336</v>
      </c>
      <c r="K40" s="196" t="s">
        <v>336</v>
      </c>
      <c r="L40" s="196" t="s">
        <v>336</v>
      </c>
      <c r="M40" s="196" t="s">
        <v>336</v>
      </c>
      <c r="N40" s="194">
        <v>98.9</v>
      </c>
      <c r="O40" s="194">
        <v>118.3</v>
      </c>
      <c r="P40" s="204">
        <v>118.4</v>
      </c>
      <c r="Q40" s="197" t="s">
        <v>336</v>
      </c>
    </row>
    <row r="41" spans="1:17" ht="19.5" customHeight="1">
      <c r="A41" s="199" t="s">
        <v>646</v>
      </c>
      <c r="B41" s="193">
        <v>99.5</v>
      </c>
      <c r="C41" s="200">
        <v>82.4</v>
      </c>
      <c r="D41" s="201">
        <v>91.9</v>
      </c>
      <c r="E41" s="202">
        <v>106.4</v>
      </c>
      <c r="F41" s="203">
        <v>84.7</v>
      </c>
      <c r="G41" s="194">
        <v>100.6</v>
      </c>
      <c r="H41" s="194">
        <v>97.8</v>
      </c>
      <c r="I41" s="194">
        <v>93.4</v>
      </c>
      <c r="J41" s="196" t="s">
        <v>336</v>
      </c>
      <c r="K41" s="196" t="s">
        <v>336</v>
      </c>
      <c r="L41" s="196" t="s">
        <v>336</v>
      </c>
      <c r="M41" s="196" t="s">
        <v>336</v>
      </c>
      <c r="N41" s="194">
        <v>98.3</v>
      </c>
      <c r="O41" s="194">
        <v>117.8</v>
      </c>
      <c r="P41" s="204">
        <v>118.2</v>
      </c>
      <c r="Q41" s="197" t="s">
        <v>336</v>
      </c>
    </row>
    <row r="42" spans="1:17" ht="19.5" customHeight="1">
      <c r="A42" s="199" t="s">
        <v>365</v>
      </c>
      <c r="B42" s="193">
        <v>98.8</v>
      </c>
      <c r="C42" s="200">
        <v>82.1</v>
      </c>
      <c r="D42" s="201">
        <v>91.5</v>
      </c>
      <c r="E42" s="202">
        <v>106.4</v>
      </c>
      <c r="F42" s="203">
        <v>84.4</v>
      </c>
      <c r="G42" s="194">
        <v>100.6</v>
      </c>
      <c r="H42" s="194">
        <v>92.8</v>
      </c>
      <c r="I42" s="194">
        <v>93.8</v>
      </c>
      <c r="J42" s="196" t="s">
        <v>336</v>
      </c>
      <c r="K42" s="196" t="s">
        <v>336</v>
      </c>
      <c r="L42" s="196" t="s">
        <v>336</v>
      </c>
      <c r="M42" s="196" t="s">
        <v>336</v>
      </c>
      <c r="N42" s="194">
        <v>98.6</v>
      </c>
      <c r="O42" s="194">
        <v>119.4</v>
      </c>
      <c r="P42" s="204">
        <v>118.5</v>
      </c>
      <c r="Q42" s="197" t="s">
        <v>336</v>
      </c>
    </row>
    <row r="43" spans="1:17" ht="19.5" customHeight="1">
      <c r="A43" s="199" t="s">
        <v>366</v>
      </c>
      <c r="B43" s="193">
        <v>98.4</v>
      </c>
      <c r="C43" s="200">
        <v>82.2</v>
      </c>
      <c r="D43" s="201">
        <v>91.2</v>
      </c>
      <c r="E43" s="202">
        <v>106.2</v>
      </c>
      <c r="F43" s="203">
        <v>84.3</v>
      </c>
      <c r="G43" s="194">
        <v>100</v>
      </c>
      <c r="H43" s="194">
        <v>91.5</v>
      </c>
      <c r="I43" s="194">
        <v>92.9</v>
      </c>
      <c r="J43" s="196" t="s">
        <v>336</v>
      </c>
      <c r="K43" s="196" t="s">
        <v>336</v>
      </c>
      <c r="L43" s="196" t="s">
        <v>336</v>
      </c>
      <c r="M43" s="196" t="s">
        <v>336</v>
      </c>
      <c r="N43" s="194">
        <v>95.9</v>
      </c>
      <c r="O43" s="194">
        <v>122.9</v>
      </c>
      <c r="P43" s="204">
        <v>116</v>
      </c>
      <c r="Q43" s="197" t="s">
        <v>336</v>
      </c>
    </row>
    <row r="44" spans="1:17" ht="19.5" customHeight="1">
      <c r="A44" s="199" t="s">
        <v>367</v>
      </c>
      <c r="B44" s="193">
        <v>100.5</v>
      </c>
      <c r="C44" s="200">
        <v>82.5</v>
      </c>
      <c r="D44" s="201">
        <v>92.3</v>
      </c>
      <c r="E44" s="202">
        <v>109.5</v>
      </c>
      <c r="F44" s="203">
        <v>85.6</v>
      </c>
      <c r="G44" s="194">
        <v>101.6</v>
      </c>
      <c r="H44" s="194">
        <v>94.6</v>
      </c>
      <c r="I44" s="194">
        <v>95.9</v>
      </c>
      <c r="J44" s="196" t="s">
        <v>336</v>
      </c>
      <c r="K44" s="196" t="s">
        <v>336</v>
      </c>
      <c r="L44" s="196" t="s">
        <v>336</v>
      </c>
      <c r="M44" s="196" t="s">
        <v>336</v>
      </c>
      <c r="N44" s="194">
        <v>97.4</v>
      </c>
      <c r="O44" s="194">
        <v>133.2</v>
      </c>
      <c r="P44" s="204">
        <v>117.7</v>
      </c>
      <c r="Q44" s="197" t="s">
        <v>336</v>
      </c>
    </row>
    <row r="45" spans="1:17" ht="19.5" customHeight="1">
      <c r="A45" s="199" t="s">
        <v>368</v>
      </c>
      <c r="B45" s="193">
        <v>100.3</v>
      </c>
      <c r="C45" s="200">
        <v>82.6</v>
      </c>
      <c r="D45" s="201">
        <v>91.9</v>
      </c>
      <c r="E45" s="202">
        <v>110.1</v>
      </c>
      <c r="F45" s="203">
        <v>84.3</v>
      </c>
      <c r="G45" s="194">
        <v>100.3</v>
      </c>
      <c r="H45" s="194">
        <v>94.2</v>
      </c>
      <c r="I45" s="194">
        <v>93.9</v>
      </c>
      <c r="J45" s="196" t="s">
        <v>336</v>
      </c>
      <c r="K45" s="196" t="s">
        <v>336</v>
      </c>
      <c r="L45" s="196" t="s">
        <v>336</v>
      </c>
      <c r="M45" s="196" t="s">
        <v>336</v>
      </c>
      <c r="N45" s="194">
        <v>98.1</v>
      </c>
      <c r="O45" s="194">
        <v>136.4</v>
      </c>
      <c r="P45" s="204">
        <v>115.2</v>
      </c>
      <c r="Q45" s="197" t="s">
        <v>336</v>
      </c>
    </row>
    <row r="46" spans="1:17" ht="19.5" customHeight="1">
      <c r="A46" s="199" t="s">
        <v>369</v>
      </c>
      <c r="B46" s="193">
        <v>100.2</v>
      </c>
      <c r="C46" s="200">
        <v>82.6</v>
      </c>
      <c r="D46" s="201">
        <v>91.7</v>
      </c>
      <c r="E46" s="202">
        <v>110</v>
      </c>
      <c r="F46" s="203">
        <v>83.4</v>
      </c>
      <c r="G46" s="194">
        <v>100.5</v>
      </c>
      <c r="H46" s="194">
        <v>94.1</v>
      </c>
      <c r="I46" s="194">
        <v>95.6</v>
      </c>
      <c r="J46" s="196" t="s">
        <v>336</v>
      </c>
      <c r="K46" s="196" t="s">
        <v>336</v>
      </c>
      <c r="L46" s="196" t="s">
        <v>336</v>
      </c>
      <c r="M46" s="196" t="s">
        <v>336</v>
      </c>
      <c r="N46" s="194">
        <v>98</v>
      </c>
      <c r="O46" s="194">
        <v>136.9</v>
      </c>
      <c r="P46" s="204">
        <v>109.1</v>
      </c>
      <c r="Q46" s="197" t="s">
        <v>336</v>
      </c>
    </row>
    <row r="47" spans="1:17" ht="19.5" customHeight="1">
      <c r="A47" s="199" t="s">
        <v>370</v>
      </c>
      <c r="B47" s="193">
        <v>100.7</v>
      </c>
      <c r="C47" s="200">
        <v>82.5</v>
      </c>
      <c r="D47" s="201">
        <v>91.8</v>
      </c>
      <c r="E47" s="202">
        <v>109.8</v>
      </c>
      <c r="F47" s="203">
        <v>86.4</v>
      </c>
      <c r="G47" s="194">
        <v>100.5</v>
      </c>
      <c r="H47" s="194">
        <v>94.7</v>
      </c>
      <c r="I47" s="194">
        <v>98.1</v>
      </c>
      <c r="J47" s="196" t="s">
        <v>336</v>
      </c>
      <c r="K47" s="196" t="s">
        <v>336</v>
      </c>
      <c r="L47" s="196" t="s">
        <v>336</v>
      </c>
      <c r="M47" s="196" t="s">
        <v>336</v>
      </c>
      <c r="N47" s="194">
        <v>98.1</v>
      </c>
      <c r="O47" s="194">
        <v>138.4</v>
      </c>
      <c r="P47" s="204">
        <v>109.6</v>
      </c>
      <c r="Q47" s="197" t="s">
        <v>336</v>
      </c>
    </row>
    <row r="48" spans="1:17" ht="19.5" customHeight="1">
      <c r="A48" s="199" t="s">
        <v>371</v>
      </c>
      <c r="B48" s="193">
        <v>100</v>
      </c>
      <c r="C48" s="200">
        <v>81.7</v>
      </c>
      <c r="D48" s="201">
        <v>90.4</v>
      </c>
      <c r="E48" s="202">
        <v>111.1</v>
      </c>
      <c r="F48" s="203">
        <v>85.5</v>
      </c>
      <c r="G48" s="194">
        <v>100</v>
      </c>
      <c r="H48" s="194">
        <v>96.4</v>
      </c>
      <c r="I48" s="194">
        <v>99.2</v>
      </c>
      <c r="J48" s="196" t="s">
        <v>336</v>
      </c>
      <c r="K48" s="196" t="s">
        <v>336</v>
      </c>
      <c r="L48" s="196" t="s">
        <v>336</v>
      </c>
      <c r="M48" s="196" t="s">
        <v>336</v>
      </c>
      <c r="N48" s="194">
        <v>93.9</v>
      </c>
      <c r="O48" s="194">
        <v>139.7</v>
      </c>
      <c r="P48" s="204">
        <v>112.1</v>
      </c>
      <c r="Q48" s="197" t="s">
        <v>336</v>
      </c>
    </row>
    <row r="49" spans="1:17" ht="19.5" customHeight="1">
      <c r="A49" s="199" t="s">
        <v>361</v>
      </c>
      <c r="B49" s="193">
        <v>100.6</v>
      </c>
      <c r="C49" s="200">
        <v>81.2</v>
      </c>
      <c r="D49" s="201">
        <v>91.3</v>
      </c>
      <c r="E49" s="202">
        <v>109.2</v>
      </c>
      <c r="F49" s="203">
        <v>84</v>
      </c>
      <c r="G49" s="194">
        <v>99.3</v>
      </c>
      <c r="H49" s="194">
        <v>97.6</v>
      </c>
      <c r="I49" s="194">
        <v>99.2</v>
      </c>
      <c r="J49" s="196" t="s">
        <v>336</v>
      </c>
      <c r="K49" s="196" t="s">
        <v>336</v>
      </c>
      <c r="L49" s="196" t="s">
        <v>336</v>
      </c>
      <c r="M49" s="196" t="s">
        <v>336</v>
      </c>
      <c r="N49" s="194">
        <v>98.3</v>
      </c>
      <c r="O49" s="194">
        <v>140</v>
      </c>
      <c r="P49" s="204">
        <v>112.5</v>
      </c>
      <c r="Q49" s="197" t="s">
        <v>336</v>
      </c>
    </row>
    <row r="50" spans="1:17" ht="19.5" customHeight="1">
      <c r="A50" s="537" t="s">
        <v>362</v>
      </c>
      <c r="B50" s="205">
        <v>100.8</v>
      </c>
      <c r="C50" s="194">
        <v>80.9</v>
      </c>
      <c r="D50" s="194">
        <v>91.4</v>
      </c>
      <c r="E50" s="194">
        <v>106.6</v>
      </c>
      <c r="F50" s="194">
        <v>84.8</v>
      </c>
      <c r="G50" s="194">
        <v>100.7</v>
      </c>
      <c r="H50" s="194">
        <v>99.1</v>
      </c>
      <c r="I50" s="194">
        <v>99.9</v>
      </c>
      <c r="J50" s="196" t="s">
        <v>336</v>
      </c>
      <c r="K50" s="196" t="s">
        <v>336</v>
      </c>
      <c r="L50" s="196" t="s">
        <v>336</v>
      </c>
      <c r="M50" s="196" t="s">
        <v>336</v>
      </c>
      <c r="N50" s="194">
        <v>98.3</v>
      </c>
      <c r="O50" s="194">
        <v>138.5</v>
      </c>
      <c r="P50" s="194">
        <v>114</v>
      </c>
      <c r="Q50" s="197" t="s">
        <v>336</v>
      </c>
    </row>
    <row r="51" spans="1:17" ht="13.5">
      <c r="A51" s="206"/>
      <c r="B51" s="193"/>
      <c r="C51" s="194"/>
      <c r="D51" s="194"/>
      <c r="E51" s="195"/>
      <c r="F51" s="194"/>
      <c r="G51" s="194"/>
      <c r="H51" s="194"/>
      <c r="I51" s="194"/>
      <c r="J51" s="194"/>
      <c r="K51" s="194"/>
      <c r="L51" s="194"/>
      <c r="M51" s="194"/>
      <c r="N51" s="194"/>
      <c r="O51" s="194"/>
      <c r="P51" s="218"/>
      <c r="Q51" s="198"/>
    </row>
    <row r="52" spans="1:17" ht="27.75" customHeight="1">
      <c r="A52" s="207" t="s">
        <v>372</v>
      </c>
      <c r="B52" s="208">
        <v>0.2</v>
      </c>
      <c r="C52" s="212">
        <v>-0.4</v>
      </c>
      <c r="D52" s="212">
        <v>0.1</v>
      </c>
      <c r="E52" s="213">
        <v>-2.4</v>
      </c>
      <c r="F52" s="213">
        <v>1</v>
      </c>
      <c r="G52" s="212">
        <v>1.4</v>
      </c>
      <c r="H52" s="212">
        <v>1.5</v>
      </c>
      <c r="I52" s="212">
        <v>0.7</v>
      </c>
      <c r="J52" s="561">
        <v>-1.0937038131835664</v>
      </c>
      <c r="K52" s="561">
        <v>0.04419998035556372</v>
      </c>
      <c r="L52" s="561">
        <v>-1.2460735702603754</v>
      </c>
      <c r="M52" s="561">
        <v>-0.1462140992167127</v>
      </c>
      <c r="N52" s="563">
        <v>0</v>
      </c>
      <c r="O52" s="563">
        <v>-1.1</v>
      </c>
      <c r="P52" s="563">
        <v>1.3</v>
      </c>
      <c r="Q52" s="562">
        <v>0.4321667655283523</v>
      </c>
    </row>
    <row r="53" spans="1:17" ht="27.75" customHeight="1" thickBot="1">
      <c r="A53" s="209" t="s">
        <v>373</v>
      </c>
      <c r="B53" s="210">
        <v>1.7</v>
      </c>
      <c r="C53" s="210">
        <v>-2.1</v>
      </c>
      <c r="D53" s="210">
        <v>-0.5</v>
      </c>
      <c r="E53" s="210">
        <v>1.5</v>
      </c>
      <c r="F53" s="210">
        <v>-1.6</v>
      </c>
      <c r="G53" s="210">
        <v>0.5</v>
      </c>
      <c r="H53" s="210">
        <v>5.4</v>
      </c>
      <c r="I53" s="210">
        <v>6.5</v>
      </c>
      <c r="J53" s="558">
        <v>-3.7</v>
      </c>
      <c r="K53" s="558">
        <v>1.7</v>
      </c>
      <c r="L53" s="558">
        <v>-0.9</v>
      </c>
      <c r="M53" s="558">
        <v>-9.2</v>
      </c>
      <c r="N53" s="559">
        <v>-0.5</v>
      </c>
      <c r="O53" s="559">
        <v>16.5</v>
      </c>
      <c r="P53" s="559">
        <v>-3.5</v>
      </c>
      <c r="Q53" s="560">
        <v>-2.2</v>
      </c>
    </row>
    <row r="54" spans="1:17" ht="17.25" customHeight="1">
      <c r="A54" s="729" t="s">
        <v>660</v>
      </c>
      <c r="B54" s="729"/>
      <c r="C54" s="729"/>
      <c r="D54" s="729"/>
      <c r="E54" s="729"/>
      <c r="F54" s="729"/>
      <c r="G54" s="729"/>
      <c r="H54" s="729"/>
      <c r="I54" s="729"/>
      <c r="J54" s="729"/>
      <c r="K54" s="729"/>
      <c r="L54" s="729"/>
      <c r="M54" s="729"/>
      <c r="N54" s="729"/>
      <c r="O54" s="729"/>
      <c r="P54" s="729"/>
      <c r="Q54" s="729"/>
    </row>
    <row r="55" spans="1:17" ht="13.5" customHeight="1">
      <c r="A55" s="730"/>
      <c r="B55" s="730"/>
      <c r="C55" s="730"/>
      <c r="D55" s="730"/>
      <c r="E55" s="730"/>
      <c r="F55" s="730"/>
      <c r="G55" s="730"/>
      <c r="H55" s="730"/>
      <c r="I55" s="730"/>
      <c r="J55" s="730"/>
      <c r="K55" s="730"/>
      <c r="L55" s="730"/>
      <c r="M55" s="730"/>
      <c r="N55" s="730"/>
      <c r="O55" s="730"/>
      <c r="P55" s="730"/>
      <c r="Q55" s="730"/>
    </row>
    <row r="56" spans="1:17" ht="13.5">
      <c r="A56" s="216"/>
      <c r="B56" s="216"/>
      <c r="C56" s="216"/>
      <c r="D56" s="216"/>
      <c r="E56" s="216"/>
      <c r="F56" s="216"/>
      <c r="G56" s="216"/>
      <c r="H56" s="216"/>
      <c r="I56" s="216"/>
      <c r="J56" s="216"/>
      <c r="K56" s="216"/>
      <c r="L56" s="216"/>
      <c r="M56" s="216"/>
      <c r="N56" s="216"/>
      <c r="O56" s="216"/>
      <c r="P56" s="216"/>
      <c r="Q56" s="216"/>
    </row>
  </sheetData>
  <mergeCells count="2">
    <mergeCell ref="A1:Q1"/>
    <mergeCell ref="A54:Q55"/>
  </mergeCells>
  <printOptions/>
  <pageMargins left="0.3937007874015748" right="0.5905511811023623" top="0.4330708661417323" bottom="0.5905511811023623" header="0.31496062992125984" footer="0.35433070866141736"/>
  <pageSetup horizontalDpi="600" verticalDpi="600" orientation="portrait" paperSize="9" scale="75" r:id="rId1"/>
  <headerFooter alignWithMargins="0">
    <oddFooter>&amp;C&amp;"ＭＳ Ｐゴシック,標準"&amp;12- 16 -</oddFooter>
  </headerFooter>
</worksheet>
</file>

<file path=xl/worksheets/sheet18.xml><?xml version="1.0" encoding="utf-8"?>
<worksheet xmlns="http://schemas.openxmlformats.org/spreadsheetml/2006/main" xmlns:r="http://schemas.openxmlformats.org/officeDocument/2006/relationships">
  <sheetPr>
    <tabColor indexed="14"/>
    <pageSetUpPr fitToPage="1"/>
  </sheetPr>
  <dimension ref="A1:BM40"/>
  <sheetViews>
    <sheetView workbookViewId="0" topLeftCell="A1">
      <selection activeCell="A1" sqref="A1"/>
    </sheetView>
  </sheetViews>
  <sheetFormatPr defaultColWidth="8.796875" defaultRowHeight="14.25"/>
  <cols>
    <col min="1" max="1" width="11.09765625" style="219" customWidth="1"/>
    <col min="2" max="2" width="8.09765625" style="219" customWidth="1"/>
    <col min="3" max="16" width="9.69921875" style="219" customWidth="1"/>
    <col min="17" max="17" width="7.5" style="219" customWidth="1"/>
    <col min="18" max="16384" width="9" style="219" customWidth="1"/>
  </cols>
  <sheetData>
    <row r="1" spans="6:12" ht="9" customHeight="1">
      <c r="F1" s="220"/>
      <c r="G1" s="220"/>
      <c r="H1" s="220"/>
      <c r="I1" s="220"/>
      <c r="J1" s="220"/>
      <c r="K1" s="220"/>
      <c r="L1" s="221"/>
    </row>
    <row r="2" spans="2:15" ht="22.5" customHeight="1">
      <c r="B2" s="222"/>
      <c r="E2" s="223"/>
      <c r="F2" s="220"/>
      <c r="G2" s="224" t="s">
        <v>391</v>
      </c>
      <c r="H2" s="224"/>
      <c r="I2" s="224"/>
      <c r="J2" s="224"/>
      <c r="K2" s="220"/>
      <c r="L2" s="220"/>
      <c r="O2" s="225"/>
    </row>
    <row r="3" spans="2:16" ht="13.5">
      <c r="B3" s="226" t="s">
        <v>140</v>
      </c>
      <c r="C3" s="227"/>
      <c r="D3" s="227"/>
      <c r="O3" s="227" t="s">
        <v>392</v>
      </c>
      <c r="P3" s="228"/>
    </row>
    <row r="4" spans="2:16" ht="13.5">
      <c r="B4" s="734" t="s">
        <v>393</v>
      </c>
      <c r="C4" s="497" t="s">
        <v>380</v>
      </c>
      <c r="D4" s="498"/>
      <c r="E4" s="497" t="s">
        <v>624</v>
      </c>
      <c r="F4" s="499"/>
      <c r="G4" s="497" t="s">
        <v>381</v>
      </c>
      <c r="H4" s="498"/>
      <c r="I4" s="500" t="s">
        <v>382</v>
      </c>
      <c r="J4" s="499"/>
      <c r="K4" s="736" t="s">
        <v>383</v>
      </c>
      <c r="L4" s="737"/>
      <c r="M4" s="501" t="s">
        <v>384</v>
      </c>
      <c r="N4" s="498"/>
      <c r="O4" s="497" t="s">
        <v>385</v>
      </c>
      <c r="P4" s="499"/>
    </row>
    <row r="5" spans="2:16" ht="13.5">
      <c r="B5" s="735"/>
      <c r="C5" s="502" t="s">
        <v>386</v>
      </c>
      <c r="D5" s="503" t="s">
        <v>394</v>
      </c>
      <c r="E5" s="502" t="s">
        <v>386</v>
      </c>
      <c r="F5" s="503" t="s">
        <v>394</v>
      </c>
      <c r="G5" s="502" t="s">
        <v>386</v>
      </c>
      <c r="H5" s="503" t="s">
        <v>394</v>
      </c>
      <c r="I5" s="502" t="s">
        <v>386</v>
      </c>
      <c r="J5" s="503" t="s">
        <v>394</v>
      </c>
      <c r="K5" s="502" t="s">
        <v>386</v>
      </c>
      <c r="L5" s="503" t="s">
        <v>394</v>
      </c>
      <c r="M5" s="504" t="s">
        <v>395</v>
      </c>
      <c r="N5" s="503" t="s">
        <v>387</v>
      </c>
      <c r="O5" s="504" t="s">
        <v>395</v>
      </c>
      <c r="P5" s="503" t="s">
        <v>387</v>
      </c>
    </row>
    <row r="6" spans="2:16" s="235" customFormat="1" ht="9.75">
      <c r="B6" s="229"/>
      <c r="C6" s="230"/>
      <c r="D6" s="231" t="s">
        <v>396</v>
      </c>
      <c r="E6" s="232"/>
      <c r="F6" s="231" t="s">
        <v>396</v>
      </c>
      <c r="G6" s="230"/>
      <c r="H6" s="231" t="s">
        <v>396</v>
      </c>
      <c r="I6" s="232"/>
      <c r="J6" s="231" t="s">
        <v>396</v>
      </c>
      <c r="K6" s="230"/>
      <c r="L6" s="231" t="s">
        <v>396</v>
      </c>
      <c r="M6" s="233" t="s">
        <v>396</v>
      </c>
      <c r="N6" s="231" t="s">
        <v>397</v>
      </c>
      <c r="O6" s="234" t="s">
        <v>396</v>
      </c>
      <c r="P6" s="231" t="s">
        <v>397</v>
      </c>
    </row>
    <row r="7" spans="2:17" s="221" customFormat="1" ht="13.5">
      <c r="B7" s="541" t="s">
        <v>690</v>
      </c>
      <c r="C7" s="236">
        <v>92.2</v>
      </c>
      <c r="D7" s="237">
        <v>-0.10834236186348246</v>
      </c>
      <c r="E7" s="220">
        <v>94.4</v>
      </c>
      <c r="F7" s="237">
        <v>0.2123142250530816</v>
      </c>
      <c r="G7" s="236">
        <v>92.5</v>
      </c>
      <c r="H7" s="237">
        <v>-0.32327586206896247</v>
      </c>
      <c r="I7" s="220">
        <v>85.3</v>
      </c>
      <c r="J7" s="237">
        <v>1.306413301662701</v>
      </c>
      <c r="K7" s="238">
        <v>98.6</v>
      </c>
      <c r="L7" s="237">
        <v>-0.7049345417925507</v>
      </c>
      <c r="M7" s="582">
        <v>1.71</v>
      </c>
      <c r="N7" s="583">
        <v>-0.21</v>
      </c>
      <c r="O7" s="590">
        <v>1.86</v>
      </c>
      <c r="P7" s="583">
        <v>-0.04999999999999982</v>
      </c>
      <c r="Q7" s="220"/>
    </row>
    <row r="8" spans="2:17" s="221" customFormat="1" ht="13.5">
      <c r="B8" s="539" t="s">
        <v>364</v>
      </c>
      <c r="C8" s="236">
        <v>89.6</v>
      </c>
      <c r="D8" s="237">
        <v>-2.81995661605207</v>
      </c>
      <c r="E8" s="220">
        <v>94.6</v>
      </c>
      <c r="F8" s="237">
        <v>0.21186440677964896</v>
      </c>
      <c r="G8" s="236">
        <v>93.2</v>
      </c>
      <c r="H8" s="237">
        <v>0.7567567567567599</v>
      </c>
      <c r="I8" s="220">
        <v>86.2</v>
      </c>
      <c r="J8" s="237">
        <v>1.055099648300124</v>
      </c>
      <c r="K8" s="238">
        <v>99.1</v>
      </c>
      <c r="L8" s="237">
        <v>0.5070993914807302</v>
      </c>
      <c r="M8" s="582">
        <v>1.92</v>
      </c>
      <c r="N8" s="583">
        <v>0.21</v>
      </c>
      <c r="O8" s="590">
        <v>1.44</v>
      </c>
      <c r="P8" s="583">
        <v>-0.42</v>
      </c>
      <c r="Q8" s="220"/>
    </row>
    <row r="9" spans="2:17" s="221" customFormat="1" ht="13.5">
      <c r="B9" s="239" t="s">
        <v>684</v>
      </c>
      <c r="C9" s="236">
        <v>92.7</v>
      </c>
      <c r="D9" s="237">
        <v>3.4598214285714386</v>
      </c>
      <c r="E9" s="220">
        <v>94.1</v>
      </c>
      <c r="F9" s="237">
        <v>-0.5285412262156448</v>
      </c>
      <c r="G9" s="236">
        <v>94.4</v>
      </c>
      <c r="H9" s="237">
        <v>1.2875536480686725</v>
      </c>
      <c r="I9" s="220">
        <v>93</v>
      </c>
      <c r="J9" s="237">
        <v>7.888631090487236</v>
      </c>
      <c r="K9" s="238">
        <v>99.6</v>
      </c>
      <c r="L9" s="237">
        <v>0.5045408678102926</v>
      </c>
      <c r="M9" s="582">
        <v>2.19</v>
      </c>
      <c r="N9" s="583">
        <v>0.27</v>
      </c>
      <c r="O9" s="590">
        <v>1.62</v>
      </c>
      <c r="P9" s="583">
        <v>0.18</v>
      </c>
      <c r="Q9" s="220"/>
    </row>
    <row r="10" spans="2:17" s="221" customFormat="1" ht="13.5">
      <c r="B10" s="539" t="s">
        <v>365</v>
      </c>
      <c r="C10" s="236">
        <v>94.9</v>
      </c>
      <c r="D10" s="237">
        <v>2.3732470334412112</v>
      </c>
      <c r="E10" s="220">
        <v>95.4</v>
      </c>
      <c r="F10" s="237">
        <v>1.3815090329436892</v>
      </c>
      <c r="G10" s="236">
        <v>94</v>
      </c>
      <c r="H10" s="237">
        <v>-0.423728813559328</v>
      </c>
      <c r="I10" s="220">
        <v>95.3</v>
      </c>
      <c r="J10" s="237">
        <v>2.4731182795698894</v>
      </c>
      <c r="K10" s="238">
        <v>99.6</v>
      </c>
      <c r="L10" s="237">
        <v>0</v>
      </c>
      <c r="M10" s="582">
        <v>1.82</v>
      </c>
      <c r="N10" s="583">
        <v>-0.37</v>
      </c>
      <c r="O10" s="590">
        <v>2.15</v>
      </c>
      <c r="P10" s="583">
        <v>0.53</v>
      </c>
      <c r="Q10" s="220"/>
    </row>
    <row r="11" spans="2:17" s="221" customFormat="1" ht="13.5">
      <c r="B11" s="239" t="s">
        <v>366</v>
      </c>
      <c r="C11" s="236">
        <v>93.8</v>
      </c>
      <c r="D11" s="237">
        <v>-1.1591148577450037</v>
      </c>
      <c r="E11" s="220">
        <v>93.9</v>
      </c>
      <c r="F11" s="237">
        <v>-1.5723270440251573</v>
      </c>
      <c r="G11" s="236">
        <v>92.7</v>
      </c>
      <c r="H11" s="237">
        <v>-1.3829787234042523</v>
      </c>
      <c r="I11" s="220">
        <v>91.9</v>
      </c>
      <c r="J11" s="237">
        <v>-3.5676810073452163</v>
      </c>
      <c r="K11" s="238">
        <v>99.7</v>
      </c>
      <c r="L11" s="237">
        <v>0.10040160642571137</v>
      </c>
      <c r="M11" s="582">
        <v>1.88</v>
      </c>
      <c r="N11" s="583">
        <v>0.05999999999999983</v>
      </c>
      <c r="O11" s="590">
        <v>1.7</v>
      </c>
      <c r="P11" s="583">
        <v>-0.45</v>
      </c>
      <c r="Q11" s="220"/>
    </row>
    <row r="12" spans="2:17" s="221" customFormat="1" ht="13.5">
      <c r="B12" s="240" t="s">
        <v>367</v>
      </c>
      <c r="C12" s="236">
        <v>93.2</v>
      </c>
      <c r="D12" s="237">
        <v>-0.6396588486140664</v>
      </c>
      <c r="E12" s="220">
        <v>94.4</v>
      </c>
      <c r="F12" s="237">
        <v>0.5324813631522897</v>
      </c>
      <c r="G12" s="236">
        <v>91.2</v>
      </c>
      <c r="H12" s="237">
        <v>-1.6181229773462782</v>
      </c>
      <c r="I12" s="236">
        <v>90.6</v>
      </c>
      <c r="J12" s="237">
        <v>-1.4145810663765084</v>
      </c>
      <c r="K12" s="238">
        <v>100.3</v>
      </c>
      <c r="L12" s="237">
        <v>0.6018054162487405</v>
      </c>
      <c r="M12" s="582">
        <v>1.86</v>
      </c>
      <c r="N12" s="583">
        <v>-0.019999999999999796</v>
      </c>
      <c r="O12" s="590">
        <v>1.62</v>
      </c>
      <c r="P12" s="583">
        <v>-0.07999999999999985</v>
      </c>
      <c r="Q12" s="220"/>
    </row>
    <row r="13" spans="2:17" s="221" customFormat="1" ht="13.5">
      <c r="B13" s="240" t="s">
        <v>368</v>
      </c>
      <c r="C13" s="236">
        <v>90.8</v>
      </c>
      <c r="D13" s="237">
        <v>-2.575107296137345</v>
      </c>
      <c r="E13" s="220">
        <v>94</v>
      </c>
      <c r="F13" s="237">
        <v>-0.423728813559328</v>
      </c>
      <c r="G13" s="236">
        <v>92.9</v>
      </c>
      <c r="H13" s="237">
        <v>1.8640350877193013</v>
      </c>
      <c r="I13" s="220">
        <v>92.7</v>
      </c>
      <c r="J13" s="237">
        <v>2.3178807947019964</v>
      </c>
      <c r="K13" s="238">
        <v>100.2</v>
      </c>
      <c r="L13" s="237">
        <v>-0.09970089730807011</v>
      </c>
      <c r="M13" s="582">
        <v>1.59</v>
      </c>
      <c r="N13" s="583">
        <v>-0.27</v>
      </c>
      <c r="O13" s="590">
        <v>1.61</v>
      </c>
      <c r="P13" s="583">
        <v>-0.01</v>
      </c>
      <c r="Q13" s="220"/>
    </row>
    <row r="14" spans="2:17" s="221" customFormat="1" ht="13.5">
      <c r="B14" s="240" t="s">
        <v>369</v>
      </c>
      <c r="C14" s="236">
        <v>89.3</v>
      </c>
      <c r="D14" s="237">
        <v>-1.6519823788546255</v>
      </c>
      <c r="E14" s="220">
        <v>94.5</v>
      </c>
      <c r="F14" s="237">
        <v>0.5319148936170213</v>
      </c>
      <c r="G14" s="236">
        <v>93.8</v>
      </c>
      <c r="H14" s="237">
        <v>0.9687836383207659</v>
      </c>
      <c r="I14" s="220">
        <v>88.1</v>
      </c>
      <c r="J14" s="237">
        <v>-4.962243797195263</v>
      </c>
      <c r="K14" s="238">
        <v>99.9</v>
      </c>
      <c r="L14" s="237">
        <v>-0.29940119760478756</v>
      </c>
      <c r="M14" s="582">
        <v>1.41</v>
      </c>
      <c r="N14" s="583">
        <v>-0.18</v>
      </c>
      <c r="O14" s="590">
        <v>1.62</v>
      </c>
      <c r="P14" s="583">
        <v>0.01</v>
      </c>
      <c r="Q14" s="220"/>
    </row>
    <row r="15" spans="2:17" s="221" customFormat="1" ht="13.5">
      <c r="B15" s="240" t="s">
        <v>370</v>
      </c>
      <c r="C15" s="236">
        <v>93.2</v>
      </c>
      <c r="D15" s="237">
        <v>4.3673012318029185</v>
      </c>
      <c r="E15" s="220">
        <v>94.5</v>
      </c>
      <c r="F15" s="237">
        <v>0</v>
      </c>
      <c r="G15" s="236">
        <v>93.1</v>
      </c>
      <c r="H15" s="237">
        <v>-0.746268656716421</v>
      </c>
      <c r="I15" s="220">
        <v>88.5</v>
      </c>
      <c r="J15" s="237">
        <v>0.45402951191828117</v>
      </c>
      <c r="K15" s="238">
        <v>100.4</v>
      </c>
      <c r="L15" s="237">
        <v>0.5005005005005005</v>
      </c>
      <c r="M15" s="582">
        <v>1.82</v>
      </c>
      <c r="N15" s="583">
        <v>0.41</v>
      </c>
      <c r="O15" s="590">
        <v>1.45</v>
      </c>
      <c r="P15" s="583">
        <v>-0.17</v>
      </c>
      <c r="Q15" s="220"/>
    </row>
    <row r="16" spans="2:16" ht="13.5" customHeight="1">
      <c r="B16" s="240" t="s">
        <v>371</v>
      </c>
      <c r="C16" s="238">
        <v>91.6</v>
      </c>
      <c r="D16" s="241">
        <v>-1.7167381974249016</v>
      </c>
      <c r="E16" s="242">
        <v>93.9</v>
      </c>
      <c r="F16" s="241">
        <v>-0.6349206349206289</v>
      </c>
      <c r="G16" s="238">
        <v>94.8</v>
      </c>
      <c r="H16" s="241">
        <v>1.825993555316867</v>
      </c>
      <c r="I16" s="242">
        <v>86.5</v>
      </c>
      <c r="J16" s="241">
        <v>-2.2598870056497176</v>
      </c>
      <c r="K16" s="238">
        <v>99.6</v>
      </c>
      <c r="L16" s="241">
        <v>-0.7968127490039953</v>
      </c>
      <c r="M16" s="584">
        <v>1.79</v>
      </c>
      <c r="N16" s="585">
        <v>-0.03</v>
      </c>
      <c r="O16" s="591">
        <v>1.97</v>
      </c>
      <c r="P16" s="585">
        <v>0.52</v>
      </c>
    </row>
    <row r="17" spans="1:65" ht="13.5" customHeight="1">
      <c r="A17" s="243"/>
      <c r="B17" s="244" t="s">
        <v>361</v>
      </c>
      <c r="C17" s="245">
        <v>93.5</v>
      </c>
      <c r="D17" s="246">
        <v>2.0742358078602683</v>
      </c>
      <c r="E17" s="247">
        <v>94.7</v>
      </c>
      <c r="F17" s="246">
        <v>0.8519701810436604</v>
      </c>
      <c r="G17" s="245">
        <v>93.1</v>
      </c>
      <c r="H17" s="246">
        <v>-1.7932489451476825</v>
      </c>
      <c r="I17" s="247">
        <v>94.9</v>
      </c>
      <c r="J17" s="246">
        <v>9.710982658959544</v>
      </c>
      <c r="K17" s="245">
        <v>100.5</v>
      </c>
      <c r="L17" s="246">
        <v>0.903614457831331</v>
      </c>
      <c r="M17" s="586">
        <v>2.01</v>
      </c>
      <c r="N17" s="587">
        <v>0.22</v>
      </c>
      <c r="O17" s="592">
        <v>1.62</v>
      </c>
      <c r="P17" s="587">
        <v>-0.35</v>
      </c>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221"/>
      <c r="BK17" s="221"/>
      <c r="BL17" s="221"/>
      <c r="BM17" s="221"/>
    </row>
    <row r="18" spans="1:16" s="252" customFormat="1" ht="13.5" customHeight="1">
      <c r="A18" s="248"/>
      <c r="B18" s="542" t="s">
        <v>362</v>
      </c>
      <c r="C18" s="249">
        <v>92.3</v>
      </c>
      <c r="D18" s="250">
        <v>-1.283422459893051</v>
      </c>
      <c r="E18" s="251">
        <v>94.1</v>
      </c>
      <c r="F18" s="250">
        <v>-0.6335797254487946</v>
      </c>
      <c r="G18" s="249">
        <v>93.7</v>
      </c>
      <c r="H18" s="250">
        <v>0.6444683136412552</v>
      </c>
      <c r="I18" s="251">
        <v>94.7</v>
      </c>
      <c r="J18" s="250">
        <v>-0.21074815595363838</v>
      </c>
      <c r="K18" s="249">
        <v>100.7</v>
      </c>
      <c r="L18" s="250">
        <v>0.19900497512438092</v>
      </c>
      <c r="M18" s="593">
        <v>1.77</v>
      </c>
      <c r="N18" s="594">
        <v>-0.24</v>
      </c>
      <c r="O18" s="595">
        <v>1.67</v>
      </c>
      <c r="P18" s="594">
        <v>0.04999999999999982</v>
      </c>
    </row>
    <row r="19" spans="1:16" ht="13.5" customHeight="1">
      <c r="A19" s="243" t="s">
        <v>625</v>
      </c>
      <c r="B19" s="221"/>
      <c r="C19" s="220"/>
      <c r="D19" s="220"/>
      <c r="E19" s="220"/>
      <c r="F19" s="220"/>
      <c r="G19" s="220"/>
      <c r="H19" s="220"/>
      <c r="I19" s="220"/>
      <c r="J19" s="220"/>
      <c r="K19" s="220"/>
      <c r="L19" s="220"/>
      <c r="M19" s="220"/>
      <c r="N19" s="220"/>
      <c r="O19" s="220"/>
      <c r="P19" s="220"/>
    </row>
    <row r="20" spans="1:16" ht="13.5" customHeight="1">
      <c r="A20" s="253"/>
      <c r="B20" s="254" t="s">
        <v>150</v>
      </c>
      <c r="C20" s="255"/>
      <c r="D20" s="256"/>
      <c r="E20" s="257"/>
      <c r="F20" s="255"/>
      <c r="G20" s="255"/>
      <c r="I20" s="255"/>
      <c r="K20" s="255"/>
      <c r="L20" s="256"/>
      <c r="M20" s="258"/>
      <c r="N20" s="258"/>
      <c r="O20" s="227" t="s">
        <v>392</v>
      </c>
      <c r="P20" s="259"/>
    </row>
    <row r="21" spans="1:16" ht="13.5" customHeight="1">
      <c r="A21" s="243"/>
      <c r="B21" s="734" t="s">
        <v>393</v>
      </c>
      <c r="C21" s="738" t="s">
        <v>380</v>
      </c>
      <c r="D21" s="739"/>
      <c r="E21" s="505" t="s">
        <v>388</v>
      </c>
      <c r="F21" s="506"/>
      <c r="G21" s="505" t="s">
        <v>381</v>
      </c>
      <c r="H21" s="507"/>
      <c r="I21" s="508" t="s">
        <v>382</v>
      </c>
      <c r="J21" s="506"/>
      <c r="K21" s="736" t="s">
        <v>383</v>
      </c>
      <c r="L21" s="737"/>
      <c r="M21" s="501" t="s">
        <v>384</v>
      </c>
      <c r="N21" s="498"/>
      <c r="O21" s="497" t="s">
        <v>385</v>
      </c>
      <c r="P21" s="499"/>
    </row>
    <row r="22" spans="1:16" ht="13.5">
      <c r="A22" s="243" t="s">
        <v>625</v>
      </c>
      <c r="B22" s="735"/>
      <c r="C22" s="502" t="s">
        <v>386</v>
      </c>
      <c r="D22" s="503" t="s">
        <v>394</v>
      </c>
      <c r="E22" s="502" t="s">
        <v>386</v>
      </c>
      <c r="F22" s="503" t="s">
        <v>394</v>
      </c>
      <c r="G22" s="502" t="s">
        <v>386</v>
      </c>
      <c r="H22" s="503" t="s">
        <v>394</v>
      </c>
      <c r="I22" s="502" t="s">
        <v>386</v>
      </c>
      <c r="J22" s="503" t="s">
        <v>394</v>
      </c>
      <c r="K22" s="502" t="s">
        <v>386</v>
      </c>
      <c r="L22" s="503" t="s">
        <v>394</v>
      </c>
      <c r="M22" s="504" t="s">
        <v>395</v>
      </c>
      <c r="N22" s="503" t="s">
        <v>387</v>
      </c>
      <c r="O22" s="504" t="s">
        <v>395</v>
      </c>
      <c r="P22" s="503" t="s">
        <v>387</v>
      </c>
    </row>
    <row r="23" spans="2:16" s="235" customFormat="1" ht="9.75">
      <c r="B23" s="229"/>
      <c r="C23" s="230"/>
      <c r="D23" s="231" t="s">
        <v>396</v>
      </c>
      <c r="E23" s="232"/>
      <c r="F23" s="231" t="s">
        <v>396</v>
      </c>
      <c r="G23" s="230"/>
      <c r="H23" s="231" t="s">
        <v>396</v>
      </c>
      <c r="I23" s="232"/>
      <c r="J23" s="231" t="s">
        <v>396</v>
      </c>
      <c r="K23" s="230"/>
      <c r="L23" s="231" t="s">
        <v>396</v>
      </c>
      <c r="M23" s="233" t="s">
        <v>396</v>
      </c>
      <c r="N23" s="231" t="s">
        <v>397</v>
      </c>
      <c r="O23" s="234" t="s">
        <v>396</v>
      </c>
      <c r="P23" s="231" t="s">
        <v>397</v>
      </c>
    </row>
    <row r="24" spans="1:17" ht="13.5">
      <c r="A24" s="260"/>
      <c r="B24" s="541" t="s">
        <v>690</v>
      </c>
      <c r="C24" s="236">
        <v>97.9</v>
      </c>
      <c r="D24" s="237">
        <v>2.19206680584552</v>
      </c>
      <c r="E24" s="236">
        <v>96.9</v>
      </c>
      <c r="F24" s="237">
        <v>0.5186721991701244</v>
      </c>
      <c r="G24" s="236">
        <v>91</v>
      </c>
      <c r="H24" s="237">
        <v>-1.1943539630835986</v>
      </c>
      <c r="I24" s="236">
        <v>71.7</v>
      </c>
      <c r="J24" s="237">
        <v>0.5610098176718172</v>
      </c>
      <c r="K24" s="236">
        <v>91.6</v>
      </c>
      <c r="L24" s="237">
        <v>-0.4347826086956583</v>
      </c>
      <c r="M24" s="582">
        <v>1.31</v>
      </c>
      <c r="N24" s="583">
        <v>-0.18</v>
      </c>
      <c r="O24" s="582">
        <v>1.38</v>
      </c>
      <c r="P24" s="583">
        <v>0.26</v>
      </c>
      <c r="Q24" s="221"/>
    </row>
    <row r="25" spans="2:16" ht="13.5">
      <c r="B25" s="239" t="s">
        <v>364</v>
      </c>
      <c r="C25" s="236">
        <v>88.2</v>
      </c>
      <c r="D25" s="237">
        <v>-9.908069458631259</v>
      </c>
      <c r="E25" s="236">
        <v>97.1</v>
      </c>
      <c r="F25" s="237">
        <v>0.20639834881319777</v>
      </c>
      <c r="G25" s="236">
        <v>92.4</v>
      </c>
      <c r="H25" s="237">
        <v>1.5384615384615448</v>
      </c>
      <c r="I25" s="236">
        <v>73.1</v>
      </c>
      <c r="J25" s="237">
        <v>1.9525801952580075</v>
      </c>
      <c r="K25" s="236">
        <v>91.6</v>
      </c>
      <c r="L25" s="237">
        <v>0</v>
      </c>
      <c r="M25" s="582">
        <v>1.31</v>
      </c>
      <c r="N25" s="583">
        <v>0</v>
      </c>
      <c r="O25" s="582">
        <v>1.41</v>
      </c>
      <c r="P25" s="583">
        <v>0.03</v>
      </c>
    </row>
    <row r="26" spans="1:16" ht="13.5">
      <c r="A26" s="221"/>
      <c r="B26" s="539" t="s">
        <v>684</v>
      </c>
      <c r="C26" s="236">
        <v>94.2</v>
      </c>
      <c r="D26" s="237">
        <v>6.802721088435374</v>
      </c>
      <c r="E26" s="236">
        <v>97.8</v>
      </c>
      <c r="F26" s="237">
        <v>0.7209062821833191</v>
      </c>
      <c r="G26" s="236">
        <v>93.3</v>
      </c>
      <c r="H26" s="237">
        <v>0.9740259740259648</v>
      </c>
      <c r="I26" s="236">
        <v>83.4</v>
      </c>
      <c r="J26" s="237">
        <v>14.090287277701796</v>
      </c>
      <c r="K26" s="236">
        <v>91.9</v>
      </c>
      <c r="L26" s="237">
        <v>0.3275109170305801</v>
      </c>
      <c r="M26" s="582">
        <v>1.63</v>
      </c>
      <c r="N26" s="583">
        <v>0.32</v>
      </c>
      <c r="O26" s="582">
        <v>1.4</v>
      </c>
      <c r="P26" s="583">
        <v>-0.01</v>
      </c>
    </row>
    <row r="27" spans="1:16" ht="13.5">
      <c r="A27" s="221"/>
      <c r="B27" s="539" t="s">
        <v>365</v>
      </c>
      <c r="C27" s="236">
        <v>98.4</v>
      </c>
      <c r="D27" s="237">
        <v>4.458598726114653</v>
      </c>
      <c r="E27" s="236">
        <v>99.4</v>
      </c>
      <c r="F27" s="237">
        <v>1.6359918200409087</v>
      </c>
      <c r="G27" s="236">
        <v>93.7</v>
      </c>
      <c r="H27" s="237">
        <v>0.42872454448017755</v>
      </c>
      <c r="I27" s="236">
        <v>87.8</v>
      </c>
      <c r="J27" s="237">
        <v>5.27577937649879</v>
      </c>
      <c r="K27" s="236">
        <v>92.4</v>
      </c>
      <c r="L27" s="237">
        <v>0.5440696409140369</v>
      </c>
      <c r="M27" s="582">
        <v>1.23</v>
      </c>
      <c r="N27" s="583">
        <v>-0.4</v>
      </c>
      <c r="O27" s="582">
        <v>1.12</v>
      </c>
      <c r="P27" s="583">
        <v>-0.28</v>
      </c>
    </row>
    <row r="28" spans="2:16" ht="13.5">
      <c r="B28" s="239" t="s">
        <v>366</v>
      </c>
      <c r="C28" s="236">
        <v>96.7</v>
      </c>
      <c r="D28" s="237">
        <v>-1.727642276422767</v>
      </c>
      <c r="E28" s="236">
        <v>97.4</v>
      </c>
      <c r="F28" s="237">
        <v>-2.0120724346076457</v>
      </c>
      <c r="G28" s="236">
        <v>92.4</v>
      </c>
      <c r="H28" s="237">
        <v>-1.3874066168623234</v>
      </c>
      <c r="I28" s="236">
        <v>85.1</v>
      </c>
      <c r="J28" s="237">
        <v>-3.0751708428246047</v>
      </c>
      <c r="K28" s="236">
        <v>92.4</v>
      </c>
      <c r="L28" s="237">
        <v>0</v>
      </c>
      <c r="M28" s="582">
        <v>1.05</v>
      </c>
      <c r="N28" s="583">
        <v>-0.18</v>
      </c>
      <c r="O28" s="582">
        <v>1.34</v>
      </c>
      <c r="P28" s="583">
        <v>0.22</v>
      </c>
    </row>
    <row r="29" spans="2:16" ht="13.5">
      <c r="B29" s="240" t="s">
        <v>367</v>
      </c>
      <c r="C29" s="236">
        <v>95.5</v>
      </c>
      <c r="D29" s="237">
        <v>-1.2409513960703233</v>
      </c>
      <c r="E29" s="236">
        <v>97.4</v>
      </c>
      <c r="F29" s="237">
        <v>0</v>
      </c>
      <c r="G29" s="236">
        <v>91.1</v>
      </c>
      <c r="H29" s="237">
        <v>-1.4069264069264191</v>
      </c>
      <c r="I29" s="236">
        <v>79.6</v>
      </c>
      <c r="J29" s="237">
        <v>-6.46298472385429</v>
      </c>
      <c r="K29" s="236">
        <v>92.5</v>
      </c>
      <c r="L29" s="237">
        <v>0.10822510822510206</v>
      </c>
      <c r="M29" s="582">
        <v>1.13</v>
      </c>
      <c r="N29" s="583">
        <v>0.07999999999999985</v>
      </c>
      <c r="O29" s="582">
        <v>1.18</v>
      </c>
      <c r="P29" s="583">
        <v>-0.16</v>
      </c>
    </row>
    <row r="30" spans="2:16" ht="13.5">
      <c r="B30" s="240" t="s">
        <v>368</v>
      </c>
      <c r="C30" s="236">
        <v>95.7</v>
      </c>
      <c r="D30" s="237">
        <v>0.20942408376963648</v>
      </c>
      <c r="E30" s="236">
        <v>97.3</v>
      </c>
      <c r="F30" s="237">
        <v>-0.10266940451746254</v>
      </c>
      <c r="G30" s="236">
        <v>91.3</v>
      </c>
      <c r="H30" s="237">
        <v>0.21953896816685275</v>
      </c>
      <c r="I30" s="236">
        <v>82.3</v>
      </c>
      <c r="J30" s="237">
        <v>3.3919597989949786</v>
      </c>
      <c r="K30" s="236">
        <v>92</v>
      </c>
      <c r="L30" s="237">
        <v>-0.5405405405405406</v>
      </c>
      <c r="M30" s="582">
        <v>0.9</v>
      </c>
      <c r="N30" s="583">
        <v>-0.23</v>
      </c>
      <c r="O30" s="582">
        <v>1.4</v>
      </c>
      <c r="P30" s="583">
        <v>0.22</v>
      </c>
    </row>
    <row r="31" spans="2:16" ht="13.5">
      <c r="B31" s="240" t="s">
        <v>369</v>
      </c>
      <c r="C31" s="236">
        <v>84.9</v>
      </c>
      <c r="D31" s="237">
        <v>-11.285266457680247</v>
      </c>
      <c r="E31" s="236">
        <v>97.3</v>
      </c>
      <c r="F31" s="237">
        <v>0</v>
      </c>
      <c r="G31" s="236">
        <v>93.2</v>
      </c>
      <c r="H31" s="237">
        <v>2.0810514786418466</v>
      </c>
      <c r="I31" s="236">
        <v>80.5</v>
      </c>
      <c r="J31" s="237">
        <v>-2.1871202916160355</v>
      </c>
      <c r="K31" s="236">
        <v>91.4</v>
      </c>
      <c r="L31" s="237">
        <v>-0.652173913043472</v>
      </c>
      <c r="M31" s="582">
        <v>0.93</v>
      </c>
      <c r="N31" s="583">
        <v>0.03</v>
      </c>
      <c r="O31" s="582">
        <v>1.29</v>
      </c>
      <c r="P31" s="583">
        <v>-0.11</v>
      </c>
    </row>
    <row r="32" spans="2:16" ht="13.5">
      <c r="B32" s="240" t="s">
        <v>370</v>
      </c>
      <c r="C32" s="236">
        <v>104.3</v>
      </c>
      <c r="D32" s="237">
        <v>22.850412249705524</v>
      </c>
      <c r="E32" s="236">
        <v>97.8</v>
      </c>
      <c r="F32" s="237">
        <v>0.513874614594039</v>
      </c>
      <c r="G32" s="236">
        <v>92.7</v>
      </c>
      <c r="H32" s="237">
        <v>-0.5364806866952789</v>
      </c>
      <c r="I32" s="236">
        <v>77.6</v>
      </c>
      <c r="J32" s="237">
        <v>-3.6024844720496967</v>
      </c>
      <c r="K32" s="236">
        <v>91.6</v>
      </c>
      <c r="L32" s="237">
        <v>0.21881838074397003</v>
      </c>
      <c r="M32" s="582">
        <v>1.39</v>
      </c>
      <c r="N32" s="583">
        <v>0.46</v>
      </c>
      <c r="O32" s="582">
        <v>0.93</v>
      </c>
      <c r="P32" s="583">
        <v>-0.36</v>
      </c>
    </row>
    <row r="33" spans="2:16" ht="13.5">
      <c r="B33" s="240" t="s">
        <v>371</v>
      </c>
      <c r="C33" s="238">
        <v>94.6</v>
      </c>
      <c r="D33" s="241">
        <v>-9.300095877277089</v>
      </c>
      <c r="E33" s="238">
        <v>96.8</v>
      </c>
      <c r="F33" s="241">
        <v>-1.0224948875255624</v>
      </c>
      <c r="G33" s="238">
        <v>92.7</v>
      </c>
      <c r="H33" s="241">
        <v>0</v>
      </c>
      <c r="I33" s="238">
        <v>79.4</v>
      </c>
      <c r="J33" s="241">
        <v>2.3195876288659942</v>
      </c>
      <c r="K33" s="238">
        <v>89.8</v>
      </c>
      <c r="L33" s="241">
        <v>-1.9650655021834031</v>
      </c>
      <c r="M33" s="584">
        <v>1.27</v>
      </c>
      <c r="N33" s="585">
        <v>-0.12</v>
      </c>
      <c r="O33" s="584">
        <v>1.9</v>
      </c>
      <c r="P33" s="585">
        <v>0.97</v>
      </c>
    </row>
    <row r="34" spans="2:17" ht="13.5">
      <c r="B34" s="244" t="s">
        <v>361</v>
      </c>
      <c r="C34" s="245">
        <v>96.2</v>
      </c>
      <c r="D34" s="246">
        <v>1.6913319238900726</v>
      </c>
      <c r="E34" s="245">
        <v>98.5</v>
      </c>
      <c r="F34" s="246">
        <v>1.756198347107441</v>
      </c>
      <c r="G34" s="245">
        <v>92.4</v>
      </c>
      <c r="H34" s="246">
        <v>-0.3236245954692526</v>
      </c>
      <c r="I34" s="245">
        <v>84.2</v>
      </c>
      <c r="J34" s="246">
        <v>6.045340050377829</v>
      </c>
      <c r="K34" s="245">
        <v>91.2</v>
      </c>
      <c r="L34" s="246">
        <v>1.5590200445434361</v>
      </c>
      <c r="M34" s="586">
        <v>1.28</v>
      </c>
      <c r="N34" s="587">
        <v>0.01</v>
      </c>
      <c r="O34" s="586">
        <v>1.16</v>
      </c>
      <c r="P34" s="587">
        <v>-0.74</v>
      </c>
      <c r="Q34" s="221"/>
    </row>
    <row r="35" spans="2:16" s="252" customFormat="1" ht="13.5">
      <c r="B35" s="543" t="s">
        <v>362</v>
      </c>
      <c r="C35" s="261">
        <v>95.1</v>
      </c>
      <c r="D35" s="262">
        <v>-1.1434511434511523</v>
      </c>
      <c r="E35" s="261">
        <v>97.5</v>
      </c>
      <c r="F35" s="262">
        <v>-1.015228426395939</v>
      </c>
      <c r="G35" s="261">
        <v>92.8</v>
      </c>
      <c r="H35" s="262">
        <v>0.4329004329004236</v>
      </c>
      <c r="I35" s="261">
        <v>83.5</v>
      </c>
      <c r="J35" s="262">
        <v>-0.8313539192399083</v>
      </c>
      <c r="K35" s="261">
        <v>91.1</v>
      </c>
      <c r="L35" s="262">
        <v>-0.10964912280702688</v>
      </c>
      <c r="M35" s="588">
        <v>1.33</v>
      </c>
      <c r="N35" s="589">
        <v>0.05</v>
      </c>
      <c r="O35" s="588">
        <v>1.33</v>
      </c>
      <c r="P35" s="589">
        <v>0.17</v>
      </c>
    </row>
    <row r="36" spans="2:16" ht="13.5">
      <c r="B36" s="221"/>
      <c r="C36" s="220"/>
      <c r="D36" s="220"/>
      <c r="E36" s="220"/>
      <c r="F36" s="220"/>
      <c r="G36" s="220"/>
      <c r="H36" s="220"/>
      <c r="I36" s="220"/>
      <c r="J36" s="220"/>
      <c r="K36" s="220"/>
      <c r="L36" s="220"/>
      <c r="M36" s="220"/>
      <c r="N36" s="220"/>
      <c r="O36" s="220"/>
      <c r="P36" s="220"/>
    </row>
    <row r="37" spans="2:4" ht="13.5">
      <c r="B37" s="263" t="s">
        <v>386</v>
      </c>
      <c r="D37" s="264" t="s">
        <v>389</v>
      </c>
    </row>
    <row r="38" ht="13.5">
      <c r="D38" s="264" t="s">
        <v>390</v>
      </c>
    </row>
    <row r="39" ht="13.5">
      <c r="D39" s="264" t="s">
        <v>626</v>
      </c>
    </row>
    <row r="40" ht="13.5">
      <c r="D40" s="265"/>
    </row>
  </sheetData>
  <mergeCells count="5">
    <mergeCell ref="B21:B22"/>
    <mergeCell ref="K21:L21"/>
    <mergeCell ref="K4:L4"/>
    <mergeCell ref="B4:B5"/>
    <mergeCell ref="C21:D21"/>
  </mergeCells>
  <printOptions/>
  <pageMargins left="0.3937007874015748" right="0.3937007874015748" top="0.984251968503937" bottom="0.51" header="0.5118110236220472" footer="0.5118110236220472"/>
  <pageSetup fitToHeight="1" fitToWidth="1" horizontalDpi="600" verticalDpi="600" orientation="landscape" paperSize="9" scale="89" r:id="rId2"/>
  <drawing r:id="rId1"/>
</worksheet>
</file>

<file path=xl/worksheets/sheet19.xml><?xml version="1.0" encoding="utf-8"?>
<worksheet xmlns="http://schemas.openxmlformats.org/spreadsheetml/2006/main" xmlns:r="http://schemas.openxmlformats.org/officeDocument/2006/relationships">
  <sheetPr codeName="Sheet18">
    <tabColor indexed="53"/>
  </sheetPr>
  <dimension ref="A1:P126"/>
  <sheetViews>
    <sheetView view="pageBreakPreview" zoomScale="75" zoomScaleSheetLayoutView="75" workbookViewId="0" topLeftCell="A1">
      <selection activeCell="A1" sqref="A1"/>
    </sheetView>
  </sheetViews>
  <sheetFormatPr defaultColWidth="8.796875" defaultRowHeight="14.25"/>
  <cols>
    <col min="1" max="1" width="10.69921875" style="271" customWidth="1"/>
    <col min="2" max="2" width="3.59765625" style="271" customWidth="1"/>
    <col min="3" max="3" width="0.8984375" style="271" customWidth="1"/>
    <col min="4" max="4" width="38.59765625" style="275" customWidth="1"/>
    <col min="5" max="5" width="0.8984375" style="271" customWidth="1"/>
    <col min="6" max="16" width="14.59765625" style="271" customWidth="1"/>
    <col min="17" max="16384" width="9" style="271" customWidth="1"/>
  </cols>
  <sheetData>
    <row r="1" spans="1:16" ht="18.75">
      <c r="A1" s="599"/>
      <c r="B1" s="598" t="s">
        <v>689</v>
      </c>
      <c r="C1" s="269"/>
      <c r="D1" s="270"/>
      <c r="E1" s="269"/>
      <c r="F1" s="269"/>
      <c r="G1" s="269"/>
      <c r="H1" s="269"/>
      <c r="I1" s="269" t="s">
        <v>474</v>
      </c>
      <c r="J1" s="269"/>
      <c r="K1" s="269"/>
      <c r="L1" s="269"/>
      <c r="M1" s="269"/>
      <c r="N1" s="269"/>
      <c r="O1" s="269"/>
      <c r="P1" s="269"/>
    </row>
    <row r="2" spans="2:16" ht="14.25" customHeight="1">
      <c r="B2" s="272" t="s">
        <v>475</v>
      </c>
      <c r="C2" s="273"/>
      <c r="D2" s="273"/>
      <c r="E2" s="273"/>
      <c r="F2" s="273"/>
      <c r="G2" s="274"/>
      <c r="H2" s="274"/>
      <c r="I2" s="274"/>
      <c r="J2" s="274"/>
      <c r="K2" s="274"/>
      <c r="L2" s="274"/>
      <c r="M2" s="274"/>
      <c r="N2" s="274"/>
      <c r="O2" s="274"/>
      <c r="P2" s="274"/>
    </row>
    <row r="3" spans="2:15" ht="6" customHeight="1">
      <c r="B3" s="274"/>
      <c r="C3" s="274"/>
      <c r="E3" s="274"/>
      <c r="F3" s="274"/>
      <c r="G3" s="274"/>
      <c r="H3" s="274"/>
      <c r="I3" s="274"/>
      <c r="J3" s="274"/>
      <c r="K3" s="274"/>
      <c r="L3" s="274"/>
      <c r="M3" s="274"/>
      <c r="N3" s="274"/>
      <c r="O3" s="274"/>
    </row>
    <row r="4" spans="2:16" ht="18" customHeight="1">
      <c r="B4" s="274"/>
      <c r="C4" s="274"/>
      <c r="D4" s="276" t="s">
        <v>669</v>
      </c>
      <c r="E4" s="274"/>
      <c r="F4" s="276"/>
      <c r="G4" s="274"/>
      <c r="H4" s="274"/>
      <c r="I4" s="274"/>
      <c r="J4" s="274"/>
      <c r="K4" s="274"/>
      <c r="L4" s="274"/>
      <c r="M4" s="274"/>
      <c r="N4" s="274"/>
      <c r="O4" s="274"/>
      <c r="P4" s="277" t="s">
        <v>477</v>
      </c>
    </row>
    <row r="5" spans="2:16" s="282" customFormat="1" ht="18" customHeight="1">
      <c r="B5" s="278"/>
      <c r="C5" s="279"/>
      <c r="D5" s="280"/>
      <c r="E5" s="281"/>
      <c r="F5" s="742" t="s">
        <v>478</v>
      </c>
      <c r="G5" s="743"/>
      <c r="H5" s="744"/>
      <c r="I5" s="742" t="s">
        <v>479</v>
      </c>
      <c r="J5" s="743"/>
      <c r="K5" s="744"/>
      <c r="L5" s="740" t="s">
        <v>76</v>
      </c>
      <c r="M5" s="740" t="s">
        <v>480</v>
      </c>
      <c r="N5" s="742" t="s">
        <v>481</v>
      </c>
      <c r="O5" s="743"/>
      <c r="P5" s="744"/>
    </row>
    <row r="6" spans="2:16" s="282" customFormat="1" ht="18" customHeight="1" thickBot="1">
      <c r="B6" s="745" t="s">
        <v>482</v>
      </c>
      <c r="C6" s="746"/>
      <c r="D6" s="746"/>
      <c r="E6" s="284"/>
      <c r="F6" s="284" t="s">
        <v>483</v>
      </c>
      <c r="G6" s="283" t="s">
        <v>484</v>
      </c>
      <c r="H6" s="283" t="s">
        <v>485</v>
      </c>
      <c r="I6" s="285" t="s">
        <v>483</v>
      </c>
      <c r="J6" s="283" t="s">
        <v>484</v>
      </c>
      <c r="K6" s="283" t="s">
        <v>485</v>
      </c>
      <c r="L6" s="741"/>
      <c r="M6" s="741"/>
      <c r="N6" s="283" t="s">
        <v>483</v>
      </c>
      <c r="O6" s="285" t="s">
        <v>484</v>
      </c>
      <c r="P6" s="284" t="s">
        <v>485</v>
      </c>
    </row>
    <row r="7" spans="2:16" ht="16.5" customHeight="1" thickTop="1">
      <c r="B7" s="286"/>
      <c r="C7" s="287"/>
      <c r="D7" s="288" t="s">
        <v>140</v>
      </c>
      <c r="E7" s="289"/>
      <c r="F7" s="290">
        <v>256193</v>
      </c>
      <c r="G7" s="290">
        <v>321981</v>
      </c>
      <c r="H7" s="290">
        <v>171144</v>
      </c>
      <c r="I7" s="290">
        <v>255096</v>
      </c>
      <c r="J7" s="290">
        <v>320460</v>
      </c>
      <c r="K7" s="290">
        <v>170595</v>
      </c>
      <c r="L7" s="290">
        <v>233148</v>
      </c>
      <c r="M7" s="290">
        <v>21948</v>
      </c>
      <c r="N7" s="290">
        <v>1097</v>
      </c>
      <c r="O7" s="290">
        <v>1521</v>
      </c>
      <c r="P7" s="290">
        <v>549</v>
      </c>
    </row>
    <row r="8" spans="2:16" ht="16.5" customHeight="1">
      <c r="B8" s="291"/>
      <c r="C8" s="292"/>
      <c r="D8" s="293" t="s">
        <v>429</v>
      </c>
      <c r="E8" s="294"/>
      <c r="F8" s="295" t="s">
        <v>430</v>
      </c>
      <c r="G8" s="295" t="s">
        <v>430</v>
      </c>
      <c r="H8" s="295" t="s">
        <v>430</v>
      </c>
      <c r="I8" s="295" t="s">
        <v>430</v>
      </c>
      <c r="J8" s="295" t="s">
        <v>430</v>
      </c>
      <c r="K8" s="295" t="s">
        <v>430</v>
      </c>
      <c r="L8" s="295" t="s">
        <v>430</v>
      </c>
      <c r="M8" s="295" t="s">
        <v>430</v>
      </c>
      <c r="N8" s="295" t="s">
        <v>430</v>
      </c>
      <c r="O8" s="295" t="s">
        <v>430</v>
      </c>
      <c r="P8" s="295" t="s">
        <v>430</v>
      </c>
    </row>
    <row r="9" spans="2:16" ht="16.5" customHeight="1">
      <c r="B9" s="296"/>
      <c r="C9" s="297"/>
      <c r="D9" s="298" t="s">
        <v>148</v>
      </c>
      <c r="E9" s="299"/>
      <c r="F9" s="300">
        <v>303153</v>
      </c>
      <c r="G9" s="300">
        <v>339984</v>
      </c>
      <c r="H9" s="300">
        <v>171682</v>
      </c>
      <c r="I9" s="300">
        <v>302950</v>
      </c>
      <c r="J9" s="300">
        <v>339949</v>
      </c>
      <c r="K9" s="300">
        <v>170881</v>
      </c>
      <c r="L9" s="300">
        <v>277062</v>
      </c>
      <c r="M9" s="300">
        <v>25888</v>
      </c>
      <c r="N9" s="300">
        <v>203</v>
      </c>
      <c r="O9" s="300">
        <v>35</v>
      </c>
      <c r="P9" s="300">
        <v>801</v>
      </c>
    </row>
    <row r="10" spans="2:16" ht="16.5" customHeight="1">
      <c r="B10" s="296"/>
      <c r="C10" s="297"/>
      <c r="D10" s="298" t="s">
        <v>150</v>
      </c>
      <c r="E10" s="299"/>
      <c r="F10" s="300">
        <v>291985</v>
      </c>
      <c r="G10" s="300">
        <v>340096</v>
      </c>
      <c r="H10" s="300">
        <v>173161</v>
      </c>
      <c r="I10" s="300">
        <v>291842</v>
      </c>
      <c r="J10" s="300">
        <v>339957</v>
      </c>
      <c r="K10" s="300">
        <v>173007</v>
      </c>
      <c r="L10" s="300">
        <v>256841</v>
      </c>
      <c r="M10" s="300">
        <v>35001</v>
      </c>
      <c r="N10" s="300">
        <v>143</v>
      </c>
      <c r="O10" s="300">
        <v>139</v>
      </c>
      <c r="P10" s="300">
        <v>154</v>
      </c>
    </row>
    <row r="11" spans="2:16" ht="16.5" customHeight="1">
      <c r="B11" s="296"/>
      <c r="C11" s="297"/>
      <c r="D11" s="298" t="s">
        <v>152</v>
      </c>
      <c r="E11" s="299"/>
      <c r="F11" s="300">
        <v>433074</v>
      </c>
      <c r="G11" s="300">
        <v>454793</v>
      </c>
      <c r="H11" s="300">
        <v>219094</v>
      </c>
      <c r="I11" s="300">
        <v>429383</v>
      </c>
      <c r="J11" s="300">
        <v>450922</v>
      </c>
      <c r="K11" s="300">
        <v>217169</v>
      </c>
      <c r="L11" s="300">
        <v>359730</v>
      </c>
      <c r="M11" s="300">
        <v>69653</v>
      </c>
      <c r="N11" s="300">
        <v>3691</v>
      </c>
      <c r="O11" s="300">
        <v>3871</v>
      </c>
      <c r="P11" s="300">
        <v>1925</v>
      </c>
    </row>
    <row r="12" spans="2:16" ht="16.5" customHeight="1">
      <c r="B12" s="296"/>
      <c r="C12" s="297"/>
      <c r="D12" s="298" t="s">
        <v>155</v>
      </c>
      <c r="E12" s="299"/>
      <c r="F12" s="300">
        <v>323799</v>
      </c>
      <c r="G12" s="300">
        <v>353238</v>
      </c>
      <c r="H12" s="300">
        <v>233571</v>
      </c>
      <c r="I12" s="300">
        <v>319607</v>
      </c>
      <c r="J12" s="300">
        <v>348556</v>
      </c>
      <c r="K12" s="300">
        <v>230879</v>
      </c>
      <c r="L12" s="300">
        <v>294754</v>
      </c>
      <c r="M12" s="300">
        <v>24853</v>
      </c>
      <c r="N12" s="300">
        <v>4192</v>
      </c>
      <c r="O12" s="300">
        <v>4682</v>
      </c>
      <c r="P12" s="300">
        <v>2692</v>
      </c>
    </row>
    <row r="13" spans="2:16" ht="16.5" customHeight="1">
      <c r="B13" s="296"/>
      <c r="C13" s="297"/>
      <c r="D13" s="298" t="s">
        <v>431</v>
      </c>
      <c r="E13" s="299"/>
      <c r="F13" s="300">
        <v>277381</v>
      </c>
      <c r="G13" s="300">
        <v>308956</v>
      </c>
      <c r="H13" s="300">
        <v>156772</v>
      </c>
      <c r="I13" s="300">
        <v>275024</v>
      </c>
      <c r="J13" s="300">
        <v>306280</v>
      </c>
      <c r="K13" s="300">
        <v>155632</v>
      </c>
      <c r="L13" s="300">
        <v>237385</v>
      </c>
      <c r="M13" s="300">
        <v>37639</v>
      </c>
      <c r="N13" s="300">
        <v>2357</v>
      </c>
      <c r="O13" s="300">
        <v>2676</v>
      </c>
      <c r="P13" s="300">
        <v>1140</v>
      </c>
    </row>
    <row r="14" spans="2:16" ht="16.5" customHeight="1">
      <c r="B14" s="296"/>
      <c r="C14" s="297"/>
      <c r="D14" s="298" t="s">
        <v>432</v>
      </c>
      <c r="E14" s="299"/>
      <c r="F14" s="300">
        <v>200886</v>
      </c>
      <c r="G14" s="300">
        <v>279661</v>
      </c>
      <c r="H14" s="300">
        <v>129474</v>
      </c>
      <c r="I14" s="300">
        <v>197999</v>
      </c>
      <c r="J14" s="300">
        <v>274463</v>
      </c>
      <c r="K14" s="300">
        <v>128683</v>
      </c>
      <c r="L14" s="300">
        <v>187827</v>
      </c>
      <c r="M14" s="300">
        <v>10172</v>
      </c>
      <c r="N14" s="300">
        <v>2887</v>
      </c>
      <c r="O14" s="300">
        <v>5198</v>
      </c>
      <c r="P14" s="300">
        <v>791</v>
      </c>
    </row>
    <row r="15" spans="2:16" ht="16.5" customHeight="1">
      <c r="B15" s="296"/>
      <c r="C15" s="297"/>
      <c r="D15" s="298" t="s">
        <v>433</v>
      </c>
      <c r="E15" s="299"/>
      <c r="F15" s="300">
        <v>351037</v>
      </c>
      <c r="G15" s="300">
        <v>434405</v>
      </c>
      <c r="H15" s="300">
        <v>241170</v>
      </c>
      <c r="I15" s="300">
        <v>350437</v>
      </c>
      <c r="J15" s="300">
        <v>433731</v>
      </c>
      <c r="K15" s="300">
        <v>240667</v>
      </c>
      <c r="L15" s="300">
        <v>318955</v>
      </c>
      <c r="M15" s="300">
        <v>31482</v>
      </c>
      <c r="N15" s="300">
        <v>600</v>
      </c>
      <c r="O15" s="300">
        <v>674</v>
      </c>
      <c r="P15" s="300">
        <v>503</v>
      </c>
    </row>
    <row r="16" spans="2:16" ht="16.5" customHeight="1">
      <c r="B16" s="296"/>
      <c r="C16" s="297"/>
      <c r="D16" s="298" t="s">
        <v>434</v>
      </c>
      <c r="E16" s="299"/>
      <c r="F16" s="300">
        <v>258226</v>
      </c>
      <c r="G16" s="300">
        <v>289990</v>
      </c>
      <c r="H16" s="300">
        <v>186702</v>
      </c>
      <c r="I16" s="300">
        <v>254886</v>
      </c>
      <c r="J16" s="300">
        <v>285237</v>
      </c>
      <c r="K16" s="300">
        <v>186543</v>
      </c>
      <c r="L16" s="300">
        <v>243425</v>
      </c>
      <c r="M16" s="300">
        <v>11461</v>
      </c>
      <c r="N16" s="300">
        <v>3340</v>
      </c>
      <c r="O16" s="300">
        <v>4753</v>
      </c>
      <c r="P16" s="300">
        <v>159</v>
      </c>
    </row>
    <row r="17" spans="2:16" ht="16.5" customHeight="1">
      <c r="B17" s="296"/>
      <c r="C17" s="297"/>
      <c r="D17" s="298" t="s">
        <v>435</v>
      </c>
      <c r="E17" s="299"/>
      <c r="F17" s="300">
        <v>364430</v>
      </c>
      <c r="G17" s="300">
        <v>450298</v>
      </c>
      <c r="H17" s="300">
        <v>183286</v>
      </c>
      <c r="I17" s="300">
        <v>361053</v>
      </c>
      <c r="J17" s="300">
        <v>445600</v>
      </c>
      <c r="K17" s="300">
        <v>182695</v>
      </c>
      <c r="L17" s="300">
        <v>341559</v>
      </c>
      <c r="M17" s="300">
        <v>19494</v>
      </c>
      <c r="N17" s="300">
        <v>3377</v>
      </c>
      <c r="O17" s="300">
        <v>4698</v>
      </c>
      <c r="P17" s="300">
        <v>591</v>
      </c>
    </row>
    <row r="18" spans="2:16" ht="16.5" customHeight="1">
      <c r="B18" s="296"/>
      <c r="C18" s="297"/>
      <c r="D18" s="298" t="s">
        <v>436</v>
      </c>
      <c r="E18" s="299"/>
      <c r="F18" s="300">
        <v>111916</v>
      </c>
      <c r="G18" s="300">
        <v>157157</v>
      </c>
      <c r="H18" s="300">
        <v>84218</v>
      </c>
      <c r="I18" s="300">
        <v>111757</v>
      </c>
      <c r="J18" s="300">
        <v>156788</v>
      </c>
      <c r="K18" s="300">
        <v>84187</v>
      </c>
      <c r="L18" s="300">
        <v>107343</v>
      </c>
      <c r="M18" s="300">
        <v>4414</v>
      </c>
      <c r="N18" s="300">
        <v>159</v>
      </c>
      <c r="O18" s="300">
        <v>369</v>
      </c>
      <c r="P18" s="300">
        <v>31</v>
      </c>
    </row>
    <row r="19" spans="2:16" ht="16.5" customHeight="1">
      <c r="B19" s="296"/>
      <c r="C19" s="297"/>
      <c r="D19" s="298" t="s">
        <v>437</v>
      </c>
      <c r="E19" s="299"/>
      <c r="F19" s="300">
        <v>180492</v>
      </c>
      <c r="G19" s="300">
        <v>241820</v>
      </c>
      <c r="H19" s="300">
        <v>138363</v>
      </c>
      <c r="I19" s="300">
        <v>179513</v>
      </c>
      <c r="J19" s="300">
        <v>241120</v>
      </c>
      <c r="K19" s="300">
        <v>137193</v>
      </c>
      <c r="L19" s="300">
        <v>174434</v>
      </c>
      <c r="M19" s="300">
        <v>5079</v>
      </c>
      <c r="N19" s="300">
        <v>979</v>
      </c>
      <c r="O19" s="300">
        <v>700</v>
      </c>
      <c r="P19" s="300">
        <v>1170</v>
      </c>
    </row>
    <row r="20" spans="2:16" ht="16.5" customHeight="1">
      <c r="B20" s="296"/>
      <c r="C20" s="297"/>
      <c r="D20" s="298" t="s">
        <v>438</v>
      </c>
      <c r="E20" s="299"/>
      <c r="F20" s="300">
        <v>315146</v>
      </c>
      <c r="G20" s="300">
        <v>372425</v>
      </c>
      <c r="H20" s="300">
        <v>268007</v>
      </c>
      <c r="I20" s="300">
        <v>312978</v>
      </c>
      <c r="J20" s="300">
        <v>369477</v>
      </c>
      <c r="K20" s="300">
        <v>266481</v>
      </c>
      <c r="L20" s="300">
        <v>307802</v>
      </c>
      <c r="M20" s="300">
        <v>5176</v>
      </c>
      <c r="N20" s="300">
        <v>2168</v>
      </c>
      <c r="O20" s="300">
        <v>2948</v>
      </c>
      <c r="P20" s="300">
        <v>1526</v>
      </c>
    </row>
    <row r="21" spans="2:16" ht="16.5" customHeight="1">
      <c r="B21" s="296"/>
      <c r="C21" s="297"/>
      <c r="D21" s="298" t="s">
        <v>439</v>
      </c>
      <c r="E21" s="299"/>
      <c r="F21" s="300">
        <v>260986</v>
      </c>
      <c r="G21" s="300">
        <v>425058</v>
      </c>
      <c r="H21" s="300">
        <v>230785</v>
      </c>
      <c r="I21" s="300">
        <v>260691</v>
      </c>
      <c r="J21" s="300">
        <v>424338</v>
      </c>
      <c r="K21" s="300">
        <v>230569</v>
      </c>
      <c r="L21" s="300">
        <v>243803</v>
      </c>
      <c r="M21" s="300">
        <v>16888</v>
      </c>
      <c r="N21" s="300">
        <v>295</v>
      </c>
      <c r="O21" s="300">
        <v>720</v>
      </c>
      <c r="P21" s="300">
        <v>216</v>
      </c>
    </row>
    <row r="22" spans="2:16" ht="16.5" customHeight="1">
      <c r="B22" s="296"/>
      <c r="C22" s="297"/>
      <c r="D22" s="298" t="s">
        <v>182</v>
      </c>
      <c r="E22" s="299"/>
      <c r="F22" s="300">
        <v>293425</v>
      </c>
      <c r="G22" s="300">
        <v>350654</v>
      </c>
      <c r="H22" s="300">
        <v>202707</v>
      </c>
      <c r="I22" s="300">
        <v>292037</v>
      </c>
      <c r="J22" s="300">
        <v>348707</v>
      </c>
      <c r="K22" s="300">
        <v>202204</v>
      </c>
      <c r="L22" s="300">
        <v>283422</v>
      </c>
      <c r="M22" s="300">
        <v>8615</v>
      </c>
      <c r="N22" s="300">
        <v>1388</v>
      </c>
      <c r="O22" s="300">
        <v>1947</v>
      </c>
      <c r="P22" s="300">
        <v>503</v>
      </c>
    </row>
    <row r="23" spans="2:16" ht="16.5" customHeight="1">
      <c r="B23" s="296"/>
      <c r="C23" s="297"/>
      <c r="D23" s="298" t="s">
        <v>440</v>
      </c>
      <c r="E23" s="299"/>
      <c r="F23" s="300">
        <v>198441</v>
      </c>
      <c r="G23" s="300">
        <v>244079</v>
      </c>
      <c r="H23" s="300">
        <v>128338</v>
      </c>
      <c r="I23" s="300">
        <v>197819</v>
      </c>
      <c r="J23" s="300">
        <v>243917</v>
      </c>
      <c r="K23" s="300">
        <v>127009</v>
      </c>
      <c r="L23" s="300">
        <v>183453</v>
      </c>
      <c r="M23" s="300">
        <v>14366</v>
      </c>
      <c r="N23" s="300">
        <v>622</v>
      </c>
      <c r="O23" s="300">
        <v>162</v>
      </c>
      <c r="P23" s="300">
        <v>1329</v>
      </c>
    </row>
    <row r="24" spans="2:16" ht="16.5" customHeight="1">
      <c r="B24" s="291"/>
      <c r="C24" s="292"/>
      <c r="D24" s="293" t="s">
        <v>441</v>
      </c>
      <c r="E24" s="294"/>
      <c r="F24" s="301">
        <v>193379</v>
      </c>
      <c r="G24" s="301">
        <v>250271</v>
      </c>
      <c r="H24" s="301">
        <v>145910</v>
      </c>
      <c r="I24" s="301">
        <v>193379</v>
      </c>
      <c r="J24" s="301">
        <v>250271</v>
      </c>
      <c r="K24" s="301">
        <v>145910</v>
      </c>
      <c r="L24" s="301">
        <v>173644</v>
      </c>
      <c r="M24" s="301">
        <v>19735</v>
      </c>
      <c r="N24" s="301">
        <v>0</v>
      </c>
      <c r="O24" s="301">
        <v>0</v>
      </c>
      <c r="P24" s="301">
        <v>0</v>
      </c>
    </row>
    <row r="25" spans="2:16" ht="16.5" customHeight="1">
      <c r="B25" s="302"/>
      <c r="C25" s="303"/>
      <c r="D25" s="304" t="s">
        <v>190</v>
      </c>
      <c r="E25" s="305"/>
      <c r="F25" s="306">
        <v>220751</v>
      </c>
      <c r="G25" s="306">
        <v>280096</v>
      </c>
      <c r="H25" s="306">
        <v>139367</v>
      </c>
      <c r="I25" s="306">
        <v>220751</v>
      </c>
      <c r="J25" s="306">
        <v>280096</v>
      </c>
      <c r="K25" s="306">
        <v>139367</v>
      </c>
      <c r="L25" s="306">
        <v>203055</v>
      </c>
      <c r="M25" s="306">
        <v>17696</v>
      </c>
      <c r="N25" s="306">
        <v>0</v>
      </c>
      <c r="O25" s="306">
        <v>0</v>
      </c>
      <c r="P25" s="306">
        <v>0</v>
      </c>
    </row>
    <row r="26" spans="2:16" ht="16.5" customHeight="1">
      <c r="B26" s="307"/>
      <c r="C26" s="308"/>
      <c r="D26" s="309" t="s">
        <v>442</v>
      </c>
      <c r="E26" s="310"/>
      <c r="F26" s="311">
        <v>253326</v>
      </c>
      <c r="G26" s="311">
        <v>269232</v>
      </c>
      <c r="H26" s="311">
        <v>181178</v>
      </c>
      <c r="I26" s="311">
        <v>253326</v>
      </c>
      <c r="J26" s="311">
        <v>269232</v>
      </c>
      <c r="K26" s="311">
        <v>181178</v>
      </c>
      <c r="L26" s="311">
        <v>225470</v>
      </c>
      <c r="M26" s="311">
        <v>27856</v>
      </c>
      <c r="N26" s="311">
        <v>0</v>
      </c>
      <c r="O26" s="311">
        <v>0</v>
      </c>
      <c r="P26" s="311">
        <v>0</v>
      </c>
    </row>
    <row r="27" spans="2:16" ht="16.5" customHeight="1">
      <c r="B27" s="296"/>
      <c r="C27" s="297"/>
      <c r="D27" s="298" t="s">
        <v>443</v>
      </c>
      <c r="E27" s="299"/>
      <c r="F27" s="300">
        <v>279751</v>
      </c>
      <c r="G27" s="300">
        <v>309669</v>
      </c>
      <c r="H27" s="300">
        <v>159444</v>
      </c>
      <c r="I27" s="300">
        <v>277227</v>
      </c>
      <c r="J27" s="300">
        <v>306518</v>
      </c>
      <c r="K27" s="300">
        <v>159444</v>
      </c>
      <c r="L27" s="300">
        <v>231047</v>
      </c>
      <c r="M27" s="300">
        <v>46180</v>
      </c>
      <c r="N27" s="300">
        <v>2524</v>
      </c>
      <c r="O27" s="300">
        <v>3151</v>
      </c>
      <c r="P27" s="300">
        <v>0</v>
      </c>
    </row>
    <row r="28" spans="2:16" ht="16.5" customHeight="1">
      <c r="B28" s="296"/>
      <c r="C28" s="297"/>
      <c r="D28" s="298" t="s">
        <v>444</v>
      </c>
      <c r="E28" s="299"/>
      <c r="F28" s="300">
        <v>267268</v>
      </c>
      <c r="G28" s="300">
        <v>311207</v>
      </c>
      <c r="H28" s="300">
        <v>161195</v>
      </c>
      <c r="I28" s="300">
        <v>267268</v>
      </c>
      <c r="J28" s="300">
        <v>311207</v>
      </c>
      <c r="K28" s="300">
        <v>161195</v>
      </c>
      <c r="L28" s="300">
        <v>239174</v>
      </c>
      <c r="M28" s="300">
        <v>28094</v>
      </c>
      <c r="N28" s="300">
        <v>0</v>
      </c>
      <c r="O28" s="300">
        <v>0</v>
      </c>
      <c r="P28" s="300">
        <v>0</v>
      </c>
    </row>
    <row r="29" spans="2:16" ht="16.5" customHeight="1">
      <c r="B29" s="296"/>
      <c r="C29" s="297"/>
      <c r="D29" s="298" t="s">
        <v>202</v>
      </c>
      <c r="E29" s="299"/>
      <c r="F29" s="300">
        <v>246538</v>
      </c>
      <c r="G29" s="300">
        <v>302466</v>
      </c>
      <c r="H29" s="300">
        <v>159052</v>
      </c>
      <c r="I29" s="300">
        <v>246474</v>
      </c>
      <c r="J29" s="300">
        <v>302361</v>
      </c>
      <c r="K29" s="300">
        <v>159052</v>
      </c>
      <c r="L29" s="300">
        <v>221850</v>
      </c>
      <c r="M29" s="300">
        <v>24624</v>
      </c>
      <c r="N29" s="300">
        <v>64</v>
      </c>
      <c r="O29" s="300">
        <v>105</v>
      </c>
      <c r="P29" s="300">
        <v>0</v>
      </c>
    </row>
    <row r="30" spans="2:16" ht="16.5" customHeight="1">
      <c r="B30" s="296"/>
      <c r="C30" s="297"/>
      <c r="D30" s="298" t="s">
        <v>445</v>
      </c>
      <c r="E30" s="299"/>
      <c r="F30" s="300">
        <v>325207</v>
      </c>
      <c r="G30" s="300">
        <v>374072</v>
      </c>
      <c r="H30" s="300">
        <v>205162</v>
      </c>
      <c r="I30" s="300">
        <v>324164</v>
      </c>
      <c r="J30" s="300">
        <v>373600</v>
      </c>
      <c r="K30" s="300">
        <v>202716</v>
      </c>
      <c r="L30" s="300">
        <v>289356</v>
      </c>
      <c r="M30" s="300">
        <v>34808</v>
      </c>
      <c r="N30" s="300">
        <v>1043</v>
      </c>
      <c r="O30" s="300">
        <v>472</v>
      </c>
      <c r="P30" s="300">
        <v>2446</v>
      </c>
    </row>
    <row r="31" spans="2:16" ht="16.5" customHeight="1">
      <c r="B31" s="296"/>
      <c r="C31" s="297"/>
      <c r="D31" s="298" t="s">
        <v>446</v>
      </c>
      <c r="E31" s="299"/>
      <c r="F31" s="300">
        <v>255638</v>
      </c>
      <c r="G31" s="300">
        <v>342637</v>
      </c>
      <c r="H31" s="300">
        <v>132480</v>
      </c>
      <c r="I31" s="300">
        <v>255638</v>
      </c>
      <c r="J31" s="300">
        <v>342637</v>
      </c>
      <c r="K31" s="300">
        <v>132480</v>
      </c>
      <c r="L31" s="300">
        <v>223384</v>
      </c>
      <c r="M31" s="300">
        <v>32254</v>
      </c>
      <c r="N31" s="300">
        <v>0</v>
      </c>
      <c r="O31" s="300">
        <v>0</v>
      </c>
      <c r="P31" s="300">
        <v>0</v>
      </c>
    </row>
    <row r="32" spans="2:16" ht="16.5" customHeight="1">
      <c r="B32" s="296"/>
      <c r="C32" s="297"/>
      <c r="D32" s="298" t="s">
        <v>447</v>
      </c>
      <c r="E32" s="299"/>
      <c r="F32" s="300">
        <v>301701</v>
      </c>
      <c r="G32" s="300">
        <v>337856</v>
      </c>
      <c r="H32" s="300">
        <v>192952</v>
      </c>
      <c r="I32" s="300">
        <v>299872</v>
      </c>
      <c r="J32" s="300">
        <v>335461</v>
      </c>
      <c r="K32" s="300">
        <v>192826</v>
      </c>
      <c r="L32" s="300">
        <v>253598</v>
      </c>
      <c r="M32" s="300">
        <v>46274</v>
      </c>
      <c r="N32" s="300">
        <v>1829</v>
      </c>
      <c r="O32" s="300">
        <v>2395</v>
      </c>
      <c r="P32" s="300">
        <v>126</v>
      </c>
    </row>
    <row r="33" spans="2:16" ht="16.5" customHeight="1">
      <c r="B33" s="296"/>
      <c r="C33" s="297"/>
      <c r="D33" s="298" t="s">
        <v>448</v>
      </c>
      <c r="E33" s="299"/>
      <c r="F33" s="300">
        <v>261069</v>
      </c>
      <c r="G33" s="300">
        <v>336274</v>
      </c>
      <c r="H33" s="300">
        <v>123171</v>
      </c>
      <c r="I33" s="300">
        <v>261069</v>
      </c>
      <c r="J33" s="300">
        <v>336274</v>
      </c>
      <c r="K33" s="300">
        <v>123171</v>
      </c>
      <c r="L33" s="300">
        <v>233864</v>
      </c>
      <c r="M33" s="300">
        <v>27205</v>
      </c>
      <c r="N33" s="300">
        <v>0</v>
      </c>
      <c r="O33" s="300">
        <v>0</v>
      </c>
      <c r="P33" s="300">
        <v>0</v>
      </c>
    </row>
    <row r="34" spans="2:16" ht="16.5" customHeight="1">
      <c r="B34" s="296"/>
      <c r="C34" s="297"/>
      <c r="D34" s="298" t="s">
        <v>216</v>
      </c>
      <c r="E34" s="299"/>
      <c r="F34" s="300">
        <v>307548</v>
      </c>
      <c r="G34" s="300">
        <v>338654</v>
      </c>
      <c r="H34" s="300">
        <v>181522</v>
      </c>
      <c r="I34" s="300">
        <v>307548</v>
      </c>
      <c r="J34" s="300">
        <v>338654</v>
      </c>
      <c r="K34" s="300">
        <v>181522</v>
      </c>
      <c r="L34" s="300">
        <v>270635</v>
      </c>
      <c r="M34" s="300">
        <v>36913</v>
      </c>
      <c r="N34" s="300">
        <v>0</v>
      </c>
      <c r="O34" s="300">
        <v>0</v>
      </c>
      <c r="P34" s="300">
        <v>0</v>
      </c>
    </row>
    <row r="35" spans="2:16" ht="16.5" customHeight="1">
      <c r="B35" s="296"/>
      <c r="C35" s="297"/>
      <c r="D35" s="298" t="s">
        <v>219</v>
      </c>
      <c r="E35" s="299"/>
      <c r="F35" s="300">
        <v>353746</v>
      </c>
      <c r="G35" s="300">
        <v>379601</v>
      </c>
      <c r="H35" s="300">
        <v>209202</v>
      </c>
      <c r="I35" s="300">
        <v>353746</v>
      </c>
      <c r="J35" s="300">
        <v>379601</v>
      </c>
      <c r="K35" s="300">
        <v>209202</v>
      </c>
      <c r="L35" s="300">
        <v>305799</v>
      </c>
      <c r="M35" s="300">
        <v>47947</v>
      </c>
      <c r="N35" s="300">
        <v>0</v>
      </c>
      <c r="O35" s="300">
        <v>0</v>
      </c>
      <c r="P35" s="300">
        <v>0</v>
      </c>
    </row>
    <row r="36" spans="2:16" ht="16.5" customHeight="1">
      <c r="B36" s="296"/>
      <c r="C36" s="297"/>
      <c r="D36" s="298" t="s">
        <v>222</v>
      </c>
      <c r="E36" s="299"/>
      <c r="F36" s="300">
        <v>244950</v>
      </c>
      <c r="G36" s="300">
        <v>284273</v>
      </c>
      <c r="H36" s="300">
        <v>163950</v>
      </c>
      <c r="I36" s="300">
        <v>244938</v>
      </c>
      <c r="J36" s="300">
        <v>284256</v>
      </c>
      <c r="K36" s="300">
        <v>163950</v>
      </c>
      <c r="L36" s="300">
        <v>225684</v>
      </c>
      <c r="M36" s="300">
        <v>19254</v>
      </c>
      <c r="N36" s="300">
        <v>12</v>
      </c>
      <c r="O36" s="300">
        <v>17</v>
      </c>
      <c r="P36" s="300">
        <v>0</v>
      </c>
    </row>
    <row r="37" spans="2:16" ht="16.5" customHeight="1">
      <c r="B37" s="296"/>
      <c r="C37" s="297"/>
      <c r="D37" s="298" t="s">
        <v>449</v>
      </c>
      <c r="E37" s="299"/>
      <c r="F37" s="300">
        <v>325175</v>
      </c>
      <c r="G37" s="300">
        <v>347290</v>
      </c>
      <c r="H37" s="300">
        <v>200173</v>
      </c>
      <c r="I37" s="300">
        <v>325175</v>
      </c>
      <c r="J37" s="300">
        <v>347290</v>
      </c>
      <c r="K37" s="300">
        <v>200173</v>
      </c>
      <c r="L37" s="300">
        <v>305800</v>
      </c>
      <c r="M37" s="300">
        <v>19375</v>
      </c>
      <c r="N37" s="300">
        <v>0</v>
      </c>
      <c r="O37" s="300">
        <v>0</v>
      </c>
      <c r="P37" s="300">
        <v>0</v>
      </c>
    </row>
    <row r="38" spans="2:16" ht="16.5" customHeight="1">
      <c r="B38" s="296"/>
      <c r="C38" s="297"/>
      <c r="D38" s="298" t="s">
        <v>450</v>
      </c>
      <c r="E38" s="299"/>
      <c r="F38" s="300">
        <v>338180</v>
      </c>
      <c r="G38" s="300">
        <v>352519</v>
      </c>
      <c r="H38" s="300">
        <v>233526</v>
      </c>
      <c r="I38" s="300">
        <v>337934</v>
      </c>
      <c r="J38" s="300">
        <v>352257</v>
      </c>
      <c r="K38" s="300">
        <v>233398</v>
      </c>
      <c r="L38" s="300">
        <v>279793</v>
      </c>
      <c r="M38" s="300">
        <v>58141</v>
      </c>
      <c r="N38" s="300">
        <v>246</v>
      </c>
      <c r="O38" s="300">
        <v>262</v>
      </c>
      <c r="P38" s="300">
        <v>128</v>
      </c>
    </row>
    <row r="39" spans="2:16" ht="16.5" customHeight="1">
      <c r="B39" s="296"/>
      <c r="C39" s="297"/>
      <c r="D39" s="298" t="s">
        <v>451</v>
      </c>
      <c r="E39" s="299"/>
      <c r="F39" s="300">
        <v>312865</v>
      </c>
      <c r="G39" s="300">
        <v>372435</v>
      </c>
      <c r="H39" s="300">
        <v>195600</v>
      </c>
      <c r="I39" s="300">
        <v>312865</v>
      </c>
      <c r="J39" s="300">
        <v>372435</v>
      </c>
      <c r="K39" s="300">
        <v>195600</v>
      </c>
      <c r="L39" s="300">
        <v>288865</v>
      </c>
      <c r="M39" s="300">
        <v>24000</v>
      </c>
      <c r="N39" s="300">
        <v>0</v>
      </c>
      <c r="O39" s="300">
        <v>0</v>
      </c>
      <c r="P39" s="300">
        <v>0</v>
      </c>
    </row>
    <row r="40" spans="2:16" ht="16.5" customHeight="1">
      <c r="B40" s="296"/>
      <c r="C40" s="297"/>
      <c r="D40" s="298" t="s">
        <v>452</v>
      </c>
      <c r="E40" s="299"/>
      <c r="F40" s="300">
        <v>278030</v>
      </c>
      <c r="G40" s="300">
        <v>367742</v>
      </c>
      <c r="H40" s="300">
        <v>168423</v>
      </c>
      <c r="I40" s="300">
        <v>278030</v>
      </c>
      <c r="J40" s="300">
        <v>367742</v>
      </c>
      <c r="K40" s="300">
        <v>168423</v>
      </c>
      <c r="L40" s="300">
        <v>259794</v>
      </c>
      <c r="M40" s="300">
        <v>18236</v>
      </c>
      <c r="N40" s="300">
        <v>0</v>
      </c>
      <c r="O40" s="300">
        <v>0</v>
      </c>
      <c r="P40" s="300">
        <v>0</v>
      </c>
    </row>
    <row r="41" spans="2:16" ht="16.5" customHeight="1">
      <c r="B41" s="296"/>
      <c r="C41" s="297"/>
      <c r="D41" s="298" t="s">
        <v>453</v>
      </c>
      <c r="E41" s="299"/>
      <c r="F41" s="300">
        <v>330248</v>
      </c>
      <c r="G41" s="300">
        <v>401611</v>
      </c>
      <c r="H41" s="300">
        <v>192894</v>
      </c>
      <c r="I41" s="300">
        <v>330248</v>
      </c>
      <c r="J41" s="300">
        <v>401611</v>
      </c>
      <c r="K41" s="300">
        <v>192894</v>
      </c>
      <c r="L41" s="300">
        <v>292456</v>
      </c>
      <c r="M41" s="300">
        <v>37792</v>
      </c>
      <c r="N41" s="300">
        <v>0</v>
      </c>
      <c r="O41" s="300">
        <v>0</v>
      </c>
      <c r="P41" s="300">
        <v>0</v>
      </c>
    </row>
    <row r="42" spans="2:16" ht="16.5" customHeight="1">
      <c r="B42" s="296"/>
      <c r="C42" s="297"/>
      <c r="D42" s="298" t="s">
        <v>454</v>
      </c>
      <c r="E42" s="299"/>
      <c r="F42" s="300">
        <v>338666</v>
      </c>
      <c r="G42" s="300">
        <v>412204</v>
      </c>
      <c r="H42" s="300">
        <v>211863</v>
      </c>
      <c r="I42" s="300">
        <v>338666</v>
      </c>
      <c r="J42" s="300">
        <v>412204</v>
      </c>
      <c r="K42" s="300">
        <v>211863</v>
      </c>
      <c r="L42" s="300">
        <v>288730</v>
      </c>
      <c r="M42" s="300">
        <v>49936</v>
      </c>
      <c r="N42" s="300">
        <v>0</v>
      </c>
      <c r="O42" s="300">
        <v>0</v>
      </c>
      <c r="P42" s="300">
        <v>0</v>
      </c>
    </row>
    <row r="43" spans="2:16" ht="16.5" customHeight="1">
      <c r="B43" s="296"/>
      <c r="C43" s="297"/>
      <c r="D43" s="298" t="s">
        <v>455</v>
      </c>
      <c r="E43" s="299"/>
      <c r="F43" s="300">
        <v>324535</v>
      </c>
      <c r="G43" s="300">
        <v>346624</v>
      </c>
      <c r="H43" s="300">
        <v>201060</v>
      </c>
      <c r="I43" s="300">
        <v>324535</v>
      </c>
      <c r="J43" s="300">
        <v>346624</v>
      </c>
      <c r="K43" s="300">
        <v>201060</v>
      </c>
      <c r="L43" s="300">
        <v>278746</v>
      </c>
      <c r="M43" s="300">
        <v>45789</v>
      </c>
      <c r="N43" s="300">
        <v>0</v>
      </c>
      <c r="O43" s="300">
        <v>0</v>
      </c>
      <c r="P43" s="300">
        <v>0</v>
      </c>
    </row>
    <row r="44" spans="2:16" ht="16.5" customHeight="1">
      <c r="B44" s="296"/>
      <c r="C44" s="297"/>
      <c r="D44" s="298" t="s">
        <v>456</v>
      </c>
      <c r="E44" s="299"/>
      <c r="F44" s="300">
        <v>341789</v>
      </c>
      <c r="G44" s="300">
        <v>379655</v>
      </c>
      <c r="H44" s="300">
        <v>224028</v>
      </c>
      <c r="I44" s="300">
        <v>341596</v>
      </c>
      <c r="J44" s="300">
        <v>379553</v>
      </c>
      <c r="K44" s="300">
        <v>223552</v>
      </c>
      <c r="L44" s="300">
        <v>309986</v>
      </c>
      <c r="M44" s="300">
        <v>31610</v>
      </c>
      <c r="N44" s="300">
        <v>193</v>
      </c>
      <c r="O44" s="300">
        <v>102</v>
      </c>
      <c r="P44" s="300">
        <v>476</v>
      </c>
    </row>
    <row r="45" spans="2:16" ht="16.5" customHeight="1">
      <c r="B45" s="296"/>
      <c r="C45" s="297"/>
      <c r="D45" s="298" t="s">
        <v>457</v>
      </c>
      <c r="E45" s="299"/>
      <c r="F45" s="312" t="s">
        <v>336</v>
      </c>
      <c r="G45" s="312" t="s">
        <v>336</v>
      </c>
      <c r="H45" s="312" t="s">
        <v>336</v>
      </c>
      <c r="I45" s="312" t="s">
        <v>336</v>
      </c>
      <c r="J45" s="312" t="s">
        <v>336</v>
      </c>
      <c r="K45" s="312" t="s">
        <v>336</v>
      </c>
      <c r="L45" s="312" t="s">
        <v>336</v>
      </c>
      <c r="M45" s="312" t="s">
        <v>336</v>
      </c>
      <c r="N45" s="312" t="s">
        <v>336</v>
      </c>
      <c r="O45" s="312" t="s">
        <v>336</v>
      </c>
      <c r="P45" s="312" t="s">
        <v>336</v>
      </c>
    </row>
    <row r="46" spans="2:16" ht="16.5" customHeight="1">
      <c r="B46" s="296"/>
      <c r="C46" s="297"/>
      <c r="D46" s="298" t="s">
        <v>458</v>
      </c>
      <c r="E46" s="299"/>
      <c r="F46" s="312" t="s">
        <v>336</v>
      </c>
      <c r="G46" s="312" t="s">
        <v>336</v>
      </c>
      <c r="H46" s="312" t="s">
        <v>336</v>
      </c>
      <c r="I46" s="312" t="s">
        <v>336</v>
      </c>
      <c r="J46" s="312" t="s">
        <v>336</v>
      </c>
      <c r="K46" s="312" t="s">
        <v>336</v>
      </c>
      <c r="L46" s="312" t="s">
        <v>336</v>
      </c>
      <c r="M46" s="312" t="s">
        <v>336</v>
      </c>
      <c r="N46" s="312" t="s">
        <v>336</v>
      </c>
      <c r="O46" s="312" t="s">
        <v>336</v>
      </c>
      <c r="P46" s="312" t="s">
        <v>336</v>
      </c>
    </row>
    <row r="47" spans="2:16" ht="16.5" customHeight="1">
      <c r="B47" s="296"/>
      <c r="C47" s="297"/>
      <c r="D47" s="298" t="s">
        <v>459</v>
      </c>
      <c r="E47" s="299"/>
      <c r="F47" s="312" t="s">
        <v>336</v>
      </c>
      <c r="G47" s="312" t="s">
        <v>336</v>
      </c>
      <c r="H47" s="312" t="s">
        <v>336</v>
      </c>
      <c r="I47" s="312" t="s">
        <v>336</v>
      </c>
      <c r="J47" s="312" t="s">
        <v>336</v>
      </c>
      <c r="K47" s="312" t="s">
        <v>336</v>
      </c>
      <c r="L47" s="312" t="s">
        <v>336</v>
      </c>
      <c r="M47" s="312" t="s">
        <v>336</v>
      </c>
      <c r="N47" s="312" t="s">
        <v>336</v>
      </c>
      <c r="O47" s="312" t="s">
        <v>336</v>
      </c>
      <c r="P47" s="312" t="s">
        <v>336</v>
      </c>
    </row>
    <row r="48" spans="2:16" ht="16.5" customHeight="1">
      <c r="B48" s="291"/>
      <c r="C48" s="292"/>
      <c r="D48" s="293" t="s">
        <v>460</v>
      </c>
      <c r="E48" s="294"/>
      <c r="F48" s="301">
        <v>288235</v>
      </c>
      <c r="G48" s="301">
        <v>333762</v>
      </c>
      <c r="H48" s="301">
        <v>186893</v>
      </c>
      <c r="I48" s="301">
        <v>283419</v>
      </c>
      <c r="J48" s="301">
        <v>328242</v>
      </c>
      <c r="K48" s="301">
        <v>183645</v>
      </c>
      <c r="L48" s="301">
        <v>273150</v>
      </c>
      <c r="M48" s="301">
        <v>10269</v>
      </c>
      <c r="N48" s="301">
        <v>4816</v>
      </c>
      <c r="O48" s="301">
        <v>5520</v>
      </c>
      <c r="P48" s="301">
        <v>3248</v>
      </c>
    </row>
    <row r="49" spans="2:16" ht="16.5" customHeight="1">
      <c r="B49" s="313"/>
      <c r="C49" s="314"/>
      <c r="D49" s="315" t="s">
        <v>461</v>
      </c>
      <c r="E49" s="316"/>
      <c r="F49" s="317">
        <v>162352</v>
      </c>
      <c r="G49" s="317">
        <v>236421</v>
      </c>
      <c r="H49" s="317">
        <v>116792</v>
      </c>
      <c r="I49" s="317">
        <v>160317</v>
      </c>
      <c r="J49" s="317">
        <v>231480</v>
      </c>
      <c r="K49" s="317">
        <v>116544</v>
      </c>
      <c r="L49" s="317">
        <v>150187</v>
      </c>
      <c r="M49" s="317">
        <v>10130</v>
      </c>
      <c r="N49" s="317">
        <v>2035</v>
      </c>
      <c r="O49" s="317">
        <v>4941</v>
      </c>
      <c r="P49" s="317">
        <v>248</v>
      </c>
    </row>
    <row r="50" spans="2:16" ht="16.5" customHeight="1">
      <c r="B50" s="307"/>
      <c r="C50" s="308"/>
      <c r="D50" s="309" t="s">
        <v>250</v>
      </c>
      <c r="E50" s="310"/>
      <c r="F50" s="311">
        <v>155116</v>
      </c>
      <c r="G50" s="311">
        <v>217081</v>
      </c>
      <c r="H50" s="311">
        <v>109199</v>
      </c>
      <c r="I50" s="311">
        <v>154667</v>
      </c>
      <c r="J50" s="311">
        <v>216193</v>
      </c>
      <c r="K50" s="311">
        <v>109076</v>
      </c>
      <c r="L50" s="311">
        <v>148806</v>
      </c>
      <c r="M50" s="311">
        <v>5861</v>
      </c>
      <c r="N50" s="311">
        <v>449</v>
      </c>
      <c r="O50" s="311">
        <v>888</v>
      </c>
      <c r="P50" s="311">
        <v>123</v>
      </c>
    </row>
    <row r="51" spans="2:16" ht="16.5" customHeight="1">
      <c r="B51" s="296"/>
      <c r="C51" s="297"/>
      <c r="D51" s="298" t="s">
        <v>462</v>
      </c>
      <c r="E51" s="299"/>
      <c r="F51" s="300">
        <v>96853</v>
      </c>
      <c r="G51" s="300">
        <v>132706</v>
      </c>
      <c r="H51" s="300">
        <v>76355</v>
      </c>
      <c r="I51" s="300">
        <v>96795</v>
      </c>
      <c r="J51" s="300">
        <v>132550</v>
      </c>
      <c r="K51" s="300">
        <v>76353</v>
      </c>
      <c r="L51" s="300">
        <v>92886</v>
      </c>
      <c r="M51" s="300">
        <v>3909</v>
      </c>
      <c r="N51" s="300">
        <v>58</v>
      </c>
      <c r="O51" s="300">
        <v>156</v>
      </c>
      <c r="P51" s="300">
        <v>2</v>
      </c>
    </row>
    <row r="52" spans="2:16" ht="16.5" customHeight="1">
      <c r="B52" s="291"/>
      <c r="C52" s="292"/>
      <c r="D52" s="293" t="s">
        <v>252</v>
      </c>
      <c r="E52" s="294"/>
      <c r="F52" s="301">
        <v>328551</v>
      </c>
      <c r="G52" s="301">
        <v>507070</v>
      </c>
      <c r="H52" s="301">
        <v>274628</v>
      </c>
      <c r="I52" s="301">
        <v>328432</v>
      </c>
      <c r="J52" s="301">
        <v>506859</v>
      </c>
      <c r="K52" s="301">
        <v>274537</v>
      </c>
      <c r="L52" s="301">
        <v>303694</v>
      </c>
      <c r="M52" s="301">
        <v>24738</v>
      </c>
      <c r="N52" s="301">
        <v>119</v>
      </c>
      <c r="O52" s="301">
        <v>211</v>
      </c>
      <c r="P52" s="301">
        <v>91</v>
      </c>
    </row>
    <row r="53" spans="2:16" ht="16.5" customHeight="1">
      <c r="B53" s="313"/>
      <c r="C53" s="314"/>
      <c r="D53" s="315" t="s">
        <v>463</v>
      </c>
      <c r="E53" s="316"/>
      <c r="F53" s="317">
        <v>198777</v>
      </c>
      <c r="G53" s="317">
        <v>218956</v>
      </c>
      <c r="H53" s="317">
        <v>196903</v>
      </c>
      <c r="I53" s="317">
        <v>198321</v>
      </c>
      <c r="J53" s="317">
        <v>216957</v>
      </c>
      <c r="K53" s="317">
        <v>196590</v>
      </c>
      <c r="L53" s="317">
        <v>188661</v>
      </c>
      <c r="M53" s="317">
        <v>9660</v>
      </c>
      <c r="N53" s="317">
        <v>456</v>
      </c>
      <c r="O53" s="317">
        <v>1999</v>
      </c>
      <c r="P53" s="317">
        <v>313</v>
      </c>
    </row>
    <row r="54" spans="2:16" ht="16.5" customHeight="1">
      <c r="B54" s="307"/>
      <c r="C54" s="308"/>
      <c r="D54" s="309" t="s">
        <v>464</v>
      </c>
      <c r="E54" s="310"/>
      <c r="F54" s="311">
        <v>194737</v>
      </c>
      <c r="G54" s="311">
        <v>252762</v>
      </c>
      <c r="H54" s="311">
        <v>152312</v>
      </c>
      <c r="I54" s="311">
        <v>192912</v>
      </c>
      <c r="J54" s="311">
        <v>252346</v>
      </c>
      <c r="K54" s="311">
        <v>149457</v>
      </c>
      <c r="L54" s="311">
        <v>168873</v>
      </c>
      <c r="M54" s="311">
        <v>24039</v>
      </c>
      <c r="N54" s="311">
        <v>1825</v>
      </c>
      <c r="O54" s="311">
        <v>416</v>
      </c>
      <c r="P54" s="311">
        <v>2855</v>
      </c>
    </row>
    <row r="55" spans="2:16" ht="16.5" customHeight="1">
      <c r="B55" s="296"/>
      <c r="C55" s="297"/>
      <c r="D55" s="298" t="s">
        <v>465</v>
      </c>
      <c r="E55" s="299"/>
      <c r="F55" s="300">
        <v>146837</v>
      </c>
      <c r="G55" s="300">
        <v>190197</v>
      </c>
      <c r="H55" s="300">
        <v>80521</v>
      </c>
      <c r="I55" s="300">
        <v>146837</v>
      </c>
      <c r="J55" s="300">
        <v>190197</v>
      </c>
      <c r="K55" s="300">
        <v>80521</v>
      </c>
      <c r="L55" s="300">
        <v>136873</v>
      </c>
      <c r="M55" s="300">
        <v>9964</v>
      </c>
      <c r="N55" s="300">
        <v>0</v>
      </c>
      <c r="O55" s="300">
        <v>0</v>
      </c>
      <c r="P55" s="300">
        <v>0</v>
      </c>
    </row>
    <row r="56" spans="2:16" ht="16.5" customHeight="1">
      <c r="B56" s="296"/>
      <c r="C56" s="297"/>
      <c r="D56" s="298" t="s">
        <v>466</v>
      </c>
      <c r="E56" s="299"/>
      <c r="F56" s="300">
        <v>290513</v>
      </c>
      <c r="G56" s="300">
        <v>304491</v>
      </c>
      <c r="H56" s="300">
        <v>218494</v>
      </c>
      <c r="I56" s="300">
        <v>290345</v>
      </c>
      <c r="J56" s="300">
        <v>304291</v>
      </c>
      <c r="K56" s="300">
        <v>218489</v>
      </c>
      <c r="L56" s="300">
        <v>280656</v>
      </c>
      <c r="M56" s="300">
        <v>9689</v>
      </c>
      <c r="N56" s="300">
        <v>168</v>
      </c>
      <c r="O56" s="300">
        <v>200</v>
      </c>
      <c r="P56" s="300">
        <v>5</v>
      </c>
    </row>
    <row r="57" spans="2:16" ht="10.5" customHeight="1">
      <c r="B57" s="291"/>
      <c r="C57" s="318"/>
      <c r="D57" s="319" t="s">
        <v>467</v>
      </c>
      <c r="E57" s="294"/>
      <c r="F57" s="320" t="s">
        <v>336</v>
      </c>
      <c r="G57" s="320" t="s">
        <v>336</v>
      </c>
      <c r="H57" s="320" t="s">
        <v>336</v>
      </c>
      <c r="I57" s="320" t="s">
        <v>336</v>
      </c>
      <c r="J57" s="320" t="s">
        <v>336</v>
      </c>
      <c r="K57" s="320" t="s">
        <v>336</v>
      </c>
      <c r="L57" s="320" t="s">
        <v>336</v>
      </c>
      <c r="M57" s="320" t="s">
        <v>336</v>
      </c>
      <c r="N57" s="320" t="s">
        <v>336</v>
      </c>
      <c r="O57" s="320" t="s">
        <v>336</v>
      </c>
      <c r="P57" s="320" t="s">
        <v>336</v>
      </c>
    </row>
    <row r="58" spans="2:16" ht="10.5" customHeight="1">
      <c r="B58" s="296"/>
      <c r="C58" s="321"/>
      <c r="D58" s="322" t="s">
        <v>468</v>
      </c>
      <c r="E58" s="299"/>
      <c r="F58" s="312" t="s">
        <v>336</v>
      </c>
      <c r="G58" s="312" t="s">
        <v>336</v>
      </c>
      <c r="H58" s="312" t="s">
        <v>336</v>
      </c>
      <c r="I58" s="312" t="s">
        <v>336</v>
      </c>
      <c r="J58" s="312" t="s">
        <v>336</v>
      </c>
      <c r="K58" s="312" t="s">
        <v>336</v>
      </c>
      <c r="L58" s="312" t="s">
        <v>336</v>
      </c>
      <c r="M58" s="312" t="s">
        <v>336</v>
      </c>
      <c r="N58" s="312" t="s">
        <v>336</v>
      </c>
      <c r="O58" s="312" t="s">
        <v>336</v>
      </c>
      <c r="P58" s="312" t="s">
        <v>336</v>
      </c>
    </row>
    <row r="59" spans="2:16" ht="10.5" customHeight="1">
      <c r="B59" s="296"/>
      <c r="C59" s="321"/>
      <c r="D59" s="322" t="s">
        <v>469</v>
      </c>
      <c r="E59" s="299"/>
      <c r="F59" s="312" t="s">
        <v>336</v>
      </c>
      <c r="G59" s="312" t="s">
        <v>336</v>
      </c>
      <c r="H59" s="312" t="s">
        <v>336</v>
      </c>
      <c r="I59" s="312" t="s">
        <v>336</v>
      </c>
      <c r="J59" s="312" t="s">
        <v>336</v>
      </c>
      <c r="K59" s="312" t="s">
        <v>336</v>
      </c>
      <c r="L59" s="312" t="s">
        <v>336</v>
      </c>
      <c r="M59" s="312" t="s">
        <v>336</v>
      </c>
      <c r="N59" s="312" t="s">
        <v>336</v>
      </c>
      <c r="O59" s="312" t="s">
        <v>336</v>
      </c>
      <c r="P59" s="312" t="s">
        <v>336</v>
      </c>
    </row>
    <row r="60" spans="2:16" ht="10.5" customHeight="1">
      <c r="B60" s="296"/>
      <c r="C60" s="321"/>
      <c r="D60" s="322" t="s">
        <v>470</v>
      </c>
      <c r="E60" s="299"/>
      <c r="F60" s="312" t="s">
        <v>336</v>
      </c>
      <c r="G60" s="312" t="s">
        <v>336</v>
      </c>
      <c r="H60" s="312" t="s">
        <v>336</v>
      </c>
      <c r="I60" s="312" t="s">
        <v>336</v>
      </c>
      <c r="J60" s="312" t="s">
        <v>336</v>
      </c>
      <c r="K60" s="312" t="s">
        <v>336</v>
      </c>
      <c r="L60" s="312" t="s">
        <v>336</v>
      </c>
      <c r="M60" s="312" t="s">
        <v>336</v>
      </c>
      <c r="N60" s="312" t="s">
        <v>336</v>
      </c>
      <c r="O60" s="312" t="s">
        <v>336</v>
      </c>
      <c r="P60" s="312" t="s">
        <v>336</v>
      </c>
    </row>
    <row r="61" spans="2:16" ht="10.5" customHeight="1">
      <c r="B61" s="313"/>
      <c r="C61" s="323"/>
      <c r="D61" s="324" t="s">
        <v>471</v>
      </c>
      <c r="E61" s="316"/>
      <c r="F61" s="312" t="s">
        <v>336</v>
      </c>
      <c r="G61" s="312" t="s">
        <v>336</v>
      </c>
      <c r="H61" s="312" t="s">
        <v>336</v>
      </c>
      <c r="I61" s="312" t="s">
        <v>336</v>
      </c>
      <c r="J61" s="312" t="s">
        <v>336</v>
      </c>
      <c r="K61" s="312" t="s">
        <v>336</v>
      </c>
      <c r="L61" s="312" t="s">
        <v>336</v>
      </c>
      <c r="M61" s="312" t="s">
        <v>336</v>
      </c>
      <c r="N61" s="312" t="s">
        <v>336</v>
      </c>
      <c r="O61" s="312" t="s">
        <v>336</v>
      </c>
      <c r="P61" s="312" t="s">
        <v>336</v>
      </c>
    </row>
    <row r="62" spans="2:16" ht="10.5" customHeight="1">
      <c r="B62" s="291"/>
      <c r="C62" s="318"/>
      <c r="D62" s="319" t="s">
        <v>472</v>
      </c>
      <c r="E62" s="294"/>
      <c r="F62" s="320" t="s">
        <v>336</v>
      </c>
      <c r="G62" s="320" t="s">
        <v>336</v>
      </c>
      <c r="H62" s="320" t="s">
        <v>336</v>
      </c>
      <c r="I62" s="320" t="s">
        <v>336</v>
      </c>
      <c r="J62" s="320" t="s">
        <v>336</v>
      </c>
      <c r="K62" s="320" t="s">
        <v>336</v>
      </c>
      <c r="L62" s="320" t="s">
        <v>336</v>
      </c>
      <c r="M62" s="320" t="s">
        <v>336</v>
      </c>
      <c r="N62" s="320" t="s">
        <v>336</v>
      </c>
      <c r="O62" s="320" t="s">
        <v>336</v>
      </c>
      <c r="P62" s="320" t="s">
        <v>336</v>
      </c>
    </row>
    <row r="63" spans="2:16" ht="10.5" customHeight="1">
      <c r="B63" s="313"/>
      <c r="C63" s="323"/>
      <c r="D63" s="324" t="s">
        <v>473</v>
      </c>
      <c r="E63" s="316"/>
      <c r="F63" s="325" t="s">
        <v>336</v>
      </c>
      <c r="G63" s="325" t="s">
        <v>336</v>
      </c>
      <c r="H63" s="325" t="s">
        <v>336</v>
      </c>
      <c r="I63" s="325" t="s">
        <v>336</v>
      </c>
      <c r="J63" s="325" t="s">
        <v>336</v>
      </c>
      <c r="K63" s="325" t="s">
        <v>336</v>
      </c>
      <c r="L63" s="325" t="s">
        <v>336</v>
      </c>
      <c r="M63" s="325" t="s">
        <v>336</v>
      </c>
      <c r="N63" s="325" t="s">
        <v>336</v>
      </c>
      <c r="O63" s="325" t="s">
        <v>336</v>
      </c>
      <c r="P63" s="325" t="s">
        <v>336</v>
      </c>
    </row>
    <row r="64" spans="2:16" ht="18.75">
      <c r="B64" s="268" t="s">
        <v>705</v>
      </c>
      <c r="C64" s="269"/>
      <c r="D64" s="270"/>
      <c r="E64" s="269"/>
      <c r="F64" s="269"/>
      <c r="G64" s="269"/>
      <c r="H64" s="269"/>
      <c r="I64" s="269" t="s">
        <v>486</v>
      </c>
      <c r="J64" s="269"/>
      <c r="K64" s="269"/>
      <c r="L64" s="269"/>
      <c r="M64" s="269"/>
      <c r="N64" s="269"/>
      <c r="O64" s="269"/>
      <c r="P64" s="269"/>
    </row>
    <row r="65" spans="2:16" ht="14.25" customHeight="1">
      <c r="B65" s="272" t="s">
        <v>475</v>
      </c>
      <c r="C65" s="273"/>
      <c r="D65" s="273"/>
      <c r="E65" s="273"/>
      <c r="F65" s="273"/>
      <c r="G65" s="274"/>
      <c r="H65" s="274"/>
      <c r="I65" s="274"/>
      <c r="J65" s="274"/>
      <c r="K65" s="274"/>
      <c r="L65" s="274"/>
      <c r="M65" s="274"/>
      <c r="N65" s="274"/>
      <c r="O65" s="274"/>
      <c r="P65" s="274"/>
    </row>
    <row r="66" spans="2:15" ht="6" customHeight="1">
      <c r="B66" s="274"/>
      <c r="C66" s="274"/>
      <c r="E66" s="274"/>
      <c r="F66" s="274"/>
      <c r="G66" s="274"/>
      <c r="H66" s="274"/>
      <c r="I66" s="274"/>
      <c r="J66" s="274"/>
      <c r="K66" s="274"/>
      <c r="L66" s="274"/>
      <c r="M66" s="274"/>
      <c r="N66" s="274"/>
      <c r="O66" s="274"/>
    </row>
    <row r="67" spans="2:16" ht="18" customHeight="1">
      <c r="B67" s="274"/>
      <c r="C67" s="274"/>
      <c r="D67" s="276" t="s">
        <v>487</v>
      </c>
      <c r="E67" s="274"/>
      <c r="F67" s="276"/>
      <c r="G67" s="274"/>
      <c r="H67" s="274"/>
      <c r="I67" s="274"/>
      <c r="J67" s="274"/>
      <c r="K67" s="274"/>
      <c r="L67" s="274"/>
      <c r="M67" s="274"/>
      <c r="N67" s="274"/>
      <c r="O67" s="274"/>
      <c r="P67" s="277" t="s">
        <v>477</v>
      </c>
    </row>
    <row r="68" spans="2:16" s="282" customFormat="1" ht="18" customHeight="1">
      <c r="B68" s="278"/>
      <c r="C68" s="279"/>
      <c r="D68" s="280"/>
      <c r="E68" s="281"/>
      <c r="F68" s="742" t="s">
        <v>478</v>
      </c>
      <c r="G68" s="743"/>
      <c r="H68" s="744"/>
      <c r="I68" s="742" t="s">
        <v>479</v>
      </c>
      <c r="J68" s="743"/>
      <c r="K68" s="744"/>
      <c r="L68" s="740" t="s">
        <v>76</v>
      </c>
      <c r="M68" s="740" t="s">
        <v>480</v>
      </c>
      <c r="N68" s="742" t="s">
        <v>481</v>
      </c>
      <c r="O68" s="743"/>
      <c r="P68" s="744"/>
    </row>
    <row r="69" spans="2:16" s="282" customFormat="1" ht="18" customHeight="1" thickBot="1">
      <c r="B69" s="745" t="s">
        <v>482</v>
      </c>
      <c r="C69" s="746"/>
      <c r="D69" s="746"/>
      <c r="E69" s="284"/>
      <c r="F69" s="284" t="s">
        <v>483</v>
      </c>
      <c r="G69" s="283" t="s">
        <v>484</v>
      </c>
      <c r="H69" s="283" t="s">
        <v>485</v>
      </c>
      <c r="I69" s="285" t="s">
        <v>483</v>
      </c>
      <c r="J69" s="283" t="s">
        <v>484</v>
      </c>
      <c r="K69" s="283" t="s">
        <v>485</v>
      </c>
      <c r="L69" s="741"/>
      <c r="M69" s="741"/>
      <c r="N69" s="283" t="s">
        <v>483</v>
      </c>
      <c r="O69" s="285" t="s">
        <v>484</v>
      </c>
      <c r="P69" s="284" t="s">
        <v>485</v>
      </c>
    </row>
    <row r="70" spans="2:16" ht="16.5" customHeight="1" thickTop="1">
      <c r="B70" s="286"/>
      <c r="C70" s="287"/>
      <c r="D70" s="288" t="s">
        <v>140</v>
      </c>
      <c r="E70" s="289"/>
      <c r="F70" s="290">
        <v>282418</v>
      </c>
      <c r="G70" s="290">
        <v>345284</v>
      </c>
      <c r="H70" s="290">
        <v>192565</v>
      </c>
      <c r="I70" s="290">
        <v>281197</v>
      </c>
      <c r="J70" s="290">
        <v>343693</v>
      </c>
      <c r="K70" s="290">
        <v>191872</v>
      </c>
      <c r="L70" s="290">
        <v>253558</v>
      </c>
      <c r="M70" s="290">
        <v>27639</v>
      </c>
      <c r="N70" s="290">
        <v>1221</v>
      </c>
      <c r="O70" s="290">
        <v>1591</v>
      </c>
      <c r="P70" s="290">
        <v>693</v>
      </c>
    </row>
    <row r="71" spans="2:16" ht="16.5" customHeight="1">
      <c r="B71" s="291"/>
      <c r="C71" s="292"/>
      <c r="D71" s="293" t="s">
        <v>429</v>
      </c>
      <c r="E71" s="294"/>
      <c r="F71" s="295" t="s">
        <v>430</v>
      </c>
      <c r="G71" s="295" t="s">
        <v>430</v>
      </c>
      <c r="H71" s="295" t="s">
        <v>430</v>
      </c>
      <c r="I71" s="295" t="s">
        <v>430</v>
      </c>
      <c r="J71" s="295" t="s">
        <v>430</v>
      </c>
      <c r="K71" s="295" t="s">
        <v>430</v>
      </c>
      <c r="L71" s="295" t="s">
        <v>430</v>
      </c>
      <c r="M71" s="295" t="s">
        <v>430</v>
      </c>
      <c r="N71" s="295" t="s">
        <v>430</v>
      </c>
      <c r="O71" s="295" t="s">
        <v>430</v>
      </c>
      <c r="P71" s="295" t="s">
        <v>430</v>
      </c>
    </row>
    <row r="72" spans="2:16" ht="16.5" customHeight="1">
      <c r="B72" s="296"/>
      <c r="C72" s="297"/>
      <c r="D72" s="298" t="s">
        <v>148</v>
      </c>
      <c r="E72" s="299"/>
      <c r="F72" s="300">
        <v>338068</v>
      </c>
      <c r="G72" s="300">
        <v>405733</v>
      </c>
      <c r="H72" s="300">
        <v>175879</v>
      </c>
      <c r="I72" s="300">
        <v>338068</v>
      </c>
      <c r="J72" s="300">
        <v>405733</v>
      </c>
      <c r="K72" s="300">
        <v>175879</v>
      </c>
      <c r="L72" s="300">
        <v>317154</v>
      </c>
      <c r="M72" s="300">
        <v>20914</v>
      </c>
      <c r="N72" s="300">
        <v>0</v>
      </c>
      <c r="O72" s="300">
        <v>0</v>
      </c>
      <c r="P72" s="300">
        <v>0</v>
      </c>
    </row>
    <row r="73" spans="2:16" ht="16.5" customHeight="1">
      <c r="B73" s="296"/>
      <c r="C73" s="297"/>
      <c r="D73" s="298" t="s">
        <v>150</v>
      </c>
      <c r="E73" s="299"/>
      <c r="F73" s="300">
        <v>313342</v>
      </c>
      <c r="G73" s="300">
        <v>353644</v>
      </c>
      <c r="H73" s="300">
        <v>192864</v>
      </c>
      <c r="I73" s="300">
        <v>313165</v>
      </c>
      <c r="J73" s="300">
        <v>353479</v>
      </c>
      <c r="K73" s="300">
        <v>192652</v>
      </c>
      <c r="L73" s="300">
        <v>272032</v>
      </c>
      <c r="M73" s="300">
        <v>41133</v>
      </c>
      <c r="N73" s="300">
        <v>177</v>
      </c>
      <c r="O73" s="300">
        <v>165</v>
      </c>
      <c r="P73" s="300">
        <v>212</v>
      </c>
    </row>
    <row r="74" spans="2:16" ht="16.5" customHeight="1">
      <c r="B74" s="296"/>
      <c r="C74" s="297"/>
      <c r="D74" s="298" t="s">
        <v>152</v>
      </c>
      <c r="E74" s="299"/>
      <c r="F74" s="300">
        <v>410914</v>
      </c>
      <c r="G74" s="300">
        <v>434374</v>
      </c>
      <c r="H74" s="300">
        <v>225171</v>
      </c>
      <c r="I74" s="300">
        <v>406157</v>
      </c>
      <c r="J74" s="300">
        <v>429273</v>
      </c>
      <c r="K74" s="300">
        <v>223133</v>
      </c>
      <c r="L74" s="300">
        <v>344182</v>
      </c>
      <c r="M74" s="300">
        <v>61975</v>
      </c>
      <c r="N74" s="300">
        <v>4757</v>
      </c>
      <c r="O74" s="300">
        <v>5101</v>
      </c>
      <c r="P74" s="300">
        <v>2038</v>
      </c>
    </row>
    <row r="75" spans="2:16" ht="16.5" customHeight="1">
      <c r="B75" s="296"/>
      <c r="C75" s="297"/>
      <c r="D75" s="298" t="s">
        <v>155</v>
      </c>
      <c r="E75" s="299"/>
      <c r="F75" s="300">
        <v>339318</v>
      </c>
      <c r="G75" s="300">
        <v>361492</v>
      </c>
      <c r="H75" s="300">
        <v>257265</v>
      </c>
      <c r="I75" s="300">
        <v>333937</v>
      </c>
      <c r="J75" s="300">
        <v>355737</v>
      </c>
      <c r="K75" s="300">
        <v>253270</v>
      </c>
      <c r="L75" s="300">
        <v>311218</v>
      </c>
      <c r="M75" s="300">
        <v>22719</v>
      </c>
      <c r="N75" s="300">
        <v>5381</v>
      </c>
      <c r="O75" s="300">
        <v>5755</v>
      </c>
      <c r="P75" s="300">
        <v>3995</v>
      </c>
    </row>
    <row r="76" spans="2:16" ht="16.5" customHeight="1">
      <c r="B76" s="296"/>
      <c r="C76" s="297"/>
      <c r="D76" s="298" t="s">
        <v>431</v>
      </c>
      <c r="E76" s="299"/>
      <c r="F76" s="300">
        <v>275556</v>
      </c>
      <c r="G76" s="300">
        <v>310650</v>
      </c>
      <c r="H76" s="300">
        <v>159824</v>
      </c>
      <c r="I76" s="300">
        <v>272164</v>
      </c>
      <c r="J76" s="300">
        <v>306672</v>
      </c>
      <c r="K76" s="300">
        <v>158361</v>
      </c>
      <c r="L76" s="300">
        <v>233948</v>
      </c>
      <c r="M76" s="300">
        <v>38216</v>
      </c>
      <c r="N76" s="300">
        <v>3392</v>
      </c>
      <c r="O76" s="300">
        <v>3978</v>
      </c>
      <c r="P76" s="300">
        <v>1463</v>
      </c>
    </row>
    <row r="77" spans="2:16" ht="16.5" customHeight="1">
      <c r="B77" s="296"/>
      <c r="C77" s="297"/>
      <c r="D77" s="298" t="s">
        <v>432</v>
      </c>
      <c r="E77" s="299"/>
      <c r="F77" s="300">
        <v>189832</v>
      </c>
      <c r="G77" s="300">
        <v>281606</v>
      </c>
      <c r="H77" s="300">
        <v>128155</v>
      </c>
      <c r="I77" s="300">
        <v>186222</v>
      </c>
      <c r="J77" s="300">
        <v>274503</v>
      </c>
      <c r="K77" s="300">
        <v>126893</v>
      </c>
      <c r="L77" s="300">
        <v>175499</v>
      </c>
      <c r="M77" s="300">
        <v>10723</v>
      </c>
      <c r="N77" s="300">
        <v>3610</v>
      </c>
      <c r="O77" s="300">
        <v>7103</v>
      </c>
      <c r="P77" s="300">
        <v>1262</v>
      </c>
    </row>
    <row r="78" spans="2:16" ht="16.5" customHeight="1">
      <c r="B78" s="296"/>
      <c r="C78" s="297"/>
      <c r="D78" s="298" t="s">
        <v>433</v>
      </c>
      <c r="E78" s="299"/>
      <c r="F78" s="300">
        <v>390558</v>
      </c>
      <c r="G78" s="300">
        <v>521513</v>
      </c>
      <c r="H78" s="300">
        <v>242097</v>
      </c>
      <c r="I78" s="300">
        <v>389254</v>
      </c>
      <c r="J78" s="300">
        <v>519946</v>
      </c>
      <c r="K78" s="300">
        <v>241091</v>
      </c>
      <c r="L78" s="300">
        <v>362652</v>
      </c>
      <c r="M78" s="300">
        <v>26602</v>
      </c>
      <c r="N78" s="300">
        <v>1304</v>
      </c>
      <c r="O78" s="300">
        <v>1567</v>
      </c>
      <c r="P78" s="300">
        <v>1006</v>
      </c>
    </row>
    <row r="79" spans="2:16" ht="16.5" customHeight="1">
      <c r="B79" s="296"/>
      <c r="C79" s="297"/>
      <c r="D79" s="298" t="s">
        <v>434</v>
      </c>
      <c r="E79" s="299"/>
      <c r="F79" s="300">
        <v>209731</v>
      </c>
      <c r="G79" s="300">
        <v>272273</v>
      </c>
      <c r="H79" s="300">
        <v>146760</v>
      </c>
      <c r="I79" s="300">
        <v>209060</v>
      </c>
      <c r="J79" s="300">
        <v>271242</v>
      </c>
      <c r="K79" s="300">
        <v>146452</v>
      </c>
      <c r="L79" s="300">
        <v>198637</v>
      </c>
      <c r="M79" s="300">
        <v>10423</v>
      </c>
      <c r="N79" s="300">
        <v>671</v>
      </c>
      <c r="O79" s="300">
        <v>1031</v>
      </c>
      <c r="P79" s="300">
        <v>308</v>
      </c>
    </row>
    <row r="80" spans="2:16" ht="16.5" customHeight="1">
      <c r="B80" s="296"/>
      <c r="C80" s="297"/>
      <c r="D80" s="298" t="s">
        <v>435</v>
      </c>
      <c r="E80" s="299"/>
      <c r="F80" s="300">
        <v>386265</v>
      </c>
      <c r="G80" s="300">
        <v>456745</v>
      </c>
      <c r="H80" s="300">
        <v>193124</v>
      </c>
      <c r="I80" s="300">
        <v>381873</v>
      </c>
      <c r="J80" s="300">
        <v>451134</v>
      </c>
      <c r="K80" s="300">
        <v>192071</v>
      </c>
      <c r="L80" s="300">
        <v>356017</v>
      </c>
      <c r="M80" s="300">
        <v>25856</v>
      </c>
      <c r="N80" s="300">
        <v>4392</v>
      </c>
      <c r="O80" s="300">
        <v>5611</v>
      </c>
      <c r="P80" s="300">
        <v>1053</v>
      </c>
    </row>
    <row r="81" spans="2:16" ht="16.5" customHeight="1">
      <c r="B81" s="296"/>
      <c r="C81" s="297"/>
      <c r="D81" s="298" t="s">
        <v>436</v>
      </c>
      <c r="E81" s="299"/>
      <c r="F81" s="300">
        <v>165556</v>
      </c>
      <c r="G81" s="300">
        <v>234187</v>
      </c>
      <c r="H81" s="300">
        <v>110306</v>
      </c>
      <c r="I81" s="300">
        <v>165138</v>
      </c>
      <c r="J81" s="300">
        <v>233363</v>
      </c>
      <c r="K81" s="300">
        <v>110214</v>
      </c>
      <c r="L81" s="300">
        <v>156997</v>
      </c>
      <c r="M81" s="300">
        <v>8141</v>
      </c>
      <c r="N81" s="300">
        <v>418</v>
      </c>
      <c r="O81" s="300">
        <v>824</v>
      </c>
      <c r="P81" s="300">
        <v>92</v>
      </c>
    </row>
    <row r="82" spans="2:16" ht="16.5" customHeight="1">
      <c r="B82" s="296"/>
      <c r="C82" s="297"/>
      <c r="D82" s="298" t="s">
        <v>437</v>
      </c>
      <c r="E82" s="299"/>
      <c r="F82" s="300">
        <v>192054</v>
      </c>
      <c r="G82" s="300">
        <v>266057</v>
      </c>
      <c r="H82" s="300">
        <v>140502</v>
      </c>
      <c r="I82" s="300">
        <v>192054</v>
      </c>
      <c r="J82" s="300">
        <v>266057</v>
      </c>
      <c r="K82" s="300">
        <v>140502</v>
      </c>
      <c r="L82" s="300">
        <v>184214</v>
      </c>
      <c r="M82" s="300">
        <v>7840</v>
      </c>
      <c r="N82" s="300">
        <v>0</v>
      </c>
      <c r="O82" s="300">
        <v>0</v>
      </c>
      <c r="P82" s="300">
        <v>0</v>
      </c>
    </row>
    <row r="83" spans="2:16" ht="16.5" customHeight="1">
      <c r="B83" s="296"/>
      <c r="C83" s="297"/>
      <c r="D83" s="298" t="s">
        <v>438</v>
      </c>
      <c r="E83" s="299"/>
      <c r="F83" s="300">
        <v>379575</v>
      </c>
      <c r="G83" s="300">
        <v>418791</v>
      </c>
      <c r="H83" s="300">
        <v>330836</v>
      </c>
      <c r="I83" s="300">
        <v>376154</v>
      </c>
      <c r="J83" s="300">
        <v>415001</v>
      </c>
      <c r="K83" s="300">
        <v>327873</v>
      </c>
      <c r="L83" s="300">
        <v>369915</v>
      </c>
      <c r="M83" s="300">
        <v>6239</v>
      </c>
      <c r="N83" s="300">
        <v>3421</v>
      </c>
      <c r="O83" s="300">
        <v>3790</v>
      </c>
      <c r="P83" s="300">
        <v>2963</v>
      </c>
    </row>
    <row r="84" spans="2:16" ht="16.5" customHeight="1">
      <c r="B84" s="296"/>
      <c r="C84" s="297"/>
      <c r="D84" s="298" t="s">
        <v>439</v>
      </c>
      <c r="E84" s="299"/>
      <c r="F84" s="300">
        <v>296332</v>
      </c>
      <c r="G84" s="300">
        <v>469228</v>
      </c>
      <c r="H84" s="300">
        <v>260144</v>
      </c>
      <c r="I84" s="300">
        <v>296265</v>
      </c>
      <c r="J84" s="300">
        <v>469027</v>
      </c>
      <c r="K84" s="300">
        <v>260106</v>
      </c>
      <c r="L84" s="300">
        <v>274215</v>
      </c>
      <c r="M84" s="300">
        <v>22050</v>
      </c>
      <c r="N84" s="300">
        <v>67</v>
      </c>
      <c r="O84" s="300">
        <v>201</v>
      </c>
      <c r="P84" s="300">
        <v>38</v>
      </c>
    </row>
    <row r="85" spans="2:16" ht="16.5" customHeight="1">
      <c r="B85" s="296"/>
      <c r="C85" s="297"/>
      <c r="D85" s="298" t="s">
        <v>182</v>
      </c>
      <c r="E85" s="299"/>
      <c r="F85" s="300">
        <v>306473</v>
      </c>
      <c r="G85" s="300">
        <v>350556</v>
      </c>
      <c r="H85" s="300">
        <v>210674</v>
      </c>
      <c r="I85" s="300">
        <v>305627</v>
      </c>
      <c r="J85" s="300">
        <v>349563</v>
      </c>
      <c r="K85" s="300">
        <v>210147</v>
      </c>
      <c r="L85" s="300">
        <v>294764</v>
      </c>
      <c r="M85" s="300">
        <v>10863</v>
      </c>
      <c r="N85" s="300">
        <v>846</v>
      </c>
      <c r="O85" s="300">
        <v>993</v>
      </c>
      <c r="P85" s="300">
        <v>527</v>
      </c>
    </row>
    <row r="86" spans="2:16" ht="16.5" customHeight="1">
      <c r="B86" s="313"/>
      <c r="C86" s="314"/>
      <c r="D86" s="315" t="s">
        <v>440</v>
      </c>
      <c r="E86" s="316"/>
      <c r="F86" s="317">
        <v>165181</v>
      </c>
      <c r="G86" s="317">
        <v>210861</v>
      </c>
      <c r="H86" s="317">
        <v>116904</v>
      </c>
      <c r="I86" s="317">
        <v>164365</v>
      </c>
      <c r="J86" s="317">
        <v>210699</v>
      </c>
      <c r="K86" s="317">
        <v>115396</v>
      </c>
      <c r="L86" s="317">
        <v>149056</v>
      </c>
      <c r="M86" s="317">
        <v>15309</v>
      </c>
      <c r="N86" s="317">
        <v>816</v>
      </c>
      <c r="O86" s="317">
        <v>162</v>
      </c>
      <c r="P86" s="317">
        <v>1508</v>
      </c>
    </row>
    <row r="87" spans="2:16" ht="16.5" customHeight="1">
      <c r="B87" s="307"/>
      <c r="C87" s="308"/>
      <c r="D87" s="309" t="s">
        <v>441</v>
      </c>
      <c r="E87" s="310"/>
      <c r="F87" s="311">
        <v>219704</v>
      </c>
      <c r="G87" s="311">
        <v>271168</v>
      </c>
      <c r="H87" s="311">
        <v>165861</v>
      </c>
      <c r="I87" s="311">
        <v>219704</v>
      </c>
      <c r="J87" s="311">
        <v>271168</v>
      </c>
      <c r="K87" s="311">
        <v>165861</v>
      </c>
      <c r="L87" s="311">
        <v>191144</v>
      </c>
      <c r="M87" s="311">
        <v>28560</v>
      </c>
      <c r="N87" s="311">
        <v>0</v>
      </c>
      <c r="O87" s="311">
        <v>0</v>
      </c>
      <c r="P87" s="311">
        <v>0</v>
      </c>
    </row>
    <row r="88" spans="2:16" ht="16.5" customHeight="1">
      <c r="B88" s="302"/>
      <c r="C88" s="303"/>
      <c r="D88" s="304" t="s">
        <v>190</v>
      </c>
      <c r="E88" s="305"/>
      <c r="F88" s="544">
        <v>266899</v>
      </c>
      <c r="G88" s="306">
        <v>322226</v>
      </c>
      <c r="H88" s="306">
        <v>156948</v>
      </c>
      <c r="I88" s="306">
        <v>266899</v>
      </c>
      <c r="J88" s="306">
        <v>322226</v>
      </c>
      <c r="K88" s="306">
        <v>156948</v>
      </c>
      <c r="L88" s="306">
        <v>243419</v>
      </c>
      <c r="M88" s="306">
        <v>23480</v>
      </c>
      <c r="N88" s="306">
        <v>0</v>
      </c>
      <c r="O88" s="306">
        <v>0</v>
      </c>
      <c r="P88" s="306">
        <v>0</v>
      </c>
    </row>
    <row r="89" spans="2:16" ht="16.5" customHeight="1">
      <c r="B89" s="307"/>
      <c r="C89" s="308"/>
      <c r="D89" s="309" t="s">
        <v>442</v>
      </c>
      <c r="E89" s="310"/>
      <c r="F89" s="545">
        <v>276093</v>
      </c>
      <c r="G89" s="545">
        <v>292134</v>
      </c>
      <c r="H89" s="545">
        <v>218891</v>
      </c>
      <c r="I89" s="545">
        <v>276093</v>
      </c>
      <c r="J89" s="545">
        <v>292134</v>
      </c>
      <c r="K89" s="545">
        <v>218891</v>
      </c>
      <c r="L89" s="545">
        <v>247639</v>
      </c>
      <c r="M89" s="545">
        <v>28454</v>
      </c>
      <c r="N89" s="545">
        <v>0</v>
      </c>
      <c r="O89" s="545">
        <v>0</v>
      </c>
      <c r="P89" s="545">
        <v>0</v>
      </c>
    </row>
    <row r="90" spans="2:16" ht="16.5" customHeight="1">
      <c r="B90" s="296"/>
      <c r="C90" s="297"/>
      <c r="D90" s="298" t="s">
        <v>443</v>
      </c>
      <c r="E90" s="299"/>
      <c r="F90" s="300">
        <v>302594</v>
      </c>
      <c r="G90" s="300">
        <v>340540</v>
      </c>
      <c r="H90" s="300">
        <v>165538</v>
      </c>
      <c r="I90" s="300">
        <v>299178</v>
      </c>
      <c r="J90" s="300">
        <v>336178</v>
      </c>
      <c r="K90" s="300">
        <v>165538</v>
      </c>
      <c r="L90" s="300">
        <v>240857</v>
      </c>
      <c r="M90" s="300">
        <v>58321</v>
      </c>
      <c r="N90" s="300">
        <v>3416</v>
      </c>
      <c r="O90" s="300">
        <v>4362</v>
      </c>
      <c r="P90" s="300">
        <v>0</v>
      </c>
    </row>
    <row r="91" spans="2:16" ht="16.5" customHeight="1">
      <c r="B91" s="296"/>
      <c r="C91" s="297"/>
      <c r="D91" s="298" t="s">
        <v>444</v>
      </c>
      <c r="E91" s="299"/>
      <c r="F91" s="300">
        <v>272935</v>
      </c>
      <c r="G91" s="300">
        <v>315204</v>
      </c>
      <c r="H91" s="300">
        <v>164318</v>
      </c>
      <c r="I91" s="300">
        <v>272935</v>
      </c>
      <c r="J91" s="300">
        <v>315204</v>
      </c>
      <c r="K91" s="300">
        <v>164318</v>
      </c>
      <c r="L91" s="300">
        <v>245615</v>
      </c>
      <c r="M91" s="300">
        <v>27320</v>
      </c>
      <c r="N91" s="300">
        <v>0</v>
      </c>
      <c r="O91" s="300">
        <v>0</v>
      </c>
      <c r="P91" s="300">
        <v>0</v>
      </c>
    </row>
    <row r="92" spans="2:16" ht="16.5" customHeight="1">
      <c r="B92" s="296"/>
      <c r="C92" s="297"/>
      <c r="D92" s="298" t="s">
        <v>202</v>
      </c>
      <c r="E92" s="299"/>
      <c r="F92" s="300">
        <v>265792</v>
      </c>
      <c r="G92" s="300">
        <v>306076</v>
      </c>
      <c r="H92" s="300">
        <v>192684</v>
      </c>
      <c r="I92" s="300">
        <v>265792</v>
      </c>
      <c r="J92" s="300">
        <v>306076</v>
      </c>
      <c r="K92" s="300">
        <v>192684</v>
      </c>
      <c r="L92" s="300">
        <v>242153</v>
      </c>
      <c r="M92" s="300">
        <v>23639</v>
      </c>
      <c r="N92" s="300">
        <v>0</v>
      </c>
      <c r="O92" s="300">
        <v>0</v>
      </c>
      <c r="P92" s="300">
        <v>0</v>
      </c>
    </row>
    <row r="93" spans="2:16" ht="16.5" customHeight="1">
      <c r="B93" s="296"/>
      <c r="C93" s="297"/>
      <c r="D93" s="298" t="s">
        <v>445</v>
      </c>
      <c r="E93" s="299"/>
      <c r="F93" s="300">
        <v>324494</v>
      </c>
      <c r="G93" s="300">
        <v>375440</v>
      </c>
      <c r="H93" s="300">
        <v>204982</v>
      </c>
      <c r="I93" s="300">
        <v>323359</v>
      </c>
      <c r="J93" s="300">
        <v>374919</v>
      </c>
      <c r="K93" s="300">
        <v>202407</v>
      </c>
      <c r="L93" s="300">
        <v>286655</v>
      </c>
      <c r="M93" s="300">
        <v>36704</v>
      </c>
      <c r="N93" s="300">
        <v>1135</v>
      </c>
      <c r="O93" s="300">
        <v>521</v>
      </c>
      <c r="P93" s="300">
        <v>2575</v>
      </c>
    </row>
    <row r="94" spans="2:16" ht="16.5" customHeight="1">
      <c r="B94" s="296"/>
      <c r="C94" s="297"/>
      <c r="D94" s="298" t="s">
        <v>446</v>
      </c>
      <c r="E94" s="299"/>
      <c r="F94" s="300">
        <v>302923</v>
      </c>
      <c r="G94" s="300">
        <v>348074</v>
      </c>
      <c r="H94" s="300">
        <v>175671</v>
      </c>
      <c r="I94" s="300">
        <v>302923</v>
      </c>
      <c r="J94" s="300">
        <v>348074</v>
      </c>
      <c r="K94" s="300">
        <v>175671</v>
      </c>
      <c r="L94" s="300">
        <v>259833</v>
      </c>
      <c r="M94" s="300">
        <v>43090</v>
      </c>
      <c r="N94" s="300">
        <v>0</v>
      </c>
      <c r="O94" s="300">
        <v>0</v>
      </c>
      <c r="P94" s="300">
        <v>0</v>
      </c>
    </row>
    <row r="95" spans="2:16" ht="16.5" customHeight="1">
      <c r="B95" s="296"/>
      <c r="C95" s="297"/>
      <c r="D95" s="298" t="s">
        <v>447</v>
      </c>
      <c r="E95" s="299"/>
      <c r="F95" s="300">
        <v>301701</v>
      </c>
      <c r="G95" s="300">
        <v>337856</v>
      </c>
      <c r="H95" s="300">
        <v>192952</v>
      </c>
      <c r="I95" s="300">
        <v>299872</v>
      </c>
      <c r="J95" s="300">
        <v>335461</v>
      </c>
      <c r="K95" s="300">
        <v>192826</v>
      </c>
      <c r="L95" s="300">
        <v>253598</v>
      </c>
      <c r="M95" s="300">
        <v>46274</v>
      </c>
      <c r="N95" s="300">
        <v>1829</v>
      </c>
      <c r="O95" s="300">
        <v>2395</v>
      </c>
      <c r="P95" s="300">
        <v>126</v>
      </c>
    </row>
    <row r="96" spans="2:16" ht="16.5" customHeight="1">
      <c r="B96" s="296"/>
      <c r="C96" s="297"/>
      <c r="D96" s="298" t="s">
        <v>448</v>
      </c>
      <c r="E96" s="299"/>
      <c r="F96" s="300">
        <v>341282</v>
      </c>
      <c r="G96" s="300">
        <v>360433</v>
      </c>
      <c r="H96" s="300">
        <v>236588</v>
      </c>
      <c r="I96" s="300">
        <v>341282</v>
      </c>
      <c r="J96" s="300">
        <v>360433</v>
      </c>
      <c r="K96" s="300">
        <v>236588</v>
      </c>
      <c r="L96" s="300">
        <v>303762</v>
      </c>
      <c r="M96" s="300">
        <v>37520</v>
      </c>
      <c r="N96" s="300">
        <v>0</v>
      </c>
      <c r="O96" s="300">
        <v>0</v>
      </c>
      <c r="P96" s="300">
        <v>0</v>
      </c>
    </row>
    <row r="97" spans="2:16" ht="16.5" customHeight="1">
      <c r="B97" s="296"/>
      <c r="C97" s="297"/>
      <c r="D97" s="298" t="s">
        <v>216</v>
      </c>
      <c r="E97" s="299"/>
      <c r="F97" s="300">
        <v>336924</v>
      </c>
      <c r="G97" s="300">
        <v>356677</v>
      </c>
      <c r="H97" s="300">
        <v>217525</v>
      </c>
      <c r="I97" s="300">
        <v>336924</v>
      </c>
      <c r="J97" s="300">
        <v>356677</v>
      </c>
      <c r="K97" s="300">
        <v>217525</v>
      </c>
      <c r="L97" s="300">
        <v>294744</v>
      </c>
      <c r="M97" s="300">
        <v>42180</v>
      </c>
      <c r="N97" s="300">
        <v>0</v>
      </c>
      <c r="O97" s="300">
        <v>0</v>
      </c>
      <c r="P97" s="300">
        <v>0</v>
      </c>
    </row>
    <row r="98" spans="2:16" ht="16.5" customHeight="1">
      <c r="B98" s="296"/>
      <c r="C98" s="297"/>
      <c r="D98" s="298" t="s">
        <v>219</v>
      </c>
      <c r="E98" s="299"/>
      <c r="F98" s="300">
        <v>362796</v>
      </c>
      <c r="G98" s="300">
        <v>391857</v>
      </c>
      <c r="H98" s="300">
        <v>208307</v>
      </c>
      <c r="I98" s="300">
        <v>362796</v>
      </c>
      <c r="J98" s="300">
        <v>391857</v>
      </c>
      <c r="K98" s="300">
        <v>208307</v>
      </c>
      <c r="L98" s="300">
        <v>313333</v>
      </c>
      <c r="M98" s="300">
        <v>49463</v>
      </c>
      <c r="N98" s="300">
        <v>0</v>
      </c>
      <c r="O98" s="300">
        <v>0</v>
      </c>
      <c r="P98" s="300">
        <v>0</v>
      </c>
    </row>
    <row r="99" spans="2:16" ht="16.5" customHeight="1">
      <c r="B99" s="296"/>
      <c r="C99" s="297"/>
      <c r="D99" s="298" t="s">
        <v>222</v>
      </c>
      <c r="E99" s="299"/>
      <c r="F99" s="300">
        <v>266446</v>
      </c>
      <c r="G99" s="300">
        <v>298562</v>
      </c>
      <c r="H99" s="300">
        <v>174995</v>
      </c>
      <c r="I99" s="300">
        <v>266446</v>
      </c>
      <c r="J99" s="300">
        <v>298562</v>
      </c>
      <c r="K99" s="300">
        <v>174995</v>
      </c>
      <c r="L99" s="300">
        <v>239871</v>
      </c>
      <c r="M99" s="300">
        <v>26575</v>
      </c>
      <c r="N99" s="300">
        <v>0</v>
      </c>
      <c r="O99" s="300">
        <v>0</v>
      </c>
      <c r="P99" s="300">
        <v>0</v>
      </c>
    </row>
    <row r="100" spans="2:16" ht="16.5" customHeight="1">
      <c r="B100" s="296"/>
      <c r="C100" s="297"/>
      <c r="D100" s="298" t="s">
        <v>449</v>
      </c>
      <c r="E100" s="299"/>
      <c r="F100" s="300">
        <v>345367</v>
      </c>
      <c r="G100" s="300">
        <v>363035</v>
      </c>
      <c r="H100" s="300">
        <v>236254</v>
      </c>
      <c r="I100" s="300">
        <v>345367</v>
      </c>
      <c r="J100" s="300">
        <v>363035</v>
      </c>
      <c r="K100" s="300">
        <v>236254</v>
      </c>
      <c r="L100" s="300">
        <v>324359</v>
      </c>
      <c r="M100" s="300">
        <v>21008</v>
      </c>
      <c r="N100" s="300">
        <v>0</v>
      </c>
      <c r="O100" s="300">
        <v>0</v>
      </c>
      <c r="P100" s="300">
        <v>0</v>
      </c>
    </row>
    <row r="101" spans="2:16" ht="16.5" customHeight="1">
      <c r="B101" s="296"/>
      <c r="C101" s="297"/>
      <c r="D101" s="298" t="s">
        <v>450</v>
      </c>
      <c r="E101" s="299"/>
      <c r="F101" s="300">
        <v>339480</v>
      </c>
      <c r="G101" s="300">
        <v>349780</v>
      </c>
      <c r="H101" s="300">
        <v>233674</v>
      </c>
      <c r="I101" s="300">
        <v>339141</v>
      </c>
      <c r="J101" s="300">
        <v>349432</v>
      </c>
      <c r="K101" s="300">
        <v>233434</v>
      </c>
      <c r="L101" s="300">
        <v>267272</v>
      </c>
      <c r="M101" s="300">
        <v>71869</v>
      </c>
      <c r="N101" s="300">
        <v>339</v>
      </c>
      <c r="O101" s="300">
        <v>348</v>
      </c>
      <c r="P101" s="300">
        <v>240</v>
      </c>
    </row>
    <row r="102" spans="2:16" ht="16.5" customHeight="1">
      <c r="B102" s="296"/>
      <c r="C102" s="297"/>
      <c r="D102" s="298" t="s">
        <v>451</v>
      </c>
      <c r="E102" s="299"/>
      <c r="F102" s="300">
        <v>328302</v>
      </c>
      <c r="G102" s="300">
        <v>379441</v>
      </c>
      <c r="H102" s="300">
        <v>203569</v>
      </c>
      <c r="I102" s="300">
        <v>328302</v>
      </c>
      <c r="J102" s="300">
        <v>379441</v>
      </c>
      <c r="K102" s="300">
        <v>203569</v>
      </c>
      <c r="L102" s="300">
        <v>299517</v>
      </c>
      <c r="M102" s="300">
        <v>28785</v>
      </c>
      <c r="N102" s="300">
        <v>0</v>
      </c>
      <c r="O102" s="300">
        <v>0</v>
      </c>
      <c r="P102" s="300">
        <v>0</v>
      </c>
    </row>
    <row r="103" spans="2:16" ht="16.5" customHeight="1">
      <c r="B103" s="296"/>
      <c r="C103" s="297"/>
      <c r="D103" s="298" t="s">
        <v>452</v>
      </c>
      <c r="E103" s="299"/>
      <c r="F103" s="300">
        <v>318526</v>
      </c>
      <c r="G103" s="300">
        <v>388512</v>
      </c>
      <c r="H103" s="300">
        <v>202683</v>
      </c>
      <c r="I103" s="300">
        <v>318526</v>
      </c>
      <c r="J103" s="300">
        <v>388512</v>
      </c>
      <c r="K103" s="300">
        <v>202683</v>
      </c>
      <c r="L103" s="300">
        <v>295374</v>
      </c>
      <c r="M103" s="300">
        <v>23152</v>
      </c>
      <c r="N103" s="300">
        <v>0</v>
      </c>
      <c r="O103" s="300">
        <v>0</v>
      </c>
      <c r="P103" s="300">
        <v>0</v>
      </c>
    </row>
    <row r="104" spans="2:16" ht="16.5" customHeight="1">
      <c r="B104" s="296"/>
      <c r="C104" s="297"/>
      <c r="D104" s="298" t="s">
        <v>453</v>
      </c>
      <c r="E104" s="299"/>
      <c r="F104" s="300">
        <v>334035</v>
      </c>
      <c r="G104" s="300">
        <v>406733</v>
      </c>
      <c r="H104" s="300">
        <v>197054</v>
      </c>
      <c r="I104" s="300">
        <v>334035</v>
      </c>
      <c r="J104" s="300">
        <v>406733</v>
      </c>
      <c r="K104" s="300">
        <v>197054</v>
      </c>
      <c r="L104" s="300">
        <v>295252</v>
      </c>
      <c r="M104" s="300">
        <v>38783</v>
      </c>
      <c r="N104" s="300">
        <v>0</v>
      </c>
      <c r="O104" s="300">
        <v>0</v>
      </c>
      <c r="P104" s="300">
        <v>0</v>
      </c>
    </row>
    <row r="105" spans="2:16" ht="16.5" customHeight="1">
      <c r="B105" s="296"/>
      <c r="C105" s="297"/>
      <c r="D105" s="298" t="s">
        <v>454</v>
      </c>
      <c r="E105" s="299"/>
      <c r="F105" s="300">
        <v>358293</v>
      </c>
      <c r="G105" s="300">
        <v>412204</v>
      </c>
      <c r="H105" s="300">
        <v>241934</v>
      </c>
      <c r="I105" s="300">
        <v>358293</v>
      </c>
      <c r="J105" s="300">
        <v>412204</v>
      </c>
      <c r="K105" s="300">
        <v>241934</v>
      </c>
      <c r="L105" s="300">
        <v>304377</v>
      </c>
      <c r="M105" s="300">
        <v>53916</v>
      </c>
      <c r="N105" s="300">
        <v>0</v>
      </c>
      <c r="O105" s="300">
        <v>0</v>
      </c>
      <c r="P105" s="300">
        <v>0</v>
      </c>
    </row>
    <row r="106" spans="2:16" ht="16.5" customHeight="1">
      <c r="B106" s="296"/>
      <c r="C106" s="297"/>
      <c r="D106" s="298" t="s">
        <v>455</v>
      </c>
      <c r="E106" s="299"/>
      <c r="F106" s="300">
        <v>333381</v>
      </c>
      <c r="G106" s="300">
        <v>356034</v>
      </c>
      <c r="H106" s="300">
        <v>204626</v>
      </c>
      <c r="I106" s="300">
        <v>333381</v>
      </c>
      <c r="J106" s="300">
        <v>356034</v>
      </c>
      <c r="K106" s="300">
        <v>204626</v>
      </c>
      <c r="L106" s="300">
        <v>283823</v>
      </c>
      <c r="M106" s="300">
        <v>49558</v>
      </c>
      <c r="N106" s="300">
        <v>0</v>
      </c>
      <c r="O106" s="300">
        <v>0</v>
      </c>
      <c r="P106" s="300">
        <v>0</v>
      </c>
    </row>
    <row r="107" spans="2:16" ht="16.5" customHeight="1">
      <c r="B107" s="296"/>
      <c r="C107" s="297"/>
      <c r="D107" s="298" t="s">
        <v>456</v>
      </c>
      <c r="E107" s="299"/>
      <c r="F107" s="300">
        <v>353546</v>
      </c>
      <c r="G107" s="300">
        <v>390716</v>
      </c>
      <c r="H107" s="300">
        <v>236134</v>
      </c>
      <c r="I107" s="300">
        <v>353546</v>
      </c>
      <c r="J107" s="300">
        <v>390716</v>
      </c>
      <c r="K107" s="300">
        <v>236134</v>
      </c>
      <c r="L107" s="300">
        <v>320218</v>
      </c>
      <c r="M107" s="300">
        <v>33328</v>
      </c>
      <c r="N107" s="300">
        <v>0</v>
      </c>
      <c r="O107" s="300">
        <v>0</v>
      </c>
      <c r="P107" s="300">
        <v>0</v>
      </c>
    </row>
    <row r="108" spans="2:16" ht="16.5" customHeight="1">
      <c r="B108" s="296"/>
      <c r="C108" s="297"/>
      <c r="D108" s="298" t="s">
        <v>457</v>
      </c>
      <c r="E108" s="299"/>
      <c r="F108" s="312" t="s">
        <v>336</v>
      </c>
      <c r="G108" s="312" t="s">
        <v>336</v>
      </c>
      <c r="H108" s="312" t="s">
        <v>336</v>
      </c>
      <c r="I108" s="312" t="s">
        <v>336</v>
      </c>
      <c r="J108" s="312" t="s">
        <v>336</v>
      </c>
      <c r="K108" s="312" t="s">
        <v>336</v>
      </c>
      <c r="L108" s="312" t="s">
        <v>336</v>
      </c>
      <c r="M108" s="312" t="s">
        <v>336</v>
      </c>
      <c r="N108" s="312" t="s">
        <v>336</v>
      </c>
      <c r="O108" s="312" t="s">
        <v>336</v>
      </c>
      <c r="P108" s="312" t="s">
        <v>336</v>
      </c>
    </row>
    <row r="109" spans="2:16" ht="16.5" customHeight="1">
      <c r="B109" s="296"/>
      <c r="C109" s="297"/>
      <c r="D109" s="298" t="s">
        <v>458</v>
      </c>
      <c r="E109" s="299"/>
      <c r="F109" s="312" t="s">
        <v>336</v>
      </c>
      <c r="G109" s="312" t="s">
        <v>336</v>
      </c>
      <c r="H109" s="312" t="s">
        <v>336</v>
      </c>
      <c r="I109" s="312" t="s">
        <v>336</v>
      </c>
      <c r="J109" s="312" t="s">
        <v>336</v>
      </c>
      <c r="K109" s="312" t="s">
        <v>336</v>
      </c>
      <c r="L109" s="312" t="s">
        <v>336</v>
      </c>
      <c r="M109" s="312" t="s">
        <v>336</v>
      </c>
      <c r="N109" s="312" t="s">
        <v>336</v>
      </c>
      <c r="O109" s="312" t="s">
        <v>336</v>
      </c>
      <c r="P109" s="312" t="s">
        <v>336</v>
      </c>
    </row>
    <row r="110" spans="2:16" ht="16.5" customHeight="1">
      <c r="B110" s="296"/>
      <c r="C110" s="297"/>
      <c r="D110" s="298" t="s">
        <v>459</v>
      </c>
      <c r="E110" s="299"/>
      <c r="F110" s="312" t="s">
        <v>336</v>
      </c>
      <c r="G110" s="312" t="s">
        <v>336</v>
      </c>
      <c r="H110" s="312" t="s">
        <v>336</v>
      </c>
      <c r="I110" s="312" t="s">
        <v>336</v>
      </c>
      <c r="J110" s="312" t="s">
        <v>336</v>
      </c>
      <c r="K110" s="312" t="s">
        <v>336</v>
      </c>
      <c r="L110" s="312" t="s">
        <v>336</v>
      </c>
      <c r="M110" s="312" t="s">
        <v>336</v>
      </c>
      <c r="N110" s="312" t="s">
        <v>336</v>
      </c>
      <c r="O110" s="312" t="s">
        <v>336</v>
      </c>
      <c r="P110" s="312" t="s">
        <v>336</v>
      </c>
    </row>
    <row r="111" spans="2:16" ht="16.5" customHeight="1">
      <c r="B111" s="291"/>
      <c r="C111" s="292"/>
      <c r="D111" s="293" t="s">
        <v>460</v>
      </c>
      <c r="E111" s="294"/>
      <c r="F111" s="301">
        <v>316277</v>
      </c>
      <c r="G111" s="301">
        <v>352413</v>
      </c>
      <c r="H111" s="301">
        <v>206647</v>
      </c>
      <c r="I111" s="301">
        <v>301362</v>
      </c>
      <c r="J111" s="301">
        <v>336728</v>
      </c>
      <c r="K111" s="301">
        <v>194069</v>
      </c>
      <c r="L111" s="301">
        <v>284515</v>
      </c>
      <c r="M111" s="301">
        <v>16847</v>
      </c>
      <c r="N111" s="301">
        <v>14915</v>
      </c>
      <c r="O111" s="301">
        <v>15685</v>
      </c>
      <c r="P111" s="301">
        <v>12578</v>
      </c>
    </row>
    <row r="112" spans="2:16" ht="16.5" customHeight="1">
      <c r="B112" s="313"/>
      <c r="C112" s="314"/>
      <c r="D112" s="315" t="s">
        <v>461</v>
      </c>
      <c r="E112" s="316"/>
      <c r="F112" s="317">
        <v>149460</v>
      </c>
      <c r="G112" s="317">
        <v>223002</v>
      </c>
      <c r="H112" s="317">
        <v>119403</v>
      </c>
      <c r="I112" s="317">
        <v>149460</v>
      </c>
      <c r="J112" s="317">
        <v>223002</v>
      </c>
      <c r="K112" s="317">
        <v>119403</v>
      </c>
      <c r="L112" s="317">
        <v>140692</v>
      </c>
      <c r="M112" s="317">
        <v>8768</v>
      </c>
      <c r="N112" s="317">
        <v>0</v>
      </c>
      <c r="O112" s="317">
        <v>0</v>
      </c>
      <c r="P112" s="317">
        <v>0</v>
      </c>
    </row>
    <row r="113" spans="2:16" ht="16.5" customHeight="1">
      <c r="B113" s="307"/>
      <c r="C113" s="308"/>
      <c r="D113" s="309" t="s">
        <v>250</v>
      </c>
      <c r="E113" s="310"/>
      <c r="F113" s="311">
        <v>181774</v>
      </c>
      <c r="G113" s="311">
        <v>242226</v>
      </c>
      <c r="H113" s="311">
        <v>127479</v>
      </c>
      <c r="I113" s="311">
        <v>181050</v>
      </c>
      <c r="J113" s="311">
        <v>240937</v>
      </c>
      <c r="K113" s="311">
        <v>127262</v>
      </c>
      <c r="L113" s="311">
        <v>174784</v>
      </c>
      <c r="M113" s="311">
        <v>6266</v>
      </c>
      <c r="N113" s="311">
        <v>724</v>
      </c>
      <c r="O113" s="311">
        <v>1289</v>
      </c>
      <c r="P113" s="311">
        <v>217</v>
      </c>
    </row>
    <row r="114" spans="2:16" ht="16.5" customHeight="1">
      <c r="B114" s="296"/>
      <c r="C114" s="297"/>
      <c r="D114" s="298" t="s">
        <v>462</v>
      </c>
      <c r="E114" s="299"/>
      <c r="F114" s="300">
        <v>153777</v>
      </c>
      <c r="G114" s="300">
        <v>227706</v>
      </c>
      <c r="H114" s="300">
        <v>98855</v>
      </c>
      <c r="I114" s="300">
        <v>153581</v>
      </c>
      <c r="J114" s="300">
        <v>227257</v>
      </c>
      <c r="K114" s="300">
        <v>98846</v>
      </c>
      <c r="L114" s="300">
        <v>144078</v>
      </c>
      <c r="M114" s="300">
        <v>9503</v>
      </c>
      <c r="N114" s="300">
        <v>196</v>
      </c>
      <c r="O114" s="300">
        <v>449</v>
      </c>
      <c r="P114" s="300">
        <v>9</v>
      </c>
    </row>
    <row r="115" spans="2:16" ht="16.5" customHeight="1">
      <c r="B115" s="291"/>
      <c r="C115" s="292"/>
      <c r="D115" s="293" t="s">
        <v>252</v>
      </c>
      <c r="E115" s="294"/>
      <c r="F115" s="301">
        <v>383979</v>
      </c>
      <c r="G115" s="301">
        <v>529858</v>
      </c>
      <c r="H115" s="301">
        <v>325642</v>
      </c>
      <c r="I115" s="301">
        <v>383844</v>
      </c>
      <c r="J115" s="301">
        <v>529610</v>
      </c>
      <c r="K115" s="301">
        <v>325552</v>
      </c>
      <c r="L115" s="301">
        <v>351936</v>
      </c>
      <c r="M115" s="301">
        <v>31908</v>
      </c>
      <c r="N115" s="301">
        <v>135</v>
      </c>
      <c r="O115" s="301">
        <v>248</v>
      </c>
      <c r="P115" s="301">
        <v>90</v>
      </c>
    </row>
    <row r="116" spans="2:16" ht="16.5" customHeight="1">
      <c r="B116" s="313"/>
      <c r="C116" s="314"/>
      <c r="D116" s="315" t="s">
        <v>463</v>
      </c>
      <c r="E116" s="316"/>
      <c r="F116" s="317">
        <v>211389</v>
      </c>
      <c r="G116" s="317">
        <v>206805</v>
      </c>
      <c r="H116" s="317">
        <v>211702</v>
      </c>
      <c r="I116" s="317">
        <v>211389</v>
      </c>
      <c r="J116" s="317">
        <v>206805</v>
      </c>
      <c r="K116" s="317">
        <v>211702</v>
      </c>
      <c r="L116" s="317">
        <v>198894</v>
      </c>
      <c r="M116" s="317">
        <v>12495</v>
      </c>
      <c r="N116" s="317">
        <v>0</v>
      </c>
      <c r="O116" s="317">
        <v>0</v>
      </c>
      <c r="P116" s="317">
        <v>0</v>
      </c>
    </row>
    <row r="117" spans="2:16" ht="16.5" customHeight="1">
      <c r="B117" s="307"/>
      <c r="C117" s="308"/>
      <c r="D117" s="309" t="s">
        <v>464</v>
      </c>
      <c r="E117" s="310"/>
      <c r="F117" s="311">
        <v>184560</v>
      </c>
      <c r="G117" s="311">
        <v>238178</v>
      </c>
      <c r="H117" s="311">
        <v>149088</v>
      </c>
      <c r="I117" s="311">
        <v>182594</v>
      </c>
      <c r="J117" s="311">
        <v>237797</v>
      </c>
      <c r="K117" s="311">
        <v>146075</v>
      </c>
      <c r="L117" s="311">
        <v>156924</v>
      </c>
      <c r="M117" s="311">
        <v>25670</v>
      </c>
      <c r="N117" s="311">
        <v>1966</v>
      </c>
      <c r="O117" s="311">
        <v>381</v>
      </c>
      <c r="P117" s="311">
        <v>3013</v>
      </c>
    </row>
    <row r="118" spans="2:16" ht="16.5" customHeight="1">
      <c r="B118" s="296"/>
      <c r="C118" s="297"/>
      <c r="D118" s="298" t="s">
        <v>465</v>
      </c>
      <c r="E118" s="299"/>
      <c r="F118" s="300">
        <v>113876</v>
      </c>
      <c r="G118" s="300">
        <v>151801</v>
      </c>
      <c r="H118" s="300">
        <v>71900</v>
      </c>
      <c r="I118" s="300">
        <v>113876</v>
      </c>
      <c r="J118" s="300">
        <v>151801</v>
      </c>
      <c r="K118" s="300">
        <v>71900</v>
      </c>
      <c r="L118" s="300">
        <v>105962</v>
      </c>
      <c r="M118" s="300">
        <v>7914</v>
      </c>
      <c r="N118" s="300">
        <v>0</v>
      </c>
      <c r="O118" s="300">
        <v>0</v>
      </c>
      <c r="P118" s="300">
        <v>0</v>
      </c>
    </row>
    <row r="119" spans="2:16" ht="16.5" customHeight="1">
      <c r="B119" s="296"/>
      <c r="C119" s="297"/>
      <c r="D119" s="298" t="s">
        <v>466</v>
      </c>
      <c r="E119" s="299"/>
      <c r="F119" s="300">
        <v>282360</v>
      </c>
      <c r="G119" s="300">
        <v>300293</v>
      </c>
      <c r="H119" s="300">
        <v>200361</v>
      </c>
      <c r="I119" s="300">
        <v>282194</v>
      </c>
      <c r="J119" s="300">
        <v>300093</v>
      </c>
      <c r="K119" s="300">
        <v>200350</v>
      </c>
      <c r="L119" s="300">
        <v>272632</v>
      </c>
      <c r="M119" s="300">
        <v>9562</v>
      </c>
      <c r="N119" s="300">
        <v>166</v>
      </c>
      <c r="O119" s="300">
        <v>200</v>
      </c>
      <c r="P119" s="300">
        <v>11</v>
      </c>
    </row>
    <row r="120" spans="2:16" ht="10.5" customHeight="1">
      <c r="B120" s="291"/>
      <c r="C120" s="292"/>
      <c r="D120" s="319" t="s">
        <v>467</v>
      </c>
      <c r="E120" s="294"/>
      <c r="F120" s="320" t="s">
        <v>336</v>
      </c>
      <c r="G120" s="320" t="s">
        <v>336</v>
      </c>
      <c r="H120" s="320" t="s">
        <v>336</v>
      </c>
      <c r="I120" s="320" t="s">
        <v>336</v>
      </c>
      <c r="J120" s="320" t="s">
        <v>336</v>
      </c>
      <c r="K120" s="320" t="s">
        <v>336</v>
      </c>
      <c r="L120" s="320" t="s">
        <v>336</v>
      </c>
      <c r="M120" s="320" t="s">
        <v>336</v>
      </c>
      <c r="N120" s="320" t="s">
        <v>336</v>
      </c>
      <c r="O120" s="320" t="s">
        <v>336</v>
      </c>
      <c r="P120" s="320" t="s">
        <v>336</v>
      </c>
    </row>
    <row r="121" spans="2:16" ht="10.5" customHeight="1">
      <c r="B121" s="296"/>
      <c r="C121" s="297"/>
      <c r="D121" s="322" t="s">
        <v>468</v>
      </c>
      <c r="E121" s="299"/>
      <c r="F121" s="312" t="s">
        <v>336</v>
      </c>
      <c r="G121" s="312" t="s">
        <v>336</v>
      </c>
      <c r="H121" s="312" t="s">
        <v>336</v>
      </c>
      <c r="I121" s="312" t="s">
        <v>336</v>
      </c>
      <c r="J121" s="312" t="s">
        <v>336</v>
      </c>
      <c r="K121" s="312" t="s">
        <v>336</v>
      </c>
      <c r="L121" s="312" t="s">
        <v>336</v>
      </c>
      <c r="M121" s="312" t="s">
        <v>336</v>
      </c>
      <c r="N121" s="312" t="s">
        <v>336</v>
      </c>
      <c r="O121" s="312" t="s">
        <v>336</v>
      </c>
      <c r="P121" s="312" t="s">
        <v>336</v>
      </c>
    </row>
    <row r="122" spans="2:16" ht="10.5" customHeight="1">
      <c r="B122" s="296"/>
      <c r="C122" s="297"/>
      <c r="D122" s="322" t="s">
        <v>469</v>
      </c>
      <c r="E122" s="299"/>
      <c r="F122" s="312" t="s">
        <v>336</v>
      </c>
      <c r="G122" s="312" t="s">
        <v>336</v>
      </c>
      <c r="H122" s="312" t="s">
        <v>336</v>
      </c>
      <c r="I122" s="312" t="s">
        <v>336</v>
      </c>
      <c r="J122" s="312" t="s">
        <v>336</v>
      </c>
      <c r="K122" s="312" t="s">
        <v>336</v>
      </c>
      <c r="L122" s="312" t="s">
        <v>336</v>
      </c>
      <c r="M122" s="312" t="s">
        <v>336</v>
      </c>
      <c r="N122" s="312" t="s">
        <v>336</v>
      </c>
      <c r="O122" s="312" t="s">
        <v>336</v>
      </c>
      <c r="P122" s="312" t="s">
        <v>336</v>
      </c>
    </row>
    <row r="123" spans="2:16" ht="10.5" customHeight="1">
      <c r="B123" s="296"/>
      <c r="C123" s="297"/>
      <c r="D123" s="322" t="s">
        <v>470</v>
      </c>
      <c r="E123" s="299"/>
      <c r="F123" s="312" t="s">
        <v>336</v>
      </c>
      <c r="G123" s="312" t="s">
        <v>336</v>
      </c>
      <c r="H123" s="312" t="s">
        <v>336</v>
      </c>
      <c r="I123" s="312" t="s">
        <v>336</v>
      </c>
      <c r="J123" s="312" t="s">
        <v>336</v>
      </c>
      <c r="K123" s="312" t="s">
        <v>336</v>
      </c>
      <c r="L123" s="312" t="s">
        <v>336</v>
      </c>
      <c r="M123" s="312" t="s">
        <v>336</v>
      </c>
      <c r="N123" s="312" t="s">
        <v>336</v>
      </c>
      <c r="O123" s="312" t="s">
        <v>336</v>
      </c>
      <c r="P123" s="312" t="s">
        <v>336</v>
      </c>
    </row>
    <row r="124" spans="2:16" ht="10.5" customHeight="1">
      <c r="B124" s="313"/>
      <c r="C124" s="314"/>
      <c r="D124" s="324" t="s">
        <v>471</v>
      </c>
      <c r="E124" s="316"/>
      <c r="F124" s="312" t="s">
        <v>336</v>
      </c>
      <c r="G124" s="312" t="s">
        <v>336</v>
      </c>
      <c r="H124" s="312" t="s">
        <v>336</v>
      </c>
      <c r="I124" s="312" t="s">
        <v>336</v>
      </c>
      <c r="J124" s="312" t="s">
        <v>336</v>
      </c>
      <c r="K124" s="312" t="s">
        <v>336</v>
      </c>
      <c r="L124" s="312" t="s">
        <v>336</v>
      </c>
      <c r="M124" s="312" t="s">
        <v>336</v>
      </c>
      <c r="N124" s="312" t="s">
        <v>336</v>
      </c>
      <c r="O124" s="312" t="s">
        <v>336</v>
      </c>
      <c r="P124" s="312" t="s">
        <v>336</v>
      </c>
    </row>
    <row r="125" spans="2:16" ht="10.5" customHeight="1">
      <c r="B125" s="291"/>
      <c r="C125" s="292"/>
      <c r="D125" s="319" t="s">
        <v>472</v>
      </c>
      <c r="E125" s="294"/>
      <c r="F125" s="320" t="s">
        <v>336</v>
      </c>
      <c r="G125" s="320" t="s">
        <v>336</v>
      </c>
      <c r="H125" s="320" t="s">
        <v>336</v>
      </c>
      <c r="I125" s="320" t="s">
        <v>336</v>
      </c>
      <c r="J125" s="320" t="s">
        <v>336</v>
      </c>
      <c r="K125" s="320" t="s">
        <v>336</v>
      </c>
      <c r="L125" s="320" t="s">
        <v>336</v>
      </c>
      <c r="M125" s="320" t="s">
        <v>336</v>
      </c>
      <c r="N125" s="320" t="s">
        <v>336</v>
      </c>
      <c r="O125" s="320" t="s">
        <v>336</v>
      </c>
      <c r="P125" s="320" t="s">
        <v>336</v>
      </c>
    </row>
    <row r="126" spans="2:16" ht="10.5" customHeight="1">
      <c r="B126" s="313"/>
      <c r="C126" s="314"/>
      <c r="D126" s="324" t="s">
        <v>473</v>
      </c>
      <c r="E126" s="316"/>
      <c r="F126" s="325" t="s">
        <v>336</v>
      </c>
      <c r="G126" s="325" t="s">
        <v>336</v>
      </c>
      <c r="H126" s="325" t="s">
        <v>336</v>
      </c>
      <c r="I126" s="325" t="s">
        <v>336</v>
      </c>
      <c r="J126" s="325" t="s">
        <v>336</v>
      </c>
      <c r="K126" s="325" t="s">
        <v>336</v>
      </c>
      <c r="L126" s="325" t="s">
        <v>336</v>
      </c>
      <c r="M126" s="325" t="s">
        <v>336</v>
      </c>
      <c r="N126" s="325" t="s">
        <v>336</v>
      </c>
      <c r="O126" s="325" t="s">
        <v>336</v>
      </c>
      <c r="P126" s="325" t="s">
        <v>336</v>
      </c>
    </row>
  </sheetData>
  <sheetProtection/>
  <mergeCells count="12">
    <mergeCell ref="N5:P5"/>
    <mergeCell ref="B6:D6"/>
    <mergeCell ref="F68:H68"/>
    <mergeCell ref="I68:K68"/>
    <mergeCell ref="F5:H5"/>
    <mergeCell ref="I5:K5"/>
    <mergeCell ref="L5:L6"/>
    <mergeCell ref="M5:M6"/>
    <mergeCell ref="L68:L69"/>
    <mergeCell ref="M68:M69"/>
    <mergeCell ref="N68:P68"/>
    <mergeCell ref="B69:D69"/>
  </mergeCells>
  <dataValidations count="1">
    <dataValidation type="whole" allowBlank="1" showInputMessage="1" showErrorMessage="1" errorTitle="入力エラー" error="入力した値に誤りがあります" sqref="A34:A56 A70:A91 A99:A126 B70:IV126 F7:IV56 F57:P63 B7:E63 A7:A25">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56" r:id="rId2"/>
  <rowBreaks count="1" manualBreakCount="1">
    <brk id="63" max="255" man="1"/>
  </rowBreaks>
  <drawing r:id="rId1"/>
</worksheet>
</file>

<file path=xl/worksheets/sheet2.xml><?xml version="1.0" encoding="utf-8"?>
<worksheet xmlns="http://schemas.openxmlformats.org/spreadsheetml/2006/main" xmlns:r="http://schemas.openxmlformats.org/officeDocument/2006/relationships">
  <sheetPr codeName="Sheet1">
    <tabColor indexed="8"/>
  </sheetPr>
  <dimension ref="B2:T50"/>
  <sheetViews>
    <sheetView showGridLines="0" tabSelected="1" zoomScale="88" zoomScaleNormal="88" workbookViewId="0" topLeftCell="A1">
      <selection activeCell="A1" sqref="A1"/>
    </sheetView>
  </sheetViews>
  <sheetFormatPr defaultColWidth="8.796875" defaultRowHeight="14.25"/>
  <cols>
    <col min="1" max="1" width="2.59765625" style="103" customWidth="1"/>
    <col min="2" max="2" width="2.8984375" style="103" customWidth="1"/>
    <col min="3" max="3" width="2.59765625" style="103" customWidth="1"/>
    <col min="4" max="4" width="3.19921875" style="103" customWidth="1"/>
    <col min="5" max="5" width="4.3984375" style="103" customWidth="1"/>
    <col min="6" max="6" width="31.8984375" style="103" customWidth="1"/>
    <col min="7" max="11" width="7.59765625" style="103" customWidth="1"/>
    <col min="12" max="12" width="8.59765625" style="103" customWidth="1"/>
    <col min="13" max="13" width="2.59765625" style="103" customWidth="1"/>
    <col min="14" max="14" width="1.203125" style="103" customWidth="1"/>
    <col min="15" max="15" width="2.59765625" style="484" customWidth="1"/>
    <col min="16" max="17" width="2.59765625" style="103" customWidth="1"/>
    <col min="18" max="20" width="0" style="103" hidden="1" customWidth="1"/>
    <col min="21" max="16384" width="9" style="103" customWidth="1"/>
  </cols>
  <sheetData>
    <row r="2" spans="2:15" s="101" customFormat="1" ht="24.75" customHeight="1">
      <c r="B2" s="625" t="s">
        <v>589</v>
      </c>
      <c r="C2" s="625"/>
      <c r="D2" s="625"/>
      <c r="E2" s="625"/>
      <c r="F2" s="625"/>
      <c r="G2" s="625"/>
      <c r="H2" s="625"/>
      <c r="I2" s="625"/>
      <c r="J2" s="625"/>
      <c r="K2" s="625"/>
      <c r="L2" s="625"/>
      <c r="M2" s="625"/>
      <c r="N2" s="625"/>
      <c r="O2" s="625"/>
    </row>
    <row r="3" spans="2:15" s="101" customFormat="1" ht="15" customHeight="1">
      <c r="B3" s="99"/>
      <c r="C3" s="99"/>
      <c r="D3" s="99"/>
      <c r="E3" s="99"/>
      <c r="F3" s="100"/>
      <c r="G3" s="100"/>
      <c r="H3" s="100"/>
      <c r="I3" s="100"/>
      <c r="J3" s="100"/>
      <c r="K3" s="100"/>
      <c r="L3" s="100"/>
      <c r="M3" s="99"/>
      <c r="N3" s="99"/>
      <c r="O3" s="106"/>
    </row>
    <row r="4" spans="2:15" ht="14.25" customHeight="1">
      <c r="B4" s="99"/>
      <c r="C4" s="102"/>
      <c r="D4" s="102"/>
      <c r="E4" s="102"/>
      <c r="F4" s="102"/>
      <c r="G4" s="102"/>
      <c r="H4" s="102"/>
      <c r="I4" s="102"/>
      <c r="J4" s="102"/>
      <c r="K4" s="102"/>
      <c r="L4" s="102"/>
      <c r="M4" s="102"/>
      <c r="N4" s="102"/>
      <c r="O4" s="106"/>
    </row>
    <row r="5" spans="2:20" ht="18.75" customHeight="1">
      <c r="B5" s="102" t="s">
        <v>408</v>
      </c>
      <c r="C5" s="102"/>
      <c r="D5" s="102"/>
      <c r="E5" s="102"/>
      <c r="F5" s="102"/>
      <c r="G5" s="104"/>
      <c r="H5" s="102"/>
      <c r="I5" s="102"/>
      <c r="J5" s="102"/>
      <c r="K5" s="102"/>
      <c r="L5" s="102"/>
      <c r="M5" s="105" t="str">
        <f>REPT("-",R5-LEN(E5))</f>
        <v>--------------------------------------------------------------------</v>
      </c>
      <c r="N5" s="105"/>
      <c r="O5" s="494" t="str">
        <f>HYPERLINK("#"&amp;T5&amp;"!A1","1")</f>
        <v>1</v>
      </c>
      <c r="R5" s="103">
        <v>68</v>
      </c>
      <c r="T5" s="110" t="s">
        <v>332</v>
      </c>
    </row>
    <row r="6" spans="2:20" ht="18.75" customHeight="1">
      <c r="B6" s="102" t="s">
        <v>96</v>
      </c>
      <c r="C6" s="102"/>
      <c r="D6" s="102"/>
      <c r="E6" s="102"/>
      <c r="F6" s="102"/>
      <c r="G6" s="104"/>
      <c r="H6" s="102"/>
      <c r="I6" s="102"/>
      <c r="J6" s="102"/>
      <c r="K6" s="102"/>
      <c r="L6" s="102"/>
      <c r="M6" s="105" t="str">
        <f>REPT("-",R6-LEN(E6))</f>
        <v>--------------------------------------------------</v>
      </c>
      <c r="N6" s="105"/>
      <c r="O6" s="494" t="str">
        <f>HYPERLINK("#"&amp;T6&amp;"!A1","3")</f>
        <v>3</v>
      </c>
      <c r="R6" s="103">
        <v>50</v>
      </c>
      <c r="T6" s="110" t="s">
        <v>333</v>
      </c>
    </row>
    <row r="7" spans="2:15" ht="18.75" customHeight="1">
      <c r="B7" s="102"/>
      <c r="C7" s="102"/>
      <c r="D7" s="102"/>
      <c r="E7" s="102"/>
      <c r="F7" s="102"/>
      <c r="G7" s="106"/>
      <c r="H7" s="102"/>
      <c r="I7" s="102"/>
      <c r="J7" s="102"/>
      <c r="K7" s="102"/>
      <c r="L7" s="102"/>
      <c r="M7" s="102"/>
      <c r="N7" s="102"/>
      <c r="O7" s="495"/>
    </row>
    <row r="8" spans="2:15" ht="18.75" customHeight="1">
      <c r="B8" s="110" t="s">
        <v>590</v>
      </c>
      <c r="C8" s="102"/>
      <c r="D8" s="102"/>
      <c r="E8" s="102"/>
      <c r="F8" s="102"/>
      <c r="G8" s="106"/>
      <c r="H8" s="102"/>
      <c r="I8" s="102"/>
      <c r="J8" s="102"/>
      <c r="K8" s="102"/>
      <c r="L8" s="102"/>
      <c r="M8" s="102"/>
      <c r="N8" s="102"/>
      <c r="O8" s="495"/>
    </row>
    <row r="9" spans="2:15" ht="18.75" customHeight="1">
      <c r="B9" s="102"/>
      <c r="C9" s="102" t="s">
        <v>409</v>
      </c>
      <c r="D9" s="102"/>
      <c r="E9" s="102"/>
      <c r="F9" s="102"/>
      <c r="G9" s="106"/>
      <c r="H9" s="102"/>
      <c r="I9" s="102"/>
      <c r="J9" s="102"/>
      <c r="K9" s="102"/>
      <c r="L9" s="102"/>
      <c r="M9" s="102"/>
      <c r="N9" s="102"/>
      <c r="O9" s="495"/>
    </row>
    <row r="10" spans="2:20" ht="18.75" customHeight="1">
      <c r="B10" s="102"/>
      <c r="C10" s="102"/>
      <c r="D10" s="102">
        <v>1</v>
      </c>
      <c r="E10" s="102" t="s">
        <v>97</v>
      </c>
      <c r="F10" s="102"/>
      <c r="G10" s="104"/>
      <c r="H10" s="102"/>
      <c r="I10" s="102"/>
      <c r="J10" s="102"/>
      <c r="K10" s="102"/>
      <c r="L10" s="102"/>
      <c r="M10" s="105" t="str">
        <f>REPT("-",R10-LEN(E10))</f>
        <v>---------------------------------------------------------------------</v>
      </c>
      <c r="N10" s="105"/>
      <c r="O10" s="494" t="str">
        <f>HYPERLINK("#"&amp;T10&amp;"!A1","4")</f>
        <v>4</v>
      </c>
      <c r="R10" s="103">
        <v>74</v>
      </c>
      <c r="T10" s="110" t="s">
        <v>112</v>
      </c>
    </row>
    <row r="11" spans="2:20" ht="18.75" customHeight="1">
      <c r="B11" s="102"/>
      <c r="C11" s="102"/>
      <c r="D11" s="102">
        <v>2</v>
      </c>
      <c r="E11" s="102" t="s">
        <v>98</v>
      </c>
      <c r="F11" s="102"/>
      <c r="G11" s="104"/>
      <c r="H11" s="102"/>
      <c r="I11" s="102"/>
      <c r="J11" s="102"/>
      <c r="K11" s="102"/>
      <c r="L11" s="102"/>
      <c r="M11" s="105" t="str">
        <f>REPT("-",R11-LEN(E11))</f>
        <v>-------------------------------------------------------------------</v>
      </c>
      <c r="N11" s="105"/>
      <c r="O11" s="494" t="str">
        <f>HYPERLINK("#"&amp;T11&amp;"!A1","5")</f>
        <v>5</v>
      </c>
      <c r="R11" s="103">
        <v>74</v>
      </c>
      <c r="T11" s="110" t="s">
        <v>113</v>
      </c>
    </row>
    <row r="12" spans="2:20" ht="18.75" customHeight="1">
      <c r="B12" s="102"/>
      <c r="C12" s="102"/>
      <c r="D12" s="102">
        <v>3</v>
      </c>
      <c r="E12" s="102" t="s">
        <v>99</v>
      </c>
      <c r="F12" s="102"/>
      <c r="G12" s="104"/>
      <c r="H12" s="102"/>
      <c r="I12" s="102"/>
      <c r="J12" s="102"/>
      <c r="K12" s="102"/>
      <c r="L12" s="102"/>
      <c r="M12" s="105" t="str">
        <f>REPT("-",R12-LEN(E12))</f>
        <v>---------------------------------------------------------------------</v>
      </c>
      <c r="N12" s="105"/>
      <c r="O12" s="494" t="str">
        <f>HYPERLINK("#"&amp;T12&amp;"!A1","5")</f>
        <v>5</v>
      </c>
      <c r="R12" s="103">
        <v>74</v>
      </c>
      <c r="T12" s="110" t="s">
        <v>113</v>
      </c>
    </row>
    <row r="13" spans="2:15" ht="18.75" customHeight="1">
      <c r="B13" s="102"/>
      <c r="C13" s="102" t="s">
        <v>100</v>
      </c>
      <c r="D13" s="102"/>
      <c r="E13" s="102"/>
      <c r="F13" s="102"/>
      <c r="G13" s="106"/>
      <c r="H13" s="102"/>
      <c r="I13" s="102"/>
      <c r="J13" s="102"/>
      <c r="K13" s="102"/>
      <c r="L13" s="102"/>
      <c r="M13" s="102"/>
      <c r="N13" s="102"/>
      <c r="O13" s="495"/>
    </row>
    <row r="14" spans="2:20" ht="18.75" customHeight="1">
      <c r="B14" s="102"/>
      <c r="C14" s="102"/>
      <c r="D14" s="102">
        <v>1</v>
      </c>
      <c r="E14" s="102" t="s">
        <v>97</v>
      </c>
      <c r="F14" s="102"/>
      <c r="G14" s="104"/>
      <c r="H14" s="102"/>
      <c r="I14" s="102"/>
      <c r="J14" s="102"/>
      <c r="K14" s="102"/>
      <c r="L14" s="102"/>
      <c r="M14" s="105" t="str">
        <f>REPT("-",R14-LEN(E14))</f>
        <v>---------------------------------------------------------------------</v>
      </c>
      <c r="N14" s="105"/>
      <c r="O14" s="494" t="str">
        <f>HYPERLINK("#"&amp;T14&amp;"!A1","6")</f>
        <v>6</v>
      </c>
      <c r="R14" s="103">
        <v>74</v>
      </c>
      <c r="T14" s="110" t="s">
        <v>334</v>
      </c>
    </row>
    <row r="15" spans="2:20" ht="18.75" customHeight="1">
      <c r="B15" s="102"/>
      <c r="C15" s="102"/>
      <c r="D15" s="102">
        <v>2</v>
      </c>
      <c r="E15" s="102" t="s">
        <v>98</v>
      </c>
      <c r="F15" s="102"/>
      <c r="G15" s="104"/>
      <c r="H15" s="102"/>
      <c r="I15" s="102"/>
      <c r="J15" s="102"/>
      <c r="K15" s="102"/>
      <c r="L15" s="102"/>
      <c r="M15" s="105" t="str">
        <f>REPT("-",R15-LEN(E15))</f>
        <v>-------------------------------------------------------------------</v>
      </c>
      <c r="N15" s="105"/>
      <c r="O15" s="494" t="str">
        <f>HYPERLINK("#"&amp;T15&amp;"!A1","7")</f>
        <v>7</v>
      </c>
      <c r="R15" s="103">
        <v>74</v>
      </c>
      <c r="T15" s="110" t="s">
        <v>335</v>
      </c>
    </row>
    <row r="16" spans="2:20" ht="18.75" customHeight="1">
      <c r="B16" s="102"/>
      <c r="C16" s="102"/>
      <c r="D16" s="102">
        <v>3</v>
      </c>
      <c r="E16" s="102" t="s">
        <v>99</v>
      </c>
      <c r="F16" s="102"/>
      <c r="G16" s="104"/>
      <c r="H16" s="102"/>
      <c r="I16" s="102"/>
      <c r="J16" s="102"/>
      <c r="K16" s="102"/>
      <c r="L16" s="102"/>
      <c r="M16" s="105" t="str">
        <f>REPT("-",R16-LEN(E16))</f>
        <v>---------------------------------------------------------------------</v>
      </c>
      <c r="N16" s="105"/>
      <c r="O16" s="494" t="str">
        <f>HYPERLINK("#"&amp;T16&amp;"!A1","7")</f>
        <v>7</v>
      </c>
      <c r="R16" s="103">
        <v>74</v>
      </c>
      <c r="T16" s="110" t="s">
        <v>335</v>
      </c>
    </row>
    <row r="17" spans="2:15" ht="18.75" customHeight="1">
      <c r="B17" s="102"/>
      <c r="C17" s="102"/>
      <c r="D17" s="102"/>
      <c r="E17" s="102"/>
      <c r="F17" s="102"/>
      <c r="G17" s="102"/>
      <c r="H17" s="102"/>
      <c r="I17" s="102"/>
      <c r="J17" s="102"/>
      <c r="K17" s="102"/>
      <c r="L17" s="102"/>
      <c r="M17" s="102"/>
      <c r="N17" s="102"/>
      <c r="O17" s="495"/>
    </row>
    <row r="18" spans="2:15" ht="18.75" customHeight="1">
      <c r="B18" s="110" t="s">
        <v>591</v>
      </c>
      <c r="C18" s="102"/>
      <c r="D18" s="102"/>
      <c r="E18" s="102"/>
      <c r="F18" s="102"/>
      <c r="G18" s="102"/>
      <c r="H18" s="102"/>
      <c r="I18" s="102"/>
      <c r="J18" s="102"/>
      <c r="K18" s="102"/>
      <c r="L18" s="102"/>
      <c r="M18" s="102"/>
      <c r="N18" s="102"/>
      <c r="O18" s="495"/>
    </row>
    <row r="19" spans="2:15" ht="18.75" customHeight="1">
      <c r="B19" s="102"/>
      <c r="C19" s="102" t="s">
        <v>101</v>
      </c>
      <c r="D19" s="102"/>
      <c r="E19" s="102"/>
      <c r="F19" s="267"/>
      <c r="G19" s="102"/>
      <c r="H19" s="102"/>
      <c r="I19" s="102"/>
      <c r="J19" s="102"/>
      <c r="K19" s="102"/>
      <c r="L19" s="102"/>
      <c r="M19" s="102"/>
      <c r="N19" s="102"/>
      <c r="O19" s="495"/>
    </row>
    <row r="20" spans="2:20" ht="18.75" customHeight="1">
      <c r="B20" s="102"/>
      <c r="C20" s="102"/>
      <c r="D20" s="107" t="s">
        <v>410</v>
      </c>
      <c r="E20" s="266" t="s">
        <v>418</v>
      </c>
      <c r="F20" s="102"/>
      <c r="G20" s="266"/>
      <c r="H20" s="102"/>
      <c r="I20" s="102"/>
      <c r="J20" s="102"/>
      <c r="K20" s="102"/>
      <c r="L20" s="102"/>
      <c r="M20" s="105" t="str">
        <f aca="true" t="shared" si="0" ref="M20:M29">REPT("-",R20-LEN(E20))</f>
        <v>---------------------------</v>
      </c>
      <c r="N20" s="105"/>
      <c r="O20" s="494" t="str">
        <f>HYPERLINK("#"&amp;T20&amp;"!A1","8")</f>
        <v>8</v>
      </c>
      <c r="R20" s="103">
        <v>58</v>
      </c>
      <c r="T20" s="110" t="s">
        <v>398</v>
      </c>
    </row>
    <row r="21" spans="2:20" ht="18.75" customHeight="1">
      <c r="B21" s="102"/>
      <c r="C21" s="102"/>
      <c r="D21" s="107" t="s">
        <v>410</v>
      </c>
      <c r="E21" s="102" t="s">
        <v>407</v>
      </c>
      <c r="F21" s="102"/>
      <c r="G21" s="102"/>
      <c r="H21" s="102"/>
      <c r="I21" s="102"/>
      <c r="J21" s="102"/>
      <c r="K21" s="102"/>
      <c r="L21" s="102"/>
      <c r="M21" s="105" t="str">
        <f t="shared" si="0"/>
        <v>---------------------------</v>
      </c>
      <c r="N21" s="105"/>
      <c r="O21" s="494" t="str">
        <f>HYPERLINK("#"&amp;T21&amp;"!A1","9")</f>
        <v>9</v>
      </c>
      <c r="R21" s="103">
        <v>58</v>
      </c>
      <c r="T21" s="110" t="s">
        <v>401</v>
      </c>
    </row>
    <row r="22" spans="2:20" ht="18.75" customHeight="1">
      <c r="B22" s="102"/>
      <c r="C22" s="102"/>
      <c r="D22" s="107" t="s">
        <v>410</v>
      </c>
      <c r="E22" s="102" t="s">
        <v>417</v>
      </c>
      <c r="F22" s="102"/>
      <c r="G22" s="102"/>
      <c r="H22" s="102"/>
      <c r="I22" s="102"/>
      <c r="J22" s="102"/>
      <c r="K22" s="102"/>
      <c r="L22" s="102"/>
      <c r="M22" s="105" t="str">
        <f t="shared" si="0"/>
        <v>-------------------------------</v>
      </c>
      <c r="N22" s="105"/>
      <c r="O22" s="494" t="str">
        <f>HYPERLINK("#"&amp;T22&amp;"!A1","10")</f>
        <v>10</v>
      </c>
      <c r="R22" s="103">
        <v>60</v>
      </c>
      <c r="T22" s="110" t="s">
        <v>399</v>
      </c>
    </row>
    <row r="23" spans="2:20" ht="18.75" customHeight="1">
      <c r="B23" s="102"/>
      <c r="C23" s="102"/>
      <c r="D23" s="107" t="s">
        <v>410</v>
      </c>
      <c r="E23" s="102" t="s">
        <v>648</v>
      </c>
      <c r="F23" s="102"/>
      <c r="G23" s="102"/>
      <c r="H23" s="102"/>
      <c r="I23" s="102"/>
      <c r="J23" s="102"/>
      <c r="K23" s="102"/>
      <c r="L23" s="102"/>
      <c r="M23" s="105" t="str">
        <f>REPT("-",R23-LEN(E23))</f>
        <v>-------------------------------</v>
      </c>
      <c r="N23" s="105"/>
      <c r="O23" s="557" t="str">
        <f>HYPERLINK("#"&amp;T23&amp;"!A1","11")</f>
        <v>11</v>
      </c>
      <c r="R23" s="103">
        <v>60</v>
      </c>
      <c r="T23" s="110" t="s">
        <v>650</v>
      </c>
    </row>
    <row r="24" spans="2:20" ht="18.75" customHeight="1">
      <c r="B24" s="102"/>
      <c r="C24" s="102"/>
      <c r="D24" s="107" t="s">
        <v>410</v>
      </c>
      <c r="E24" s="102" t="s">
        <v>84</v>
      </c>
      <c r="F24" s="102"/>
      <c r="G24" s="102"/>
      <c r="H24" s="102"/>
      <c r="I24" s="102"/>
      <c r="J24" s="102"/>
      <c r="K24" s="102"/>
      <c r="L24" s="102"/>
      <c r="M24" s="105" t="str">
        <f t="shared" si="0"/>
        <v>----------------------------</v>
      </c>
      <c r="N24" s="105"/>
      <c r="O24" s="557" t="str">
        <f>HYPERLINK("#"&amp;T24&amp;"!A1","12")</f>
        <v>12</v>
      </c>
      <c r="R24" s="103">
        <v>58</v>
      </c>
      <c r="T24" s="110" t="s">
        <v>400</v>
      </c>
    </row>
    <row r="25" spans="2:20" ht="18.75" customHeight="1">
      <c r="B25" s="102"/>
      <c r="C25" s="102"/>
      <c r="D25" s="107" t="s">
        <v>410</v>
      </c>
      <c r="E25" s="102" t="s">
        <v>85</v>
      </c>
      <c r="F25" s="102"/>
      <c r="G25" s="102"/>
      <c r="H25" s="102"/>
      <c r="I25" s="102"/>
      <c r="J25" s="102"/>
      <c r="K25" s="102"/>
      <c r="L25" s="102"/>
      <c r="M25" s="105" t="str">
        <f t="shared" si="0"/>
        <v>--------------------------</v>
      </c>
      <c r="N25" s="105"/>
      <c r="O25" s="557" t="str">
        <f>HYPERLINK("#"&amp;T25&amp;"!A1","13")</f>
        <v>13</v>
      </c>
      <c r="R25" s="103">
        <v>57</v>
      </c>
      <c r="T25" s="110" t="s">
        <v>402</v>
      </c>
    </row>
    <row r="26" spans="2:20" ht="18.75" customHeight="1">
      <c r="B26" s="102"/>
      <c r="C26" s="102"/>
      <c r="D26" s="107" t="s">
        <v>410</v>
      </c>
      <c r="E26" s="102" t="s">
        <v>649</v>
      </c>
      <c r="F26" s="102"/>
      <c r="G26" s="102"/>
      <c r="H26" s="102"/>
      <c r="I26" s="102"/>
      <c r="J26" s="102"/>
      <c r="K26" s="102"/>
      <c r="L26" s="102"/>
      <c r="M26" s="105" t="str">
        <f>REPT("-",R26-LEN(E26))</f>
        <v>-------------------------</v>
      </c>
      <c r="N26" s="105"/>
      <c r="O26" s="557" t="str">
        <f>HYPERLINK("#"&amp;T26&amp;"!A1","14")</f>
        <v>14</v>
      </c>
      <c r="R26" s="103">
        <v>57</v>
      </c>
      <c r="T26" s="110" t="s">
        <v>491</v>
      </c>
    </row>
    <row r="27" spans="2:20" ht="18.75" customHeight="1">
      <c r="B27" s="102"/>
      <c r="C27" s="102"/>
      <c r="D27" s="107" t="s">
        <v>410</v>
      </c>
      <c r="E27" s="102" t="s">
        <v>86</v>
      </c>
      <c r="F27" s="102"/>
      <c r="G27" s="102"/>
      <c r="H27" s="102"/>
      <c r="I27" s="102"/>
      <c r="J27" s="102"/>
      <c r="K27" s="102"/>
      <c r="L27" s="102"/>
      <c r="M27" s="105" t="str">
        <f t="shared" si="0"/>
        <v>-------------------------</v>
      </c>
      <c r="N27" s="105"/>
      <c r="O27" s="557" t="str">
        <f>HYPERLINK("#"&amp;T27&amp;"!A1","15")</f>
        <v>15</v>
      </c>
      <c r="R27" s="103">
        <v>57</v>
      </c>
      <c r="T27" s="110" t="s">
        <v>403</v>
      </c>
    </row>
    <row r="28" spans="2:20" ht="18.75" customHeight="1">
      <c r="B28" s="102"/>
      <c r="C28" s="102"/>
      <c r="D28" s="107" t="s">
        <v>410</v>
      </c>
      <c r="E28" s="102" t="s">
        <v>406</v>
      </c>
      <c r="F28" s="102"/>
      <c r="G28" s="102"/>
      <c r="H28" s="102"/>
      <c r="I28" s="102"/>
      <c r="J28" s="102"/>
      <c r="K28" s="102"/>
      <c r="L28" s="102"/>
      <c r="M28" s="105" t="str">
        <f t="shared" si="0"/>
        <v>---------------------------------------</v>
      </c>
      <c r="N28" s="105"/>
      <c r="O28" s="557" t="str">
        <f>HYPERLINK("#"&amp;T28&amp;"!A1","16")</f>
        <v>16</v>
      </c>
      <c r="R28" s="103">
        <v>62</v>
      </c>
      <c r="T28" s="110" t="s">
        <v>404</v>
      </c>
    </row>
    <row r="29" spans="2:20" ht="18.75" customHeight="1">
      <c r="B29" s="102"/>
      <c r="C29" s="102"/>
      <c r="D29" s="107" t="s">
        <v>410</v>
      </c>
      <c r="E29" s="102" t="s">
        <v>87</v>
      </c>
      <c r="F29" s="102"/>
      <c r="G29" s="102"/>
      <c r="H29" s="102"/>
      <c r="I29" s="102"/>
      <c r="J29" s="102"/>
      <c r="K29" s="102"/>
      <c r="L29" s="102"/>
      <c r="M29" s="105" t="str">
        <f t="shared" si="0"/>
        <v>-----------------------------------------------</v>
      </c>
      <c r="N29" s="105"/>
      <c r="O29" s="557" t="str">
        <f>HYPERLINK("#"&amp;T29&amp;"!A1","17")</f>
        <v>17</v>
      </c>
      <c r="R29" s="103">
        <v>66</v>
      </c>
      <c r="T29" s="110" t="s">
        <v>405</v>
      </c>
    </row>
    <row r="30" spans="2:15" ht="18.75" customHeight="1">
      <c r="B30" s="102"/>
      <c r="C30" s="102"/>
      <c r="D30" s="105"/>
      <c r="E30" s="105"/>
      <c r="F30" s="102"/>
      <c r="G30" s="102"/>
      <c r="H30" s="102"/>
      <c r="I30" s="102"/>
      <c r="J30" s="102"/>
      <c r="K30" s="102"/>
      <c r="L30" s="102"/>
      <c r="M30" s="102"/>
      <c r="N30" s="102"/>
      <c r="O30" s="495"/>
    </row>
    <row r="31" spans="2:15" ht="18.75" customHeight="1">
      <c r="B31" s="102"/>
      <c r="C31" s="102" t="s">
        <v>102</v>
      </c>
      <c r="D31" s="102"/>
      <c r="E31" s="102"/>
      <c r="F31" s="102"/>
      <c r="G31" s="102"/>
      <c r="H31" s="102"/>
      <c r="I31" s="102"/>
      <c r="J31" s="102"/>
      <c r="K31" s="102"/>
      <c r="L31" s="102"/>
      <c r="M31" s="102"/>
      <c r="N31" s="102"/>
      <c r="O31" s="495"/>
    </row>
    <row r="32" spans="2:20" ht="18.75" customHeight="1">
      <c r="B32" s="102"/>
      <c r="C32" s="102"/>
      <c r="D32" s="102" t="s">
        <v>103</v>
      </c>
      <c r="E32" s="102"/>
      <c r="F32" s="102" t="s">
        <v>419</v>
      </c>
      <c r="G32" s="102"/>
      <c r="H32" s="102"/>
      <c r="I32" s="102"/>
      <c r="J32" s="102"/>
      <c r="K32" s="102"/>
      <c r="L32" s="102"/>
      <c r="M32" s="105" t="str">
        <f>REPT("-",R32-LEN(F32))</f>
        <v>------------------</v>
      </c>
      <c r="N32" s="108"/>
      <c r="O32" s="557" t="str">
        <f>HYPERLINK("#"&amp;T32&amp;"!A1","18")</f>
        <v>18</v>
      </c>
      <c r="R32" s="103">
        <v>50</v>
      </c>
      <c r="T32" s="110" t="s">
        <v>579</v>
      </c>
    </row>
    <row r="33" spans="2:20" ht="18.75" customHeight="1">
      <c r="B33" s="102"/>
      <c r="C33" s="102"/>
      <c r="D33" s="102" t="s">
        <v>104</v>
      </c>
      <c r="E33" s="102"/>
      <c r="F33" s="102" t="s">
        <v>423</v>
      </c>
      <c r="G33" s="102"/>
      <c r="H33" s="102"/>
      <c r="I33" s="102"/>
      <c r="J33" s="102"/>
      <c r="K33" s="102"/>
      <c r="L33" s="102"/>
      <c r="M33" s="105" t="str">
        <f aca="true" t="shared" si="1" ref="M33:M45">REPT("-",R33-LEN(F33))</f>
        <v>-----------------</v>
      </c>
      <c r="N33" s="109"/>
      <c r="O33" s="557" t="str">
        <f>HYPERLINK("#"&amp;T33&amp;"!A1","19")</f>
        <v>19</v>
      </c>
      <c r="R33" s="103">
        <v>50</v>
      </c>
      <c r="T33" s="110" t="s">
        <v>579</v>
      </c>
    </row>
    <row r="34" spans="2:20" ht="18.75" customHeight="1">
      <c r="B34" s="102"/>
      <c r="C34" s="102" t="s">
        <v>88</v>
      </c>
      <c r="D34" s="102" t="s">
        <v>105</v>
      </c>
      <c r="E34" s="102"/>
      <c r="F34" s="102" t="s">
        <v>420</v>
      </c>
      <c r="G34" s="102"/>
      <c r="H34" s="102"/>
      <c r="I34" s="102"/>
      <c r="J34" s="102"/>
      <c r="K34" s="102"/>
      <c r="L34" s="102"/>
      <c r="M34" s="105" t="str">
        <f t="shared" si="1"/>
        <v>-------</v>
      </c>
      <c r="N34" s="109"/>
      <c r="O34" s="557" t="str">
        <f>HYPERLINK("#"&amp;T34&amp;"!A1","20")</f>
        <v>20</v>
      </c>
      <c r="R34" s="103">
        <v>45</v>
      </c>
      <c r="T34" s="110" t="s">
        <v>580</v>
      </c>
    </row>
    <row r="35" spans="2:20" ht="18.75" customHeight="1">
      <c r="B35" s="102"/>
      <c r="C35" s="102" t="s">
        <v>89</v>
      </c>
      <c r="D35" s="102" t="s">
        <v>104</v>
      </c>
      <c r="E35" s="102"/>
      <c r="F35" s="102" t="s">
        <v>424</v>
      </c>
      <c r="G35" s="102"/>
      <c r="H35" s="102"/>
      <c r="I35" s="102"/>
      <c r="J35" s="102"/>
      <c r="K35" s="102"/>
      <c r="L35" s="102"/>
      <c r="M35" s="105" t="str">
        <f t="shared" si="1"/>
        <v>------</v>
      </c>
      <c r="N35" s="109"/>
      <c r="O35" s="557" t="str">
        <f>HYPERLINK("#"&amp;T35&amp;"!A1","21")</f>
        <v>21</v>
      </c>
      <c r="R35" s="103">
        <v>45</v>
      </c>
      <c r="T35" s="110" t="s">
        <v>580</v>
      </c>
    </row>
    <row r="36" spans="2:20" ht="18.75" customHeight="1">
      <c r="B36" s="102"/>
      <c r="C36" s="102" t="s">
        <v>90</v>
      </c>
      <c r="D36" s="102" t="s">
        <v>411</v>
      </c>
      <c r="E36" s="102"/>
      <c r="F36" s="102" t="s">
        <v>421</v>
      </c>
      <c r="G36" s="102"/>
      <c r="H36" s="102"/>
      <c r="I36" s="102"/>
      <c r="J36" s="102"/>
      <c r="K36" s="102"/>
      <c r="L36" s="102"/>
      <c r="M36" s="105" t="str">
        <f t="shared" si="1"/>
        <v>---------------</v>
      </c>
      <c r="N36" s="109"/>
      <c r="O36" s="557" t="str">
        <f>HYPERLINK("#"&amp;T36&amp;"!A1","22")</f>
        <v>22</v>
      </c>
      <c r="R36" s="103">
        <v>50</v>
      </c>
      <c r="T36" s="110" t="s">
        <v>581</v>
      </c>
    </row>
    <row r="37" spans="2:20" ht="18.75" customHeight="1">
      <c r="B37" s="102"/>
      <c r="C37" s="102" t="s">
        <v>91</v>
      </c>
      <c r="D37" s="102" t="s">
        <v>104</v>
      </c>
      <c r="E37" s="102"/>
      <c r="F37" s="102" t="s">
        <v>425</v>
      </c>
      <c r="G37" s="102"/>
      <c r="H37" s="102"/>
      <c r="I37" s="102"/>
      <c r="J37" s="102"/>
      <c r="K37" s="102"/>
      <c r="L37" s="102"/>
      <c r="M37" s="105" t="str">
        <f t="shared" si="1"/>
        <v>--------------</v>
      </c>
      <c r="N37" s="109"/>
      <c r="O37" s="557" t="str">
        <f>HYPERLINK("#"&amp;T37&amp;"!A1","23")</f>
        <v>23</v>
      </c>
      <c r="R37" s="103">
        <v>50</v>
      </c>
      <c r="T37" s="110" t="s">
        <v>581</v>
      </c>
    </row>
    <row r="38" spans="2:20" ht="18.75" customHeight="1">
      <c r="B38" s="102"/>
      <c r="C38" s="102" t="s">
        <v>92</v>
      </c>
      <c r="D38" s="102" t="s">
        <v>412</v>
      </c>
      <c r="E38" s="102"/>
      <c r="F38" s="102" t="s">
        <v>106</v>
      </c>
      <c r="G38" s="102"/>
      <c r="H38" s="102"/>
      <c r="I38" s="102"/>
      <c r="J38" s="102"/>
      <c r="K38" s="102"/>
      <c r="L38" s="102"/>
      <c r="M38" s="105" t="str">
        <f t="shared" si="1"/>
        <v>---------------------------</v>
      </c>
      <c r="N38" s="109"/>
      <c r="O38" s="557" t="str">
        <f>HYPERLINK("#"&amp;T38&amp;"!A1","24")</f>
        <v>24</v>
      </c>
      <c r="R38" s="103">
        <v>52</v>
      </c>
      <c r="T38" s="110" t="s">
        <v>582</v>
      </c>
    </row>
    <row r="39" spans="2:20" ht="18.75" customHeight="1">
      <c r="B39" s="102"/>
      <c r="C39" s="102" t="s">
        <v>93</v>
      </c>
      <c r="D39" s="102" t="s">
        <v>94</v>
      </c>
      <c r="E39" s="102"/>
      <c r="F39" s="102" t="s">
        <v>107</v>
      </c>
      <c r="G39" s="102"/>
      <c r="H39" s="102"/>
      <c r="I39" s="102"/>
      <c r="J39" s="102"/>
      <c r="K39" s="102"/>
      <c r="L39" s="102"/>
      <c r="M39" s="105" t="str">
        <f t="shared" si="1"/>
        <v>-------------------</v>
      </c>
      <c r="N39" s="109"/>
      <c r="O39" s="557" t="str">
        <f>HYPERLINK("#"&amp;T39&amp;"!A1","25")</f>
        <v>25</v>
      </c>
      <c r="R39" s="103">
        <v>50</v>
      </c>
      <c r="T39" s="110" t="s">
        <v>583</v>
      </c>
    </row>
    <row r="40" spans="2:20" ht="18.75" customHeight="1">
      <c r="B40" s="102"/>
      <c r="C40" s="102"/>
      <c r="D40" s="102" t="s">
        <v>413</v>
      </c>
      <c r="E40" s="102"/>
      <c r="F40" s="102" t="s">
        <v>422</v>
      </c>
      <c r="G40" s="102"/>
      <c r="H40" s="102"/>
      <c r="I40" s="102"/>
      <c r="J40" s="102"/>
      <c r="K40" s="102"/>
      <c r="L40" s="102"/>
      <c r="M40" s="105" t="str">
        <f t="shared" si="1"/>
        <v>-------------</v>
      </c>
      <c r="N40" s="109"/>
      <c r="O40" s="557" t="str">
        <f>HYPERLINK("#"&amp;T40&amp;"!A1","26")</f>
        <v>26</v>
      </c>
      <c r="R40" s="103">
        <v>48</v>
      </c>
      <c r="T40" s="110" t="s">
        <v>584</v>
      </c>
    </row>
    <row r="41" spans="2:20" ht="18.75" customHeight="1">
      <c r="B41" s="102"/>
      <c r="C41" s="102"/>
      <c r="D41" s="102" t="s">
        <v>414</v>
      </c>
      <c r="E41" s="102"/>
      <c r="F41" s="102" t="s">
        <v>426</v>
      </c>
      <c r="G41" s="102"/>
      <c r="H41" s="102"/>
      <c r="I41" s="102"/>
      <c r="J41" s="102"/>
      <c r="K41" s="102"/>
      <c r="L41" s="102"/>
      <c r="M41" s="105" t="str">
        <f t="shared" si="1"/>
        <v>------------</v>
      </c>
      <c r="N41" s="109"/>
      <c r="O41" s="557" t="str">
        <f>HYPERLINK("#"&amp;T41&amp;"!A1","27")</f>
        <v>27</v>
      </c>
      <c r="R41" s="103">
        <v>48</v>
      </c>
      <c r="T41" s="110" t="s">
        <v>584</v>
      </c>
    </row>
    <row r="42" spans="2:20" ht="18.75" customHeight="1">
      <c r="B42" s="102"/>
      <c r="C42" s="102"/>
      <c r="D42" s="102" t="s">
        <v>415</v>
      </c>
      <c r="E42" s="102"/>
      <c r="F42" s="102" t="s">
        <v>428</v>
      </c>
      <c r="G42" s="102"/>
      <c r="H42" s="102"/>
      <c r="I42" s="102"/>
      <c r="J42" s="102"/>
      <c r="K42" s="102"/>
      <c r="L42" s="102"/>
      <c r="M42" s="105" t="str">
        <f t="shared" si="1"/>
        <v>---</v>
      </c>
      <c r="N42" s="109"/>
      <c r="O42" s="557" t="str">
        <f>HYPERLINK("#"&amp;T42&amp;"!A1","28")</f>
        <v>28</v>
      </c>
      <c r="R42" s="103">
        <v>45</v>
      </c>
      <c r="T42" s="110" t="s">
        <v>585</v>
      </c>
    </row>
    <row r="43" spans="2:20" ht="18.75" customHeight="1">
      <c r="B43" s="102"/>
      <c r="C43" s="102"/>
      <c r="D43" s="102" t="s">
        <v>414</v>
      </c>
      <c r="E43" s="102"/>
      <c r="F43" s="102" t="s">
        <v>427</v>
      </c>
      <c r="G43" s="102"/>
      <c r="H43" s="102"/>
      <c r="I43" s="102"/>
      <c r="J43" s="102"/>
      <c r="K43" s="102"/>
      <c r="L43" s="102"/>
      <c r="M43" s="105" t="str">
        <f t="shared" si="1"/>
        <v>--</v>
      </c>
      <c r="N43" s="109"/>
      <c r="O43" s="557" t="str">
        <f>HYPERLINK("#"&amp;T43&amp;"!A1","29")</f>
        <v>29</v>
      </c>
      <c r="R43" s="103">
        <v>44</v>
      </c>
      <c r="T43" s="110" t="s">
        <v>585</v>
      </c>
    </row>
    <row r="44" spans="2:20" ht="18.75" customHeight="1">
      <c r="B44" s="102" t="s">
        <v>95</v>
      </c>
      <c r="C44" s="102"/>
      <c r="D44" s="102" t="s">
        <v>416</v>
      </c>
      <c r="E44" s="102"/>
      <c r="F44" s="102" t="s">
        <v>592</v>
      </c>
      <c r="G44" s="102"/>
      <c r="H44" s="102"/>
      <c r="I44" s="102"/>
      <c r="J44" s="102"/>
      <c r="K44" s="102"/>
      <c r="L44" s="102"/>
      <c r="M44" s="105" t="str">
        <f t="shared" si="1"/>
        <v>-------------------------------</v>
      </c>
      <c r="N44" s="109"/>
      <c r="O44" s="557" t="str">
        <f>HYPERLINK("#"&amp;T44&amp;"!A1","30")</f>
        <v>30</v>
      </c>
      <c r="R44" s="103">
        <v>56</v>
      </c>
      <c r="T44" s="110" t="s">
        <v>586</v>
      </c>
    </row>
    <row r="45" spans="2:20" ht="18.75" customHeight="1">
      <c r="B45" s="102"/>
      <c r="C45" s="102"/>
      <c r="D45" s="102" t="s">
        <v>414</v>
      </c>
      <c r="E45" s="102"/>
      <c r="F45" s="102" t="s">
        <v>593</v>
      </c>
      <c r="G45" s="102"/>
      <c r="H45" s="102"/>
      <c r="I45" s="102"/>
      <c r="J45" s="102"/>
      <c r="K45" s="102"/>
      <c r="L45" s="102"/>
      <c r="M45" s="105" t="str">
        <f t="shared" si="1"/>
        <v>-------------------------------</v>
      </c>
      <c r="N45" s="109"/>
      <c r="O45" s="557" t="str">
        <f>HYPERLINK("#"&amp;T45&amp;"!A1","31")</f>
        <v>31</v>
      </c>
      <c r="R45" s="103">
        <v>57</v>
      </c>
      <c r="T45" s="110" t="s">
        <v>586</v>
      </c>
    </row>
    <row r="46" spans="2:15" ht="18.75" customHeight="1">
      <c r="B46" s="110" t="s">
        <v>108</v>
      </c>
      <c r="C46" s="102"/>
      <c r="D46" s="102"/>
      <c r="E46" s="102"/>
      <c r="F46" s="102"/>
      <c r="G46" s="102"/>
      <c r="H46" s="102"/>
      <c r="I46" s="102"/>
      <c r="J46" s="102"/>
      <c r="K46" s="102"/>
      <c r="L46" s="102"/>
      <c r="M46" s="102"/>
      <c r="N46" s="102"/>
      <c r="O46" s="495"/>
    </row>
    <row r="47" spans="2:15" ht="18.75" customHeight="1">
      <c r="B47" s="102"/>
      <c r="C47" s="102" t="s">
        <v>109</v>
      </c>
      <c r="D47" s="102"/>
      <c r="E47" s="102"/>
      <c r="F47" s="102"/>
      <c r="G47" s="102"/>
      <c r="H47" s="102"/>
      <c r="I47" s="102"/>
      <c r="J47" s="102"/>
      <c r="K47" s="102"/>
      <c r="L47" s="102"/>
      <c r="M47" s="102"/>
      <c r="N47" s="102"/>
      <c r="O47" s="495"/>
    </row>
    <row r="48" spans="2:20" ht="18.75" customHeight="1">
      <c r="B48" s="102"/>
      <c r="C48" s="102"/>
      <c r="D48" s="102">
        <v>1</v>
      </c>
      <c r="E48" s="102" t="s">
        <v>110</v>
      </c>
      <c r="F48" s="102"/>
      <c r="G48" s="104"/>
      <c r="H48" s="102"/>
      <c r="I48" s="102"/>
      <c r="J48" s="102"/>
      <c r="K48" s="102"/>
      <c r="L48" s="102"/>
      <c r="M48" s="105" t="str">
        <f>REPT("-",R48-LEN(E48))</f>
        <v>----------------------------------------------------------------</v>
      </c>
      <c r="N48" s="102"/>
      <c r="O48" s="557" t="str">
        <f>HYPERLINK("#"&amp;T48&amp;"!A1","32")</f>
        <v>32</v>
      </c>
      <c r="R48" s="103">
        <v>73</v>
      </c>
      <c r="T48" s="110" t="s">
        <v>587</v>
      </c>
    </row>
    <row r="49" spans="2:20" ht="18.75" customHeight="1">
      <c r="B49" s="102"/>
      <c r="C49" s="102"/>
      <c r="D49" s="102">
        <v>2</v>
      </c>
      <c r="E49" s="102" t="s">
        <v>111</v>
      </c>
      <c r="F49" s="102"/>
      <c r="G49" s="104"/>
      <c r="H49" s="102"/>
      <c r="I49" s="102"/>
      <c r="J49" s="102"/>
      <c r="K49" s="102"/>
      <c r="L49" s="102"/>
      <c r="M49" s="105" t="str">
        <f>REPT("-",R49-LEN(E49))</f>
        <v>---------------------------------------------------------------</v>
      </c>
      <c r="N49" s="102"/>
      <c r="O49" s="557" t="str">
        <f>HYPERLINK("#"&amp;T49&amp;"!A1","34")</f>
        <v>34</v>
      </c>
      <c r="R49" s="103">
        <v>73</v>
      </c>
      <c r="T49" s="110" t="s">
        <v>588</v>
      </c>
    </row>
    <row r="50" spans="2:15" ht="18.75" customHeight="1">
      <c r="B50" s="102"/>
      <c r="C50" s="102"/>
      <c r="D50" s="102"/>
      <c r="E50" s="102"/>
      <c r="F50" s="102"/>
      <c r="G50" s="102"/>
      <c r="H50" s="102"/>
      <c r="I50" s="102"/>
      <c r="J50" s="102"/>
      <c r="K50" s="102"/>
      <c r="L50" s="102"/>
      <c r="M50" s="102"/>
      <c r="N50" s="102"/>
      <c r="O50" s="106"/>
    </row>
    <row r="51" ht="18.75" customHeight="1"/>
  </sheetData>
  <sheetProtection password="CC23" sheet="1" objects="1" scenarios="1"/>
  <mergeCells count="1">
    <mergeCell ref="B2:O2"/>
  </mergeCells>
  <printOptions/>
  <pageMargins left="0.5511811023622047" right="0.5511811023622047" top="0.4724409448818898" bottom="0.5118110236220472" header="0.31496062992125984" footer="0.4330708661417323"/>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codeName="Sheet19">
    <tabColor indexed="53"/>
  </sheetPr>
  <dimension ref="B1:Q128"/>
  <sheetViews>
    <sheetView view="pageBreakPreview" zoomScale="72" zoomScaleSheetLayoutView="72" workbookViewId="0" topLeftCell="A1">
      <selection activeCell="A1" sqref="A1"/>
    </sheetView>
  </sheetViews>
  <sheetFormatPr defaultColWidth="8.796875" defaultRowHeight="14.25"/>
  <cols>
    <col min="1" max="1" width="9" style="271" customWidth="1"/>
    <col min="2" max="2" width="2.3984375" style="271" customWidth="1"/>
    <col min="3" max="3" width="0.59375" style="271" customWidth="1"/>
    <col min="4" max="4" width="38.59765625" style="275" customWidth="1"/>
    <col min="5" max="5" width="0.8984375" style="271" customWidth="1"/>
    <col min="6" max="6" width="14.59765625" style="271" customWidth="1"/>
    <col min="7" max="7" width="15" style="271" customWidth="1"/>
    <col min="8" max="17" width="14.59765625" style="271" customWidth="1"/>
    <col min="18" max="16384" width="9" style="271" customWidth="1"/>
  </cols>
  <sheetData>
    <row r="1" spans="2:17" ht="18.75">
      <c r="B1" s="268" t="s">
        <v>705</v>
      </c>
      <c r="C1" s="269"/>
      <c r="D1" s="270"/>
      <c r="E1" s="269"/>
      <c r="F1" s="269"/>
      <c r="G1" s="269"/>
      <c r="H1" s="269"/>
      <c r="I1" s="269" t="s">
        <v>488</v>
      </c>
      <c r="J1" s="269"/>
      <c r="K1" s="269"/>
      <c r="L1" s="269"/>
      <c r="M1" s="269"/>
      <c r="N1" s="269"/>
      <c r="O1" s="269"/>
      <c r="P1" s="269"/>
      <c r="Q1" s="269"/>
    </row>
    <row r="2" spans="2:17" ht="14.25" customHeight="1">
      <c r="B2" s="272" t="s">
        <v>475</v>
      </c>
      <c r="C2" s="273"/>
      <c r="D2" s="273"/>
      <c r="E2" s="273"/>
      <c r="F2" s="273"/>
      <c r="G2" s="274"/>
      <c r="H2" s="274"/>
      <c r="I2" s="274"/>
      <c r="J2" s="274"/>
      <c r="K2" s="274"/>
      <c r="L2" s="274"/>
      <c r="M2" s="274"/>
      <c r="N2" s="274"/>
      <c r="O2" s="274"/>
      <c r="P2" s="274"/>
      <c r="Q2" s="274"/>
    </row>
    <row r="3" spans="2:17" ht="6" customHeight="1">
      <c r="B3" s="274"/>
      <c r="C3" s="274"/>
      <c r="E3" s="274"/>
      <c r="F3" s="274"/>
      <c r="G3" s="274"/>
      <c r="H3" s="274"/>
      <c r="I3" s="274"/>
      <c r="J3" s="274"/>
      <c r="K3" s="274"/>
      <c r="L3" s="274"/>
      <c r="M3" s="274"/>
      <c r="N3" s="274"/>
      <c r="O3" s="274"/>
      <c r="P3" s="274"/>
      <c r="Q3" s="274"/>
    </row>
    <row r="4" spans="2:17" ht="18" customHeight="1">
      <c r="B4" s="274"/>
      <c r="C4" s="274"/>
      <c r="D4" s="276" t="s">
        <v>476</v>
      </c>
      <c r="E4" s="274"/>
      <c r="G4" s="274"/>
      <c r="H4" s="274"/>
      <c r="I4" s="274"/>
      <c r="J4" s="274"/>
      <c r="K4" s="274"/>
      <c r="L4" s="274"/>
      <c r="M4" s="274"/>
      <c r="N4" s="274"/>
      <c r="O4" s="274"/>
      <c r="P4" s="274"/>
      <c r="Q4" s="274"/>
    </row>
    <row r="5" spans="2:17" s="282" customFormat="1" ht="18" customHeight="1">
      <c r="B5" s="278"/>
      <c r="C5" s="279"/>
      <c r="D5" s="280"/>
      <c r="E5" s="281"/>
      <c r="F5" s="747" t="s">
        <v>489</v>
      </c>
      <c r="G5" s="752"/>
      <c r="H5" s="752"/>
      <c r="I5" s="747" t="s">
        <v>490</v>
      </c>
      <c r="J5" s="748"/>
      <c r="K5" s="748"/>
      <c r="L5" s="747" t="s">
        <v>491</v>
      </c>
      <c r="M5" s="748"/>
      <c r="N5" s="748"/>
      <c r="O5" s="742" t="s">
        <v>403</v>
      </c>
      <c r="P5" s="749"/>
      <c r="Q5" s="750"/>
    </row>
    <row r="6" spans="2:17" s="282" customFormat="1" ht="18" customHeight="1" thickBot="1">
      <c r="B6" s="745" t="s">
        <v>482</v>
      </c>
      <c r="C6" s="751"/>
      <c r="D6" s="751"/>
      <c r="E6" s="284"/>
      <c r="F6" s="284" t="s">
        <v>483</v>
      </c>
      <c r="G6" s="283" t="s">
        <v>484</v>
      </c>
      <c r="H6" s="283" t="s">
        <v>485</v>
      </c>
      <c r="I6" s="285" t="s">
        <v>483</v>
      </c>
      <c r="J6" s="283" t="s">
        <v>484</v>
      </c>
      <c r="K6" s="283" t="s">
        <v>485</v>
      </c>
      <c r="L6" s="285" t="s">
        <v>483</v>
      </c>
      <c r="M6" s="283" t="s">
        <v>484</v>
      </c>
      <c r="N6" s="283" t="s">
        <v>485</v>
      </c>
      <c r="O6" s="283" t="s">
        <v>483</v>
      </c>
      <c r="P6" s="285" t="s">
        <v>484</v>
      </c>
      <c r="Q6" s="284" t="s">
        <v>485</v>
      </c>
    </row>
    <row r="7" spans="2:17" s="282" customFormat="1" ht="9.75" customHeight="1" thickTop="1">
      <c r="B7" s="327"/>
      <c r="C7" s="328"/>
      <c r="D7" s="329"/>
      <c r="E7" s="330"/>
      <c r="F7" s="331" t="s">
        <v>492</v>
      </c>
      <c r="G7" s="332" t="s">
        <v>492</v>
      </c>
      <c r="H7" s="332" t="s">
        <v>492</v>
      </c>
      <c r="I7" s="333" t="s">
        <v>493</v>
      </c>
      <c r="J7" s="333" t="s">
        <v>493</v>
      </c>
      <c r="K7" s="333" t="s">
        <v>493</v>
      </c>
      <c r="L7" s="333" t="s">
        <v>493</v>
      </c>
      <c r="M7" s="333" t="s">
        <v>493</v>
      </c>
      <c r="N7" s="333" t="s">
        <v>493</v>
      </c>
      <c r="O7" s="333" t="s">
        <v>493</v>
      </c>
      <c r="P7" s="333" t="s">
        <v>493</v>
      </c>
      <c r="Q7" s="333" t="s">
        <v>493</v>
      </c>
    </row>
    <row r="8" spans="2:17" ht="16.5" customHeight="1">
      <c r="B8" s="334"/>
      <c r="C8" s="335"/>
      <c r="D8" s="336" t="s">
        <v>140</v>
      </c>
      <c r="E8" s="310"/>
      <c r="F8" s="337">
        <v>19.2</v>
      </c>
      <c r="G8" s="337">
        <v>19.8</v>
      </c>
      <c r="H8" s="337">
        <v>18.3</v>
      </c>
      <c r="I8" s="337">
        <v>149.1</v>
      </c>
      <c r="J8" s="337">
        <v>164.4</v>
      </c>
      <c r="K8" s="337">
        <v>129.3</v>
      </c>
      <c r="L8" s="337">
        <v>136.6</v>
      </c>
      <c r="M8" s="337">
        <v>147.3</v>
      </c>
      <c r="N8" s="337">
        <v>122.7</v>
      </c>
      <c r="O8" s="337">
        <v>12.5</v>
      </c>
      <c r="P8" s="337">
        <v>17.1</v>
      </c>
      <c r="Q8" s="337">
        <v>6.6</v>
      </c>
    </row>
    <row r="9" spans="2:17" ht="16.5" customHeight="1">
      <c r="B9" s="291"/>
      <c r="C9" s="292"/>
      <c r="D9" s="293" t="s">
        <v>429</v>
      </c>
      <c r="E9" s="294"/>
      <c r="F9" s="338" t="s">
        <v>430</v>
      </c>
      <c r="G9" s="338" t="s">
        <v>430</v>
      </c>
      <c r="H9" s="338" t="s">
        <v>430</v>
      </c>
      <c r="I9" s="338" t="s">
        <v>430</v>
      </c>
      <c r="J9" s="338" t="s">
        <v>430</v>
      </c>
      <c r="K9" s="338" t="s">
        <v>430</v>
      </c>
      <c r="L9" s="338" t="s">
        <v>430</v>
      </c>
      <c r="M9" s="338" t="s">
        <v>430</v>
      </c>
      <c r="N9" s="338" t="s">
        <v>430</v>
      </c>
      <c r="O9" s="338" t="s">
        <v>430</v>
      </c>
      <c r="P9" s="338" t="s">
        <v>430</v>
      </c>
      <c r="Q9" s="338" t="s">
        <v>430</v>
      </c>
    </row>
    <row r="10" spans="2:17" ht="16.5" customHeight="1">
      <c r="B10" s="296"/>
      <c r="C10" s="297"/>
      <c r="D10" s="298" t="s">
        <v>148</v>
      </c>
      <c r="E10" s="299"/>
      <c r="F10" s="339">
        <v>20.8</v>
      </c>
      <c r="G10" s="339">
        <v>21.4</v>
      </c>
      <c r="H10" s="339">
        <v>18.6</v>
      </c>
      <c r="I10" s="339">
        <v>174.1</v>
      </c>
      <c r="J10" s="339">
        <v>181.7</v>
      </c>
      <c r="K10" s="339">
        <v>146.8</v>
      </c>
      <c r="L10" s="339">
        <v>159.7</v>
      </c>
      <c r="M10" s="339">
        <v>164.5</v>
      </c>
      <c r="N10" s="339">
        <v>142.4</v>
      </c>
      <c r="O10" s="339">
        <v>14.4</v>
      </c>
      <c r="P10" s="339">
        <v>17.2</v>
      </c>
      <c r="Q10" s="339">
        <v>4.4</v>
      </c>
    </row>
    <row r="11" spans="2:17" ht="16.5" customHeight="1">
      <c r="B11" s="296"/>
      <c r="C11" s="297"/>
      <c r="D11" s="298" t="s">
        <v>150</v>
      </c>
      <c r="E11" s="299"/>
      <c r="F11" s="339">
        <v>19.7</v>
      </c>
      <c r="G11" s="339">
        <v>19.8</v>
      </c>
      <c r="H11" s="339">
        <v>19.3</v>
      </c>
      <c r="I11" s="339">
        <v>163.1</v>
      </c>
      <c r="J11" s="339">
        <v>170.2</v>
      </c>
      <c r="K11" s="339">
        <v>145.1</v>
      </c>
      <c r="L11" s="339">
        <v>147.3</v>
      </c>
      <c r="M11" s="339">
        <v>151.3</v>
      </c>
      <c r="N11" s="339">
        <v>137.2</v>
      </c>
      <c r="O11" s="339">
        <v>15.8</v>
      </c>
      <c r="P11" s="339">
        <v>18.9</v>
      </c>
      <c r="Q11" s="339">
        <v>7.9</v>
      </c>
    </row>
    <row r="12" spans="2:17" ht="16.5" customHeight="1">
      <c r="B12" s="296"/>
      <c r="C12" s="297"/>
      <c r="D12" s="298" t="s">
        <v>152</v>
      </c>
      <c r="E12" s="299"/>
      <c r="F12" s="339">
        <v>18.1</v>
      </c>
      <c r="G12" s="339">
        <v>18</v>
      </c>
      <c r="H12" s="339">
        <v>18.3</v>
      </c>
      <c r="I12" s="339">
        <v>152.1</v>
      </c>
      <c r="J12" s="339">
        <v>153.1</v>
      </c>
      <c r="K12" s="339">
        <v>142.6</v>
      </c>
      <c r="L12" s="339">
        <v>138.6</v>
      </c>
      <c r="M12" s="339">
        <v>139.2</v>
      </c>
      <c r="N12" s="339">
        <v>133.2</v>
      </c>
      <c r="O12" s="339">
        <v>13.5</v>
      </c>
      <c r="P12" s="339">
        <v>13.9</v>
      </c>
      <c r="Q12" s="339">
        <v>9.4</v>
      </c>
    </row>
    <row r="13" spans="2:17" ht="16.5" customHeight="1">
      <c r="B13" s="296"/>
      <c r="C13" s="297"/>
      <c r="D13" s="298" t="s">
        <v>155</v>
      </c>
      <c r="E13" s="299"/>
      <c r="F13" s="339">
        <v>19.4</v>
      </c>
      <c r="G13" s="339">
        <v>19.3</v>
      </c>
      <c r="H13" s="339">
        <v>19.8</v>
      </c>
      <c r="I13" s="339">
        <v>157.4</v>
      </c>
      <c r="J13" s="339">
        <v>159</v>
      </c>
      <c r="K13" s="339">
        <v>152.7</v>
      </c>
      <c r="L13" s="339">
        <v>145.7</v>
      </c>
      <c r="M13" s="339">
        <v>146.1</v>
      </c>
      <c r="N13" s="339">
        <v>144.5</v>
      </c>
      <c r="O13" s="339">
        <v>11.7</v>
      </c>
      <c r="P13" s="339">
        <v>12.9</v>
      </c>
      <c r="Q13" s="339">
        <v>8.2</v>
      </c>
    </row>
    <row r="14" spans="2:17" ht="16.5" customHeight="1">
      <c r="B14" s="296"/>
      <c r="C14" s="297"/>
      <c r="D14" s="298" t="s">
        <v>431</v>
      </c>
      <c r="E14" s="299"/>
      <c r="F14" s="339">
        <v>20.1</v>
      </c>
      <c r="G14" s="339">
        <v>20.6</v>
      </c>
      <c r="H14" s="339">
        <v>17.9</v>
      </c>
      <c r="I14" s="339">
        <v>174.6</v>
      </c>
      <c r="J14" s="339">
        <v>184.7</v>
      </c>
      <c r="K14" s="339">
        <v>135.7</v>
      </c>
      <c r="L14" s="339">
        <v>146.5</v>
      </c>
      <c r="M14" s="339">
        <v>152.8</v>
      </c>
      <c r="N14" s="339">
        <v>122.5</v>
      </c>
      <c r="O14" s="339">
        <v>28.1</v>
      </c>
      <c r="P14" s="339">
        <v>31.9</v>
      </c>
      <c r="Q14" s="339">
        <v>13.2</v>
      </c>
    </row>
    <row r="15" spans="2:17" ht="16.5" customHeight="1">
      <c r="B15" s="296"/>
      <c r="C15" s="297"/>
      <c r="D15" s="298" t="s">
        <v>432</v>
      </c>
      <c r="E15" s="299"/>
      <c r="F15" s="339">
        <v>19.3</v>
      </c>
      <c r="G15" s="339">
        <v>20.1</v>
      </c>
      <c r="H15" s="339">
        <v>18.5</v>
      </c>
      <c r="I15" s="339">
        <v>136.7</v>
      </c>
      <c r="J15" s="339">
        <v>157.6</v>
      </c>
      <c r="K15" s="339">
        <v>117.7</v>
      </c>
      <c r="L15" s="339">
        <v>129.2</v>
      </c>
      <c r="M15" s="339">
        <v>146.1</v>
      </c>
      <c r="N15" s="339">
        <v>113.8</v>
      </c>
      <c r="O15" s="339">
        <v>7.5</v>
      </c>
      <c r="P15" s="339">
        <v>11.5</v>
      </c>
      <c r="Q15" s="339">
        <v>3.9</v>
      </c>
    </row>
    <row r="16" spans="2:17" ht="16.5" customHeight="1">
      <c r="B16" s="296"/>
      <c r="C16" s="297"/>
      <c r="D16" s="298" t="s">
        <v>433</v>
      </c>
      <c r="E16" s="299"/>
      <c r="F16" s="339">
        <v>19.3</v>
      </c>
      <c r="G16" s="339">
        <v>19.5</v>
      </c>
      <c r="H16" s="339">
        <v>19</v>
      </c>
      <c r="I16" s="339">
        <v>156.9</v>
      </c>
      <c r="J16" s="339">
        <v>162.7</v>
      </c>
      <c r="K16" s="339">
        <v>149.2</v>
      </c>
      <c r="L16" s="339">
        <v>143.1</v>
      </c>
      <c r="M16" s="339">
        <v>145.4</v>
      </c>
      <c r="N16" s="339">
        <v>140.1</v>
      </c>
      <c r="O16" s="339">
        <v>13.8</v>
      </c>
      <c r="P16" s="339">
        <v>17.3</v>
      </c>
      <c r="Q16" s="339">
        <v>9.1</v>
      </c>
    </row>
    <row r="17" spans="2:17" ht="16.5" customHeight="1">
      <c r="B17" s="296"/>
      <c r="C17" s="297"/>
      <c r="D17" s="298" t="s">
        <v>434</v>
      </c>
      <c r="E17" s="299"/>
      <c r="F17" s="339">
        <v>20</v>
      </c>
      <c r="G17" s="339">
        <v>20.2</v>
      </c>
      <c r="H17" s="339">
        <v>19.5</v>
      </c>
      <c r="I17" s="339">
        <v>155.6</v>
      </c>
      <c r="J17" s="339">
        <v>162.3</v>
      </c>
      <c r="K17" s="339">
        <v>140.5</v>
      </c>
      <c r="L17" s="339">
        <v>147.4</v>
      </c>
      <c r="M17" s="339">
        <v>153.3</v>
      </c>
      <c r="N17" s="339">
        <v>134</v>
      </c>
      <c r="O17" s="339">
        <v>8.2</v>
      </c>
      <c r="P17" s="339">
        <v>9</v>
      </c>
      <c r="Q17" s="339">
        <v>6.5</v>
      </c>
    </row>
    <row r="18" spans="2:17" ht="16.5" customHeight="1">
      <c r="B18" s="296"/>
      <c r="C18" s="297"/>
      <c r="D18" s="298" t="s">
        <v>435</v>
      </c>
      <c r="E18" s="299"/>
      <c r="F18" s="339">
        <v>19.2</v>
      </c>
      <c r="G18" s="339">
        <v>19.4</v>
      </c>
      <c r="H18" s="339">
        <v>18.6</v>
      </c>
      <c r="I18" s="339">
        <v>154.9</v>
      </c>
      <c r="J18" s="339">
        <v>164.8</v>
      </c>
      <c r="K18" s="339">
        <v>134.3</v>
      </c>
      <c r="L18" s="339">
        <v>141</v>
      </c>
      <c r="M18" s="339">
        <v>148.2</v>
      </c>
      <c r="N18" s="339">
        <v>126</v>
      </c>
      <c r="O18" s="339">
        <v>13.9</v>
      </c>
      <c r="P18" s="339">
        <v>16.6</v>
      </c>
      <c r="Q18" s="339">
        <v>8.3</v>
      </c>
    </row>
    <row r="19" spans="2:17" ht="16.5" customHeight="1">
      <c r="B19" s="296"/>
      <c r="C19" s="297"/>
      <c r="D19" s="298" t="s">
        <v>436</v>
      </c>
      <c r="E19" s="299"/>
      <c r="F19" s="339">
        <v>16</v>
      </c>
      <c r="G19" s="339">
        <v>16.8</v>
      </c>
      <c r="H19" s="339">
        <v>15.5</v>
      </c>
      <c r="I19" s="339">
        <v>100.5</v>
      </c>
      <c r="J19" s="339">
        <v>118</v>
      </c>
      <c r="K19" s="339">
        <v>89.7</v>
      </c>
      <c r="L19" s="339">
        <v>96.4</v>
      </c>
      <c r="M19" s="339">
        <v>111.4</v>
      </c>
      <c r="N19" s="339">
        <v>87.2</v>
      </c>
      <c r="O19" s="339">
        <v>4.1</v>
      </c>
      <c r="P19" s="339">
        <v>6.6</v>
      </c>
      <c r="Q19" s="339">
        <v>2.5</v>
      </c>
    </row>
    <row r="20" spans="2:17" ht="16.5" customHeight="1">
      <c r="B20" s="296"/>
      <c r="C20" s="297"/>
      <c r="D20" s="298" t="s">
        <v>437</v>
      </c>
      <c r="E20" s="299"/>
      <c r="F20" s="339">
        <v>18.5</v>
      </c>
      <c r="G20" s="339">
        <v>20.7</v>
      </c>
      <c r="H20" s="339">
        <v>17</v>
      </c>
      <c r="I20" s="339">
        <v>140.1</v>
      </c>
      <c r="J20" s="339">
        <v>163.5</v>
      </c>
      <c r="K20" s="339">
        <v>124</v>
      </c>
      <c r="L20" s="339">
        <v>135.1</v>
      </c>
      <c r="M20" s="339">
        <v>155.6</v>
      </c>
      <c r="N20" s="339">
        <v>121</v>
      </c>
      <c r="O20" s="339">
        <v>5</v>
      </c>
      <c r="P20" s="339">
        <v>7.9</v>
      </c>
      <c r="Q20" s="339">
        <v>3</v>
      </c>
    </row>
    <row r="21" spans="2:17" ht="16.5" customHeight="1">
      <c r="B21" s="296"/>
      <c r="C21" s="297"/>
      <c r="D21" s="298" t="s">
        <v>438</v>
      </c>
      <c r="E21" s="299"/>
      <c r="F21" s="339">
        <v>18.5</v>
      </c>
      <c r="G21" s="339">
        <v>18.4</v>
      </c>
      <c r="H21" s="339">
        <v>18.5</v>
      </c>
      <c r="I21" s="339">
        <v>152.9</v>
      </c>
      <c r="J21" s="339">
        <v>163.1</v>
      </c>
      <c r="K21" s="339">
        <v>144.6</v>
      </c>
      <c r="L21" s="339">
        <v>130.8</v>
      </c>
      <c r="M21" s="339">
        <v>134</v>
      </c>
      <c r="N21" s="339">
        <v>128.2</v>
      </c>
      <c r="O21" s="339">
        <v>22.1</v>
      </c>
      <c r="P21" s="339">
        <v>29.1</v>
      </c>
      <c r="Q21" s="339">
        <v>16.4</v>
      </c>
    </row>
    <row r="22" spans="2:17" ht="16.5" customHeight="1">
      <c r="B22" s="296"/>
      <c r="C22" s="297"/>
      <c r="D22" s="298" t="s">
        <v>439</v>
      </c>
      <c r="E22" s="299"/>
      <c r="F22" s="339">
        <v>18.9</v>
      </c>
      <c r="G22" s="339">
        <v>19.1</v>
      </c>
      <c r="H22" s="339">
        <v>18.9</v>
      </c>
      <c r="I22" s="339">
        <v>140.2</v>
      </c>
      <c r="J22" s="339">
        <v>151.9</v>
      </c>
      <c r="K22" s="339">
        <v>137.9</v>
      </c>
      <c r="L22" s="339">
        <v>132.9</v>
      </c>
      <c r="M22" s="339">
        <v>142.8</v>
      </c>
      <c r="N22" s="339">
        <v>131</v>
      </c>
      <c r="O22" s="339">
        <v>7.3</v>
      </c>
      <c r="P22" s="339">
        <v>9.1</v>
      </c>
      <c r="Q22" s="339">
        <v>6.9</v>
      </c>
    </row>
    <row r="23" spans="2:17" ht="16.5" customHeight="1">
      <c r="B23" s="296"/>
      <c r="C23" s="297"/>
      <c r="D23" s="298" t="s">
        <v>182</v>
      </c>
      <c r="E23" s="299"/>
      <c r="F23" s="339">
        <v>18.3</v>
      </c>
      <c r="G23" s="339">
        <v>18.7</v>
      </c>
      <c r="H23" s="339">
        <v>17.6</v>
      </c>
      <c r="I23" s="339">
        <v>143.4</v>
      </c>
      <c r="J23" s="339">
        <v>147.6</v>
      </c>
      <c r="K23" s="339">
        <v>136.7</v>
      </c>
      <c r="L23" s="339">
        <v>138.5</v>
      </c>
      <c r="M23" s="339">
        <v>142.6</v>
      </c>
      <c r="N23" s="339">
        <v>132</v>
      </c>
      <c r="O23" s="339">
        <v>4.9</v>
      </c>
      <c r="P23" s="339">
        <v>5</v>
      </c>
      <c r="Q23" s="339">
        <v>4.7</v>
      </c>
    </row>
    <row r="24" spans="2:17" ht="16.5" customHeight="1">
      <c r="B24" s="296"/>
      <c r="C24" s="297"/>
      <c r="D24" s="298" t="s">
        <v>440</v>
      </c>
      <c r="E24" s="299"/>
      <c r="F24" s="339">
        <v>19.3</v>
      </c>
      <c r="G24" s="339">
        <v>20.4</v>
      </c>
      <c r="H24" s="339">
        <v>17.7</v>
      </c>
      <c r="I24" s="339">
        <v>135.9</v>
      </c>
      <c r="J24" s="339">
        <v>149.8</v>
      </c>
      <c r="K24" s="339">
        <v>114.5</v>
      </c>
      <c r="L24" s="339">
        <v>126.6</v>
      </c>
      <c r="M24" s="339">
        <v>138.1</v>
      </c>
      <c r="N24" s="339">
        <v>108.9</v>
      </c>
      <c r="O24" s="339">
        <v>9.3</v>
      </c>
      <c r="P24" s="339">
        <v>11.7</v>
      </c>
      <c r="Q24" s="339">
        <v>5.6</v>
      </c>
    </row>
    <row r="25" spans="2:17" ht="16.5" customHeight="1">
      <c r="B25" s="291"/>
      <c r="C25" s="292"/>
      <c r="D25" s="293" t="s">
        <v>441</v>
      </c>
      <c r="E25" s="294"/>
      <c r="F25" s="340">
        <v>19.6</v>
      </c>
      <c r="G25" s="340">
        <v>19.8</v>
      </c>
      <c r="H25" s="340">
        <v>19.4</v>
      </c>
      <c r="I25" s="340">
        <v>154.7</v>
      </c>
      <c r="J25" s="340">
        <v>165.4</v>
      </c>
      <c r="K25" s="340">
        <v>145.8</v>
      </c>
      <c r="L25" s="340">
        <v>141.8</v>
      </c>
      <c r="M25" s="340">
        <v>149.2</v>
      </c>
      <c r="N25" s="340">
        <v>135.7</v>
      </c>
      <c r="O25" s="340">
        <v>12.9</v>
      </c>
      <c r="P25" s="340">
        <v>16.2</v>
      </c>
      <c r="Q25" s="340">
        <v>10.1</v>
      </c>
    </row>
    <row r="26" spans="2:17" ht="16.5" customHeight="1">
      <c r="B26" s="302"/>
      <c r="C26" s="303"/>
      <c r="D26" s="304" t="s">
        <v>190</v>
      </c>
      <c r="E26" s="305"/>
      <c r="F26" s="341">
        <v>19.3</v>
      </c>
      <c r="G26" s="341">
        <v>19.2</v>
      </c>
      <c r="H26" s="341">
        <v>19.3</v>
      </c>
      <c r="I26" s="341">
        <v>145.3</v>
      </c>
      <c r="J26" s="341">
        <v>149</v>
      </c>
      <c r="K26" s="341">
        <v>140.3</v>
      </c>
      <c r="L26" s="341">
        <v>134.9</v>
      </c>
      <c r="M26" s="341">
        <v>137.7</v>
      </c>
      <c r="N26" s="341">
        <v>131.1</v>
      </c>
      <c r="O26" s="341">
        <v>10.4</v>
      </c>
      <c r="P26" s="341">
        <v>11.3</v>
      </c>
      <c r="Q26" s="341">
        <v>9.2</v>
      </c>
    </row>
    <row r="27" spans="2:17" ht="16.5" customHeight="1">
      <c r="B27" s="307"/>
      <c r="C27" s="308"/>
      <c r="D27" s="309" t="s">
        <v>442</v>
      </c>
      <c r="E27" s="310"/>
      <c r="F27" s="337">
        <v>21.8</v>
      </c>
      <c r="G27" s="337">
        <v>22.3</v>
      </c>
      <c r="H27" s="337">
        <v>19.8</v>
      </c>
      <c r="I27" s="337">
        <v>186.4</v>
      </c>
      <c r="J27" s="337">
        <v>194.1</v>
      </c>
      <c r="K27" s="337">
        <v>151.1</v>
      </c>
      <c r="L27" s="337">
        <v>162.8</v>
      </c>
      <c r="M27" s="337">
        <v>167.8</v>
      </c>
      <c r="N27" s="337">
        <v>140</v>
      </c>
      <c r="O27" s="337">
        <v>23.6</v>
      </c>
      <c r="P27" s="337">
        <v>26.3</v>
      </c>
      <c r="Q27" s="337">
        <v>11.1</v>
      </c>
    </row>
    <row r="28" spans="2:17" ht="16.5" customHeight="1">
      <c r="B28" s="296"/>
      <c r="C28" s="297"/>
      <c r="D28" s="298" t="s">
        <v>443</v>
      </c>
      <c r="E28" s="299"/>
      <c r="F28" s="339">
        <v>20.3</v>
      </c>
      <c r="G28" s="339">
        <v>20.4</v>
      </c>
      <c r="H28" s="339">
        <v>19.9</v>
      </c>
      <c r="I28" s="339">
        <v>169.7</v>
      </c>
      <c r="J28" s="339">
        <v>176</v>
      </c>
      <c r="K28" s="339">
        <v>144.8</v>
      </c>
      <c r="L28" s="339">
        <v>150.1</v>
      </c>
      <c r="M28" s="339">
        <v>153.9</v>
      </c>
      <c r="N28" s="339">
        <v>134.9</v>
      </c>
      <c r="O28" s="339">
        <v>19.6</v>
      </c>
      <c r="P28" s="339">
        <v>22.1</v>
      </c>
      <c r="Q28" s="339">
        <v>9.9</v>
      </c>
    </row>
    <row r="29" spans="2:17" ht="16.5" customHeight="1">
      <c r="B29" s="296"/>
      <c r="C29" s="297"/>
      <c r="D29" s="298" t="s">
        <v>444</v>
      </c>
      <c r="E29" s="299"/>
      <c r="F29" s="339">
        <v>20.2</v>
      </c>
      <c r="G29" s="339">
        <v>20.2</v>
      </c>
      <c r="H29" s="339">
        <v>20.2</v>
      </c>
      <c r="I29" s="339">
        <v>167.9</v>
      </c>
      <c r="J29" s="339">
        <v>175</v>
      </c>
      <c r="K29" s="339">
        <v>150.7</v>
      </c>
      <c r="L29" s="339">
        <v>154.7</v>
      </c>
      <c r="M29" s="339">
        <v>158.1</v>
      </c>
      <c r="N29" s="339">
        <v>146.6</v>
      </c>
      <c r="O29" s="339">
        <v>13.2</v>
      </c>
      <c r="P29" s="339">
        <v>16.9</v>
      </c>
      <c r="Q29" s="339">
        <v>4.1</v>
      </c>
    </row>
    <row r="30" spans="2:17" ht="16.5" customHeight="1">
      <c r="B30" s="296"/>
      <c r="C30" s="297"/>
      <c r="D30" s="298" t="s">
        <v>202</v>
      </c>
      <c r="E30" s="299"/>
      <c r="F30" s="339">
        <v>20.2</v>
      </c>
      <c r="G30" s="339">
        <v>20.3</v>
      </c>
      <c r="H30" s="339">
        <v>20.1</v>
      </c>
      <c r="I30" s="339">
        <v>168.7</v>
      </c>
      <c r="J30" s="339">
        <v>183.8</v>
      </c>
      <c r="K30" s="339">
        <v>144.9</v>
      </c>
      <c r="L30" s="339">
        <v>151.7</v>
      </c>
      <c r="M30" s="339">
        <v>160.4</v>
      </c>
      <c r="N30" s="339">
        <v>138</v>
      </c>
      <c r="O30" s="339">
        <v>17</v>
      </c>
      <c r="P30" s="339">
        <v>23.4</v>
      </c>
      <c r="Q30" s="339">
        <v>6.9</v>
      </c>
    </row>
    <row r="31" spans="2:17" ht="16.5" customHeight="1">
      <c r="B31" s="296"/>
      <c r="C31" s="297"/>
      <c r="D31" s="298" t="s">
        <v>445</v>
      </c>
      <c r="E31" s="299"/>
      <c r="F31" s="339">
        <v>18.9</v>
      </c>
      <c r="G31" s="339">
        <v>19.8</v>
      </c>
      <c r="H31" s="339">
        <v>16.7</v>
      </c>
      <c r="I31" s="339">
        <v>161.4</v>
      </c>
      <c r="J31" s="339">
        <v>166.8</v>
      </c>
      <c r="K31" s="339">
        <v>148.2</v>
      </c>
      <c r="L31" s="339">
        <v>148.1</v>
      </c>
      <c r="M31" s="339">
        <v>151.6</v>
      </c>
      <c r="N31" s="339">
        <v>139.5</v>
      </c>
      <c r="O31" s="339">
        <v>13.3</v>
      </c>
      <c r="P31" s="339">
        <v>15.2</v>
      </c>
      <c r="Q31" s="339">
        <v>8.7</v>
      </c>
    </row>
    <row r="32" spans="2:17" ht="16.5" customHeight="1">
      <c r="B32" s="296"/>
      <c r="C32" s="297"/>
      <c r="D32" s="298" t="s">
        <v>446</v>
      </c>
      <c r="E32" s="299"/>
      <c r="F32" s="339">
        <v>20.4</v>
      </c>
      <c r="G32" s="339">
        <v>20.3</v>
      </c>
      <c r="H32" s="339">
        <v>20.4</v>
      </c>
      <c r="I32" s="339">
        <v>165.6</v>
      </c>
      <c r="J32" s="339">
        <v>185.3</v>
      </c>
      <c r="K32" s="339">
        <v>137.7</v>
      </c>
      <c r="L32" s="339">
        <v>147.7</v>
      </c>
      <c r="M32" s="339">
        <v>160.9</v>
      </c>
      <c r="N32" s="339">
        <v>129</v>
      </c>
      <c r="O32" s="339">
        <v>17.9</v>
      </c>
      <c r="P32" s="339">
        <v>24.4</v>
      </c>
      <c r="Q32" s="339">
        <v>8.7</v>
      </c>
    </row>
    <row r="33" spans="2:17" ht="16.5" customHeight="1">
      <c r="B33" s="296"/>
      <c r="C33" s="297"/>
      <c r="D33" s="298" t="s">
        <v>447</v>
      </c>
      <c r="E33" s="299"/>
      <c r="F33" s="339">
        <v>19.3</v>
      </c>
      <c r="G33" s="339">
        <v>19.7</v>
      </c>
      <c r="H33" s="339">
        <v>18.3</v>
      </c>
      <c r="I33" s="339">
        <v>167.7</v>
      </c>
      <c r="J33" s="339">
        <v>173.8</v>
      </c>
      <c r="K33" s="339">
        <v>149.1</v>
      </c>
      <c r="L33" s="339">
        <v>148.9</v>
      </c>
      <c r="M33" s="339">
        <v>151.9</v>
      </c>
      <c r="N33" s="339">
        <v>139.7</v>
      </c>
      <c r="O33" s="339">
        <v>18.8</v>
      </c>
      <c r="P33" s="339">
        <v>21.9</v>
      </c>
      <c r="Q33" s="339">
        <v>9.4</v>
      </c>
    </row>
    <row r="34" spans="2:17" ht="16.5" customHeight="1">
      <c r="B34" s="296"/>
      <c r="C34" s="297"/>
      <c r="D34" s="298" t="s">
        <v>448</v>
      </c>
      <c r="E34" s="299"/>
      <c r="F34" s="339">
        <v>18.6</v>
      </c>
      <c r="G34" s="339">
        <v>19.7</v>
      </c>
      <c r="H34" s="339">
        <v>16.6</v>
      </c>
      <c r="I34" s="339">
        <v>145.3</v>
      </c>
      <c r="J34" s="339">
        <v>165</v>
      </c>
      <c r="K34" s="339">
        <v>109.1</v>
      </c>
      <c r="L34" s="339">
        <v>134</v>
      </c>
      <c r="M34" s="339">
        <v>149</v>
      </c>
      <c r="N34" s="339">
        <v>106.5</v>
      </c>
      <c r="O34" s="339">
        <v>11.3</v>
      </c>
      <c r="P34" s="339">
        <v>16</v>
      </c>
      <c r="Q34" s="339">
        <v>2.6</v>
      </c>
    </row>
    <row r="35" spans="2:17" ht="16.5" customHeight="1">
      <c r="B35" s="296"/>
      <c r="C35" s="297"/>
      <c r="D35" s="298" t="s">
        <v>216</v>
      </c>
      <c r="E35" s="299"/>
      <c r="F35" s="339">
        <v>19.7</v>
      </c>
      <c r="G35" s="339">
        <v>19.8</v>
      </c>
      <c r="H35" s="339">
        <v>19</v>
      </c>
      <c r="I35" s="339">
        <v>172</v>
      </c>
      <c r="J35" s="339">
        <v>179.5</v>
      </c>
      <c r="K35" s="339">
        <v>142</v>
      </c>
      <c r="L35" s="339">
        <v>152.9</v>
      </c>
      <c r="M35" s="339">
        <v>156.7</v>
      </c>
      <c r="N35" s="339">
        <v>137.7</v>
      </c>
      <c r="O35" s="339">
        <v>19.1</v>
      </c>
      <c r="P35" s="339">
        <v>22.8</v>
      </c>
      <c r="Q35" s="339">
        <v>4.3</v>
      </c>
    </row>
    <row r="36" spans="2:17" ht="16.5" customHeight="1">
      <c r="B36" s="296"/>
      <c r="C36" s="297"/>
      <c r="D36" s="298" t="s">
        <v>219</v>
      </c>
      <c r="E36" s="299"/>
      <c r="F36" s="339">
        <v>20.4</v>
      </c>
      <c r="G36" s="339">
        <v>20.5</v>
      </c>
      <c r="H36" s="339">
        <v>19.9</v>
      </c>
      <c r="I36" s="339">
        <v>175</v>
      </c>
      <c r="J36" s="339">
        <v>176.3</v>
      </c>
      <c r="K36" s="339">
        <v>167.5</v>
      </c>
      <c r="L36" s="339">
        <v>157</v>
      </c>
      <c r="M36" s="339">
        <v>157</v>
      </c>
      <c r="N36" s="339">
        <v>156.8</v>
      </c>
      <c r="O36" s="339">
        <v>18</v>
      </c>
      <c r="P36" s="339">
        <v>19.3</v>
      </c>
      <c r="Q36" s="339">
        <v>10.7</v>
      </c>
    </row>
    <row r="37" spans="2:17" ht="16.5" customHeight="1">
      <c r="B37" s="296"/>
      <c r="C37" s="297"/>
      <c r="D37" s="298" t="s">
        <v>222</v>
      </c>
      <c r="E37" s="299"/>
      <c r="F37" s="339">
        <v>20</v>
      </c>
      <c r="G37" s="339">
        <v>20.3</v>
      </c>
      <c r="H37" s="339">
        <v>19.5</v>
      </c>
      <c r="I37" s="339">
        <v>160.8</v>
      </c>
      <c r="J37" s="339">
        <v>169.9</v>
      </c>
      <c r="K37" s="339">
        <v>142.1</v>
      </c>
      <c r="L37" s="339">
        <v>150.2</v>
      </c>
      <c r="M37" s="339">
        <v>156.3</v>
      </c>
      <c r="N37" s="339">
        <v>137.7</v>
      </c>
      <c r="O37" s="339">
        <v>10.6</v>
      </c>
      <c r="P37" s="339">
        <v>13.6</v>
      </c>
      <c r="Q37" s="339">
        <v>4.4</v>
      </c>
    </row>
    <row r="38" spans="2:17" ht="16.5" customHeight="1">
      <c r="B38" s="296"/>
      <c r="C38" s="297"/>
      <c r="D38" s="298" t="s">
        <v>449</v>
      </c>
      <c r="E38" s="299"/>
      <c r="F38" s="339">
        <v>19.8</v>
      </c>
      <c r="G38" s="339">
        <v>19.9</v>
      </c>
      <c r="H38" s="339">
        <v>19.5</v>
      </c>
      <c r="I38" s="339">
        <v>170</v>
      </c>
      <c r="J38" s="339">
        <v>171.4</v>
      </c>
      <c r="K38" s="339">
        <v>162</v>
      </c>
      <c r="L38" s="339">
        <v>153.1</v>
      </c>
      <c r="M38" s="339">
        <v>153.9</v>
      </c>
      <c r="N38" s="339">
        <v>148.5</v>
      </c>
      <c r="O38" s="339">
        <v>16.9</v>
      </c>
      <c r="P38" s="339">
        <v>17.5</v>
      </c>
      <c r="Q38" s="339">
        <v>13.5</v>
      </c>
    </row>
    <row r="39" spans="2:17" ht="16.5" customHeight="1">
      <c r="B39" s="296"/>
      <c r="C39" s="297"/>
      <c r="D39" s="298" t="s">
        <v>450</v>
      </c>
      <c r="E39" s="299"/>
      <c r="F39" s="339">
        <v>19.2</v>
      </c>
      <c r="G39" s="339">
        <v>19.1</v>
      </c>
      <c r="H39" s="339">
        <v>20</v>
      </c>
      <c r="I39" s="339">
        <v>175.8</v>
      </c>
      <c r="J39" s="339">
        <v>180.2</v>
      </c>
      <c r="K39" s="339">
        <v>144.4</v>
      </c>
      <c r="L39" s="339">
        <v>149.8</v>
      </c>
      <c r="M39" s="339">
        <v>151.3</v>
      </c>
      <c r="N39" s="339">
        <v>139.2</v>
      </c>
      <c r="O39" s="339">
        <v>26</v>
      </c>
      <c r="P39" s="339">
        <v>28.9</v>
      </c>
      <c r="Q39" s="339">
        <v>5.2</v>
      </c>
    </row>
    <row r="40" spans="2:17" ht="16.5" customHeight="1">
      <c r="B40" s="296"/>
      <c r="C40" s="297"/>
      <c r="D40" s="298" t="s">
        <v>451</v>
      </c>
      <c r="E40" s="299"/>
      <c r="F40" s="339">
        <v>19.6</v>
      </c>
      <c r="G40" s="339">
        <v>19.9</v>
      </c>
      <c r="H40" s="339">
        <v>19</v>
      </c>
      <c r="I40" s="339">
        <v>155.4</v>
      </c>
      <c r="J40" s="339">
        <v>165.8</v>
      </c>
      <c r="K40" s="339">
        <v>135</v>
      </c>
      <c r="L40" s="339">
        <v>145</v>
      </c>
      <c r="M40" s="339">
        <v>152.5</v>
      </c>
      <c r="N40" s="339">
        <v>130.4</v>
      </c>
      <c r="O40" s="339">
        <v>10.4</v>
      </c>
      <c r="P40" s="339">
        <v>13.3</v>
      </c>
      <c r="Q40" s="339">
        <v>4.6</v>
      </c>
    </row>
    <row r="41" spans="2:17" ht="16.5" customHeight="1">
      <c r="B41" s="296"/>
      <c r="C41" s="297"/>
      <c r="D41" s="298" t="s">
        <v>452</v>
      </c>
      <c r="E41" s="299"/>
      <c r="F41" s="339">
        <v>19.5</v>
      </c>
      <c r="G41" s="339">
        <v>19.6</v>
      </c>
      <c r="H41" s="339">
        <v>19.4</v>
      </c>
      <c r="I41" s="339">
        <v>153.3</v>
      </c>
      <c r="J41" s="339">
        <v>164.3</v>
      </c>
      <c r="K41" s="339">
        <v>139.9</v>
      </c>
      <c r="L41" s="339">
        <v>144.7</v>
      </c>
      <c r="M41" s="339">
        <v>153.3</v>
      </c>
      <c r="N41" s="339">
        <v>134.3</v>
      </c>
      <c r="O41" s="339">
        <v>8.6</v>
      </c>
      <c r="P41" s="339">
        <v>11</v>
      </c>
      <c r="Q41" s="339">
        <v>5.6</v>
      </c>
    </row>
    <row r="42" spans="2:17" ht="16.5" customHeight="1">
      <c r="B42" s="296"/>
      <c r="C42" s="297"/>
      <c r="D42" s="298" t="s">
        <v>453</v>
      </c>
      <c r="E42" s="299"/>
      <c r="F42" s="339">
        <v>19.9</v>
      </c>
      <c r="G42" s="339">
        <v>20.3</v>
      </c>
      <c r="H42" s="339">
        <v>19.1</v>
      </c>
      <c r="I42" s="339">
        <v>164.3</v>
      </c>
      <c r="J42" s="339">
        <v>174.3</v>
      </c>
      <c r="K42" s="339">
        <v>145</v>
      </c>
      <c r="L42" s="339">
        <v>148.4</v>
      </c>
      <c r="M42" s="339">
        <v>154</v>
      </c>
      <c r="N42" s="339">
        <v>137.6</v>
      </c>
      <c r="O42" s="339">
        <v>15.9</v>
      </c>
      <c r="P42" s="339">
        <v>20.3</v>
      </c>
      <c r="Q42" s="339">
        <v>7.4</v>
      </c>
    </row>
    <row r="43" spans="2:17" ht="16.5" customHeight="1">
      <c r="B43" s="296"/>
      <c r="C43" s="297"/>
      <c r="D43" s="298" t="s">
        <v>454</v>
      </c>
      <c r="E43" s="299"/>
      <c r="F43" s="339">
        <v>20.1</v>
      </c>
      <c r="G43" s="339">
        <v>19.9</v>
      </c>
      <c r="H43" s="339">
        <v>20.5</v>
      </c>
      <c r="I43" s="339">
        <v>181.1</v>
      </c>
      <c r="J43" s="339">
        <v>188.9</v>
      </c>
      <c r="K43" s="339">
        <v>167.5</v>
      </c>
      <c r="L43" s="339">
        <v>159.4</v>
      </c>
      <c r="M43" s="339">
        <v>160.2</v>
      </c>
      <c r="N43" s="339">
        <v>157.9</v>
      </c>
      <c r="O43" s="339">
        <v>21.7</v>
      </c>
      <c r="P43" s="339">
        <v>28.7</v>
      </c>
      <c r="Q43" s="339">
        <v>9.6</v>
      </c>
    </row>
    <row r="44" spans="2:17" ht="16.5" customHeight="1">
      <c r="B44" s="296"/>
      <c r="C44" s="297"/>
      <c r="D44" s="298" t="s">
        <v>455</v>
      </c>
      <c r="E44" s="299"/>
      <c r="F44" s="339">
        <v>19.5</v>
      </c>
      <c r="G44" s="339">
        <v>19.5</v>
      </c>
      <c r="H44" s="339">
        <v>19.5</v>
      </c>
      <c r="I44" s="339">
        <v>160.8</v>
      </c>
      <c r="J44" s="339">
        <v>162.8</v>
      </c>
      <c r="K44" s="339">
        <v>148.6</v>
      </c>
      <c r="L44" s="339">
        <v>144</v>
      </c>
      <c r="M44" s="339">
        <v>144.6</v>
      </c>
      <c r="N44" s="339">
        <v>140.1</v>
      </c>
      <c r="O44" s="339">
        <v>16.8</v>
      </c>
      <c r="P44" s="339">
        <v>18.2</v>
      </c>
      <c r="Q44" s="339">
        <v>8.5</v>
      </c>
    </row>
    <row r="45" spans="2:17" ht="16.5" customHeight="1">
      <c r="B45" s="296"/>
      <c r="C45" s="297"/>
      <c r="D45" s="298" t="s">
        <v>456</v>
      </c>
      <c r="E45" s="299"/>
      <c r="F45" s="339">
        <v>20.3</v>
      </c>
      <c r="G45" s="339">
        <v>20.6</v>
      </c>
      <c r="H45" s="339">
        <v>19.3</v>
      </c>
      <c r="I45" s="339">
        <v>167.7</v>
      </c>
      <c r="J45" s="339">
        <v>175.1</v>
      </c>
      <c r="K45" s="339">
        <v>144.5</v>
      </c>
      <c r="L45" s="339">
        <v>153.6</v>
      </c>
      <c r="M45" s="339">
        <v>158.6</v>
      </c>
      <c r="N45" s="339">
        <v>137.9</v>
      </c>
      <c r="O45" s="339">
        <v>14.1</v>
      </c>
      <c r="P45" s="339">
        <v>16.5</v>
      </c>
      <c r="Q45" s="339">
        <v>6.6</v>
      </c>
    </row>
    <row r="46" spans="2:17" ht="16.5" customHeight="1">
      <c r="B46" s="296"/>
      <c r="C46" s="297"/>
      <c r="D46" s="298" t="s">
        <v>457</v>
      </c>
      <c r="E46" s="299"/>
      <c r="F46" s="312" t="s">
        <v>336</v>
      </c>
      <c r="G46" s="312" t="s">
        <v>336</v>
      </c>
      <c r="H46" s="312" t="s">
        <v>336</v>
      </c>
      <c r="I46" s="312" t="s">
        <v>336</v>
      </c>
      <c r="J46" s="312" t="s">
        <v>336</v>
      </c>
      <c r="K46" s="312" t="s">
        <v>336</v>
      </c>
      <c r="L46" s="312" t="s">
        <v>336</v>
      </c>
      <c r="M46" s="312" t="s">
        <v>336</v>
      </c>
      <c r="N46" s="312" t="s">
        <v>336</v>
      </c>
      <c r="O46" s="312" t="s">
        <v>336</v>
      </c>
      <c r="P46" s="312" t="s">
        <v>336</v>
      </c>
      <c r="Q46" s="312" t="s">
        <v>336</v>
      </c>
    </row>
    <row r="47" spans="2:17" ht="16.5" customHeight="1">
      <c r="B47" s="296"/>
      <c r="C47" s="297"/>
      <c r="D47" s="298" t="s">
        <v>458</v>
      </c>
      <c r="E47" s="299"/>
      <c r="F47" s="312" t="s">
        <v>336</v>
      </c>
      <c r="G47" s="312" t="s">
        <v>336</v>
      </c>
      <c r="H47" s="312" t="s">
        <v>336</v>
      </c>
      <c r="I47" s="312" t="s">
        <v>336</v>
      </c>
      <c r="J47" s="312" t="s">
        <v>336</v>
      </c>
      <c r="K47" s="312" t="s">
        <v>336</v>
      </c>
      <c r="L47" s="312" t="s">
        <v>336</v>
      </c>
      <c r="M47" s="312" t="s">
        <v>336</v>
      </c>
      <c r="N47" s="312" t="s">
        <v>336</v>
      </c>
      <c r="O47" s="312" t="s">
        <v>336</v>
      </c>
      <c r="P47" s="312" t="s">
        <v>336</v>
      </c>
      <c r="Q47" s="312" t="s">
        <v>336</v>
      </c>
    </row>
    <row r="48" spans="2:17" ht="16.5" customHeight="1">
      <c r="B48" s="296"/>
      <c r="C48" s="297"/>
      <c r="D48" s="298" t="s">
        <v>459</v>
      </c>
      <c r="E48" s="299"/>
      <c r="F48" s="312" t="s">
        <v>336</v>
      </c>
      <c r="G48" s="312" t="s">
        <v>336</v>
      </c>
      <c r="H48" s="312" t="s">
        <v>336</v>
      </c>
      <c r="I48" s="312" t="s">
        <v>336</v>
      </c>
      <c r="J48" s="312" t="s">
        <v>336</v>
      </c>
      <c r="K48" s="312" t="s">
        <v>336</v>
      </c>
      <c r="L48" s="312" t="s">
        <v>336</v>
      </c>
      <c r="M48" s="312" t="s">
        <v>336</v>
      </c>
      <c r="N48" s="312" t="s">
        <v>336</v>
      </c>
      <c r="O48" s="312" t="s">
        <v>336</v>
      </c>
      <c r="P48" s="312" t="s">
        <v>336</v>
      </c>
      <c r="Q48" s="312" t="s">
        <v>336</v>
      </c>
    </row>
    <row r="49" spans="2:17" ht="16.5" customHeight="1">
      <c r="B49" s="291"/>
      <c r="C49" s="292"/>
      <c r="D49" s="293" t="s">
        <v>460</v>
      </c>
      <c r="E49" s="294"/>
      <c r="F49" s="340">
        <v>20.7</v>
      </c>
      <c r="G49" s="340">
        <v>20.6</v>
      </c>
      <c r="H49" s="340">
        <v>21</v>
      </c>
      <c r="I49" s="340">
        <v>158</v>
      </c>
      <c r="J49" s="340">
        <v>163.7</v>
      </c>
      <c r="K49" s="340">
        <v>145.3</v>
      </c>
      <c r="L49" s="340">
        <v>151.8</v>
      </c>
      <c r="M49" s="340">
        <v>156.6</v>
      </c>
      <c r="N49" s="340">
        <v>141.1</v>
      </c>
      <c r="O49" s="340">
        <v>6.2</v>
      </c>
      <c r="P49" s="340">
        <v>7.1</v>
      </c>
      <c r="Q49" s="340">
        <v>4.2</v>
      </c>
    </row>
    <row r="50" spans="2:17" ht="16.5" customHeight="1">
      <c r="B50" s="313"/>
      <c r="C50" s="314"/>
      <c r="D50" s="315" t="s">
        <v>461</v>
      </c>
      <c r="E50" s="316"/>
      <c r="F50" s="342">
        <v>18.6</v>
      </c>
      <c r="G50" s="342">
        <v>19.7</v>
      </c>
      <c r="H50" s="342">
        <v>18</v>
      </c>
      <c r="I50" s="342">
        <v>127.3</v>
      </c>
      <c r="J50" s="342">
        <v>152.7</v>
      </c>
      <c r="K50" s="342">
        <v>111.5</v>
      </c>
      <c r="L50" s="342">
        <v>119.2</v>
      </c>
      <c r="M50" s="342">
        <v>137.7</v>
      </c>
      <c r="N50" s="342">
        <v>107.7</v>
      </c>
      <c r="O50" s="342">
        <v>8.1</v>
      </c>
      <c r="P50" s="342">
        <v>15</v>
      </c>
      <c r="Q50" s="342">
        <v>3.8</v>
      </c>
    </row>
    <row r="51" spans="2:17" ht="16.5" customHeight="1">
      <c r="B51" s="307"/>
      <c r="C51" s="308"/>
      <c r="D51" s="309" t="s">
        <v>250</v>
      </c>
      <c r="E51" s="310"/>
      <c r="F51" s="337">
        <v>17.2</v>
      </c>
      <c r="G51" s="337">
        <v>19.6</v>
      </c>
      <c r="H51" s="337">
        <v>15.4</v>
      </c>
      <c r="I51" s="337">
        <v>127.2</v>
      </c>
      <c r="J51" s="337">
        <v>154.6</v>
      </c>
      <c r="K51" s="337">
        <v>106.9</v>
      </c>
      <c r="L51" s="337">
        <v>122.9</v>
      </c>
      <c r="M51" s="337">
        <v>147.9</v>
      </c>
      <c r="N51" s="337">
        <v>104.4</v>
      </c>
      <c r="O51" s="337">
        <v>4.3</v>
      </c>
      <c r="P51" s="337">
        <v>6.7</v>
      </c>
      <c r="Q51" s="337">
        <v>2.5</v>
      </c>
    </row>
    <row r="52" spans="2:17" ht="16.5" customHeight="1">
      <c r="B52" s="296"/>
      <c r="C52" s="297"/>
      <c r="D52" s="298" t="s">
        <v>462</v>
      </c>
      <c r="E52" s="299"/>
      <c r="F52" s="339">
        <v>15.6</v>
      </c>
      <c r="G52" s="339">
        <v>15.7</v>
      </c>
      <c r="H52" s="339">
        <v>15.5</v>
      </c>
      <c r="I52" s="339">
        <v>91.1</v>
      </c>
      <c r="J52" s="339">
        <v>103.1</v>
      </c>
      <c r="K52" s="339">
        <v>84.3</v>
      </c>
      <c r="L52" s="339">
        <v>87.1</v>
      </c>
      <c r="M52" s="339">
        <v>96.5</v>
      </c>
      <c r="N52" s="339">
        <v>81.8</v>
      </c>
      <c r="O52" s="339">
        <v>4</v>
      </c>
      <c r="P52" s="339">
        <v>6.6</v>
      </c>
      <c r="Q52" s="339">
        <v>2.5</v>
      </c>
    </row>
    <row r="53" spans="2:17" ht="16.5" customHeight="1">
      <c r="B53" s="291"/>
      <c r="C53" s="292"/>
      <c r="D53" s="293" t="s">
        <v>252</v>
      </c>
      <c r="E53" s="294"/>
      <c r="F53" s="340">
        <v>18.8</v>
      </c>
      <c r="G53" s="340">
        <v>18.8</v>
      </c>
      <c r="H53" s="340">
        <v>18.8</v>
      </c>
      <c r="I53" s="340">
        <v>141.5</v>
      </c>
      <c r="J53" s="340">
        <v>151.5</v>
      </c>
      <c r="K53" s="340">
        <v>138.4</v>
      </c>
      <c r="L53" s="340">
        <v>132.6</v>
      </c>
      <c r="M53" s="340">
        <v>141.2</v>
      </c>
      <c r="N53" s="340">
        <v>129.9</v>
      </c>
      <c r="O53" s="340">
        <v>8.9</v>
      </c>
      <c r="P53" s="340">
        <v>10.3</v>
      </c>
      <c r="Q53" s="340">
        <v>8.5</v>
      </c>
    </row>
    <row r="54" spans="2:17" ht="16.5" customHeight="1">
      <c r="B54" s="313"/>
      <c r="C54" s="314"/>
      <c r="D54" s="315" t="s">
        <v>463</v>
      </c>
      <c r="E54" s="316"/>
      <c r="F54" s="342">
        <v>19</v>
      </c>
      <c r="G54" s="342">
        <v>19.8</v>
      </c>
      <c r="H54" s="342">
        <v>18.9</v>
      </c>
      <c r="I54" s="342">
        <v>138.9</v>
      </c>
      <c r="J54" s="342">
        <v>152.9</v>
      </c>
      <c r="K54" s="342">
        <v>137.6</v>
      </c>
      <c r="L54" s="342">
        <v>133.2</v>
      </c>
      <c r="M54" s="342">
        <v>147</v>
      </c>
      <c r="N54" s="342">
        <v>131.9</v>
      </c>
      <c r="O54" s="342">
        <v>5.7</v>
      </c>
      <c r="P54" s="342">
        <v>5.9</v>
      </c>
      <c r="Q54" s="342">
        <v>5.7</v>
      </c>
    </row>
    <row r="55" spans="2:17" ht="16.5" customHeight="1">
      <c r="B55" s="307"/>
      <c r="C55" s="308"/>
      <c r="D55" s="309" t="s">
        <v>464</v>
      </c>
      <c r="E55" s="310"/>
      <c r="F55" s="337">
        <v>18.1</v>
      </c>
      <c r="G55" s="337">
        <v>18.7</v>
      </c>
      <c r="H55" s="337">
        <v>17.7</v>
      </c>
      <c r="I55" s="337">
        <v>146.1</v>
      </c>
      <c r="J55" s="337">
        <v>166.7</v>
      </c>
      <c r="K55" s="337">
        <v>131.2</v>
      </c>
      <c r="L55" s="337">
        <v>131.6</v>
      </c>
      <c r="M55" s="337">
        <v>143.9</v>
      </c>
      <c r="N55" s="337">
        <v>122.7</v>
      </c>
      <c r="O55" s="337">
        <v>14.5</v>
      </c>
      <c r="P55" s="337">
        <v>22.8</v>
      </c>
      <c r="Q55" s="337">
        <v>8.5</v>
      </c>
    </row>
    <row r="56" spans="2:17" ht="16.5" customHeight="1">
      <c r="B56" s="296"/>
      <c r="C56" s="297"/>
      <c r="D56" s="298" t="s">
        <v>465</v>
      </c>
      <c r="E56" s="299"/>
      <c r="F56" s="339">
        <v>19</v>
      </c>
      <c r="G56" s="339">
        <v>20.3</v>
      </c>
      <c r="H56" s="339">
        <v>17</v>
      </c>
      <c r="I56" s="339">
        <v>110.9</v>
      </c>
      <c r="J56" s="339">
        <v>125.8</v>
      </c>
      <c r="K56" s="339">
        <v>88.1</v>
      </c>
      <c r="L56" s="339">
        <v>103.3</v>
      </c>
      <c r="M56" s="339">
        <v>115.3</v>
      </c>
      <c r="N56" s="339">
        <v>85</v>
      </c>
      <c r="O56" s="339">
        <v>7.6</v>
      </c>
      <c r="P56" s="339">
        <v>10.5</v>
      </c>
      <c r="Q56" s="339">
        <v>3.1</v>
      </c>
    </row>
    <row r="57" spans="2:17" ht="16.5" customHeight="1">
      <c r="B57" s="296"/>
      <c r="C57" s="297"/>
      <c r="D57" s="298" t="s">
        <v>466</v>
      </c>
      <c r="E57" s="299"/>
      <c r="F57" s="339">
        <v>21.4</v>
      </c>
      <c r="G57" s="339">
        <v>21.5</v>
      </c>
      <c r="H57" s="339">
        <v>20.7</v>
      </c>
      <c r="I57" s="339">
        <v>165.5</v>
      </c>
      <c r="J57" s="339">
        <v>168.7</v>
      </c>
      <c r="K57" s="339">
        <v>149.5</v>
      </c>
      <c r="L57" s="339">
        <v>159.7</v>
      </c>
      <c r="M57" s="339">
        <v>162.4</v>
      </c>
      <c r="N57" s="339">
        <v>145.9</v>
      </c>
      <c r="O57" s="339">
        <v>5.8</v>
      </c>
      <c r="P57" s="339">
        <v>6.3</v>
      </c>
      <c r="Q57" s="339">
        <v>3.6</v>
      </c>
    </row>
    <row r="58" spans="2:17" ht="10.5" customHeight="1">
      <c r="B58" s="291"/>
      <c r="C58" s="292"/>
      <c r="D58" s="319" t="s">
        <v>467</v>
      </c>
      <c r="E58" s="294"/>
      <c r="F58" s="320" t="s">
        <v>336</v>
      </c>
      <c r="G58" s="320" t="s">
        <v>336</v>
      </c>
      <c r="H58" s="320" t="s">
        <v>336</v>
      </c>
      <c r="I58" s="320" t="s">
        <v>336</v>
      </c>
      <c r="J58" s="320" t="s">
        <v>336</v>
      </c>
      <c r="K58" s="320" t="s">
        <v>336</v>
      </c>
      <c r="L58" s="320" t="s">
        <v>336</v>
      </c>
      <c r="M58" s="320" t="s">
        <v>336</v>
      </c>
      <c r="N58" s="320" t="s">
        <v>336</v>
      </c>
      <c r="O58" s="320" t="s">
        <v>336</v>
      </c>
      <c r="P58" s="320" t="s">
        <v>336</v>
      </c>
      <c r="Q58" s="320" t="s">
        <v>336</v>
      </c>
    </row>
    <row r="59" spans="2:17" ht="10.5" customHeight="1">
      <c r="B59" s="296"/>
      <c r="C59" s="297"/>
      <c r="D59" s="322" t="s">
        <v>468</v>
      </c>
      <c r="E59" s="305"/>
      <c r="F59" s="312" t="s">
        <v>336</v>
      </c>
      <c r="G59" s="312" t="s">
        <v>336</v>
      </c>
      <c r="H59" s="312" t="s">
        <v>336</v>
      </c>
      <c r="I59" s="312" t="s">
        <v>336</v>
      </c>
      <c r="J59" s="312" t="s">
        <v>336</v>
      </c>
      <c r="K59" s="312" t="s">
        <v>336</v>
      </c>
      <c r="L59" s="312" t="s">
        <v>336</v>
      </c>
      <c r="M59" s="312" t="s">
        <v>336</v>
      </c>
      <c r="N59" s="312" t="s">
        <v>336</v>
      </c>
      <c r="O59" s="312" t="s">
        <v>336</v>
      </c>
      <c r="P59" s="312" t="s">
        <v>336</v>
      </c>
      <c r="Q59" s="312" t="s">
        <v>336</v>
      </c>
    </row>
    <row r="60" spans="2:17" ht="10.5" customHeight="1">
      <c r="B60" s="296"/>
      <c r="C60" s="297"/>
      <c r="D60" s="322" t="s">
        <v>469</v>
      </c>
      <c r="E60" s="305"/>
      <c r="F60" s="312" t="s">
        <v>336</v>
      </c>
      <c r="G60" s="312" t="s">
        <v>336</v>
      </c>
      <c r="H60" s="312" t="s">
        <v>336</v>
      </c>
      <c r="I60" s="312" t="s">
        <v>336</v>
      </c>
      <c r="J60" s="312" t="s">
        <v>336</v>
      </c>
      <c r="K60" s="312" t="s">
        <v>336</v>
      </c>
      <c r="L60" s="312" t="s">
        <v>336</v>
      </c>
      <c r="M60" s="312" t="s">
        <v>336</v>
      </c>
      <c r="N60" s="312" t="s">
        <v>336</v>
      </c>
      <c r="O60" s="312" t="s">
        <v>336</v>
      </c>
      <c r="P60" s="312" t="s">
        <v>336</v>
      </c>
      <c r="Q60" s="312" t="s">
        <v>336</v>
      </c>
    </row>
    <row r="61" spans="2:17" ht="10.5" customHeight="1">
      <c r="B61" s="296"/>
      <c r="C61" s="297"/>
      <c r="D61" s="322" t="s">
        <v>470</v>
      </c>
      <c r="E61" s="305"/>
      <c r="F61" s="312" t="s">
        <v>336</v>
      </c>
      <c r="G61" s="312" t="s">
        <v>336</v>
      </c>
      <c r="H61" s="312" t="s">
        <v>336</v>
      </c>
      <c r="I61" s="312" t="s">
        <v>336</v>
      </c>
      <c r="J61" s="312" t="s">
        <v>336</v>
      </c>
      <c r="K61" s="312" t="s">
        <v>336</v>
      </c>
      <c r="L61" s="312" t="s">
        <v>336</v>
      </c>
      <c r="M61" s="312" t="s">
        <v>336</v>
      </c>
      <c r="N61" s="312" t="s">
        <v>336</v>
      </c>
      <c r="O61" s="312" t="s">
        <v>336</v>
      </c>
      <c r="P61" s="312" t="s">
        <v>336</v>
      </c>
      <c r="Q61" s="312" t="s">
        <v>336</v>
      </c>
    </row>
    <row r="62" spans="2:17" ht="10.5" customHeight="1">
      <c r="B62" s="313"/>
      <c r="C62" s="314"/>
      <c r="D62" s="324" t="s">
        <v>471</v>
      </c>
      <c r="E62" s="316"/>
      <c r="F62" s="312" t="s">
        <v>336</v>
      </c>
      <c r="G62" s="312" t="s">
        <v>336</v>
      </c>
      <c r="H62" s="312" t="s">
        <v>336</v>
      </c>
      <c r="I62" s="312" t="s">
        <v>336</v>
      </c>
      <c r="J62" s="312" t="s">
        <v>336</v>
      </c>
      <c r="K62" s="312" t="s">
        <v>336</v>
      </c>
      <c r="L62" s="312" t="s">
        <v>336</v>
      </c>
      <c r="M62" s="312" t="s">
        <v>336</v>
      </c>
      <c r="N62" s="312" t="s">
        <v>336</v>
      </c>
      <c r="O62" s="312" t="s">
        <v>336</v>
      </c>
      <c r="P62" s="312" t="s">
        <v>336</v>
      </c>
      <c r="Q62" s="312" t="s">
        <v>336</v>
      </c>
    </row>
    <row r="63" spans="2:17" ht="10.5" customHeight="1">
      <c r="B63" s="291"/>
      <c r="C63" s="292"/>
      <c r="D63" s="319" t="s">
        <v>472</v>
      </c>
      <c r="E63" s="294"/>
      <c r="F63" s="320" t="s">
        <v>336</v>
      </c>
      <c r="G63" s="320" t="s">
        <v>336</v>
      </c>
      <c r="H63" s="320" t="s">
        <v>336</v>
      </c>
      <c r="I63" s="320" t="s">
        <v>336</v>
      </c>
      <c r="J63" s="320" t="s">
        <v>336</v>
      </c>
      <c r="K63" s="320" t="s">
        <v>336</v>
      </c>
      <c r="L63" s="320" t="s">
        <v>336</v>
      </c>
      <c r="M63" s="320" t="s">
        <v>336</v>
      </c>
      <c r="N63" s="320" t="s">
        <v>336</v>
      </c>
      <c r="O63" s="320" t="s">
        <v>336</v>
      </c>
      <c r="P63" s="320" t="s">
        <v>336</v>
      </c>
      <c r="Q63" s="320" t="s">
        <v>336</v>
      </c>
    </row>
    <row r="64" spans="2:17" ht="10.5" customHeight="1">
      <c r="B64" s="313"/>
      <c r="C64" s="314"/>
      <c r="D64" s="324" t="s">
        <v>473</v>
      </c>
      <c r="E64" s="316"/>
      <c r="F64" s="325" t="s">
        <v>336</v>
      </c>
      <c r="G64" s="325" t="s">
        <v>336</v>
      </c>
      <c r="H64" s="325" t="s">
        <v>336</v>
      </c>
      <c r="I64" s="325" t="s">
        <v>336</v>
      </c>
      <c r="J64" s="325" t="s">
        <v>336</v>
      </c>
      <c r="K64" s="325" t="s">
        <v>336</v>
      </c>
      <c r="L64" s="325" t="s">
        <v>336</v>
      </c>
      <c r="M64" s="325" t="s">
        <v>336</v>
      </c>
      <c r="N64" s="325" t="s">
        <v>336</v>
      </c>
      <c r="O64" s="325" t="s">
        <v>336</v>
      </c>
      <c r="P64" s="325" t="s">
        <v>336</v>
      </c>
      <c r="Q64" s="325" t="s">
        <v>336</v>
      </c>
    </row>
    <row r="65" spans="2:17" ht="18.75">
      <c r="B65" s="268" t="s">
        <v>705</v>
      </c>
      <c r="C65" s="269"/>
      <c r="D65" s="270"/>
      <c r="E65" s="269"/>
      <c r="F65" s="269"/>
      <c r="G65" s="269"/>
      <c r="H65" s="269"/>
      <c r="I65" s="269" t="s">
        <v>488</v>
      </c>
      <c r="J65" s="269"/>
      <c r="K65" s="269"/>
      <c r="L65" s="269"/>
      <c r="M65" s="269"/>
      <c r="N65" s="269"/>
      <c r="O65" s="269"/>
      <c r="P65" s="269"/>
      <c r="Q65" s="269"/>
    </row>
    <row r="66" spans="2:17" ht="14.25" customHeight="1">
      <c r="B66" s="272" t="s">
        <v>475</v>
      </c>
      <c r="C66" s="273"/>
      <c r="D66" s="273"/>
      <c r="E66" s="273"/>
      <c r="F66" s="273"/>
      <c r="G66" s="274"/>
      <c r="H66" s="274"/>
      <c r="I66" s="274"/>
      <c r="J66" s="274"/>
      <c r="K66" s="274"/>
      <c r="L66" s="274"/>
      <c r="M66" s="274"/>
      <c r="N66" s="274"/>
      <c r="O66" s="274"/>
      <c r="P66" s="274"/>
      <c r="Q66" s="274"/>
    </row>
    <row r="67" spans="2:17" ht="6" customHeight="1">
      <c r="B67" s="274"/>
      <c r="C67" s="274"/>
      <c r="E67" s="274"/>
      <c r="F67" s="274"/>
      <c r="G67" s="274"/>
      <c r="H67" s="274"/>
      <c r="I67" s="274"/>
      <c r="J67" s="274"/>
      <c r="K67" s="274"/>
      <c r="L67" s="274"/>
      <c r="M67" s="274"/>
      <c r="N67" s="274"/>
      <c r="O67" s="274"/>
      <c r="P67" s="274"/>
      <c r="Q67" s="274"/>
    </row>
    <row r="68" spans="2:17" ht="18" customHeight="1">
      <c r="B68" s="274"/>
      <c r="C68" s="274"/>
      <c r="D68" s="276" t="s">
        <v>487</v>
      </c>
      <c r="E68" s="274"/>
      <c r="G68" s="274"/>
      <c r="H68" s="274"/>
      <c r="I68" s="274"/>
      <c r="J68" s="274"/>
      <c r="K68" s="274"/>
      <c r="L68" s="274"/>
      <c r="M68" s="274"/>
      <c r="N68" s="274"/>
      <c r="O68" s="274"/>
      <c r="P68" s="274"/>
      <c r="Q68" s="274"/>
    </row>
    <row r="69" spans="2:17" s="282" customFormat="1" ht="18" customHeight="1">
      <c r="B69" s="278"/>
      <c r="C69" s="279"/>
      <c r="D69" s="280"/>
      <c r="E69" s="281"/>
      <c r="F69" s="747" t="s">
        <v>489</v>
      </c>
      <c r="G69" s="752"/>
      <c r="H69" s="752"/>
      <c r="I69" s="747" t="s">
        <v>490</v>
      </c>
      <c r="J69" s="748"/>
      <c r="K69" s="748"/>
      <c r="L69" s="747" t="s">
        <v>491</v>
      </c>
      <c r="M69" s="748"/>
      <c r="N69" s="748"/>
      <c r="O69" s="742" t="s">
        <v>403</v>
      </c>
      <c r="P69" s="749"/>
      <c r="Q69" s="750"/>
    </row>
    <row r="70" spans="2:17" s="282" customFormat="1" ht="18" customHeight="1" thickBot="1">
      <c r="B70" s="745" t="s">
        <v>482</v>
      </c>
      <c r="C70" s="751"/>
      <c r="D70" s="751"/>
      <c r="E70" s="284"/>
      <c r="F70" s="284" t="s">
        <v>483</v>
      </c>
      <c r="G70" s="283" t="s">
        <v>484</v>
      </c>
      <c r="H70" s="283" t="s">
        <v>485</v>
      </c>
      <c r="I70" s="285" t="s">
        <v>483</v>
      </c>
      <c r="J70" s="283" t="s">
        <v>484</v>
      </c>
      <c r="K70" s="283" t="s">
        <v>485</v>
      </c>
      <c r="L70" s="285" t="s">
        <v>483</v>
      </c>
      <c r="M70" s="283" t="s">
        <v>484</v>
      </c>
      <c r="N70" s="283" t="s">
        <v>485</v>
      </c>
      <c r="O70" s="283" t="s">
        <v>483</v>
      </c>
      <c r="P70" s="285" t="s">
        <v>484</v>
      </c>
      <c r="Q70" s="284" t="s">
        <v>485</v>
      </c>
    </row>
    <row r="71" spans="2:17" s="282" customFormat="1" ht="9.75" customHeight="1" thickTop="1">
      <c r="B71" s="327"/>
      <c r="C71" s="328"/>
      <c r="D71" s="329"/>
      <c r="E71" s="330"/>
      <c r="F71" s="331" t="s">
        <v>492</v>
      </c>
      <c r="G71" s="332" t="s">
        <v>492</v>
      </c>
      <c r="H71" s="332" t="s">
        <v>492</v>
      </c>
      <c r="I71" s="333" t="s">
        <v>493</v>
      </c>
      <c r="J71" s="333" t="s">
        <v>493</v>
      </c>
      <c r="K71" s="333" t="s">
        <v>493</v>
      </c>
      <c r="L71" s="333" t="s">
        <v>493</v>
      </c>
      <c r="M71" s="333" t="s">
        <v>493</v>
      </c>
      <c r="N71" s="333" t="s">
        <v>493</v>
      </c>
      <c r="O71" s="333" t="s">
        <v>493</v>
      </c>
      <c r="P71" s="333" t="s">
        <v>493</v>
      </c>
      <c r="Q71" s="333" t="s">
        <v>493</v>
      </c>
    </row>
    <row r="72" spans="2:17" ht="16.5" customHeight="1">
      <c r="B72" s="334"/>
      <c r="C72" s="335"/>
      <c r="D72" s="336" t="s">
        <v>140</v>
      </c>
      <c r="E72" s="310"/>
      <c r="F72" s="337">
        <v>19.3</v>
      </c>
      <c r="G72" s="337">
        <v>19.6</v>
      </c>
      <c r="H72" s="337">
        <v>18.7</v>
      </c>
      <c r="I72" s="337">
        <v>153.8</v>
      </c>
      <c r="J72" s="337">
        <v>166</v>
      </c>
      <c r="K72" s="337">
        <v>136.5</v>
      </c>
      <c r="L72" s="337">
        <v>139.1</v>
      </c>
      <c r="M72" s="337">
        <v>146.9</v>
      </c>
      <c r="N72" s="337">
        <v>128</v>
      </c>
      <c r="O72" s="337">
        <v>14.7</v>
      </c>
      <c r="P72" s="337">
        <v>19.1</v>
      </c>
      <c r="Q72" s="337">
        <v>8.5</v>
      </c>
    </row>
    <row r="73" spans="2:17" ht="16.5" customHeight="1">
      <c r="B73" s="291"/>
      <c r="C73" s="292"/>
      <c r="D73" s="293" t="s">
        <v>429</v>
      </c>
      <c r="E73" s="294"/>
      <c r="F73" s="338" t="s">
        <v>430</v>
      </c>
      <c r="G73" s="338" t="s">
        <v>430</v>
      </c>
      <c r="H73" s="338" t="s">
        <v>430</v>
      </c>
      <c r="I73" s="338" t="s">
        <v>430</v>
      </c>
      <c r="J73" s="338" t="s">
        <v>430</v>
      </c>
      <c r="K73" s="338" t="s">
        <v>430</v>
      </c>
      <c r="L73" s="338" t="s">
        <v>430</v>
      </c>
      <c r="M73" s="338" t="s">
        <v>430</v>
      </c>
      <c r="N73" s="338" t="s">
        <v>430</v>
      </c>
      <c r="O73" s="338" t="s">
        <v>430</v>
      </c>
      <c r="P73" s="338" t="s">
        <v>430</v>
      </c>
      <c r="Q73" s="338" t="s">
        <v>430</v>
      </c>
    </row>
    <row r="74" spans="2:17" ht="16.5" customHeight="1">
      <c r="B74" s="296"/>
      <c r="C74" s="297"/>
      <c r="D74" s="298" t="s">
        <v>148</v>
      </c>
      <c r="E74" s="299"/>
      <c r="F74" s="339">
        <v>20.9</v>
      </c>
      <c r="G74" s="339">
        <v>21.8</v>
      </c>
      <c r="H74" s="339">
        <v>18.9</v>
      </c>
      <c r="I74" s="339">
        <v>179.6</v>
      </c>
      <c r="J74" s="339">
        <v>190.8</v>
      </c>
      <c r="K74" s="339">
        <v>152.7</v>
      </c>
      <c r="L74" s="339">
        <v>167.5</v>
      </c>
      <c r="M74" s="339">
        <v>175.7</v>
      </c>
      <c r="N74" s="339">
        <v>147.9</v>
      </c>
      <c r="O74" s="339">
        <v>12.1</v>
      </c>
      <c r="P74" s="339">
        <v>15.1</v>
      </c>
      <c r="Q74" s="339">
        <v>4.8</v>
      </c>
    </row>
    <row r="75" spans="2:17" ht="16.5" customHeight="1">
      <c r="B75" s="296"/>
      <c r="C75" s="297"/>
      <c r="D75" s="298" t="s">
        <v>150</v>
      </c>
      <c r="E75" s="299"/>
      <c r="F75" s="339">
        <v>19.5</v>
      </c>
      <c r="G75" s="339">
        <v>19.6</v>
      </c>
      <c r="H75" s="339">
        <v>19.3</v>
      </c>
      <c r="I75" s="339">
        <v>165.7</v>
      </c>
      <c r="J75" s="339">
        <v>170.1</v>
      </c>
      <c r="K75" s="339">
        <v>152.6</v>
      </c>
      <c r="L75" s="339">
        <v>148.1</v>
      </c>
      <c r="M75" s="339">
        <v>150</v>
      </c>
      <c r="N75" s="339">
        <v>142.5</v>
      </c>
      <c r="O75" s="339">
        <v>17.6</v>
      </c>
      <c r="P75" s="339">
        <v>20.1</v>
      </c>
      <c r="Q75" s="339">
        <v>10.1</v>
      </c>
    </row>
    <row r="76" spans="2:17" ht="16.5" customHeight="1">
      <c r="B76" s="296"/>
      <c r="C76" s="297"/>
      <c r="D76" s="298" t="s">
        <v>152</v>
      </c>
      <c r="E76" s="299"/>
      <c r="F76" s="339">
        <v>18.7</v>
      </c>
      <c r="G76" s="339">
        <v>18.7</v>
      </c>
      <c r="H76" s="339">
        <v>18.3</v>
      </c>
      <c r="I76" s="339">
        <v>152.9</v>
      </c>
      <c r="J76" s="339">
        <v>154.2</v>
      </c>
      <c r="K76" s="339">
        <v>143.1</v>
      </c>
      <c r="L76" s="339">
        <v>138.5</v>
      </c>
      <c r="M76" s="339">
        <v>139.2</v>
      </c>
      <c r="N76" s="339">
        <v>133.2</v>
      </c>
      <c r="O76" s="339">
        <v>14.4</v>
      </c>
      <c r="P76" s="339">
        <v>15</v>
      </c>
      <c r="Q76" s="339">
        <v>9.9</v>
      </c>
    </row>
    <row r="77" spans="2:17" ht="16.5" customHeight="1">
      <c r="B77" s="296"/>
      <c r="C77" s="297"/>
      <c r="D77" s="298" t="s">
        <v>155</v>
      </c>
      <c r="E77" s="299"/>
      <c r="F77" s="339">
        <v>19.2</v>
      </c>
      <c r="G77" s="339">
        <v>19</v>
      </c>
      <c r="H77" s="339">
        <v>19.9</v>
      </c>
      <c r="I77" s="339">
        <v>153.6</v>
      </c>
      <c r="J77" s="339">
        <v>153.6</v>
      </c>
      <c r="K77" s="339">
        <v>153.5</v>
      </c>
      <c r="L77" s="339">
        <v>143.7</v>
      </c>
      <c r="M77" s="339">
        <v>142.5</v>
      </c>
      <c r="N77" s="339">
        <v>147.9</v>
      </c>
      <c r="O77" s="339">
        <v>9.9</v>
      </c>
      <c r="P77" s="339">
        <v>11.1</v>
      </c>
      <c r="Q77" s="339">
        <v>5.6</v>
      </c>
    </row>
    <row r="78" spans="2:17" ht="16.5" customHeight="1">
      <c r="B78" s="296"/>
      <c r="C78" s="297"/>
      <c r="D78" s="298" t="s">
        <v>431</v>
      </c>
      <c r="E78" s="299"/>
      <c r="F78" s="339">
        <v>19.7</v>
      </c>
      <c r="G78" s="339">
        <v>20.4</v>
      </c>
      <c r="H78" s="339">
        <v>17.6</v>
      </c>
      <c r="I78" s="339">
        <v>170.2</v>
      </c>
      <c r="J78" s="339">
        <v>180.6</v>
      </c>
      <c r="K78" s="339">
        <v>135.7</v>
      </c>
      <c r="L78" s="339">
        <v>144.1</v>
      </c>
      <c r="M78" s="339">
        <v>150.6</v>
      </c>
      <c r="N78" s="339">
        <v>122.7</v>
      </c>
      <c r="O78" s="339">
        <v>26.1</v>
      </c>
      <c r="P78" s="339">
        <v>30</v>
      </c>
      <c r="Q78" s="339">
        <v>13</v>
      </c>
    </row>
    <row r="79" spans="2:17" ht="16.5" customHeight="1">
      <c r="B79" s="296"/>
      <c r="C79" s="297"/>
      <c r="D79" s="298" t="s">
        <v>432</v>
      </c>
      <c r="E79" s="299"/>
      <c r="F79" s="339">
        <v>18.8</v>
      </c>
      <c r="G79" s="339">
        <v>19</v>
      </c>
      <c r="H79" s="339">
        <v>18.7</v>
      </c>
      <c r="I79" s="339">
        <v>129</v>
      </c>
      <c r="J79" s="339">
        <v>149.2</v>
      </c>
      <c r="K79" s="339">
        <v>115.3</v>
      </c>
      <c r="L79" s="339">
        <v>121.6</v>
      </c>
      <c r="M79" s="339">
        <v>135.9</v>
      </c>
      <c r="N79" s="339">
        <v>111.9</v>
      </c>
      <c r="O79" s="339">
        <v>7.4</v>
      </c>
      <c r="P79" s="339">
        <v>13.3</v>
      </c>
      <c r="Q79" s="339">
        <v>3.4</v>
      </c>
    </row>
    <row r="80" spans="2:17" ht="16.5" customHeight="1">
      <c r="B80" s="296"/>
      <c r="C80" s="297"/>
      <c r="D80" s="298" t="s">
        <v>433</v>
      </c>
      <c r="E80" s="299"/>
      <c r="F80" s="339">
        <v>19.1</v>
      </c>
      <c r="G80" s="339">
        <v>19.1</v>
      </c>
      <c r="H80" s="339">
        <v>19</v>
      </c>
      <c r="I80" s="339">
        <v>150</v>
      </c>
      <c r="J80" s="339">
        <v>152.9</v>
      </c>
      <c r="K80" s="339">
        <v>146.7</v>
      </c>
      <c r="L80" s="339">
        <v>139.2</v>
      </c>
      <c r="M80" s="339">
        <v>140.9</v>
      </c>
      <c r="N80" s="339">
        <v>137.3</v>
      </c>
      <c r="O80" s="339">
        <v>10.8</v>
      </c>
      <c r="P80" s="339">
        <v>12</v>
      </c>
      <c r="Q80" s="339">
        <v>9.4</v>
      </c>
    </row>
    <row r="81" spans="2:17" ht="16.5" customHeight="1">
      <c r="B81" s="296"/>
      <c r="C81" s="297"/>
      <c r="D81" s="298" t="s">
        <v>434</v>
      </c>
      <c r="E81" s="299"/>
      <c r="F81" s="339">
        <v>18.8</v>
      </c>
      <c r="G81" s="339">
        <v>19.7</v>
      </c>
      <c r="H81" s="339">
        <v>17.8</v>
      </c>
      <c r="I81" s="339">
        <v>144.2</v>
      </c>
      <c r="J81" s="339">
        <v>162.4</v>
      </c>
      <c r="K81" s="339">
        <v>125.9</v>
      </c>
      <c r="L81" s="339">
        <v>135.8</v>
      </c>
      <c r="M81" s="339">
        <v>153</v>
      </c>
      <c r="N81" s="339">
        <v>118.4</v>
      </c>
      <c r="O81" s="339">
        <v>8.4</v>
      </c>
      <c r="P81" s="339">
        <v>9.4</v>
      </c>
      <c r="Q81" s="339">
        <v>7.5</v>
      </c>
    </row>
    <row r="82" spans="2:17" ht="16.5" customHeight="1">
      <c r="B82" s="296"/>
      <c r="C82" s="297"/>
      <c r="D82" s="298" t="s">
        <v>435</v>
      </c>
      <c r="E82" s="299"/>
      <c r="F82" s="339">
        <v>18.7</v>
      </c>
      <c r="G82" s="339">
        <v>19</v>
      </c>
      <c r="H82" s="339">
        <v>18.1</v>
      </c>
      <c r="I82" s="339">
        <v>150.3</v>
      </c>
      <c r="J82" s="339">
        <v>159.7</v>
      </c>
      <c r="K82" s="339">
        <v>124.7</v>
      </c>
      <c r="L82" s="339">
        <v>137.4</v>
      </c>
      <c r="M82" s="339">
        <v>144.6</v>
      </c>
      <c r="N82" s="339">
        <v>117.8</v>
      </c>
      <c r="O82" s="339">
        <v>12.9</v>
      </c>
      <c r="P82" s="339">
        <v>15.1</v>
      </c>
      <c r="Q82" s="339">
        <v>6.9</v>
      </c>
    </row>
    <row r="83" spans="2:17" ht="16.5" customHeight="1">
      <c r="B83" s="296"/>
      <c r="C83" s="297"/>
      <c r="D83" s="298" t="s">
        <v>436</v>
      </c>
      <c r="E83" s="299"/>
      <c r="F83" s="339">
        <v>18.3</v>
      </c>
      <c r="G83" s="339">
        <v>19.4</v>
      </c>
      <c r="H83" s="339">
        <v>17.4</v>
      </c>
      <c r="I83" s="339">
        <v>129.5</v>
      </c>
      <c r="J83" s="339">
        <v>153.5</v>
      </c>
      <c r="K83" s="339">
        <v>110.1</v>
      </c>
      <c r="L83" s="339">
        <v>121.5</v>
      </c>
      <c r="M83" s="339">
        <v>142.6</v>
      </c>
      <c r="N83" s="339">
        <v>104.5</v>
      </c>
      <c r="O83" s="339">
        <v>8</v>
      </c>
      <c r="P83" s="339">
        <v>10.9</v>
      </c>
      <c r="Q83" s="339">
        <v>5.6</v>
      </c>
    </row>
    <row r="84" spans="2:17" ht="16.5" customHeight="1">
      <c r="B84" s="296"/>
      <c r="C84" s="297"/>
      <c r="D84" s="298" t="s">
        <v>437</v>
      </c>
      <c r="E84" s="299"/>
      <c r="F84" s="339">
        <v>19.1</v>
      </c>
      <c r="G84" s="339">
        <v>20.9</v>
      </c>
      <c r="H84" s="339">
        <v>17.8</v>
      </c>
      <c r="I84" s="339">
        <v>148.5</v>
      </c>
      <c r="J84" s="339">
        <v>172.9</v>
      </c>
      <c r="K84" s="339">
        <v>131.4</v>
      </c>
      <c r="L84" s="339">
        <v>140</v>
      </c>
      <c r="M84" s="339">
        <v>158.9</v>
      </c>
      <c r="N84" s="339">
        <v>126.8</v>
      </c>
      <c r="O84" s="339">
        <v>8.5</v>
      </c>
      <c r="P84" s="339">
        <v>14</v>
      </c>
      <c r="Q84" s="339">
        <v>4.6</v>
      </c>
    </row>
    <row r="85" spans="2:17" ht="16.5" customHeight="1">
      <c r="B85" s="296"/>
      <c r="C85" s="297"/>
      <c r="D85" s="298" t="s">
        <v>438</v>
      </c>
      <c r="E85" s="299"/>
      <c r="F85" s="339">
        <v>19.2</v>
      </c>
      <c r="G85" s="339">
        <v>19.2</v>
      </c>
      <c r="H85" s="339">
        <v>19.2</v>
      </c>
      <c r="I85" s="339">
        <v>170.4</v>
      </c>
      <c r="J85" s="339">
        <v>178.7</v>
      </c>
      <c r="K85" s="339">
        <v>159.9</v>
      </c>
      <c r="L85" s="339">
        <v>140</v>
      </c>
      <c r="M85" s="339">
        <v>143.8</v>
      </c>
      <c r="N85" s="339">
        <v>135.2</v>
      </c>
      <c r="O85" s="339">
        <v>30.4</v>
      </c>
      <c r="P85" s="339">
        <v>34.9</v>
      </c>
      <c r="Q85" s="339">
        <v>24.7</v>
      </c>
    </row>
    <row r="86" spans="2:17" ht="16.5" customHeight="1">
      <c r="B86" s="296"/>
      <c r="C86" s="297"/>
      <c r="D86" s="298" t="s">
        <v>439</v>
      </c>
      <c r="E86" s="299"/>
      <c r="F86" s="339">
        <v>19.3</v>
      </c>
      <c r="G86" s="339">
        <v>19.6</v>
      </c>
      <c r="H86" s="339">
        <v>19.2</v>
      </c>
      <c r="I86" s="339">
        <v>146.7</v>
      </c>
      <c r="J86" s="339">
        <v>158.5</v>
      </c>
      <c r="K86" s="339">
        <v>144.3</v>
      </c>
      <c r="L86" s="339">
        <v>137.7</v>
      </c>
      <c r="M86" s="339">
        <v>147.7</v>
      </c>
      <c r="N86" s="339">
        <v>135.7</v>
      </c>
      <c r="O86" s="339">
        <v>9</v>
      </c>
      <c r="P86" s="339">
        <v>10.8</v>
      </c>
      <c r="Q86" s="339">
        <v>8.6</v>
      </c>
    </row>
    <row r="87" spans="2:17" ht="16.5" customHeight="1">
      <c r="B87" s="296"/>
      <c r="C87" s="297"/>
      <c r="D87" s="298" t="s">
        <v>182</v>
      </c>
      <c r="E87" s="299"/>
      <c r="F87" s="339">
        <v>18.5</v>
      </c>
      <c r="G87" s="339">
        <v>18.5</v>
      </c>
      <c r="H87" s="339">
        <v>18.3</v>
      </c>
      <c r="I87" s="339">
        <v>145.2</v>
      </c>
      <c r="J87" s="339">
        <v>146.5</v>
      </c>
      <c r="K87" s="339">
        <v>142.6</v>
      </c>
      <c r="L87" s="339">
        <v>139.3</v>
      </c>
      <c r="M87" s="339">
        <v>140.2</v>
      </c>
      <c r="N87" s="339">
        <v>137.5</v>
      </c>
      <c r="O87" s="339">
        <v>5.9</v>
      </c>
      <c r="P87" s="339">
        <v>6.3</v>
      </c>
      <c r="Q87" s="339">
        <v>5.1</v>
      </c>
    </row>
    <row r="88" spans="2:17" ht="16.5" customHeight="1">
      <c r="B88" s="296"/>
      <c r="C88" s="297"/>
      <c r="D88" s="298" t="s">
        <v>440</v>
      </c>
      <c r="E88" s="299"/>
      <c r="F88" s="339">
        <v>18.7</v>
      </c>
      <c r="G88" s="339">
        <v>19.8</v>
      </c>
      <c r="H88" s="339">
        <v>17.5</v>
      </c>
      <c r="I88" s="339">
        <v>124.9</v>
      </c>
      <c r="J88" s="339">
        <v>138.7</v>
      </c>
      <c r="K88" s="339">
        <v>110.4</v>
      </c>
      <c r="L88" s="339">
        <v>114.8</v>
      </c>
      <c r="M88" s="339">
        <v>124.6</v>
      </c>
      <c r="N88" s="339">
        <v>104.4</v>
      </c>
      <c r="O88" s="339">
        <v>10.1</v>
      </c>
      <c r="P88" s="339">
        <v>14.1</v>
      </c>
      <c r="Q88" s="339">
        <v>6</v>
      </c>
    </row>
    <row r="89" spans="2:17" ht="16.5" customHeight="1">
      <c r="B89" s="291"/>
      <c r="C89" s="292"/>
      <c r="D89" s="293" t="s">
        <v>441</v>
      </c>
      <c r="E89" s="294"/>
      <c r="F89" s="340">
        <v>19.9</v>
      </c>
      <c r="G89" s="340">
        <v>20</v>
      </c>
      <c r="H89" s="340">
        <v>19.8</v>
      </c>
      <c r="I89" s="340">
        <v>165</v>
      </c>
      <c r="J89" s="340">
        <v>174.5</v>
      </c>
      <c r="K89" s="340">
        <v>155.2</v>
      </c>
      <c r="L89" s="340">
        <v>147</v>
      </c>
      <c r="M89" s="340">
        <v>153.2</v>
      </c>
      <c r="N89" s="340">
        <v>140.6</v>
      </c>
      <c r="O89" s="340">
        <v>18</v>
      </c>
      <c r="P89" s="340">
        <v>21.3</v>
      </c>
      <c r="Q89" s="340">
        <v>14.6</v>
      </c>
    </row>
    <row r="90" spans="2:17" ht="16.5" customHeight="1">
      <c r="B90" s="302"/>
      <c r="C90" s="303"/>
      <c r="D90" s="304" t="s">
        <v>190</v>
      </c>
      <c r="E90" s="305"/>
      <c r="F90" s="341">
        <v>19.5</v>
      </c>
      <c r="G90" s="341">
        <v>20.3</v>
      </c>
      <c r="H90" s="341">
        <v>17.9</v>
      </c>
      <c r="I90" s="341">
        <v>152.7</v>
      </c>
      <c r="J90" s="341">
        <v>158.7</v>
      </c>
      <c r="K90" s="341">
        <v>140.7</v>
      </c>
      <c r="L90" s="341">
        <v>142.3</v>
      </c>
      <c r="M90" s="341">
        <v>146.4</v>
      </c>
      <c r="N90" s="341">
        <v>134.1</v>
      </c>
      <c r="O90" s="341">
        <v>10.4</v>
      </c>
      <c r="P90" s="341">
        <v>12.3</v>
      </c>
      <c r="Q90" s="341">
        <v>6.6</v>
      </c>
    </row>
    <row r="91" spans="2:17" ht="16.5" customHeight="1">
      <c r="B91" s="307"/>
      <c r="C91" s="308"/>
      <c r="D91" s="309" t="s">
        <v>442</v>
      </c>
      <c r="E91" s="310"/>
      <c r="F91" s="546">
        <v>20.5</v>
      </c>
      <c r="G91" s="546">
        <v>20.6</v>
      </c>
      <c r="H91" s="546">
        <v>20.2</v>
      </c>
      <c r="I91" s="546">
        <v>181.8</v>
      </c>
      <c r="J91" s="546">
        <v>182.9</v>
      </c>
      <c r="K91" s="546">
        <v>178.1</v>
      </c>
      <c r="L91" s="546">
        <v>162.8</v>
      </c>
      <c r="M91" s="546">
        <v>163.6</v>
      </c>
      <c r="N91" s="546">
        <v>160.2</v>
      </c>
      <c r="O91" s="546">
        <v>19</v>
      </c>
      <c r="P91" s="546">
        <v>19.3</v>
      </c>
      <c r="Q91" s="546">
        <v>17.9</v>
      </c>
    </row>
    <row r="92" spans="2:17" ht="16.5" customHeight="1">
      <c r="B92" s="296"/>
      <c r="C92" s="297"/>
      <c r="D92" s="298" t="s">
        <v>443</v>
      </c>
      <c r="E92" s="299"/>
      <c r="F92" s="339">
        <v>20.6</v>
      </c>
      <c r="G92" s="339">
        <v>20.6</v>
      </c>
      <c r="H92" s="339">
        <v>20.4</v>
      </c>
      <c r="I92" s="339">
        <v>175.5</v>
      </c>
      <c r="J92" s="339">
        <v>182.8</v>
      </c>
      <c r="K92" s="339">
        <v>149.4</v>
      </c>
      <c r="L92" s="339">
        <v>152.6</v>
      </c>
      <c r="M92" s="339">
        <v>156.4</v>
      </c>
      <c r="N92" s="339">
        <v>139.1</v>
      </c>
      <c r="O92" s="339">
        <v>22.9</v>
      </c>
      <c r="P92" s="339">
        <v>26.4</v>
      </c>
      <c r="Q92" s="339">
        <v>10.3</v>
      </c>
    </row>
    <row r="93" spans="2:17" ht="16.5" customHeight="1">
      <c r="B93" s="296"/>
      <c r="C93" s="297"/>
      <c r="D93" s="298" t="s">
        <v>444</v>
      </c>
      <c r="E93" s="299"/>
      <c r="F93" s="339">
        <v>20.2</v>
      </c>
      <c r="G93" s="339">
        <v>20.2</v>
      </c>
      <c r="H93" s="339">
        <v>20.2</v>
      </c>
      <c r="I93" s="339">
        <v>166</v>
      </c>
      <c r="J93" s="339">
        <v>171.1</v>
      </c>
      <c r="K93" s="339">
        <v>152.9</v>
      </c>
      <c r="L93" s="339">
        <v>155.2</v>
      </c>
      <c r="M93" s="339">
        <v>158</v>
      </c>
      <c r="N93" s="339">
        <v>147.9</v>
      </c>
      <c r="O93" s="339">
        <v>10.8</v>
      </c>
      <c r="P93" s="339">
        <v>13.1</v>
      </c>
      <c r="Q93" s="339">
        <v>5</v>
      </c>
    </row>
    <row r="94" spans="2:17" ht="16.5" customHeight="1">
      <c r="B94" s="296"/>
      <c r="C94" s="297"/>
      <c r="D94" s="298" t="s">
        <v>202</v>
      </c>
      <c r="E94" s="299"/>
      <c r="F94" s="339">
        <v>19.3</v>
      </c>
      <c r="G94" s="339">
        <v>19.6</v>
      </c>
      <c r="H94" s="339">
        <v>18.7</v>
      </c>
      <c r="I94" s="339">
        <v>168.5</v>
      </c>
      <c r="J94" s="339">
        <v>179.4</v>
      </c>
      <c r="K94" s="339">
        <v>148.9</v>
      </c>
      <c r="L94" s="339">
        <v>151.4</v>
      </c>
      <c r="M94" s="339">
        <v>157.7</v>
      </c>
      <c r="N94" s="339">
        <v>140.1</v>
      </c>
      <c r="O94" s="339">
        <v>17.1</v>
      </c>
      <c r="P94" s="339">
        <v>21.7</v>
      </c>
      <c r="Q94" s="339">
        <v>8.8</v>
      </c>
    </row>
    <row r="95" spans="2:17" ht="16.5" customHeight="1">
      <c r="B95" s="296"/>
      <c r="C95" s="297"/>
      <c r="D95" s="298" t="s">
        <v>445</v>
      </c>
      <c r="E95" s="299"/>
      <c r="F95" s="339">
        <v>18.6</v>
      </c>
      <c r="G95" s="339">
        <v>19.6</v>
      </c>
      <c r="H95" s="339">
        <v>16.5</v>
      </c>
      <c r="I95" s="339">
        <v>160.5</v>
      </c>
      <c r="J95" s="339">
        <v>166.2</v>
      </c>
      <c r="K95" s="339">
        <v>147.5</v>
      </c>
      <c r="L95" s="339">
        <v>146.8</v>
      </c>
      <c r="M95" s="339">
        <v>150.4</v>
      </c>
      <c r="N95" s="339">
        <v>138.5</v>
      </c>
      <c r="O95" s="339">
        <v>13.7</v>
      </c>
      <c r="P95" s="339">
        <v>15.8</v>
      </c>
      <c r="Q95" s="339">
        <v>9</v>
      </c>
    </row>
    <row r="96" spans="2:17" ht="16.5" customHeight="1">
      <c r="B96" s="296"/>
      <c r="C96" s="297"/>
      <c r="D96" s="298" t="s">
        <v>446</v>
      </c>
      <c r="E96" s="299"/>
      <c r="F96" s="339">
        <v>20.2</v>
      </c>
      <c r="G96" s="339">
        <v>20.2</v>
      </c>
      <c r="H96" s="339">
        <v>20.2</v>
      </c>
      <c r="I96" s="339">
        <v>180</v>
      </c>
      <c r="J96" s="339">
        <v>184.2</v>
      </c>
      <c r="K96" s="339">
        <v>168.1</v>
      </c>
      <c r="L96" s="339">
        <v>157.9</v>
      </c>
      <c r="M96" s="339">
        <v>159.7</v>
      </c>
      <c r="N96" s="339">
        <v>153</v>
      </c>
      <c r="O96" s="339">
        <v>22.1</v>
      </c>
      <c r="P96" s="339">
        <v>24.5</v>
      </c>
      <c r="Q96" s="339">
        <v>15.1</v>
      </c>
    </row>
    <row r="97" spans="2:17" ht="16.5" customHeight="1">
      <c r="B97" s="296"/>
      <c r="C97" s="297"/>
      <c r="D97" s="298" t="s">
        <v>447</v>
      </c>
      <c r="E97" s="299"/>
      <c r="F97" s="339">
        <v>19.3</v>
      </c>
      <c r="G97" s="339">
        <v>19.7</v>
      </c>
      <c r="H97" s="339">
        <v>18.3</v>
      </c>
      <c r="I97" s="339">
        <v>167.7</v>
      </c>
      <c r="J97" s="339">
        <v>173.8</v>
      </c>
      <c r="K97" s="339">
        <v>149.1</v>
      </c>
      <c r="L97" s="339">
        <v>148.9</v>
      </c>
      <c r="M97" s="339">
        <v>151.9</v>
      </c>
      <c r="N97" s="339">
        <v>139.7</v>
      </c>
      <c r="O97" s="339">
        <v>18.8</v>
      </c>
      <c r="P97" s="339">
        <v>21.9</v>
      </c>
      <c r="Q97" s="339">
        <v>9.4</v>
      </c>
    </row>
    <row r="98" spans="2:17" ht="16.5" customHeight="1">
      <c r="B98" s="296"/>
      <c r="C98" s="297"/>
      <c r="D98" s="298" t="s">
        <v>448</v>
      </c>
      <c r="E98" s="299"/>
      <c r="F98" s="339">
        <v>19.2</v>
      </c>
      <c r="G98" s="339">
        <v>19.3</v>
      </c>
      <c r="H98" s="339">
        <v>18.3</v>
      </c>
      <c r="I98" s="339">
        <v>161.2</v>
      </c>
      <c r="J98" s="339">
        <v>163.3</v>
      </c>
      <c r="K98" s="339">
        <v>150.3</v>
      </c>
      <c r="L98" s="339">
        <v>146.1</v>
      </c>
      <c r="M98" s="339">
        <v>147.3</v>
      </c>
      <c r="N98" s="339">
        <v>139.7</v>
      </c>
      <c r="O98" s="339">
        <v>15.1</v>
      </c>
      <c r="P98" s="339">
        <v>16</v>
      </c>
      <c r="Q98" s="339">
        <v>10.6</v>
      </c>
    </row>
    <row r="99" spans="2:17" ht="16.5" customHeight="1">
      <c r="B99" s="296"/>
      <c r="C99" s="297"/>
      <c r="D99" s="298" t="s">
        <v>216</v>
      </c>
      <c r="E99" s="299"/>
      <c r="F99" s="339">
        <v>19.5</v>
      </c>
      <c r="G99" s="339">
        <v>19.6</v>
      </c>
      <c r="H99" s="339">
        <v>19.1</v>
      </c>
      <c r="I99" s="339">
        <v>176.5</v>
      </c>
      <c r="J99" s="339">
        <v>180.2</v>
      </c>
      <c r="K99" s="339">
        <v>154.3</v>
      </c>
      <c r="L99" s="339">
        <v>155</v>
      </c>
      <c r="M99" s="339">
        <v>156.4</v>
      </c>
      <c r="N99" s="339">
        <v>147</v>
      </c>
      <c r="O99" s="339">
        <v>21.5</v>
      </c>
      <c r="P99" s="339">
        <v>23.8</v>
      </c>
      <c r="Q99" s="339">
        <v>7.3</v>
      </c>
    </row>
    <row r="100" spans="2:17" ht="16.5" customHeight="1">
      <c r="B100" s="296"/>
      <c r="C100" s="297"/>
      <c r="D100" s="298" t="s">
        <v>219</v>
      </c>
      <c r="E100" s="299"/>
      <c r="F100" s="339">
        <v>20.5</v>
      </c>
      <c r="G100" s="339">
        <v>20.6</v>
      </c>
      <c r="H100" s="339">
        <v>19.8</v>
      </c>
      <c r="I100" s="339">
        <v>173.5</v>
      </c>
      <c r="J100" s="339">
        <v>174.7</v>
      </c>
      <c r="K100" s="339">
        <v>167.4</v>
      </c>
      <c r="L100" s="339">
        <v>157.2</v>
      </c>
      <c r="M100" s="339">
        <v>157.3</v>
      </c>
      <c r="N100" s="339">
        <v>156.7</v>
      </c>
      <c r="O100" s="339">
        <v>16.3</v>
      </c>
      <c r="P100" s="339">
        <v>17.4</v>
      </c>
      <c r="Q100" s="339">
        <v>10.7</v>
      </c>
    </row>
    <row r="101" spans="2:17" ht="16.5" customHeight="1">
      <c r="B101" s="296"/>
      <c r="C101" s="297"/>
      <c r="D101" s="298" t="s">
        <v>222</v>
      </c>
      <c r="E101" s="299"/>
      <c r="F101" s="339">
        <v>20.2</v>
      </c>
      <c r="G101" s="339">
        <v>20.5</v>
      </c>
      <c r="H101" s="339">
        <v>19.5</v>
      </c>
      <c r="I101" s="339">
        <v>170</v>
      </c>
      <c r="J101" s="339">
        <v>175.8</v>
      </c>
      <c r="K101" s="339">
        <v>153.6</v>
      </c>
      <c r="L101" s="339">
        <v>156</v>
      </c>
      <c r="M101" s="339">
        <v>159.1</v>
      </c>
      <c r="N101" s="339">
        <v>147.3</v>
      </c>
      <c r="O101" s="339">
        <v>14</v>
      </c>
      <c r="P101" s="339">
        <v>16.7</v>
      </c>
      <c r="Q101" s="339">
        <v>6.3</v>
      </c>
    </row>
    <row r="102" spans="2:17" ht="16.5" customHeight="1">
      <c r="B102" s="296"/>
      <c r="C102" s="297"/>
      <c r="D102" s="298" t="s">
        <v>449</v>
      </c>
      <c r="E102" s="299"/>
      <c r="F102" s="339">
        <v>19.5</v>
      </c>
      <c r="G102" s="339">
        <v>19.5</v>
      </c>
      <c r="H102" s="339">
        <v>19.3</v>
      </c>
      <c r="I102" s="339">
        <v>172.3</v>
      </c>
      <c r="J102" s="339">
        <v>173.3</v>
      </c>
      <c r="K102" s="339">
        <v>166.2</v>
      </c>
      <c r="L102" s="339">
        <v>150.9</v>
      </c>
      <c r="M102" s="339">
        <v>151.3</v>
      </c>
      <c r="N102" s="339">
        <v>148.4</v>
      </c>
      <c r="O102" s="339">
        <v>21.4</v>
      </c>
      <c r="P102" s="339">
        <v>22</v>
      </c>
      <c r="Q102" s="339">
        <v>17.8</v>
      </c>
    </row>
    <row r="103" spans="2:17" ht="16.5" customHeight="1">
      <c r="B103" s="296"/>
      <c r="C103" s="297"/>
      <c r="D103" s="298" t="s">
        <v>450</v>
      </c>
      <c r="E103" s="299"/>
      <c r="F103" s="339">
        <v>18.3</v>
      </c>
      <c r="G103" s="339">
        <v>18.3</v>
      </c>
      <c r="H103" s="339">
        <v>19.1</v>
      </c>
      <c r="I103" s="339">
        <v>176</v>
      </c>
      <c r="J103" s="339">
        <v>178</v>
      </c>
      <c r="K103" s="339">
        <v>154.7</v>
      </c>
      <c r="L103" s="339">
        <v>145.9</v>
      </c>
      <c r="M103" s="339">
        <v>145.9</v>
      </c>
      <c r="N103" s="339">
        <v>145</v>
      </c>
      <c r="O103" s="339">
        <v>30.1</v>
      </c>
      <c r="P103" s="339">
        <v>32.1</v>
      </c>
      <c r="Q103" s="339">
        <v>9.7</v>
      </c>
    </row>
    <row r="104" spans="2:17" ht="16.5" customHeight="1">
      <c r="B104" s="296"/>
      <c r="C104" s="297"/>
      <c r="D104" s="298" t="s">
        <v>451</v>
      </c>
      <c r="E104" s="299"/>
      <c r="F104" s="339">
        <v>19.2</v>
      </c>
      <c r="G104" s="339">
        <v>19.4</v>
      </c>
      <c r="H104" s="339">
        <v>18.8</v>
      </c>
      <c r="I104" s="339">
        <v>157.8</v>
      </c>
      <c r="J104" s="339">
        <v>164.7</v>
      </c>
      <c r="K104" s="339">
        <v>141</v>
      </c>
      <c r="L104" s="339">
        <v>145.3</v>
      </c>
      <c r="M104" s="339">
        <v>149.7</v>
      </c>
      <c r="N104" s="339">
        <v>134.6</v>
      </c>
      <c r="O104" s="339">
        <v>12.5</v>
      </c>
      <c r="P104" s="339">
        <v>15</v>
      </c>
      <c r="Q104" s="339">
        <v>6.4</v>
      </c>
    </row>
    <row r="105" spans="2:17" ht="16.5" customHeight="1">
      <c r="B105" s="296"/>
      <c r="C105" s="297"/>
      <c r="D105" s="298" t="s">
        <v>452</v>
      </c>
      <c r="E105" s="299"/>
      <c r="F105" s="339">
        <v>19.7</v>
      </c>
      <c r="G105" s="339">
        <v>19.7</v>
      </c>
      <c r="H105" s="339">
        <v>19.9</v>
      </c>
      <c r="I105" s="339">
        <v>162.2</v>
      </c>
      <c r="J105" s="339">
        <v>166.5</v>
      </c>
      <c r="K105" s="339">
        <v>155.1</v>
      </c>
      <c r="L105" s="339">
        <v>151.4</v>
      </c>
      <c r="M105" s="339">
        <v>154.4</v>
      </c>
      <c r="N105" s="339">
        <v>146.4</v>
      </c>
      <c r="O105" s="339">
        <v>10.8</v>
      </c>
      <c r="P105" s="339">
        <v>12.1</v>
      </c>
      <c r="Q105" s="339">
        <v>8.7</v>
      </c>
    </row>
    <row r="106" spans="2:17" ht="16.5" customHeight="1">
      <c r="B106" s="296"/>
      <c r="C106" s="297"/>
      <c r="D106" s="298" t="s">
        <v>453</v>
      </c>
      <c r="E106" s="299"/>
      <c r="F106" s="339">
        <v>19.8</v>
      </c>
      <c r="G106" s="339">
        <v>20.1</v>
      </c>
      <c r="H106" s="339">
        <v>19.4</v>
      </c>
      <c r="I106" s="339">
        <v>164.2</v>
      </c>
      <c r="J106" s="339">
        <v>172.9</v>
      </c>
      <c r="K106" s="339">
        <v>147.9</v>
      </c>
      <c r="L106" s="339">
        <v>148.1</v>
      </c>
      <c r="M106" s="339">
        <v>152.3</v>
      </c>
      <c r="N106" s="339">
        <v>140.1</v>
      </c>
      <c r="O106" s="339">
        <v>16.1</v>
      </c>
      <c r="P106" s="339">
        <v>20.6</v>
      </c>
      <c r="Q106" s="339">
        <v>7.8</v>
      </c>
    </row>
    <row r="107" spans="2:17" ht="16.5" customHeight="1">
      <c r="B107" s="296"/>
      <c r="C107" s="297"/>
      <c r="D107" s="298" t="s">
        <v>454</v>
      </c>
      <c r="E107" s="299"/>
      <c r="F107" s="339">
        <v>20.1</v>
      </c>
      <c r="G107" s="339">
        <v>19.9</v>
      </c>
      <c r="H107" s="339">
        <v>20.6</v>
      </c>
      <c r="I107" s="339">
        <v>186.7</v>
      </c>
      <c r="J107" s="339">
        <v>188.9</v>
      </c>
      <c r="K107" s="339">
        <v>181.8</v>
      </c>
      <c r="L107" s="339">
        <v>163.3</v>
      </c>
      <c r="M107" s="339">
        <v>160.2</v>
      </c>
      <c r="N107" s="339">
        <v>169.8</v>
      </c>
      <c r="O107" s="339">
        <v>23.4</v>
      </c>
      <c r="P107" s="339">
        <v>28.7</v>
      </c>
      <c r="Q107" s="339">
        <v>12</v>
      </c>
    </row>
    <row r="108" spans="2:17" ht="16.5" customHeight="1">
      <c r="B108" s="296"/>
      <c r="C108" s="297"/>
      <c r="D108" s="298" t="s">
        <v>455</v>
      </c>
      <c r="E108" s="299"/>
      <c r="F108" s="339">
        <v>19.3</v>
      </c>
      <c r="G108" s="339">
        <v>19.2</v>
      </c>
      <c r="H108" s="339">
        <v>19.3</v>
      </c>
      <c r="I108" s="339">
        <v>159.9</v>
      </c>
      <c r="J108" s="339">
        <v>162</v>
      </c>
      <c r="K108" s="339">
        <v>148.2</v>
      </c>
      <c r="L108" s="339">
        <v>142.1</v>
      </c>
      <c r="M108" s="339">
        <v>142.7</v>
      </c>
      <c r="N108" s="339">
        <v>138.6</v>
      </c>
      <c r="O108" s="339">
        <v>17.8</v>
      </c>
      <c r="P108" s="339">
        <v>19.3</v>
      </c>
      <c r="Q108" s="339">
        <v>9.6</v>
      </c>
    </row>
    <row r="109" spans="2:17" ht="16.5" customHeight="1">
      <c r="B109" s="296"/>
      <c r="C109" s="297"/>
      <c r="D109" s="298" t="s">
        <v>456</v>
      </c>
      <c r="E109" s="299"/>
      <c r="F109" s="339">
        <v>20.2</v>
      </c>
      <c r="G109" s="339">
        <v>20.5</v>
      </c>
      <c r="H109" s="339">
        <v>19</v>
      </c>
      <c r="I109" s="339">
        <v>166.6</v>
      </c>
      <c r="J109" s="339">
        <v>174.5</v>
      </c>
      <c r="K109" s="339">
        <v>141.8</v>
      </c>
      <c r="L109" s="339">
        <v>152.2</v>
      </c>
      <c r="M109" s="339">
        <v>157.7</v>
      </c>
      <c r="N109" s="339">
        <v>135</v>
      </c>
      <c r="O109" s="339">
        <v>14.4</v>
      </c>
      <c r="P109" s="339">
        <v>16.8</v>
      </c>
      <c r="Q109" s="339">
        <v>6.8</v>
      </c>
    </row>
    <row r="110" spans="2:17" ht="16.5" customHeight="1">
      <c r="B110" s="296"/>
      <c r="C110" s="297"/>
      <c r="D110" s="298" t="s">
        <v>457</v>
      </c>
      <c r="E110" s="299"/>
      <c r="F110" s="312" t="s">
        <v>336</v>
      </c>
      <c r="G110" s="312" t="s">
        <v>336</v>
      </c>
      <c r="H110" s="312" t="s">
        <v>336</v>
      </c>
      <c r="I110" s="312" t="s">
        <v>336</v>
      </c>
      <c r="J110" s="312" t="s">
        <v>336</v>
      </c>
      <c r="K110" s="312" t="s">
        <v>336</v>
      </c>
      <c r="L110" s="312" t="s">
        <v>336</v>
      </c>
      <c r="M110" s="312" t="s">
        <v>336</v>
      </c>
      <c r="N110" s="312" t="s">
        <v>336</v>
      </c>
      <c r="O110" s="312" t="s">
        <v>336</v>
      </c>
      <c r="P110" s="312" t="s">
        <v>336</v>
      </c>
      <c r="Q110" s="312" t="s">
        <v>336</v>
      </c>
    </row>
    <row r="111" spans="2:17" ht="16.5" customHeight="1">
      <c r="B111" s="296"/>
      <c r="C111" s="297"/>
      <c r="D111" s="298" t="s">
        <v>458</v>
      </c>
      <c r="E111" s="299"/>
      <c r="F111" s="312" t="s">
        <v>336</v>
      </c>
      <c r="G111" s="312" t="s">
        <v>336</v>
      </c>
      <c r="H111" s="312" t="s">
        <v>336</v>
      </c>
      <c r="I111" s="312" t="s">
        <v>336</v>
      </c>
      <c r="J111" s="312" t="s">
        <v>336</v>
      </c>
      <c r="K111" s="312" t="s">
        <v>336</v>
      </c>
      <c r="L111" s="312" t="s">
        <v>336</v>
      </c>
      <c r="M111" s="312" t="s">
        <v>336</v>
      </c>
      <c r="N111" s="312" t="s">
        <v>336</v>
      </c>
      <c r="O111" s="312" t="s">
        <v>336</v>
      </c>
      <c r="P111" s="312" t="s">
        <v>336</v>
      </c>
      <c r="Q111" s="312" t="s">
        <v>336</v>
      </c>
    </row>
    <row r="112" spans="2:17" ht="16.5" customHeight="1">
      <c r="B112" s="296"/>
      <c r="C112" s="297"/>
      <c r="D112" s="298" t="s">
        <v>459</v>
      </c>
      <c r="E112" s="299"/>
      <c r="F112" s="312" t="s">
        <v>336</v>
      </c>
      <c r="G112" s="312" t="s">
        <v>336</v>
      </c>
      <c r="H112" s="312" t="s">
        <v>336</v>
      </c>
      <c r="I112" s="312" t="s">
        <v>336</v>
      </c>
      <c r="J112" s="312" t="s">
        <v>336</v>
      </c>
      <c r="K112" s="312" t="s">
        <v>336</v>
      </c>
      <c r="L112" s="312" t="s">
        <v>336</v>
      </c>
      <c r="M112" s="312" t="s">
        <v>336</v>
      </c>
      <c r="N112" s="312" t="s">
        <v>336</v>
      </c>
      <c r="O112" s="312" t="s">
        <v>336</v>
      </c>
      <c r="P112" s="312" t="s">
        <v>336</v>
      </c>
      <c r="Q112" s="312" t="s">
        <v>336</v>
      </c>
    </row>
    <row r="113" spans="2:17" ht="16.5" customHeight="1">
      <c r="B113" s="291"/>
      <c r="C113" s="292"/>
      <c r="D113" s="293" t="s">
        <v>460</v>
      </c>
      <c r="E113" s="294"/>
      <c r="F113" s="340">
        <v>19.7</v>
      </c>
      <c r="G113" s="340">
        <v>19.6</v>
      </c>
      <c r="H113" s="340">
        <v>20.1</v>
      </c>
      <c r="I113" s="340">
        <v>153.6</v>
      </c>
      <c r="J113" s="340">
        <v>157.6</v>
      </c>
      <c r="K113" s="340">
        <v>141.4</v>
      </c>
      <c r="L113" s="340">
        <v>145</v>
      </c>
      <c r="M113" s="340">
        <v>147.5</v>
      </c>
      <c r="N113" s="340">
        <v>137.5</v>
      </c>
      <c r="O113" s="340">
        <v>8.6</v>
      </c>
      <c r="P113" s="340">
        <v>10.1</v>
      </c>
      <c r="Q113" s="340">
        <v>3.9</v>
      </c>
    </row>
    <row r="114" spans="2:17" ht="16.5" customHeight="1">
      <c r="B114" s="313"/>
      <c r="C114" s="314"/>
      <c r="D114" s="315" t="s">
        <v>461</v>
      </c>
      <c r="E114" s="316"/>
      <c r="F114" s="342">
        <v>18.5</v>
      </c>
      <c r="G114" s="342">
        <v>18.6</v>
      </c>
      <c r="H114" s="342">
        <v>18.5</v>
      </c>
      <c r="I114" s="342">
        <v>121.1</v>
      </c>
      <c r="J114" s="342">
        <v>142.2</v>
      </c>
      <c r="K114" s="342">
        <v>112.5</v>
      </c>
      <c r="L114" s="342">
        <v>114.1</v>
      </c>
      <c r="M114" s="342">
        <v>126.3</v>
      </c>
      <c r="N114" s="342">
        <v>109.1</v>
      </c>
      <c r="O114" s="342">
        <v>7</v>
      </c>
      <c r="P114" s="342">
        <v>15.9</v>
      </c>
      <c r="Q114" s="342">
        <v>3.4</v>
      </c>
    </row>
    <row r="115" spans="2:17" ht="16.5" customHeight="1">
      <c r="B115" s="307"/>
      <c r="C115" s="308"/>
      <c r="D115" s="309" t="s">
        <v>250</v>
      </c>
      <c r="E115" s="310"/>
      <c r="F115" s="337">
        <v>18.7</v>
      </c>
      <c r="G115" s="337">
        <v>20.2</v>
      </c>
      <c r="H115" s="337">
        <v>17.3</v>
      </c>
      <c r="I115" s="337">
        <v>135.9</v>
      </c>
      <c r="J115" s="337">
        <v>157.8</v>
      </c>
      <c r="K115" s="337">
        <v>116.4</v>
      </c>
      <c r="L115" s="337">
        <v>131.8</v>
      </c>
      <c r="M115" s="337">
        <v>152.3</v>
      </c>
      <c r="N115" s="337">
        <v>113.5</v>
      </c>
      <c r="O115" s="337">
        <v>4.1</v>
      </c>
      <c r="P115" s="337">
        <v>5.5</v>
      </c>
      <c r="Q115" s="337">
        <v>2.9</v>
      </c>
    </row>
    <row r="116" spans="2:17" ht="16.5" customHeight="1">
      <c r="B116" s="296"/>
      <c r="C116" s="297"/>
      <c r="D116" s="298" t="s">
        <v>462</v>
      </c>
      <c r="E116" s="299"/>
      <c r="F116" s="339">
        <v>18.1</v>
      </c>
      <c r="G116" s="339">
        <v>18.8</v>
      </c>
      <c r="H116" s="339">
        <v>17.5</v>
      </c>
      <c r="I116" s="339">
        <v>124.6</v>
      </c>
      <c r="J116" s="339">
        <v>150</v>
      </c>
      <c r="K116" s="339">
        <v>105.9</v>
      </c>
      <c r="L116" s="339">
        <v>113.9</v>
      </c>
      <c r="M116" s="339">
        <v>134.8</v>
      </c>
      <c r="N116" s="339">
        <v>98.5</v>
      </c>
      <c r="O116" s="339">
        <v>10.7</v>
      </c>
      <c r="P116" s="339">
        <v>15.2</v>
      </c>
      <c r="Q116" s="339">
        <v>7.4</v>
      </c>
    </row>
    <row r="117" spans="2:17" ht="16.5" customHeight="1">
      <c r="B117" s="291"/>
      <c r="C117" s="292"/>
      <c r="D117" s="293" t="s">
        <v>252</v>
      </c>
      <c r="E117" s="294"/>
      <c r="F117" s="340">
        <v>19.3</v>
      </c>
      <c r="G117" s="340">
        <v>19.7</v>
      </c>
      <c r="H117" s="340">
        <v>19.2</v>
      </c>
      <c r="I117" s="340">
        <v>152.7</v>
      </c>
      <c r="J117" s="340">
        <v>159.7</v>
      </c>
      <c r="K117" s="340">
        <v>149.9</v>
      </c>
      <c r="L117" s="340">
        <v>142.2</v>
      </c>
      <c r="M117" s="340">
        <v>148.6</v>
      </c>
      <c r="N117" s="340">
        <v>139.6</v>
      </c>
      <c r="O117" s="340">
        <v>10.5</v>
      </c>
      <c r="P117" s="340">
        <v>11.1</v>
      </c>
      <c r="Q117" s="340">
        <v>10.3</v>
      </c>
    </row>
    <row r="118" spans="2:17" ht="16.5" customHeight="1">
      <c r="B118" s="313"/>
      <c r="C118" s="314"/>
      <c r="D118" s="315" t="s">
        <v>463</v>
      </c>
      <c r="E118" s="316"/>
      <c r="F118" s="342">
        <v>19.2</v>
      </c>
      <c r="G118" s="342">
        <v>18.9</v>
      </c>
      <c r="H118" s="342">
        <v>19.3</v>
      </c>
      <c r="I118" s="342">
        <v>140.9</v>
      </c>
      <c r="J118" s="342">
        <v>153.5</v>
      </c>
      <c r="K118" s="342">
        <v>140</v>
      </c>
      <c r="L118" s="342">
        <v>133.4</v>
      </c>
      <c r="M118" s="342">
        <v>143.8</v>
      </c>
      <c r="N118" s="342">
        <v>132.7</v>
      </c>
      <c r="O118" s="342">
        <v>7.5</v>
      </c>
      <c r="P118" s="342">
        <v>9.7</v>
      </c>
      <c r="Q118" s="342">
        <v>7.3</v>
      </c>
    </row>
    <row r="119" spans="2:17" ht="16.5" customHeight="1">
      <c r="B119" s="307"/>
      <c r="C119" s="308"/>
      <c r="D119" s="309" t="s">
        <v>464</v>
      </c>
      <c r="E119" s="310"/>
      <c r="F119" s="337">
        <v>18.1</v>
      </c>
      <c r="G119" s="337">
        <v>18.7</v>
      </c>
      <c r="H119" s="337">
        <v>17.7</v>
      </c>
      <c r="I119" s="337">
        <v>145.3</v>
      </c>
      <c r="J119" s="337">
        <v>168</v>
      </c>
      <c r="K119" s="337">
        <v>130.2</v>
      </c>
      <c r="L119" s="337">
        <v>129.7</v>
      </c>
      <c r="M119" s="337">
        <v>142.1</v>
      </c>
      <c r="N119" s="337">
        <v>121.5</v>
      </c>
      <c r="O119" s="337">
        <v>15.6</v>
      </c>
      <c r="P119" s="337">
        <v>25.9</v>
      </c>
      <c r="Q119" s="337">
        <v>8.7</v>
      </c>
    </row>
    <row r="120" spans="2:17" ht="16.5" customHeight="1">
      <c r="B120" s="296"/>
      <c r="C120" s="297"/>
      <c r="D120" s="298" t="s">
        <v>465</v>
      </c>
      <c r="E120" s="299"/>
      <c r="F120" s="339">
        <v>18.5</v>
      </c>
      <c r="G120" s="339">
        <v>19.9</v>
      </c>
      <c r="H120" s="339">
        <v>16.9</v>
      </c>
      <c r="I120" s="339">
        <v>96.4</v>
      </c>
      <c r="J120" s="339">
        <v>107.6</v>
      </c>
      <c r="K120" s="339">
        <v>83.8</v>
      </c>
      <c r="L120" s="339">
        <v>89.6</v>
      </c>
      <c r="M120" s="339">
        <v>97.7</v>
      </c>
      <c r="N120" s="339">
        <v>80.5</v>
      </c>
      <c r="O120" s="339">
        <v>6.8</v>
      </c>
      <c r="P120" s="339">
        <v>9.9</v>
      </c>
      <c r="Q120" s="339">
        <v>3.3</v>
      </c>
    </row>
    <row r="121" spans="2:17" ht="16.5" customHeight="1">
      <c r="B121" s="296"/>
      <c r="C121" s="297"/>
      <c r="D121" s="298" t="s">
        <v>466</v>
      </c>
      <c r="E121" s="299"/>
      <c r="F121" s="339">
        <v>21</v>
      </c>
      <c r="G121" s="339">
        <v>21.1</v>
      </c>
      <c r="H121" s="339">
        <v>20.8</v>
      </c>
      <c r="I121" s="339">
        <v>161.9</v>
      </c>
      <c r="J121" s="339">
        <v>164</v>
      </c>
      <c r="K121" s="339">
        <v>152.3</v>
      </c>
      <c r="L121" s="339">
        <v>156.5</v>
      </c>
      <c r="M121" s="339">
        <v>158</v>
      </c>
      <c r="N121" s="339">
        <v>149.3</v>
      </c>
      <c r="O121" s="339">
        <v>5.4</v>
      </c>
      <c r="P121" s="339">
        <v>6</v>
      </c>
      <c r="Q121" s="339">
        <v>3</v>
      </c>
    </row>
    <row r="122" spans="2:17" ht="10.5" customHeight="1">
      <c r="B122" s="291"/>
      <c r="C122" s="292"/>
      <c r="D122" s="319" t="s">
        <v>467</v>
      </c>
      <c r="E122" s="294"/>
      <c r="F122" s="320" t="s">
        <v>336</v>
      </c>
      <c r="G122" s="320" t="s">
        <v>336</v>
      </c>
      <c r="H122" s="320" t="s">
        <v>336</v>
      </c>
      <c r="I122" s="320" t="s">
        <v>336</v>
      </c>
      <c r="J122" s="320" t="s">
        <v>336</v>
      </c>
      <c r="K122" s="320" t="s">
        <v>336</v>
      </c>
      <c r="L122" s="320" t="s">
        <v>336</v>
      </c>
      <c r="M122" s="320" t="s">
        <v>336</v>
      </c>
      <c r="N122" s="320" t="s">
        <v>336</v>
      </c>
      <c r="O122" s="320" t="s">
        <v>336</v>
      </c>
      <c r="P122" s="320" t="s">
        <v>336</v>
      </c>
      <c r="Q122" s="320" t="s">
        <v>336</v>
      </c>
    </row>
    <row r="123" spans="2:17" ht="10.5" customHeight="1">
      <c r="B123" s="296"/>
      <c r="C123" s="297"/>
      <c r="D123" s="322" t="s">
        <v>468</v>
      </c>
      <c r="E123" s="305"/>
      <c r="F123" s="312" t="s">
        <v>336</v>
      </c>
      <c r="G123" s="312" t="s">
        <v>336</v>
      </c>
      <c r="H123" s="312" t="s">
        <v>336</v>
      </c>
      <c r="I123" s="312" t="s">
        <v>336</v>
      </c>
      <c r="J123" s="312" t="s">
        <v>336</v>
      </c>
      <c r="K123" s="312" t="s">
        <v>336</v>
      </c>
      <c r="L123" s="312" t="s">
        <v>336</v>
      </c>
      <c r="M123" s="312" t="s">
        <v>336</v>
      </c>
      <c r="N123" s="312" t="s">
        <v>336</v>
      </c>
      <c r="O123" s="312" t="s">
        <v>336</v>
      </c>
      <c r="P123" s="312" t="s">
        <v>336</v>
      </c>
      <c r="Q123" s="312" t="s">
        <v>336</v>
      </c>
    </row>
    <row r="124" spans="2:17" ht="10.5" customHeight="1">
      <c r="B124" s="296"/>
      <c r="C124" s="297"/>
      <c r="D124" s="322" t="s">
        <v>469</v>
      </c>
      <c r="E124" s="305"/>
      <c r="F124" s="312" t="s">
        <v>336</v>
      </c>
      <c r="G124" s="312" t="s">
        <v>336</v>
      </c>
      <c r="H124" s="312" t="s">
        <v>336</v>
      </c>
      <c r="I124" s="312" t="s">
        <v>336</v>
      </c>
      <c r="J124" s="312" t="s">
        <v>336</v>
      </c>
      <c r="K124" s="312" t="s">
        <v>336</v>
      </c>
      <c r="L124" s="312" t="s">
        <v>336</v>
      </c>
      <c r="M124" s="312" t="s">
        <v>336</v>
      </c>
      <c r="N124" s="312" t="s">
        <v>336</v>
      </c>
      <c r="O124" s="312" t="s">
        <v>336</v>
      </c>
      <c r="P124" s="312" t="s">
        <v>336</v>
      </c>
      <c r="Q124" s="312" t="s">
        <v>336</v>
      </c>
    </row>
    <row r="125" spans="2:17" ht="10.5" customHeight="1">
      <c r="B125" s="296"/>
      <c r="C125" s="297"/>
      <c r="D125" s="322" t="s">
        <v>470</v>
      </c>
      <c r="E125" s="305"/>
      <c r="F125" s="312" t="s">
        <v>336</v>
      </c>
      <c r="G125" s="312" t="s">
        <v>336</v>
      </c>
      <c r="H125" s="312" t="s">
        <v>336</v>
      </c>
      <c r="I125" s="312" t="s">
        <v>336</v>
      </c>
      <c r="J125" s="312" t="s">
        <v>336</v>
      </c>
      <c r="K125" s="312" t="s">
        <v>336</v>
      </c>
      <c r="L125" s="312" t="s">
        <v>336</v>
      </c>
      <c r="M125" s="312" t="s">
        <v>336</v>
      </c>
      <c r="N125" s="312" t="s">
        <v>336</v>
      </c>
      <c r="O125" s="312" t="s">
        <v>336</v>
      </c>
      <c r="P125" s="312" t="s">
        <v>336</v>
      </c>
      <c r="Q125" s="312" t="s">
        <v>336</v>
      </c>
    </row>
    <row r="126" spans="2:17" ht="10.5" customHeight="1">
      <c r="B126" s="313"/>
      <c r="C126" s="314"/>
      <c r="D126" s="324" t="s">
        <v>471</v>
      </c>
      <c r="E126" s="316"/>
      <c r="F126" s="312" t="s">
        <v>336</v>
      </c>
      <c r="G126" s="312" t="s">
        <v>336</v>
      </c>
      <c r="H126" s="312" t="s">
        <v>336</v>
      </c>
      <c r="I126" s="312" t="s">
        <v>336</v>
      </c>
      <c r="J126" s="312" t="s">
        <v>336</v>
      </c>
      <c r="K126" s="312" t="s">
        <v>336</v>
      </c>
      <c r="L126" s="312" t="s">
        <v>336</v>
      </c>
      <c r="M126" s="312" t="s">
        <v>336</v>
      </c>
      <c r="N126" s="312" t="s">
        <v>336</v>
      </c>
      <c r="O126" s="312" t="s">
        <v>336</v>
      </c>
      <c r="P126" s="312" t="s">
        <v>336</v>
      </c>
      <c r="Q126" s="312" t="s">
        <v>336</v>
      </c>
    </row>
    <row r="127" spans="2:17" ht="10.5" customHeight="1">
      <c r="B127" s="291"/>
      <c r="C127" s="292"/>
      <c r="D127" s="319" t="s">
        <v>472</v>
      </c>
      <c r="E127" s="294"/>
      <c r="F127" s="320" t="s">
        <v>336</v>
      </c>
      <c r="G127" s="320" t="s">
        <v>336</v>
      </c>
      <c r="H127" s="320" t="s">
        <v>336</v>
      </c>
      <c r="I127" s="320" t="s">
        <v>336</v>
      </c>
      <c r="J127" s="320" t="s">
        <v>336</v>
      </c>
      <c r="K127" s="320" t="s">
        <v>336</v>
      </c>
      <c r="L127" s="320" t="s">
        <v>336</v>
      </c>
      <c r="M127" s="320" t="s">
        <v>336</v>
      </c>
      <c r="N127" s="320" t="s">
        <v>336</v>
      </c>
      <c r="O127" s="320" t="s">
        <v>336</v>
      </c>
      <c r="P127" s="320" t="s">
        <v>336</v>
      </c>
      <c r="Q127" s="320" t="s">
        <v>336</v>
      </c>
    </row>
    <row r="128" spans="2:17" ht="10.5" customHeight="1">
      <c r="B128" s="313"/>
      <c r="C128" s="314"/>
      <c r="D128" s="324" t="s">
        <v>473</v>
      </c>
      <c r="E128" s="316"/>
      <c r="F128" s="325" t="s">
        <v>336</v>
      </c>
      <c r="G128" s="325" t="s">
        <v>336</v>
      </c>
      <c r="H128" s="325" t="s">
        <v>336</v>
      </c>
      <c r="I128" s="325" t="s">
        <v>336</v>
      </c>
      <c r="J128" s="325" t="s">
        <v>336</v>
      </c>
      <c r="K128" s="325" t="s">
        <v>336</v>
      </c>
      <c r="L128" s="325" t="s">
        <v>336</v>
      </c>
      <c r="M128" s="325" t="s">
        <v>336</v>
      </c>
      <c r="N128" s="325" t="s">
        <v>336</v>
      </c>
      <c r="O128" s="325" t="s">
        <v>336</v>
      </c>
      <c r="P128" s="325" t="s">
        <v>336</v>
      </c>
      <c r="Q128" s="325" t="s">
        <v>336</v>
      </c>
    </row>
  </sheetData>
  <sheetProtection/>
  <mergeCells count="10">
    <mergeCell ref="L5:N5"/>
    <mergeCell ref="O5:Q5"/>
    <mergeCell ref="B6:D6"/>
    <mergeCell ref="B70:D70"/>
    <mergeCell ref="F5:H5"/>
    <mergeCell ref="I5:K5"/>
    <mergeCell ref="F69:H69"/>
    <mergeCell ref="I69:K69"/>
    <mergeCell ref="L69:N69"/>
    <mergeCell ref="O69:Q69"/>
  </mergeCells>
  <dataValidations count="1">
    <dataValidation type="whole" allowBlank="1" showInputMessage="1" showErrorMessage="1" errorTitle="入力エラー" error="入力した値に誤りがあります" sqref="A33:A57 B72:IV128 A101:A128 A72:A96 B8:Q64 A8:A28 R8:IV57">
      <formula1>-999999999999</formula1>
      <formula2>999999999999</formula2>
    </dataValidation>
  </dataValidations>
  <printOptions horizontalCentered="1"/>
  <pageMargins left="0.3937007874015748" right="0.2362204724409449" top="0.5905511811023623" bottom="0.1968503937007874" header="0" footer="0"/>
  <pageSetup horizontalDpi="600" verticalDpi="600" orientation="landscape" paperSize="9" scale="56" r:id="rId2"/>
  <rowBreaks count="1" manualBreakCount="1">
    <brk id="64" max="255" man="1"/>
  </rowBreaks>
  <drawing r:id="rId1"/>
</worksheet>
</file>

<file path=xl/worksheets/sheet21.xml><?xml version="1.0" encoding="utf-8"?>
<worksheet xmlns="http://schemas.openxmlformats.org/spreadsheetml/2006/main" xmlns:r="http://schemas.openxmlformats.org/officeDocument/2006/relationships">
  <sheetPr codeName="Sheet20">
    <tabColor indexed="53"/>
  </sheetPr>
  <dimension ref="B1:T128"/>
  <sheetViews>
    <sheetView view="pageBreakPreview" zoomScale="69" zoomScaleSheetLayoutView="69" workbookViewId="0" topLeftCell="A1">
      <selection activeCell="A1" sqref="A1"/>
    </sheetView>
  </sheetViews>
  <sheetFormatPr defaultColWidth="8.796875" defaultRowHeight="14.25"/>
  <cols>
    <col min="1" max="1" width="9" style="271" customWidth="1"/>
    <col min="2" max="2" width="1.4921875" style="271" customWidth="1"/>
    <col min="3" max="3" width="0.203125" style="271" customWidth="1"/>
    <col min="4" max="4" width="38.59765625" style="275" customWidth="1"/>
    <col min="5" max="5" width="0.203125" style="271" customWidth="1"/>
    <col min="6" max="17" width="12.69921875" style="271" customWidth="1"/>
    <col min="18" max="20" width="11.5" style="271" customWidth="1"/>
    <col min="21" max="16384" width="9" style="271" customWidth="1"/>
  </cols>
  <sheetData>
    <row r="1" spans="2:20" ht="18.75">
      <c r="B1" s="268" t="s">
        <v>705</v>
      </c>
      <c r="C1" s="269"/>
      <c r="D1" s="270"/>
      <c r="E1" s="269"/>
      <c r="F1" s="269"/>
      <c r="G1" s="269"/>
      <c r="H1" s="269"/>
      <c r="I1" s="269" t="s">
        <v>494</v>
      </c>
      <c r="J1" s="269"/>
      <c r="K1" s="269"/>
      <c r="L1" s="269"/>
      <c r="M1" s="269"/>
      <c r="N1" s="269"/>
      <c r="O1" s="269"/>
      <c r="P1" s="269"/>
      <c r="Q1" s="269"/>
      <c r="R1" s="269"/>
      <c r="S1" s="269"/>
      <c r="T1" s="269"/>
    </row>
    <row r="2" spans="2:20" ht="14.25" customHeight="1">
      <c r="B2" s="272" t="s">
        <v>475</v>
      </c>
      <c r="C2" s="273"/>
      <c r="D2" s="273"/>
      <c r="E2" s="273"/>
      <c r="F2" s="273"/>
      <c r="G2" s="274"/>
      <c r="H2" s="274"/>
      <c r="I2" s="274"/>
      <c r="J2" s="274"/>
      <c r="K2" s="274"/>
      <c r="L2" s="274"/>
      <c r="M2" s="274"/>
      <c r="N2" s="274"/>
      <c r="O2" s="274"/>
      <c r="P2" s="274"/>
      <c r="Q2" s="274"/>
      <c r="R2" s="274"/>
      <c r="S2" s="274"/>
      <c r="T2" s="274"/>
    </row>
    <row r="3" spans="2:20" ht="6" customHeight="1">
      <c r="B3" s="274"/>
      <c r="C3" s="274"/>
      <c r="E3" s="274"/>
      <c r="F3" s="274"/>
      <c r="G3" s="274"/>
      <c r="H3" s="274"/>
      <c r="I3" s="274"/>
      <c r="J3" s="274"/>
      <c r="K3" s="274"/>
      <c r="L3" s="274"/>
      <c r="M3" s="274"/>
      <c r="N3" s="274"/>
      <c r="O3" s="274"/>
      <c r="P3" s="274"/>
      <c r="Q3" s="274"/>
      <c r="R3" s="274"/>
      <c r="S3" s="274"/>
      <c r="T3" s="274"/>
    </row>
    <row r="4" spans="2:20" ht="18" customHeight="1">
      <c r="B4" s="274"/>
      <c r="C4" s="274"/>
      <c r="D4" s="276" t="s">
        <v>476</v>
      </c>
      <c r="E4" s="274"/>
      <c r="G4" s="274"/>
      <c r="H4" s="274"/>
      <c r="I4" s="274"/>
      <c r="J4" s="274"/>
      <c r="K4" s="274"/>
      <c r="L4" s="274"/>
      <c r="M4" s="274"/>
      <c r="N4" s="274"/>
      <c r="O4" s="274"/>
      <c r="P4" s="274"/>
      <c r="Q4" s="274"/>
      <c r="R4" s="274"/>
      <c r="S4" s="274"/>
      <c r="T4" s="274"/>
    </row>
    <row r="5" spans="2:20" s="282" customFormat="1" ht="18" customHeight="1">
      <c r="B5" s="278"/>
      <c r="C5" s="279"/>
      <c r="D5" s="280"/>
      <c r="E5" s="281"/>
      <c r="F5" s="747" t="s">
        <v>495</v>
      </c>
      <c r="G5" s="752"/>
      <c r="H5" s="752"/>
      <c r="I5" s="747" t="s">
        <v>496</v>
      </c>
      <c r="J5" s="748"/>
      <c r="K5" s="748"/>
      <c r="L5" s="747" t="s">
        <v>497</v>
      </c>
      <c r="M5" s="748"/>
      <c r="N5" s="748"/>
      <c r="O5" s="742" t="s">
        <v>498</v>
      </c>
      <c r="P5" s="749"/>
      <c r="Q5" s="749"/>
      <c r="R5" s="742" t="s">
        <v>499</v>
      </c>
      <c r="S5" s="749"/>
      <c r="T5" s="750"/>
    </row>
    <row r="6" spans="2:20" s="282" customFormat="1" ht="18" customHeight="1" thickBot="1">
      <c r="B6" s="745" t="s">
        <v>482</v>
      </c>
      <c r="C6" s="751"/>
      <c r="D6" s="751"/>
      <c r="E6" s="284"/>
      <c r="F6" s="284" t="s">
        <v>483</v>
      </c>
      <c r="G6" s="283" t="s">
        <v>484</v>
      </c>
      <c r="H6" s="283" t="s">
        <v>485</v>
      </c>
      <c r="I6" s="285" t="s">
        <v>483</v>
      </c>
      <c r="J6" s="283" t="s">
        <v>484</v>
      </c>
      <c r="K6" s="283" t="s">
        <v>485</v>
      </c>
      <c r="L6" s="285" t="s">
        <v>483</v>
      </c>
      <c r="M6" s="283" t="s">
        <v>484</v>
      </c>
      <c r="N6" s="283" t="s">
        <v>485</v>
      </c>
      <c r="O6" s="283" t="s">
        <v>483</v>
      </c>
      <c r="P6" s="285" t="s">
        <v>484</v>
      </c>
      <c r="Q6" s="326" t="s">
        <v>485</v>
      </c>
      <c r="R6" s="285" t="s">
        <v>483</v>
      </c>
      <c r="S6" s="285" t="s">
        <v>484</v>
      </c>
      <c r="T6" s="284" t="s">
        <v>485</v>
      </c>
    </row>
    <row r="7" spans="2:20" s="282" customFormat="1" ht="9.75" customHeight="1" thickTop="1">
      <c r="B7" s="327"/>
      <c r="C7" s="328"/>
      <c r="D7" s="329"/>
      <c r="E7" s="330"/>
      <c r="F7" s="332" t="s">
        <v>500</v>
      </c>
      <c r="G7" s="332" t="s">
        <v>500</v>
      </c>
      <c r="H7" s="332" t="s">
        <v>500</v>
      </c>
      <c r="I7" s="332" t="s">
        <v>500</v>
      </c>
      <c r="J7" s="332" t="s">
        <v>500</v>
      </c>
      <c r="K7" s="332" t="s">
        <v>500</v>
      </c>
      <c r="L7" s="332" t="s">
        <v>500</v>
      </c>
      <c r="M7" s="332" t="s">
        <v>500</v>
      </c>
      <c r="N7" s="332" t="s">
        <v>500</v>
      </c>
      <c r="O7" s="332" t="s">
        <v>500</v>
      </c>
      <c r="P7" s="332" t="s">
        <v>500</v>
      </c>
      <c r="Q7" s="332" t="s">
        <v>500</v>
      </c>
      <c r="R7" s="333" t="s">
        <v>501</v>
      </c>
      <c r="S7" s="333" t="s">
        <v>501</v>
      </c>
      <c r="T7" s="333" t="s">
        <v>501</v>
      </c>
    </row>
    <row r="8" spans="2:20" ht="16.5" customHeight="1">
      <c r="B8" s="307"/>
      <c r="C8" s="308"/>
      <c r="D8" s="336" t="s">
        <v>140</v>
      </c>
      <c r="E8" s="310"/>
      <c r="F8" s="311">
        <v>1335522</v>
      </c>
      <c r="G8" s="311">
        <v>752853</v>
      </c>
      <c r="H8" s="311">
        <v>582669</v>
      </c>
      <c r="I8" s="311">
        <v>26568</v>
      </c>
      <c r="J8" s="311">
        <v>13648</v>
      </c>
      <c r="K8" s="311">
        <v>12920</v>
      </c>
      <c r="L8" s="311">
        <v>26055</v>
      </c>
      <c r="M8" s="311">
        <v>13011</v>
      </c>
      <c r="N8" s="311">
        <v>13044</v>
      </c>
      <c r="O8" s="311">
        <v>1336035</v>
      </c>
      <c r="P8" s="311">
        <v>753490</v>
      </c>
      <c r="Q8" s="311">
        <v>582545</v>
      </c>
      <c r="R8" s="337">
        <v>27.9</v>
      </c>
      <c r="S8" s="337">
        <v>12.4</v>
      </c>
      <c r="T8" s="337">
        <v>47.9</v>
      </c>
    </row>
    <row r="9" spans="2:20" ht="16.5" customHeight="1">
      <c r="B9" s="291"/>
      <c r="C9" s="292"/>
      <c r="D9" s="293" t="s">
        <v>429</v>
      </c>
      <c r="E9" s="294"/>
      <c r="F9" s="295" t="s">
        <v>430</v>
      </c>
      <c r="G9" s="295" t="s">
        <v>430</v>
      </c>
      <c r="H9" s="295" t="s">
        <v>430</v>
      </c>
      <c r="I9" s="295" t="s">
        <v>430</v>
      </c>
      <c r="J9" s="295" t="s">
        <v>430</v>
      </c>
      <c r="K9" s="295" t="s">
        <v>430</v>
      </c>
      <c r="L9" s="295" t="s">
        <v>430</v>
      </c>
      <c r="M9" s="295" t="s">
        <v>430</v>
      </c>
      <c r="N9" s="295" t="s">
        <v>430</v>
      </c>
      <c r="O9" s="295" t="s">
        <v>430</v>
      </c>
      <c r="P9" s="295" t="s">
        <v>430</v>
      </c>
      <c r="Q9" s="295" t="s">
        <v>430</v>
      </c>
      <c r="R9" s="295" t="s">
        <v>430</v>
      </c>
      <c r="S9" s="295" t="s">
        <v>430</v>
      </c>
      <c r="T9" s="295" t="s">
        <v>430</v>
      </c>
    </row>
    <row r="10" spans="2:20" ht="16.5" customHeight="1">
      <c r="B10" s="296"/>
      <c r="C10" s="297"/>
      <c r="D10" s="298" t="s">
        <v>148</v>
      </c>
      <c r="E10" s="299"/>
      <c r="F10" s="300">
        <v>62227</v>
      </c>
      <c r="G10" s="300">
        <v>48829</v>
      </c>
      <c r="H10" s="300">
        <v>13398</v>
      </c>
      <c r="I10" s="300">
        <v>528</v>
      </c>
      <c r="J10" s="300">
        <v>131</v>
      </c>
      <c r="K10" s="300">
        <v>397</v>
      </c>
      <c r="L10" s="300">
        <v>785</v>
      </c>
      <c r="M10" s="300">
        <v>771</v>
      </c>
      <c r="N10" s="300">
        <v>14</v>
      </c>
      <c r="O10" s="300">
        <v>61970</v>
      </c>
      <c r="P10" s="300">
        <v>48189</v>
      </c>
      <c r="Q10" s="300">
        <v>13781</v>
      </c>
      <c r="R10" s="339">
        <v>9</v>
      </c>
      <c r="S10" s="339">
        <v>2.9</v>
      </c>
      <c r="T10" s="339">
        <v>30.2</v>
      </c>
    </row>
    <row r="11" spans="2:20" ht="16.5" customHeight="1">
      <c r="B11" s="296"/>
      <c r="C11" s="297"/>
      <c r="D11" s="298" t="s">
        <v>150</v>
      </c>
      <c r="E11" s="299"/>
      <c r="F11" s="300">
        <v>424319</v>
      </c>
      <c r="G11" s="300">
        <v>302336</v>
      </c>
      <c r="H11" s="300">
        <v>121983</v>
      </c>
      <c r="I11" s="300">
        <v>6221</v>
      </c>
      <c r="J11" s="300">
        <v>3580</v>
      </c>
      <c r="K11" s="300">
        <v>2641</v>
      </c>
      <c r="L11" s="300">
        <v>5207</v>
      </c>
      <c r="M11" s="300">
        <v>3469</v>
      </c>
      <c r="N11" s="300">
        <v>1738</v>
      </c>
      <c r="O11" s="300">
        <v>425333</v>
      </c>
      <c r="P11" s="300">
        <v>302447</v>
      </c>
      <c r="Q11" s="300">
        <v>122886</v>
      </c>
      <c r="R11" s="339">
        <v>13.5</v>
      </c>
      <c r="S11" s="339">
        <v>4.3</v>
      </c>
      <c r="T11" s="339">
        <v>36</v>
      </c>
    </row>
    <row r="12" spans="2:20" ht="16.5" customHeight="1">
      <c r="B12" s="296"/>
      <c r="C12" s="297"/>
      <c r="D12" s="298" t="s">
        <v>152</v>
      </c>
      <c r="E12" s="299"/>
      <c r="F12" s="300">
        <v>9444</v>
      </c>
      <c r="G12" s="300">
        <v>8586</v>
      </c>
      <c r="H12" s="300">
        <v>858</v>
      </c>
      <c r="I12" s="300">
        <v>42</v>
      </c>
      <c r="J12" s="300">
        <v>34</v>
      </c>
      <c r="K12" s="300">
        <v>8</v>
      </c>
      <c r="L12" s="300">
        <v>220</v>
      </c>
      <c r="M12" s="300">
        <v>220</v>
      </c>
      <c r="N12" s="300">
        <v>0</v>
      </c>
      <c r="O12" s="300">
        <v>9266</v>
      </c>
      <c r="P12" s="300">
        <v>8400</v>
      </c>
      <c r="Q12" s="300">
        <v>866</v>
      </c>
      <c r="R12" s="339">
        <v>1.5</v>
      </c>
      <c r="S12" s="339">
        <v>0.5</v>
      </c>
      <c r="T12" s="339">
        <v>11.5</v>
      </c>
    </row>
    <row r="13" spans="2:20" ht="16.5" customHeight="1">
      <c r="B13" s="296"/>
      <c r="C13" s="297"/>
      <c r="D13" s="298" t="s">
        <v>155</v>
      </c>
      <c r="E13" s="299"/>
      <c r="F13" s="300">
        <v>14574</v>
      </c>
      <c r="G13" s="300">
        <v>11087</v>
      </c>
      <c r="H13" s="300">
        <v>3487</v>
      </c>
      <c r="I13" s="300">
        <v>282</v>
      </c>
      <c r="J13" s="300">
        <v>0</v>
      </c>
      <c r="K13" s="300">
        <v>282</v>
      </c>
      <c r="L13" s="300">
        <v>89</v>
      </c>
      <c r="M13" s="300">
        <v>51</v>
      </c>
      <c r="N13" s="300">
        <v>38</v>
      </c>
      <c r="O13" s="300">
        <v>14767</v>
      </c>
      <c r="P13" s="300">
        <v>11036</v>
      </c>
      <c r="Q13" s="300">
        <v>3731</v>
      </c>
      <c r="R13" s="339">
        <v>9.3</v>
      </c>
      <c r="S13" s="339">
        <v>4.1</v>
      </c>
      <c r="T13" s="339">
        <v>24.8</v>
      </c>
    </row>
    <row r="14" spans="2:20" ht="16.5" customHeight="1">
      <c r="B14" s="296"/>
      <c r="C14" s="297"/>
      <c r="D14" s="298" t="s">
        <v>431</v>
      </c>
      <c r="E14" s="299"/>
      <c r="F14" s="300">
        <v>78554</v>
      </c>
      <c r="G14" s="300">
        <v>62437</v>
      </c>
      <c r="H14" s="300">
        <v>16117</v>
      </c>
      <c r="I14" s="300">
        <v>2558</v>
      </c>
      <c r="J14" s="300">
        <v>1710</v>
      </c>
      <c r="K14" s="300">
        <v>848</v>
      </c>
      <c r="L14" s="300">
        <v>1627</v>
      </c>
      <c r="M14" s="300">
        <v>1334</v>
      </c>
      <c r="N14" s="300">
        <v>293</v>
      </c>
      <c r="O14" s="300">
        <v>79485</v>
      </c>
      <c r="P14" s="300">
        <v>62813</v>
      </c>
      <c r="Q14" s="300">
        <v>16672</v>
      </c>
      <c r="R14" s="339">
        <v>18.8</v>
      </c>
      <c r="S14" s="339">
        <v>13</v>
      </c>
      <c r="T14" s="339">
        <v>40.8</v>
      </c>
    </row>
    <row r="15" spans="2:20" ht="16.5" customHeight="1">
      <c r="B15" s="296"/>
      <c r="C15" s="297"/>
      <c r="D15" s="298" t="s">
        <v>432</v>
      </c>
      <c r="E15" s="299"/>
      <c r="F15" s="300">
        <v>219041</v>
      </c>
      <c r="G15" s="300">
        <v>104492</v>
      </c>
      <c r="H15" s="300">
        <v>114549</v>
      </c>
      <c r="I15" s="300">
        <v>6064</v>
      </c>
      <c r="J15" s="300">
        <v>2971</v>
      </c>
      <c r="K15" s="300">
        <v>3093</v>
      </c>
      <c r="L15" s="300">
        <v>4361</v>
      </c>
      <c r="M15" s="300">
        <v>2845</v>
      </c>
      <c r="N15" s="300">
        <v>1516</v>
      </c>
      <c r="O15" s="300">
        <v>220744</v>
      </c>
      <c r="P15" s="300">
        <v>104618</v>
      </c>
      <c r="Q15" s="300">
        <v>116126</v>
      </c>
      <c r="R15" s="339">
        <v>47.1</v>
      </c>
      <c r="S15" s="339">
        <v>22.6</v>
      </c>
      <c r="T15" s="339">
        <v>69.2</v>
      </c>
    </row>
    <row r="16" spans="2:20" ht="16.5" customHeight="1">
      <c r="B16" s="296"/>
      <c r="C16" s="297"/>
      <c r="D16" s="298" t="s">
        <v>433</v>
      </c>
      <c r="E16" s="299"/>
      <c r="F16" s="300">
        <v>35167</v>
      </c>
      <c r="G16" s="300">
        <v>20050</v>
      </c>
      <c r="H16" s="300">
        <v>15117</v>
      </c>
      <c r="I16" s="300">
        <v>518</v>
      </c>
      <c r="J16" s="300">
        <v>343</v>
      </c>
      <c r="K16" s="300">
        <v>175</v>
      </c>
      <c r="L16" s="300">
        <v>630</v>
      </c>
      <c r="M16" s="300">
        <v>517</v>
      </c>
      <c r="N16" s="300">
        <v>113</v>
      </c>
      <c r="O16" s="300">
        <v>35055</v>
      </c>
      <c r="P16" s="300">
        <v>19876</v>
      </c>
      <c r="Q16" s="300">
        <v>15179</v>
      </c>
      <c r="R16" s="339">
        <v>5.8</v>
      </c>
      <c r="S16" s="339">
        <v>1.2</v>
      </c>
      <c r="T16" s="339">
        <v>11.8</v>
      </c>
    </row>
    <row r="17" spans="2:20" ht="16.5" customHeight="1">
      <c r="B17" s="296"/>
      <c r="C17" s="297"/>
      <c r="D17" s="298" t="s">
        <v>434</v>
      </c>
      <c r="E17" s="299"/>
      <c r="F17" s="300">
        <v>10545</v>
      </c>
      <c r="G17" s="300">
        <v>7317</v>
      </c>
      <c r="H17" s="300">
        <v>3228</v>
      </c>
      <c r="I17" s="300">
        <v>234</v>
      </c>
      <c r="J17" s="300">
        <v>138</v>
      </c>
      <c r="K17" s="300">
        <v>96</v>
      </c>
      <c r="L17" s="300">
        <v>181</v>
      </c>
      <c r="M17" s="300">
        <v>131</v>
      </c>
      <c r="N17" s="300">
        <v>50</v>
      </c>
      <c r="O17" s="300">
        <v>10598</v>
      </c>
      <c r="P17" s="300">
        <v>7324</v>
      </c>
      <c r="Q17" s="300">
        <v>3274</v>
      </c>
      <c r="R17" s="339">
        <v>22</v>
      </c>
      <c r="S17" s="339">
        <v>14.4</v>
      </c>
      <c r="T17" s="339">
        <v>39</v>
      </c>
    </row>
    <row r="18" spans="2:20" ht="16.5" customHeight="1">
      <c r="B18" s="296"/>
      <c r="C18" s="297"/>
      <c r="D18" s="298" t="s">
        <v>435</v>
      </c>
      <c r="E18" s="299"/>
      <c r="F18" s="300">
        <v>32127</v>
      </c>
      <c r="G18" s="300">
        <v>21811</v>
      </c>
      <c r="H18" s="300">
        <v>10316</v>
      </c>
      <c r="I18" s="300">
        <v>229</v>
      </c>
      <c r="J18" s="300">
        <v>166</v>
      </c>
      <c r="K18" s="300">
        <v>63</v>
      </c>
      <c r="L18" s="300">
        <v>283</v>
      </c>
      <c r="M18" s="300">
        <v>234</v>
      </c>
      <c r="N18" s="300">
        <v>49</v>
      </c>
      <c r="O18" s="300">
        <v>32073</v>
      </c>
      <c r="P18" s="300">
        <v>21743</v>
      </c>
      <c r="Q18" s="300">
        <v>10330</v>
      </c>
      <c r="R18" s="339">
        <v>15.6</v>
      </c>
      <c r="S18" s="339">
        <v>3.2</v>
      </c>
      <c r="T18" s="339">
        <v>41.6</v>
      </c>
    </row>
    <row r="19" spans="2:20" ht="16.5" customHeight="1">
      <c r="B19" s="296"/>
      <c r="C19" s="297"/>
      <c r="D19" s="298" t="s">
        <v>436</v>
      </c>
      <c r="E19" s="299"/>
      <c r="F19" s="300">
        <v>101039</v>
      </c>
      <c r="G19" s="300">
        <v>37750</v>
      </c>
      <c r="H19" s="300">
        <v>63289</v>
      </c>
      <c r="I19" s="300">
        <v>4507</v>
      </c>
      <c r="J19" s="300">
        <v>2049</v>
      </c>
      <c r="K19" s="300">
        <v>2458</v>
      </c>
      <c r="L19" s="300">
        <v>5661</v>
      </c>
      <c r="M19" s="300">
        <v>1249</v>
      </c>
      <c r="N19" s="300">
        <v>4412</v>
      </c>
      <c r="O19" s="300">
        <v>99885</v>
      </c>
      <c r="P19" s="300">
        <v>38550</v>
      </c>
      <c r="Q19" s="300">
        <v>61335</v>
      </c>
      <c r="R19" s="339">
        <v>74.3</v>
      </c>
      <c r="S19" s="339">
        <v>58.1</v>
      </c>
      <c r="T19" s="339">
        <v>84.5</v>
      </c>
    </row>
    <row r="20" spans="2:20" ht="16.5" customHeight="1">
      <c r="B20" s="296"/>
      <c r="C20" s="297"/>
      <c r="D20" s="298" t="s">
        <v>437</v>
      </c>
      <c r="E20" s="299"/>
      <c r="F20" s="300">
        <v>39327</v>
      </c>
      <c r="G20" s="300">
        <v>15673</v>
      </c>
      <c r="H20" s="300">
        <v>23654</v>
      </c>
      <c r="I20" s="300">
        <v>397</v>
      </c>
      <c r="J20" s="300">
        <v>37</v>
      </c>
      <c r="K20" s="300">
        <v>360</v>
      </c>
      <c r="L20" s="300">
        <v>2282</v>
      </c>
      <c r="M20" s="300">
        <v>122</v>
      </c>
      <c r="N20" s="300">
        <v>2160</v>
      </c>
      <c r="O20" s="300">
        <v>37442</v>
      </c>
      <c r="P20" s="300">
        <v>15588</v>
      </c>
      <c r="Q20" s="300">
        <v>21854</v>
      </c>
      <c r="R20" s="339">
        <v>39.3</v>
      </c>
      <c r="S20" s="339">
        <v>18.2</v>
      </c>
      <c r="T20" s="339">
        <v>54.3</v>
      </c>
    </row>
    <row r="21" spans="2:20" ht="16.5" customHeight="1">
      <c r="B21" s="296"/>
      <c r="C21" s="297"/>
      <c r="D21" s="298" t="s">
        <v>438</v>
      </c>
      <c r="E21" s="299"/>
      <c r="F21" s="300">
        <v>62407</v>
      </c>
      <c r="G21" s="300">
        <v>28034</v>
      </c>
      <c r="H21" s="300">
        <v>34373</v>
      </c>
      <c r="I21" s="300">
        <v>1278</v>
      </c>
      <c r="J21" s="300">
        <v>812</v>
      </c>
      <c r="K21" s="300">
        <v>466</v>
      </c>
      <c r="L21" s="300">
        <v>263</v>
      </c>
      <c r="M21" s="300">
        <v>75</v>
      </c>
      <c r="N21" s="300">
        <v>188</v>
      </c>
      <c r="O21" s="300">
        <v>63422</v>
      </c>
      <c r="P21" s="300">
        <v>28771</v>
      </c>
      <c r="Q21" s="300">
        <v>34651</v>
      </c>
      <c r="R21" s="339">
        <v>27.3</v>
      </c>
      <c r="S21" s="339">
        <v>18.6</v>
      </c>
      <c r="T21" s="339">
        <v>34.4</v>
      </c>
    </row>
    <row r="22" spans="2:20" ht="16.5" customHeight="1">
      <c r="B22" s="296"/>
      <c r="C22" s="297"/>
      <c r="D22" s="298" t="s">
        <v>439</v>
      </c>
      <c r="E22" s="299"/>
      <c r="F22" s="300">
        <v>144781</v>
      </c>
      <c r="G22" s="300">
        <v>22510</v>
      </c>
      <c r="H22" s="300">
        <v>122271</v>
      </c>
      <c r="I22" s="300">
        <v>1160</v>
      </c>
      <c r="J22" s="300">
        <v>104</v>
      </c>
      <c r="K22" s="300">
        <v>1056</v>
      </c>
      <c r="L22" s="300">
        <v>1642</v>
      </c>
      <c r="M22" s="300">
        <v>185</v>
      </c>
      <c r="N22" s="300">
        <v>1457</v>
      </c>
      <c r="O22" s="300">
        <v>144299</v>
      </c>
      <c r="P22" s="300">
        <v>22429</v>
      </c>
      <c r="Q22" s="300">
        <v>121870</v>
      </c>
      <c r="R22" s="339">
        <v>28.3</v>
      </c>
      <c r="S22" s="339">
        <v>12.8</v>
      </c>
      <c r="T22" s="339">
        <v>31.1</v>
      </c>
    </row>
    <row r="23" spans="2:20" ht="16.5" customHeight="1">
      <c r="B23" s="296"/>
      <c r="C23" s="297"/>
      <c r="D23" s="298" t="s">
        <v>182</v>
      </c>
      <c r="E23" s="299"/>
      <c r="F23" s="300">
        <v>18622</v>
      </c>
      <c r="G23" s="300">
        <v>11351</v>
      </c>
      <c r="H23" s="300">
        <v>7271</v>
      </c>
      <c r="I23" s="300">
        <v>275</v>
      </c>
      <c r="J23" s="300">
        <v>239</v>
      </c>
      <c r="K23" s="300">
        <v>36</v>
      </c>
      <c r="L23" s="300">
        <v>264</v>
      </c>
      <c r="M23" s="300">
        <v>97</v>
      </c>
      <c r="N23" s="300">
        <v>167</v>
      </c>
      <c r="O23" s="300">
        <v>18633</v>
      </c>
      <c r="P23" s="300">
        <v>11493</v>
      </c>
      <c r="Q23" s="300">
        <v>7140</v>
      </c>
      <c r="R23" s="339">
        <v>12</v>
      </c>
      <c r="S23" s="339">
        <v>2.6</v>
      </c>
      <c r="T23" s="339">
        <v>27.1</v>
      </c>
    </row>
    <row r="24" spans="2:20" ht="16.5" customHeight="1">
      <c r="B24" s="296"/>
      <c r="C24" s="297"/>
      <c r="D24" s="298" t="s">
        <v>440</v>
      </c>
      <c r="E24" s="299"/>
      <c r="F24" s="300">
        <v>83325</v>
      </c>
      <c r="G24" s="300">
        <v>50572</v>
      </c>
      <c r="H24" s="300">
        <v>32753</v>
      </c>
      <c r="I24" s="300">
        <v>2273</v>
      </c>
      <c r="J24" s="300">
        <v>1332</v>
      </c>
      <c r="K24" s="300">
        <v>941</v>
      </c>
      <c r="L24" s="300">
        <v>2560</v>
      </c>
      <c r="M24" s="300">
        <v>1711</v>
      </c>
      <c r="N24" s="300">
        <v>849</v>
      </c>
      <c r="O24" s="300">
        <v>83038</v>
      </c>
      <c r="P24" s="300">
        <v>50193</v>
      </c>
      <c r="Q24" s="300">
        <v>32845</v>
      </c>
      <c r="R24" s="339">
        <v>36.9</v>
      </c>
      <c r="S24" s="339">
        <v>21.6</v>
      </c>
      <c r="T24" s="339">
        <v>60.2</v>
      </c>
    </row>
    <row r="25" spans="2:20" ht="16.5" customHeight="1">
      <c r="B25" s="291"/>
      <c r="C25" s="292"/>
      <c r="D25" s="293" t="s">
        <v>441</v>
      </c>
      <c r="E25" s="294"/>
      <c r="F25" s="301">
        <v>52489</v>
      </c>
      <c r="G25" s="301">
        <v>23905</v>
      </c>
      <c r="H25" s="301">
        <v>28584</v>
      </c>
      <c r="I25" s="301">
        <v>2071</v>
      </c>
      <c r="J25" s="301">
        <v>1040</v>
      </c>
      <c r="K25" s="301">
        <v>1031</v>
      </c>
      <c r="L25" s="301">
        <v>580</v>
      </c>
      <c r="M25" s="301">
        <v>422</v>
      </c>
      <c r="N25" s="301">
        <v>158</v>
      </c>
      <c r="O25" s="301">
        <v>53980</v>
      </c>
      <c r="P25" s="301">
        <v>24523</v>
      </c>
      <c r="Q25" s="301">
        <v>29457</v>
      </c>
      <c r="R25" s="340">
        <v>34.8</v>
      </c>
      <c r="S25" s="340">
        <v>23.4</v>
      </c>
      <c r="T25" s="340">
        <v>44.4</v>
      </c>
    </row>
    <row r="26" spans="2:20" ht="16.5" customHeight="1">
      <c r="B26" s="302"/>
      <c r="C26" s="303"/>
      <c r="D26" s="304" t="s">
        <v>190</v>
      </c>
      <c r="E26" s="305"/>
      <c r="F26" s="306">
        <v>7408</v>
      </c>
      <c r="G26" s="306">
        <v>4264</v>
      </c>
      <c r="H26" s="306">
        <v>3144</v>
      </c>
      <c r="I26" s="306">
        <v>118</v>
      </c>
      <c r="J26" s="306">
        <v>68</v>
      </c>
      <c r="K26" s="306">
        <v>50</v>
      </c>
      <c r="L26" s="306">
        <v>113</v>
      </c>
      <c r="M26" s="306">
        <v>25</v>
      </c>
      <c r="N26" s="306">
        <v>88</v>
      </c>
      <c r="O26" s="306">
        <v>7413</v>
      </c>
      <c r="P26" s="306">
        <v>4307</v>
      </c>
      <c r="Q26" s="306">
        <v>3106</v>
      </c>
      <c r="R26" s="341">
        <v>26.7</v>
      </c>
      <c r="S26" s="341">
        <v>15.2</v>
      </c>
      <c r="T26" s="341">
        <v>42.7</v>
      </c>
    </row>
    <row r="27" spans="2:20" ht="16.5" customHeight="1">
      <c r="B27" s="307"/>
      <c r="C27" s="308"/>
      <c r="D27" s="309" t="s">
        <v>442</v>
      </c>
      <c r="E27" s="310"/>
      <c r="F27" s="311">
        <v>5804</v>
      </c>
      <c r="G27" s="311">
        <v>4731</v>
      </c>
      <c r="H27" s="311">
        <v>1073</v>
      </c>
      <c r="I27" s="311">
        <v>101</v>
      </c>
      <c r="J27" s="311">
        <v>101</v>
      </c>
      <c r="K27" s="311">
        <v>0</v>
      </c>
      <c r="L27" s="311">
        <v>117</v>
      </c>
      <c r="M27" s="311">
        <v>65</v>
      </c>
      <c r="N27" s="311">
        <v>52</v>
      </c>
      <c r="O27" s="311">
        <v>5788</v>
      </c>
      <c r="P27" s="311">
        <v>4767</v>
      </c>
      <c r="Q27" s="311">
        <v>1021</v>
      </c>
      <c r="R27" s="337">
        <v>10.2</v>
      </c>
      <c r="S27" s="337">
        <v>6.8</v>
      </c>
      <c r="T27" s="337">
        <v>26.1</v>
      </c>
    </row>
    <row r="28" spans="2:20" ht="16.5" customHeight="1">
      <c r="B28" s="296"/>
      <c r="C28" s="297"/>
      <c r="D28" s="298" t="s">
        <v>443</v>
      </c>
      <c r="E28" s="299"/>
      <c r="F28" s="300">
        <v>4608</v>
      </c>
      <c r="G28" s="300">
        <v>3667</v>
      </c>
      <c r="H28" s="300">
        <v>941</v>
      </c>
      <c r="I28" s="300">
        <v>90</v>
      </c>
      <c r="J28" s="300">
        <v>90</v>
      </c>
      <c r="K28" s="300">
        <v>0</v>
      </c>
      <c r="L28" s="300">
        <v>42</v>
      </c>
      <c r="M28" s="300">
        <v>5</v>
      </c>
      <c r="N28" s="300">
        <v>37</v>
      </c>
      <c r="O28" s="300">
        <v>4656</v>
      </c>
      <c r="P28" s="300">
        <v>3752</v>
      </c>
      <c r="Q28" s="300">
        <v>904</v>
      </c>
      <c r="R28" s="339">
        <v>12.7</v>
      </c>
      <c r="S28" s="339">
        <v>6.7</v>
      </c>
      <c r="T28" s="339">
        <v>37.5</v>
      </c>
    </row>
    <row r="29" spans="2:20" ht="16.5" customHeight="1">
      <c r="B29" s="296"/>
      <c r="C29" s="297"/>
      <c r="D29" s="298" t="s">
        <v>444</v>
      </c>
      <c r="E29" s="299"/>
      <c r="F29" s="300">
        <v>19291</v>
      </c>
      <c r="G29" s="300">
        <v>13607</v>
      </c>
      <c r="H29" s="300">
        <v>5684</v>
      </c>
      <c r="I29" s="300">
        <v>191</v>
      </c>
      <c r="J29" s="300">
        <v>136</v>
      </c>
      <c r="K29" s="300">
        <v>55</v>
      </c>
      <c r="L29" s="300">
        <v>272</v>
      </c>
      <c r="M29" s="300">
        <v>126</v>
      </c>
      <c r="N29" s="300">
        <v>146</v>
      </c>
      <c r="O29" s="300">
        <v>19210</v>
      </c>
      <c r="P29" s="300">
        <v>13617</v>
      </c>
      <c r="Q29" s="300">
        <v>5593</v>
      </c>
      <c r="R29" s="339">
        <v>11.4</v>
      </c>
      <c r="S29" s="339">
        <v>3</v>
      </c>
      <c r="T29" s="339">
        <v>31.8</v>
      </c>
    </row>
    <row r="30" spans="2:20" ht="16.5" customHeight="1">
      <c r="B30" s="296"/>
      <c r="C30" s="297"/>
      <c r="D30" s="298" t="s">
        <v>202</v>
      </c>
      <c r="E30" s="299"/>
      <c r="F30" s="300">
        <v>7566</v>
      </c>
      <c r="G30" s="300">
        <v>4639</v>
      </c>
      <c r="H30" s="300">
        <v>2927</v>
      </c>
      <c r="I30" s="300">
        <v>49</v>
      </c>
      <c r="J30" s="300">
        <v>31</v>
      </c>
      <c r="K30" s="300">
        <v>18</v>
      </c>
      <c r="L30" s="300">
        <v>157</v>
      </c>
      <c r="M30" s="300">
        <v>144</v>
      </c>
      <c r="N30" s="300">
        <v>13</v>
      </c>
      <c r="O30" s="300">
        <v>7458</v>
      </c>
      <c r="P30" s="300">
        <v>4526</v>
      </c>
      <c r="Q30" s="300">
        <v>2932</v>
      </c>
      <c r="R30" s="339">
        <v>18.8</v>
      </c>
      <c r="S30" s="339">
        <v>2.7</v>
      </c>
      <c r="T30" s="339">
        <v>43.8</v>
      </c>
    </row>
    <row r="31" spans="2:20" ht="16.5" customHeight="1">
      <c r="B31" s="296"/>
      <c r="C31" s="297"/>
      <c r="D31" s="298" t="s">
        <v>445</v>
      </c>
      <c r="E31" s="299"/>
      <c r="F31" s="300">
        <v>23658</v>
      </c>
      <c r="G31" s="300">
        <v>16787</v>
      </c>
      <c r="H31" s="300">
        <v>6871</v>
      </c>
      <c r="I31" s="300">
        <v>178</v>
      </c>
      <c r="J31" s="300">
        <v>149</v>
      </c>
      <c r="K31" s="300">
        <v>29</v>
      </c>
      <c r="L31" s="300">
        <v>196</v>
      </c>
      <c r="M31" s="300">
        <v>108</v>
      </c>
      <c r="N31" s="300">
        <v>88</v>
      </c>
      <c r="O31" s="300">
        <v>23640</v>
      </c>
      <c r="P31" s="300">
        <v>16828</v>
      </c>
      <c r="Q31" s="300">
        <v>6812</v>
      </c>
      <c r="R31" s="339">
        <v>10.5</v>
      </c>
      <c r="S31" s="339">
        <v>1.4</v>
      </c>
      <c r="T31" s="339">
        <v>32.9</v>
      </c>
    </row>
    <row r="32" spans="2:20" ht="16.5" customHeight="1">
      <c r="B32" s="296"/>
      <c r="C32" s="297"/>
      <c r="D32" s="298" t="s">
        <v>446</v>
      </c>
      <c r="E32" s="299"/>
      <c r="F32" s="300">
        <v>20356</v>
      </c>
      <c r="G32" s="300">
        <v>11973</v>
      </c>
      <c r="H32" s="300">
        <v>8383</v>
      </c>
      <c r="I32" s="300">
        <v>217</v>
      </c>
      <c r="J32" s="300">
        <v>37</v>
      </c>
      <c r="K32" s="300">
        <v>180</v>
      </c>
      <c r="L32" s="300">
        <v>81</v>
      </c>
      <c r="M32" s="300">
        <v>45</v>
      </c>
      <c r="N32" s="300">
        <v>36</v>
      </c>
      <c r="O32" s="300">
        <v>20492</v>
      </c>
      <c r="P32" s="300">
        <v>11965</v>
      </c>
      <c r="Q32" s="300">
        <v>8527</v>
      </c>
      <c r="R32" s="339">
        <v>24</v>
      </c>
      <c r="S32" s="339">
        <v>2.5</v>
      </c>
      <c r="T32" s="339">
        <v>54.2</v>
      </c>
    </row>
    <row r="33" spans="2:20" ht="16.5" customHeight="1">
      <c r="B33" s="296"/>
      <c r="C33" s="297"/>
      <c r="D33" s="298" t="s">
        <v>447</v>
      </c>
      <c r="E33" s="299"/>
      <c r="F33" s="300">
        <v>8027</v>
      </c>
      <c r="G33" s="300">
        <v>6036</v>
      </c>
      <c r="H33" s="300">
        <v>1991</v>
      </c>
      <c r="I33" s="300">
        <v>26</v>
      </c>
      <c r="J33" s="300">
        <v>6</v>
      </c>
      <c r="K33" s="300">
        <v>20</v>
      </c>
      <c r="L33" s="300">
        <v>157</v>
      </c>
      <c r="M33" s="300">
        <v>128</v>
      </c>
      <c r="N33" s="300">
        <v>29</v>
      </c>
      <c r="O33" s="300">
        <v>7896</v>
      </c>
      <c r="P33" s="300">
        <v>5914</v>
      </c>
      <c r="Q33" s="300">
        <v>1982</v>
      </c>
      <c r="R33" s="339">
        <v>1.3</v>
      </c>
      <c r="S33" s="339">
        <v>0.4</v>
      </c>
      <c r="T33" s="339">
        <v>4</v>
      </c>
    </row>
    <row r="34" spans="2:20" ht="16.5" customHeight="1">
      <c r="B34" s="296"/>
      <c r="C34" s="297"/>
      <c r="D34" s="298" t="s">
        <v>448</v>
      </c>
      <c r="E34" s="299"/>
      <c r="F34" s="300">
        <v>8391</v>
      </c>
      <c r="G34" s="300">
        <v>5424</v>
      </c>
      <c r="H34" s="300">
        <v>2967</v>
      </c>
      <c r="I34" s="300">
        <v>68</v>
      </c>
      <c r="J34" s="300">
        <v>57</v>
      </c>
      <c r="K34" s="300">
        <v>11</v>
      </c>
      <c r="L34" s="300">
        <v>4</v>
      </c>
      <c r="M34" s="300">
        <v>4</v>
      </c>
      <c r="N34" s="300">
        <v>0</v>
      </c>
      <c r="O34" s="300">
        <v>8455</v>
      </c>
      <c r="P34" s="300">
        <v>5477</v>
      </c>
      <c r="Q34" s="300">
        <v>2978</v>
      </c>
      <c r="R34" s="339">
        <v>27.1</v>
      </c>
      <c r="S34" s="339">
        <v>6.3</v>
      </c>
      <c r="T34" s="339">
        <v>65.2</v>
      </c>
    </row>
    <row r="35" spans="2:20" ht="16.5" customHeight="1">
      <c r="B35" s="296"/>
      <c r="C35" s="297"/>
      <c r="D35" s="298" t="s">
        <v>216</v>
      </c>
      <c r="E35" s="299"/>
      <c r="F35" s="300">
        <v>3397</v>
      </c>
      <c r="G35" s="300">
        <v>2713</v>
      </c>
      <c r="H35" s="300">
        <v>684</v>
      </c>
      <c r="I35" s="300">
        <v>2</v>
      </c>
      <c r="J35" s="300">
        <v>2</v>
      </c>
      <c r="K35" s="300">
        <v>0</v>
      </c>
      <c r="L35" s="300">
        <v>37</v>
      </c>
      <c r="M35" s="300">
        <v>7</v>
      </c>
      <c r="N35" s="300">
        <v>30</v>
      </c>
      <c r="O35" s="300">
        <v>3362</v>
      </c>
      <c r="P35" s="300">
        <v>2708</v>
      </c>
      <c r="Q35" s="300">
        <v>654</v>
      </c>
      <c r="R35" s="339">
        <v>9.5</v>
      </c>
      <c r="S35" s="339">
        <v>5.2</v>
      </c>
      <c r="T35" s="339">
        <v>27.4</v>
      </c>
    </row>
    <row r="36" spans="2:20" ht="16.5" customHeight="1">
      <c r="B36" s="296"/>
      <c r="C36" s="297"/>
      <c r="D36" s="298" t="s">
        <v>219</v>
      </c>
      <c r="E36" s="299"/>
      <c r="F36" s="300">
        <v>11233</v>
      </c>
      <c r="G36" s="300">
        <v>9528</v>
      </c>
      <c r="H36" s="300">
        <v>1705</v>
      </c>
      <c r="I36" s="300">
        <v>68</v>
      </c>
      <c r="J36" s="300">
        <v>68</v>
      </c>
      <c r="K36" s="300">
        <v>0</v>
      </c>
      <c r="L36" s="300">
        <v>113</v>
      </c>
      <c r="M36" s="300">
        <v>105</v>
      </c>
      <c r="N36" s="300">
        <v>8</v>
      </c>
      <c r="O36" s="300">
        <v>11188</v>
      </c>
      <c r="P36" s="300">
        <v>9491</v>
      </c>
      <c r="Q36" s="300">
        <v>1697</v>
      </c>
      <c r="R36" s="339">
        <v>1</v>
      </c>
      <c r="S36" s="339">
        <v>0.2</v>
      </c>
      <c r="T36" s="339">
        <v>5.5</v>
      </c>
    </row>
    <row r="37" spans="2:20" ht="16.5" customHeight="1">
      <c r="B37" s="296"/>
      <c r="C37" s="297"/>
      <c r="D37" s="298" t="s">
        <v>222</v>
      </c>
      <c r="E37" s="299"/>
      <c r="F37" s="300">
        <v>28033</v>
      </c>
      <c r="G37" s="300">
        <v>18835</v>
      </c>
      <c r="H37" s="300">
        <v>9198</v>
      </c>
      <c r="I37" s="300">
        <v>104</v>
      </c>
      <c r="J37" s="300">
        <v>80</v>
      </c>
      <c r="K37" s="300">
        <v>24</v>
      </c>
      <c r="L37" s="300">
        <v>213</v>
      </c>
      <c r="M37" s="300">
        <v>81</v>
      </c>
      <c r="N37" s="300">
        <v>132</v>
      </c>
      <c r="O37" s="300">
        <v>27924</v>
      </c>
      <c r="P37" s="300">
        <v>18834</v>
      </c>
      <c r="Q37" s="300">
        <v>9090</v>
      </c>
      <c r="R37" s="339">
        <v>16.3</v>
      </c>
      <c r="S37" s="339">
        <v>8.2</v>
      </c>
      <c r="T37" s="339">
        <v>33</v>
      </c>
    </row>
    <row r="38" spans="2:20" ht="16.5" customHeight="1">
      <c r="B38" s="296"/>
      <c r="C38" s="297"/>
      <c r="D38" s="298" t="s">
        <v>449</v>
      </c>
      <c r="E38" s="299"/>
      <c r="F38" s="300">
        <v>12877</v>
      </c>
      <c r="G38" s="300">
        <v>10941</v>
      </c>
      <c r="H38" s="300">
        <v>1936</v>
      </c>
      <c r="I38" s="300">
        <v>197</v>
      </c>
      <c r="J38" s="300">
        <v>170</v>
      </c>
      <c r="K38" s="300">
        <v>27</v>
      </c>
      <c r="L38" s="300">
        <v>167</v>
      </c>
      <c r="M38" s="300">
        <v>144</v>
      </c>
      <c r="N38" s="300">
        <v>23</v>
      </c>
      <c r="O38" s="300">
        <v>12907</v>
      </c>
      <c r="P38" s="300">
        <v>10967</v>
      </c>
      <c r="Q38" s="300">
        <v>1940</v>
      </c>
      <c r="R38" s="339">
        <v>3</v>
      </c>
      <c r="S38" s="339">
        <v>1</v>
      </c>
      <c r="T38" s="339">
        <v>14</v>
      </c>
    </row>
    <row r="39" spans="2:20" ht="16.5" customHeight="1">
      <c r="B39" s="296"/>
      <c r="C39" s="297"/>
      <c r="D39" s="298" t="s">
        <v>450</v>
      </c>
      <c r="E39" s="299"/>
      <c r="F39" s="300">
        <v>27873</v>
      </c>
      <c r="G39" s="300">
        <v>24512</v>
      </c>
      <c r="H39" s="300">
        <v>3361</v>
      </c>
      <c r="I39" s="300">
        <v>177</v>
      </c>
      <c r="J39" s="300">
        <v>137</v>
      </c>
      <c r="K39" s="300">
        <v>40</v>
      </c>
      <c r="L39" s="300">
        <v>91</v>
      </c>
      <c r="M39" s="300">
        <v>57</v>
      </c>
      <c r="N39" s="300">
        <v>34</v>
      </c>
      <c r="O39" s="300">
        <v>27959</v>
      </c>
      <c r="P39" s="300">
        <v>24592</v>
      </c>
      <c r="Q39" s="300">
        <v>3367</v>
      </c>
      <c r="R39" s="339">
        <v>4.8</v>
      </c>
      <c r="S39" s="339">
        <v>1.4</v>
      </c>
      <c r="T39" s="339">
        <v>29.8</v>
      </c>
    </row>
    <row r="40" spans="2:20" ht="16.5" customHeight="1">
      <c r="B40" s="296"/>
      <c r="C40" s="297"/>
      <c r="D40" s="298" t="s">
        <v>451</v>
      </c>
      <c r="E40" s="299"/>
      <c r="F40" s="300">
        <v>9909</v>
      </c>
      <c r="G40" s="300">
        <v>6570</v>
      </c>
      <c r="H40" s="300">
        <v>3339</v>
      </c>
      <c r="I40" s="300">
        <v>55</v>
      </c>
      <c r="J40" s="300">
        <v>21</v>
      </c>
      <c r="K40" s="300">
        <v>34</v>
      </c>
      <c r="L40" s="300">
        <v>70</v>
      </c>
      <c r="M40" s="300">
        <v>29</v>
      </c>
      <c r="N40" s="300">
        <v>41</v>
      </c>
      <c r="O40" s="300">
        <v>9894</v>
      </c>
      <c r="P40" s="300">
        <v>6562</v>
      </c>
      <c r="Q40" s="300">
        <v>3332</v>
      </c>
      <c r="R40" s="339">
        <v>18.2</v>
      </c>
      <c r="S40" s="339">
        <v>3.1</v>
      </c>
      <c r="T40" s="339">
        <v>48.1</v>
      </c>
    </row>
    <row r="41" spans="2:20" ht="16.5" customHeight="1">
      <c r="B41" s="296"/>
      <c r="C41" s="297"/>
      <c r="D41" s="298" t="s">
        <v>452</v>
      </c>
      <c r="E41" s="299"/>
      <c r="F41" s="300">
        <v>10883</v>
      </c>
      <c r="G41" s="300">
        <v>6013</v>
      </c>
      <c r="H41" s="300">
        <v>4870</v>
      </c>
      <c r="I41" s="300">
        <v>73</v>
      </c>
      <c r="J41" s="300">
        <v>26</v>
      </c>
      <c r="K41" s="300">
        <v>47</v>
      </c>
      <c r="L41" s="300">
        <v>148</v>
      </c>
      <c r="M41" s="300">
        <v>124</v>
      </c>
      <c r="N41" s="300">
        <v>24</v>
      </c>
      <c r="O41" s="300">
        <v>10808</v>
      </c>
      <c r="P41" s="300">
        <v>5915</v>
      </c>
      <c r="Q41" s="300">
        <v>4893</v>
      </c>
      <c r="R41" s="339">
        <v>18.7</v>
      </c>
      <c r="S41" s="339">
        <v>2.7</v>
      </c>
      <c r="T41" s="339">
        <v>38.1</v>
      </c>
    </row>
    <row r="42" spans="2:20" ht="16.5" customHeight="1">
      <c r="B42" s="296"/>
      <c r="C42" s="297"/>
      <c r="D42" s="298" t="s">
        <v>453</v>
      </c>
      <c r="E42" s="299"/>
      <c r="F42" s="300">
        <v>37438</v>
      </c>
      <c r="G42" s="300">
        <v>24611</v>
      </c>
      <c r="H42" s="300">
        <v>12827</v>
      </c>
      <c r="I42" s="300">
        <v>269</v>
      </c>
      <c r="J42" s="300">
        <v>186</v>
      </c>
      <c r="K42" s="300">
        <v>83</v>
      </c>
      <c r="L42" s="300">
        <v>366</v>
      </c>
      <c r="M42" s="300">
        <v>197</v>
      </c>
      <c r="N42" s="300">
        <v>169</v>
      </c>
      <c r="O42" s="300">
        <v>37341</v>
      </c>
      <c r="P42" s="300">
        <v>24600</v>
      </c>
      <c r="Q42" s="300">
        <v>12741</v>
      </c>
      <c r="R42" s="339">
        <v>9.6</v>
      </c>
      <c r="S42" s="339">
        <v>0.4</v>
      </c>
      <c r="T42" s="339">
        <v>27.4</v>
      </c>
    </row>
    <row r="43" spans="2:20" ht="16.5" customHeight="1">
      <c r="B43" s="296"/>
      <c r="C43" s="297"/>
      <c r="D43" s="298" t="s">
        <v>454</v>
      </c>
      <c r="E43" s="299"/>
      <c r="F43" s="300">
        <v>7457</v>
      </c>
      <c r="G43" s="300">
        <v>4718</v>
      </c>
      <c r="H43" s="300">
        <v>2739</v>
      </c>
      <c r="I43" s="300">
        <v>16</v>
      </c>
      <c r="J43" s="300">
        <v>14</v>
      </c>
      <c r="K43" s="300">
        <v>2</v>
      </c>
      <c r="L43" s="300">
        <v>28</v>
      </c>
      <c r="M43" s="300">
        <v>18</v>
      </c>
      <c r="N43" s="300">
        <v>10</v>
      </c>
      <c r="O43" s="300">
        <v>7445</v>
      </c>
      <c r="P43" s="300">
        <v>4714</v>
      </c>
      <c r="Q43" s="300">
        <v>2731</v>
      </c>
      <c r="R43" s="339">
        <v>9.2</v>
      </c>
      <c r="S43" s="339">
        <v>0.3</v>
      </c>
      <c r="T43" s="339">
        <v>24.6</v>
      </c>
    </row>
    <row r="44" spans="2:20" ht="16.5" customHeight="1">
      <c r="B44" s="296"/>
      <c r="C44" s="297"/>
      <c r="D44" s="298" t="s">
        <v>455</v>
      </c>
      <c r="E44" s="299"/>
      <c r="F44" s="300">
        <v>105561</v>
      </c>
      <c r="G44" s="300">
        <v>89727</v>
      </c>
      <c r="H44" s="300">
        <v>15834</v>
      </c>
      <c r="I44" s="300">
        <v>2080</v>
      </c>
      <c r="J44" s="300">
        <v>1124</v>
      </c>
      <c r="K44" s="300">
        <v>956</v>
      </c>
      <c r="L44" s="300">
        <v>2156</v>
      </c>
      <c r="M44" s="300">
        <v>1558</v>
      </c>
      <c r="N44" s="300">
        <v>598</v>
      </c>
      <c r="O44" s="300">
        <v>105485</v>
      </c>
      <c r="P44" s="300">
        <v>89293</v>
      </c>
      <c r="Q44" s="300">
        <v>16192</v>
      </c>
      <c r="R44" s="339">
        <v>5.9</v>
      </c>
      <c r="S44" s="339">
        <v>2</v>
      </c>
      <c r="T44" s="339">
        <v>27.4</v>
      </c>
    </row>
    <row r="45" spans="2:20" ht="16.5" customHeight="1">
      <c r="B45" s="296"/>
      <c r="C45" s="297"/>
      <c r="D45" s="298" t="s">
        <v>456</v>
      </c>
      <c r="E45" s="299"/>
      <c r="F45" s="300">
        <v>12060</v>
      </c>
      <c r="G45" s="300">
        <v>9135</v>
      </c>
      <c r="H45" s="300">
        <v>2925</v>
      </c>
      <c r="I45" s="300">
        <v>71</v>
      </c>
      <c r="J45" s="300">
        <v>37</v>
      </c>
      <c r="K45" s="300">
        <v>34</v>
      </c>
      <c r="L45" s="300">
        <v>99</v>
      </c>
      <c r="M45" s="300">
        <v>77</v>
      </c>
      <c r="N45" s="300">
        <v>22</v>
      </c>
      <c r="O45" s="300">
        <v>12032</v>
      </c>
      <c r="P45" s="300">
        <v>9095</v>
      </c>
      <c r="Q45" s="300">
        <v>2937</v>
      </c>
      <c r="R45" s="339">
        <v>8</v>
      </c>
      <c r="S45" s="339">
        <v>3.4</v>
      </c>
      <c r="T45" s="339">
        <v>22.2</v>
      </c>
    </row>
    <row r="46" spans="2:20" ht="16.5" customHeight="1">
      <c r="B46" s="296"/>
      <c r="C46" s="297"/>
      <c r="D46" s="298" t="s">
        <v>457</v>
      </c>
      <c r="E46" s="299"/>
      <c r="F46" s="312" t="s">
        <v>336</v>
      </c>
      <c r="G46" s="312" t="s">
        <v>336</v>
      </c>
      <c r="H46" s="312" t="s">
        <v>336</v>
      </c>
      <c r="I46" s="312" t="s">
        <v>336</v>
      </c>
      <c r="J46" s="312" t="s">
        <v>336</v>
      </c>
      <c r="K46" s="312" t="s">
        <v>336</v>
      </c>
      <c r="L46" s="312" t="s">
        <v>336</v>
      </c>
      <c r="M46" s="312" t="s">
        <v>336</v>
      </c>
      <c r="N46" s="312" t="s">
        <v>336</v>
      </c>
      <c r="O46" s="312" t="s">
        <v>336</v>
      </c>
      <c r="P46" s="312" t="s">
        <v>336</v>
      </c>
      <c r="Q46" s="312" t="s">
        <v>336</v>
      </c>
      <c r="R46" s="312" t="s">
        <v>336</v>
      </c>
      <c r="S46" s="312" t="s">
        <v>336</v>
      </c>
      <c r="T46" s="312" t="s">
        <v>336</v>
      </c>
    </row>
    <row r="47" spans="2:20" ht="16.5" customHeight="1">
      <c r="B47" s="296"/>
      <c r="C47" s="297"/>
      <c r="D47" s="298" t="s">
        <v>458</v>
      </c>
      <c r="E47" s="299"/>
      <c r="F47" s="312" t="s">
        <v>336</v>
      </c>
      <c r="G47" s="312" t="s">
        <v>336</v>
      </c>
      <c r="H47" s="312" t="s">
        <v>336</v>
      </c>
      <c r="I47" s="312" t="s">
        <v>336</v>
      </c>
      <c r="J47" s="312" t="s">
        <v>336</v>
      </c>
      <c r="K47" s="312" t="s">
        <v>336</v>
      </c>
      <c r="L47" s="312" t="s">
        <v>336</v>
      </c>
      <c r="M47" s="312" t="s">
        <v>336</v>
      </c>
      <c r="N47" s="312" t="s">
        <v>336</v>
      </c>
      <c r="O47" s="312" t="s">
        <v>336</v>
      </c>
      <c r="P47" s="312" t="s">
        <v>336</v>
      </c>
      <c r="Q47" s="312" t="s">
        <v>336</v>
      </c>
      <c r="R47" s="312" t="s">
        <v>336</v>
      </c>
      <c r="S47" s="312" t="s">
        <v>336</v>
      </c>
      <c r="T47" s="312" t="s">
        <v>336</v>
      </c>
    </row>
    <row r="48" spans="2:20" ht="16.5" customHeight="1">
      <c r="B48" s="296"/>
      <c r="C48" s="297"/>
      <c r="D48" s="298" t="s">
        <v>459</v>
      </c>
      <c r="E48" s="299"/>
      <c r="F48" s="312" t="s">
        <v>336</v>
      </c>
      <c r="G48" s="312" t="s">
        <v>336</v>
      </c>
      <c r="H48" s="312" t="s">
        <v>336</v>
      </c>
      <c r="I48" s="312" t="s">
        <v>336</v>
      </c>
      <c r="J48" s="312" t="s">
        <v>336</v>
      </c>
      <c r="K48" s="312" t="s">
        <v>336</v>
      </c>
      <c r="L48" s="312" t="s">
        <v>336</v>
      </c>
      <c r="M48" s="312" t="s">
        <v>336</v>
      </c>
      <c r="N48" s="312" t="s">
        <v>336</v>
      </c>
      <c r="O48" s="312" t="s">
        <v>336</v>
      </c>
      <c r="P48" s="312" t="s">
        <v>336</v>
      </c>
      <c r="Q48" s="312" t="s">
        <v>336</v>
      </c>
      <c r="R48" s="312" t="s">
        <v>336</v>
      </c>
      <c r="S48" s="312" t="s">
        <v>336</v>
      </c>
      <c r="T48" s="312" t="s">
        <v>336</v>
      </c>
    </row>
    <row r="49" spans="2:20" ht="16.5" customHeight="1">
      <c r="B49" s="291"/>
      <c r="C49" s="292"/>
      <c r="D49" s="293" t="s">
        <v>460</v>
      </c>
      <c r="E49" s="294"/>
      <c r="F49" s="301">
        <v>67674</v>
      </c>
      <c r="G49" s="301">
        <v>46809</v>
      </c>
      <c r="H49" s="301">
        <v>20865</v>
      </c>
      <c r="I49" s="301">
        <v>1425</v>
      </c>
      <c r="J49" s="301">
        <v>1280</v>
      </c>
      <c r="K49" s="301">
        <v>145</v>
      </c>
      <c r="L49" s="301">
        <v>2154</v>
      </c>
      <c r="M49" s="301">
        <v>2009</v>
      </c>
      <c r="N49" s="301">
        <v>145</v>
      </c>
      <c r="O49" s="301">
        <v>66945</v>
      </c>
      <c r="P49" s="301">
        <v>46080</v>
      </c>
      <c r="Q49" s="301">
        <v>20865</v>
      </c>
      <c r="R49" s="340">
        <v>15.2</v>
      </c>
      <c r="S49" s="340">
        <v>6.1</v>
      </c>
      <c r="T49" s="340">
        <v>35.4</v>
      </c>
    </row>
    <row r="50" spans="2:20" ht="16.5" customHeight="1">
      <c r="B50" s="313"/>
      <c r="C50" s="314"/>
      <c r="D50" s="315" t="s">
        <v>461</v>
      </c>
      <c r="E50" s="316"/>
      <c r="F50" s="317">
        <v>151367</v>
      </c>
      <c r="G50" s="317">
        <v>57683</v>
      </c>
      <c r="H50" s="317">
        <v>93684</v>
      </c>
      <c r="I50" s="317">
        <v>4639</v>
      </c>
      <c r="J50" s="317">
        <v>1691</v>
      </c>
      <c r="K50" s="317">
        <v>2948</v>
      </c>
      <c r="L50" s="317">
        <v>2207</v>
      </c>
      <c r="M50" s="317">
        <v>836</v>
      </c>
      <c r="N50" s="317">
        <v>1371</v>
      </c>
      <c r="O50" s="317">
        <v>153799</v>
      </c>
      <c r="P50" s="317">
        <v>58538</v>
      </c>
      <c r="Q50" s="317">
        <v>95261</v>
      </c>
      <c r="R50" s="342">
        <v>61</v>
      </c>
      <c r="S50" s="342">
        <v>35.5</v>
      </c>
      <c r="T50" s="342">
        <v>76.7</v>
      </c>
    </row>
    <row r="51" spans="2:20" ht="16.5" customHeight="1">
      <c r="B51" s="307"/>
      <c r="C51" s="308"/>
      <c r="D51" s="309" t="s">
        <v>250</v>
      </c>
      <c r="E51" s="310"/>
      <c r="F51" s="311">
        <v>26420</v>
      </c>
      <c r="G51" s="311">
        <v>11243</v>
      </c>
      <c r="H51" s="311">
        <v>15177</v>
      </c>
      <c r="I51" s="311">
        <v>430</v>
      </c>
      <c r="J51" s="311">
        <v>214</v>
      </c>
      <c r="K51" s="311">
        <v>216</v>
      </c>
      <c r="L51" s="311">
        <v>1322</v>
      </c>
      <c r="M51" s="311">
        <v>590</v>
      </c>
      <c r="N51" s="311">
        <v>732</v>
      </c>
      <c r="O51" s="311">
        <v>25528</v>
      </c>
      <c r="P51" s="311">
        <v>10867</v>
      </c>
      <c r="Q51" s="311">
        <v>14661</v>
      </c>
      <c r="R51" s="337">
        <v>50.6</v>
      </c>
      <c r="S51" s="337">
        <v>27</v>
      </c>
      <c r="T51" s="337">
        <v>68.1</v>
      </c>
    </row>
    <row r="52" spans="2:20" ht="16.5" customHeight="1">
      <c r="B52" s="296"/>
      <c r="C52" s="297"/>
      <c r="D52" s="298" t="s">
        <v>462</v>
      </c>
      <c r="E52" s="299"/>
      <c r="F52" s="300">
        <v>74619</v>
      </c>
      <c r="G52" s="300">
        <v>26507</v>
      </c>
      <c r="H52" s="300">
        <v>48112</v>
      </c>
      <c r="I52" s="300">
        <v>4077</v>
      </c>
      <c r="J52" s="300">
        <v>1835</v>
      </c>
      <c r="K52" s="300">
        <v>2242</v>
      </c>
      <c r="L52" s="300">
        <v>4339</v>
      </c>
      <c r="M52" s="300">
        <v>659</v>
      </c>
      <c r="N52" s="300">
        <v>3680</v>
      </c>
      <c r="O52" s="300">
        <v>74357</v>
      </c>
      <c r="P52" s="300">
        <v>27683</v>
      </c>
      <c r="Q52" s="300">
        <v>46674</v>
      </c>
      <c r="R52" s="339">
        <v>82.5</v>
      </c>
      <c r="S52" s="339">
        <v>70.3</v>
      </c>
      <c r="T52" s="339">
        <v>89.7</v>
      </c>
    </row>
    <row r="53" spans="2:20" ht="16.5" customHeight="1">
      <c r="B53" s="291"/>
      <c r="C53" s="292"/>
      <c r="D53" s="293" t="s">
        <v>252</v>
      </c>
      <c r="E53" s="294"/>
      <c r="F53" s="301">
        <v>69093</v>
      </c>
      <c r="G53" s="301">
        <v>16103</v>
      </c>
      <c r="H53" s="301">
        <v>52990</v>
      </c>
      <c r="I53" s="301">
        <v>845</v>
      </c>
      <c r="J53" s="301">
        <v>44</v>
      </c>
      <c r="K53" s="301">
        <v>801</v>
      </c>
      <c r="L53" s="301">
        <v>458</v>
      </c>
      <c r="M53" s="301">
        <v>103</v>
      </c>
      <c r="N53" s="301">
        <v>355</v>
      </c>
      <c r="O53" s="301">
        <v>69480</v>
      </c>
      <c r="P53" s="301">
        <v>16044</v>
      </c>
      <c r="Q53" s="301">
        <v>53436</v>
      </c>
      <c r="R53" s="340">
        <v>16.7</v>
      </c>
      <c r="S53" s="340">
        <v>6</v>
      </c>
      <c r="T53" s="340">
        <v>19.9</v>
      </c>
    </row>
    <row r="54" spans="2:20" ht="16.5" customHeight="1">
      <c r="B54" s="313"/>
      <c r="C54" s="314"/>
      <c r="D54" s="315" t="s">
        <v>463</v>
      </c>
      <c r="E54" s="316"/>
      <c r="F54" s="317">
        <v>75688</v>
      </c>
      <c r="G54" s="317">
        <v>6407</v>
      </c>
      <c r="H54" s="317">
        <v>69281</v>
      </c>
      <c r="I54" s="317">
        <v>315</v>
      </c>
      <c r="J54" s="317">
        <v>60</v>
      </c>
      <c r="K54" s="317">
        <v>255</v>
      </c>
      <c r="L54" s="317">
        <v>1184</v>
      </c>
      <c r="M54" s="317">
        <v>82</v>
      </c>
      <c r="N54" s="317">
        <v>1102</v>
      </c>
      <c r="O54" s="317">
        <v>74819</v>
      </c>
      <c r="P54" s="317">
        <v>6385</v>
      </c>
      <c r="Q54" s="317">
        <v>68434</v>
      </c>
      <c r="R54" s="342">
        <v>39.1</v>
      </c>
      <c r="S54" s="342">
        <v>29.8</v>
      </c>
      <c r="T54" s="342">
        <v>39.9</v>
      </c>
    </row>
    <row r="55" spans="2:20" ht="16.5" customHeight="1">
      <c r="B55" s="307"/>
      <c r="C55" s="308"/>
      <c r="D55" s="309" t="s">
        <v>464</v>
      </c>
      <c r="E55" s="310"/>
      <c r="F55" s="311">
        <v>26405</v>
      </c>
      <c r="G55" s="311">
        <v>11130</v>
      </c>
      <c r="H55" s="311">
        <v>15275</v>
      </c>
      <c r="I55" s="311">
        <v>1013</v>
      </c>
      <c r="J55" s="311">
        <v>503</v>
      </c>
      <c r="K55" s="311">
        <v>510</v>
      </c>
      <c r="L55" s="311">
        <v>969</v>
      </c>
      <c r="M55" s="311">
        <v>440</v>
      </c>
      <c r="N55" s="311">
        <v>529</v>
      </c>
      <c r="O55" s="311">
        <v>26449</v>
      </c>
      <c r="P55" s="311">
        <v>11193</v>
      </c>
      <c r="Q55" s="311">
        <v>15256</v>
      </c>
      <c r="R55" s="337">
        <v>32.5</v>
      </c>
      <c r="S55" s="337">
        <v>7.2</v>
      </c>
      <c r="T55" s="337">
        <v>51</v>
      </c>
    </row>
    <row r="56" spans="2:20" ht="16.5" customHeight="1">
      <c r="B56" s="296"/>
      <c r="C56" s="297"/>
      <c r="D56" s="298" t="s">
        <v>465</v>
      </c>
      <c r="E56" s="299"/>
      <c r="F56" s="300">
        <v>35803</v>
      </c>
      <c r="G56" s="300">
        <v>21737</v>
      </c>
      <c r="H56" s="300">
        <v>14066</v>
      </c>
      <c r="I56" s="300">
        <v>1097</v>
      </c>
      <c r="J56" s="300">
        <v>690</v>
      </c>
      <c r="K56" s="300">
        <v>407</v>
      </c>
      <c r="L56" s="300">
        <v>1326</v>
      </c>
      <c r="M56" s="300">
        <v>1006</v>
      </c>
      <c r="N56" s="300">
        <v>320</v>
      </c>
      <c r="O56" s="300">
        <v>35574</v>
      </c>
      <c r="P56" s="300">
        <v>21421</v>
      </c>
      <c r="Q56" s="300">
        <v>14153</v>
      </c>
      <c r="R56" s="339">
        <v>56.9</v>
      </c>
      <c r="S56" s="339">
        <v>40.9</v>
      </c>
      <c r="T56" s="339">
        <v>81.2</v>
      </c>
    </row>
    <row r="57" spans="2:20" ht="16.5" customHeight="1">
      <c r="B57" s="296"/>
      <c r="C57" s="297"/>
      <c r="D57" s="298" t="s">
        <v>466</v>
      </c>
      <c r="E57" s="299"/>
      <c r="F57" s="300">
        <v>21117</v>
      </c>
      <c r="G57" s="300">
        <v>17705</v>
      </c>
      <c r="H57" s="300">
        <v>3412</v>
      </c>
      <c r="I57" s="300">
        <v>163</v>
      </c>
      <c r="J57" s="300">
        <v>139</v>
      </c>
      <c r="K57" s="300">
        <v>24</v>
      </c>
      <c r="L57" s="300">
        <v>265</v>
      </c>
      <c r="M57" s="300">
        <v>265</v>
      </c>
      <c r="N57" s="300">
        <v>0</v>
      </c>
      <c r="O57" s="300">
        <v>21015</v>
      </c>
      <c r="P57" s="300">
        <v>17579</v>
      </c>
      <c r="Q57" s="300">
        <v>3436</v>
      </c>
      <c r="R57" s="339">
        <v>8.4</v>
      </c>
      <c r="S57" s="339">
        <v>7.3</v>
      </c>
      <c r="T57" s="339">
        <v>14.3</v>
      </c>
    </row>
    <row r="58" spans="2:20" ht="13.5">
      <c r="B58" s="291"/>
      <c r="C58" s="292"/>
      <c r="D58" s="319" t="s">
        <v>467</v>
      </c>
      <c r="E58" s="294"/>
      <c r="F58" s="320" t="s">
        <v>336</v>
      </c>
      <c r="G58" s="320" t="s">
        <v>336</v>
      </c>
      <c r="H58" s="320" t="s">
        <v>336</v>
      </c>
      <c r="I58" s="320" t="s">
        <v>336</v>
      </c>
      <c r="J58" s="320" t="s">
        <v>336</v>
      </c>
      <c r="K58" s="320" t="s">
        <v>336</v>
      </c>
      <c r="L58" s="320" t="s">
        <v>336</v>
      </c>
      <c r="M58" s="320" t="s">
        <v>336</v>
      </c>
      <c r="N58" s="320" t="s">
        <v>336</v>
      </c>
      <c r="O58" s="320" t="s">
        <v>336</v>
      </c>
      <c r="P58" s="320" t="s">
        <v>336</v>
      </c>
      <c r="Q58" s="320" t="s">
        <v>336</v>
      </c>
      <c r="R58" s="320" t="s">
        <v>336</v>
      </c>
      <c r="S58" s="320" t="s">
        <v>336</v>
      </c>
      <c r="T58" s="320" t="s">
        <v>336</v>
      </c>
    </row>
    <row r="59" spans="2:20" ht="13.5">
      <c r="B59" s="302"/>
      <c r="C59" s="297"/>
      <c r="D59" s="322" t="s">
        <v>468</v>
      </c>
      <c r="E59" s="299"/>
      <c r="F59" s="312" t="s">
        <v>336</v>
      </c>
      <c r="G59" s="312" t="s">
        <v>336</v>
      </c>
      <c r="H59" s="312" t="s">
        <v>336</v>
      </c>
      <c r="I59" s="312" t="s">
        <v>336</v>
      </c>
      <c r="J59" s="312" t="s">
        <v>336</v>
      </c>
      <c r="K59" s="312" t="s">
        <v>336</v>
      </c>
      <c r="L59" s="312" t="s">
        <v>336</v>
      </c>
      <c r="M59" s="312" t="s">
        <v>336</v>
      </c>
      <c r="N59" s="312" t="s">
        <v>336</v>
      </c>
      <c r="O59" s="312" t="s">
        <v>336</v>
      </c>
      <c r="P59" s="312" t="s">
        <v>336</v>
      </c>
      <c r="Q59" s="312" t="s">
        <v>336</v>
      </c>
      <c r="R59" s="312" t="s">
        <v>336</v>
      </c>
      <c r="S59" s="312" t="s">
        <v>336</v>
      </c>
      <c r="T59" s="312" t="s">
        <v>336</v>
      </c>
    </row>
    <row r="60" spans="2:20" ht="13.5">
      <c r="B60" s="302"/>
      <c r="C60" s="292"/>
      <c r="D60" s="322" t="s">
        <v>469</v>
      </c>
      <c r="E60" s="294"/>
      <c r="F60" s="312" t="s">
        <v>336</v>
      </c>
      <c r="G60" s="312" t="s">
        <v>336</v>
      </c>
      <c r="H60" s="312" t="s">
        <v>336</v>
      </c>
      <c r="I60" s="312" t="s">
        <v>336</v>
      </c>
      <c r="J60" s="312" t="s">
        <v>336</v>
      </c>
      <c r="K60" s="312" t="s">
        <v>336</v>
      </c>
      <c r="L60" s="312" t="s">
        <v>336</v>
      </c>
      <c r="M60" s="312" t="s">
        <v>336</v>
      </c>
      <c r="N60" s="312" t="s">
        <v>336</v>
      </c>
      <c r="O60" s="312" t="s">
        <v>336</v>
      </c>
      <c r="P60" s="312" t="s">
        <v>336</v>
      </c>
      <c r="Q60" s="312" t="s">
        <v>336</v>
      </c>
      <c r="R60" s="312" t="s">
        <v>336</v>
      </c>
      <c r="S60" s="312" t="s">
        <v>336</v>
      </c>
      <c r="T60" s="312" t="s">
        <v>336</v>
      </c>
    </row>
    <row r="61" spans="2:20" ht="13.5">
      <c r="B61" s="302"/>
      <c r="C61" s="297"/>
      <c r="D61" s="322" t="s">
        <v>470</v>
      </c>
      <c r="E61" s="299"/>
      <c r="F61" s="312" t="s">
        <v>336</v>
      </c>
      <c r="G61" s="312" t="s">
        <v>336</v>
      </c>
      <c r="H61" s="312" t="s">
        <v>336</v>
      </c>
      <c r="I61" s="312" t="s">
        <v>336</v>
      </c>
      <c r="J61" s="312" t="s">
        <v>336</v>
      </c>
      <c r="K61" s="312" t="s">
        <v>336</v>
      </c>
      <c r="L61" s="312" t="s">
        <v>336</v>
      </c>
      <c r="M61" s="312" t="s">
        <v>336</v>
      </c>
      <c r="N61" s="312" t="s">
        <v>336</v>
      </c>
      <c r="O61" s="312" t="s">
        <v>336</v>
      </c>
      <c r="P61" s="312" t="s">
        <v>336</v>
      </c>
      <c r="Q61" s="312" t="s">
        <v>336</v>
      </c>
      <c r="R61" s="312" t="s">
        <v>336</v>
      </c>
      <c r="S61" s="312" t="s">
        <v>336</v>
      </c>
      <c r="T61" s="312" t="s">
        <v>336</v>
      </c>
    </row>
    <row r="62" spans="2:20" ht="13.5">
      <c r="B62" s="313"/>
      <c r="C62" s="343"/>
      <c r="D62" s="324" t="s">
        <v>471</v>
      </c>
      <c r="E62" s="344"/>
      <c r="F62" s="312" t="s">
        <v>336</v>
      </c>
      <c r="G62" s="312" t="s">
        <v>336</v>
      </c>
      <c r="H62" s="312" t="s">
        <v>336</v>
      </c>
      <c r="I62" s="312" t="s">
        <v>336</v>
      </c>
      <c r="J62" s="312" t="s">
        <v>336</v>
      </c>
      <c r="K62" s="312" t="s">
        <v>336</v>
      </c>
      <c r="L62" s="312" t="s">
        <v>336</v>
      </c>
      <c r="M62" s="312" t="s">
        <v>336</v>
      </c>
      <c r="N62" s="312" t="s">
        <v>336</v>
      </c>
      <c r="O62" s="312" t="s">
        <v>336</v>
      </c>
      <c r="P62" s="312" t="s">
        <v>336</v>
      </c>
      <c r="Q62" s="312" t="s">
        <v>336</v>
      </c>
      <c r="R62" s="312" t="s">
        <v>336</v>
      </c>
      <c r="S62" s="312" t="s">
        <v>336</v>
      </c>
      <c r="T62" s="312" t="s">
        <v>336</v>
      </c>
    </row>
    <row r="63" spans="2:20" ht="13.5">
      <c r="B63" s="307"/>
      <c r="C63" s="308"/>
      <c r="D63" s="345" t="s">
        <v>472</v>
      </c>
      <c r="E63" s="310"/>
      <c r="F63" s="320" t="s">
        <v>336</v>
      </c>
      <c r="G63" s="320" t="s">
        <v>336</v>
      </c>
      <c r="H63" s="320" t="s">
        <v>336</v>
      </c>
      <c r="I63" s="320" t="s">
        <v>336</v>
      </c>
      <c r="J63" s="320" t="s">
        <v>336</v>
      </c>
      <c r="K63" s="320" t="s">
        <v>336</v>
      </c>
      <c r="L63" s="320" t="s">
        <v>336</v>
      </c>
      <c r="M63" s="320" t="s">
        <v>336</v>
      </c>
      <c r="N63" s="320" t="s">
        <v>336</v>
      </c>
      <c r="O63" s="320" t="s">
        <v>336</v>
      </c>
      <c r="P63" s="320" t="s">
        <v>336</v>
      </c>
      <c r="Q63" s="320" t="s">
        <v>336</v>
      </c>
      <c r="R63" s="320" t="s">
        <v>336</v>
      </c>
      <c r="S63" s="320" t="s">
        <v>336</v>
      </c>
      <c r="T63" s="320" t="s">
        <v>336</v>
      </c>
    </row>
    <row r="64" spans="2:20" ht="13.5">
      <c r="B64" s="313"/>
      <c r="C64" s="297"/>
      <c r="D64" s="324" t="s">
        <v>473</v>
      </c>
      <c r="E64" s="299"/>
      <c r="F64" s="325" t="s">
        <v>336</v>
      </c>
      <c r="G64" s="325" t="s">
        <v>336</v>
      </c>
      <c r="H64" s="325" t="s">
        <v>336</v>
      </c>
      <c r="I64" s="325" t="s">
        <v>336</v>
      </c>
      <c r="J64" s="325" t="s">
        <v>336</v>
      </c>
      <c r="K64" s="325" t="s">
        <v>336</v>
      </c>
      <c r="L64" s="325" t="s">
        <v>336</v>
      </c>
      <c r="M64" s="325" t="s">
        <v>336</v>
      </c>
      <c r="N64" s="325" t="s">
        <v>336</v>
      </c>
      <c r="O64" s="325" t="s">
        <v>336</v>
      </c>
      <c r="P64" s="325" t="s">
        <v>336</v>
      </c>
      <c r="Q64" s="325" t="s">
        <v>336</v>
      </c>
      <c r="R64" s="325" t="s">
        <v>336</v>
      </c>
      <c r="S64" s="325" t="s">
        <v>336</v>
      </c>
      <c r="T64" s="325" t="s">
        <v>336</v>
      </c>
    </row>
    <row r="65" spans="2:20" ht="18.75">
      <c r="B65" s="268" t="s">
        <v>705</v>
      </c>
      <c r="C65" s="269"/>
      <c r="D65" s="270"/>
      <c r="E65" s="269"/>
      <c r="F65" s="269"/>
      <c r="G65" s="269"/>
      <c r="H65" s="269"/>
      <c r="I65" s="269" t="s">
        <v>502</v>
      </c>
      <c r="J65" s="269"/>
      <c r="K65" s="269"/>
      <c r="L65" s="269"/>
      <c r="M65" s="269"/>
      <c r="N65" s="269"/>
      <c r="O65" s="269"/>
      <c r="P65" s="269"/>
      <c r="Q65" s="269"/>
      <c r="R65" s="269"/>
      <c r="S65" s="269"/>
      <c r="T65" s="269"/>
    </row>
    <row r="66" spans="2:20" ht="18.75" customHeight="1">
      <c r="B66" s="272" t="s">
        <v>475</v>
      </c>
      <c r="C66" s="273"/>
      <c r="D66" s="273"/>
      <c r="E66" s="273"/>
      <c r="F66" s="273"/>
      <c r="G66" s="274"/>
      <c r="H66" s="274"/>
      <c r="I66" s="274"/>
      <c r="J66" s="274"/>
      <c r="K66" s="274"/>
      <c r="L66" s="274"/>
      <c r="M66" s="274"/>
      <c r="N66" s="274"/>
      <c r="O66" s="274"/>
      <c r="P66" s="274"/>
      <c r="Q66" s="274"/>
      <c r="R66" s="274"/>
      <c r="S66" s="274"/>
      <c r="T66" s="274"/>
    </row>
    <row r="67" spans="2:20" ht="6" customHeight="1">
      <c r="B67" s="274"/>
      <c r="C67" s="274"/>
      <c r="E67" s="274"/>
      <c r="F67" s="274"/>
      <c r="G67" s="274"/>
      <c r="H67" s="274"/>
      <c r="I67" s="274"/>
      <c r="J67" s="274"/>
      <c r="K67" s="274"/>
      <c r="L67" s="274"/>
      <c r="M67" s="274"/>
      <c r="N67" s="274"/>
      <c r="O67" s="274"/>
      <c r="P67" s="274"/>
      <c r="Q67" s="274"/>
      <c r="R67" s="274"/>
      <c r="S67" s="274"/>
      <c r="T67" s="274"/>
    </row>
    <row r="68" spans="2:20" ht="18" customHeight="1">
      <c r="B68" s="274"/>
      <c r="C68" s="274"/>
      <c r="D68" s="276" t="s">
        <v>487</v>
      </c>
      <c r="E68" s="274"/>
      <c r="G68" s="274"/>
      <c r="H68" s="274"/>
      <c r="I68" s="274"/>
      <c r="J68" s="274"/>
      <c r="K68" s="274"/>
      <c r="L68" s="274"/>
      <c r="M68" s="274"/>
      <c r="N68" s="274"/>
      <c r="O68" s="274"/>
      <c r="P68" s="274"/>
      <c r="Q68" s="274"/>
      <c r="R68" s="274"/>
      <c r="S68" s="274"/>
      <c r="T68" s="274"/>
    </row>
    <row r="69" spans="2:20" s="282" customFormat="1" ht="18" customHeight="1">
      <c r="B69" s="278"/>
      <c r="C69" s="279"/>
      <c r="D69" s="280"/>
      <c r="E69" s="281"/>
      <c r="F69" s="747" t="s">
        <v>495</v>
      </c>
      <c r="G69" s="752"/>
      <c r="H69" s="752"/>
      <c r="I69" s="747" t="s">
        <v>496</v>
      </c>
      <c r="J69" s="748"/>
      <c r="K69" s="748"/>
      <c r="L69" s="747" t="s">
        <v>497</v>
      </c>
      <c r="M69" s="748"/>
      <c r="N69" s="748"/>
      <c r="O69" s="742" t="s">
        <v>498</v>
      </c>
      <c r="P69" s="749"/>
      <c r="Q69" s="749"/>
      <c r="R69" s="742" t="s">
        <v>499</v>
      </c>
      <c r="S69" s="749"/>
      <c r="T69" s="750"/>
    </row>
    <row r="70" spans="2:20" s="282" customFormat="1" ht="18" customHeight="1" thickBot="1">
      <c r="B70" s="745" t="s">
        <v>482</v>
      </c>
      <c r="C70" s="751"/>
      <c r="D70" s="751"/>
      <c r="E70" s="284"/>
      <c r="F70" s="284" t="s">
        <v>483</v>
      </c>
      <c r="G70" s="283" t="s">
        <v>484</v>
      </c>
      <c r="H70" s="283" t="s">
        <v>485</v>
      </c>
      <c r="I70" s="285" t="s">
        <v>483</v>
      </c>
      <c r="J70" s="283" t="s">
        <v>484</v>
      </c>
      <c r="K70" s="283" t="s">
        <v>485</v>
      </c>
      <c r="L70" s="285" t="s">
        <v>483</v>
      </c>
      <c r="M70" s="283" t="s">
        <v>484</v>
      </c>
      <c r="N70" s="283" t="s">
        <v>485</v>
      </c>
      <c r="O70" s="283" t="s">
        <v>483</v>
      </c>
      <c r="P70" s="285" t="s">
        <v>484</v>
      </c>
      <c r="Q70" s="326" t="s">
        <v>485</v>
      </c>
      <c r="R70" s="285" t="s">
        <v>483</v>
      </c>
      <c r="S70" s="285" t="s">
        <v>484</v>
      </c>
      <c r="T70" s="284" t="s">
        <v>485</v>
      </c>
    </row>
    <row r="71" spans="2:20" s="282" customFormat="1" ht="9.75" customHeight="1" thickTop="1">
      <c r="B71" s="327"/>
      <c r="C71" s="328"/>
      <c r="D71" s="329"/>
      <c r="E71" s="330"/>
      <c r="F71" s="332" t="s">
        <v>500</v>
      </c>
      <c r="G71" s="332" t="s">
        <v>500</v>
      </c>
      <c r="H71" s="332" t="s">
        <v>500</v>
      </c>
      <c r="I71" s="332" t="s">
        <v>500</v>
      </c>
      <c r="J71" s="332" t="s">
        <v>500</v>
      </c>
      <c r="K71" s="332" t="s">
        <v>500</v>
      </c>
      <c r="L71" s="332" t="s">
        <v>500</v>
      </c>
      <c r="M71" s="332" t="s">
        <v>500</v>
      </c>
      <c r="N71" s="332" t="s">
        <v>500</v>
      </c>
      <c r="O71" s="332" t="s">
        <v>500</v>
      </c>
      <c r="P71" s="332" t="s">
        <v>500</v>
      </c>
      <c r="Q71" s="332" t="s">
        <v>500</v>
      </c>
      <c r="R71" s="333" t="s">
        <v>501</v>
      </c>
      <c r="S71" s="333" t="s">
        <v>501</v>
      </c>
      <c r="T71" s="333" t="s">
        <v>501</v>
      </c>
    </row>
    <row r="72" spans="2:20" ht="16.5" customHeight="1">
      <c r="B72" s="307"/>
      <c r="C72" s="308"/>
      <c r="D72" s="336" t="s">
        <v>140</v>
      </c>
      <c r="E72" s="310"/>
      <c r="F72" s="311">
        <v>812819</v>
      </c>
      <c r="G72" s="311">
        <v>478311</v>
      </c>
      <c r="H72" s="311">
        <v>334508</v>
      </c>
      <c r="I72" s="311">
        <v>13017</v>
      </c>
      <c r="J72" s="311">
        <v>6886</v>
      </c>
      <c r="K72" s="311">
        <v>6131</v>
      </c>
      <c r="L72" s="311">
        <v>11929</v>
      </c>
      <c r="M72" s="311">
        <v>6417</v>
      </c>
      <c r="N72" s="311">
        <v>5512</v>
      </c>
      <c r="O72" s="311">
        <v>813907</v>
      </c>
      <c r="P72" s="311">
        <v>478780</v>
      </c>
      <c r="Q72" s="311">
        <v>335127</v>
      </c>
      <c r="R72" s="337">
        <v>22.8</v>
      </c>
      <c r="S72" s="337">
        <v>8.9</v>
      </c>
      <c r="T72" s="337">
        <v>42.5</v>
      </c>
    </row>
    <row r="73" spans="2:20" ht="16.5" customHeight="1">
      <c r="B73" s="291"/>
      <c r="C73" s="292"/>
      <c r="D73" s="293" t="s">
        <v>429</v>
      </c>
      <c r="E73" s="294"/>
      <c r="F73" s="295" t="s">
        <v>430</v>
      </c>
      <c r="G73" s="295" t="s">
        <v>430</v>
      </c>
      <c r="H73" s="295" t="s">
        <v>430</v>
      </c>
      <c r="I73" s="295" t="s">
        <v>430</v>
      </c>
      <c r="J73" s="295" t="s">
        <v>430</v>
      </c>
      <c r="K73" s="295" t="s">
        <v>430</v>
      </c>
      <c r="L73" s="295" t="s">
        <v>430</v>
      </c>
      <c r="M73" s="295" t="s">
        <v>430</v>
      </c>
      <c r="N73" s="295" t="s">
        <v>430</v>
      </c>
      <c r="O73" s="295" t="s">
        <v>430</v>
      </c>
      <c r="P73" s="295" t="s">
        <v>430</v>
      </c>
      <c r="Q73" s="295" t="s">
        <v>430</v>
      </c>
      <c r="R73" s="295" t="s">
        <v>430</v>
      </c>
      <c r="S73" s="295" t="s">
        <v>430</v>
      </c>
      <c r="T73" s="295" t="s">
        <v>430</v>
      </c>
    </row>
    <row r="74" spans="2:20" ht="16.5" customHeight="1">
      <c r="B74" s="296"/>
      <c r="C74" s="297"/>
      <c r="D74" s="298" t="s">
        <v>148</v>
      </c>
      <c r="E74" s="299"/>
      <c r="F74" s="300">
        <v>18488</v>
      </c>
      <c r="G74" s="300">
        <v>13060</v>
      </c>
      <c r="H74" s="300">
        <v>5428</v>
      </c>
      <c r="I74" s="300">
        <v>27</v>
      </c>
      <c r="J74" s="300">
        <v>0</v>
      </c>
      <c r="K74" s="300">
        <v>27</v>
      </c>
      <c r="L74" s="300">
        <v>82</v>
      </c>
      <c r="M74" s="300">
        <v>68</v>
      </c>
      <c r="N74" s="300">
        <v>14</v>
      </c>
      <c r="O74" s="300">
        <v>18433</v>
      </c>
      <c r="P74" s="300">
        <v>12992</v>
      </c>
      <c r="Q74" s="300">
        <v>5441</v>
      </c>
      <c r="R74" s="339">
        <v>8.1</v>
      </c>
      <c r="S74" s="339">
        <v>0.1</v>
      </c>
      <c r="T74" s="339">
        <v>27.1</v>
      </c>
    </row>
    <row r="75" spans="2:20" ht="16.5" customHeight="1">
      <c r="B75" s="296"/>
      <c r="C75" s="297"/>
      <c r="D75" s="298" t="s">
        <v>150</v>
      </c>
      <c r="E75" s="299"/>
      <c r="F75" s="300">
        <v>326879</v>
      </c>
      <c r="G75" s="300">
        <v>245083</v>
      </c>
      <c r="H75" s="300">
        <v>81796</v>
      </c>
      <c r="I75" s="300">
        <v>4214</v>
      </c>
      <c r="J75" s="300">
        <v>2536</v>
      </c>
      <c r="K75" s="300">
        <v>1678</v>
      </c>
      <c r="L75" s="300">
        <v>4000</v>
      </c>
      <c r="M75" s="300">
        <v>2661</v>
      </c>
      <c r="N75" s="300">
        <v>1339</v>
      </c>
      <c r="O75" s="300">
        <v>327093</v>
      </c>
      <c r="P75" s="300">
        <v>244958</v>
      </c>
      <c r="Q75" s="300">
        <v>82135</v>
      </c>
      <c r="R75" s="339">
        <v>9.1</v>
      </c>
      <c r="S75" s="339">
        <v>2.6</v>
      </c>
      <c r="T75" s="339">
        <v>28.4</v>
      </c>
    </row>
    <row r="76" spans="2:20" ht="16.5" customHeight="1">
      <c r="B76" s="296"/>
      <c r="C76" s="297"/>
      <c r="D76" s="298" t="s">
        <v>152</v>
      </c>
      <c r="E76" s="299"/>
      <c r="F76" s="300">
        <v>7348</v>
      </c>
      <c r="G76" s="300">
        <v>6538</v>
      </c>
      <c r="H76" s="300">
        <v>810</v>
      </c>
      <c r="I76" s="300">
        <v>42</v>
      </c>
      <c r="J76" s="300">
        <v>34</v>
      </c>
      <c r="K76" s="300">
        <v>8</v>
      </c>
      <c r="L76" s="300">
        <v>220</v>
      </c>
      <c r="M76" s="300">
        <v>220</v>
      </c>
      <c r="N76" s="300">
        <v>0</v>
      </c>
      <c r="O76" s="300">
        <v>7170</v>
      </c>
      <c r="P76" s="300">
        <v>6352</v>
      </c>
      <c r="Q76" s="300">
        <v>818</v>
      </c>
      <c r="R76" s="339">
        <v>2</v>
      </c>
      <c r="S76" s="339">
        <v>0.7</v>
      </c>
      <c r="T76" s="339">
        <v>12.2</v>
      </c>
    </row>
    <row r="77" spans="2:20" ht="16.5" customHeight="1">
      <c r="B77" s="296"/>
      <c r="C77" s="297"/>
      <c r="D77" s="298" t="s">
        <v>155</v>
      </c>
      <c r="E77" s="299"/>
      <c r="F77" s="300">
        <v>11377</v>
      </c>
      <c r="G77" s="300">
        <v>9023</v>
      </c>
      <c r="H77" s="300">
        <v>2354</v>
      </c>
      <c r="I77" s="300">
        <v>193</v>
      </c>
      <c r="J77" s="300">
        <v>0</v>
      </c>
      <c r="K77" s="300">
        <v>193</v>
      </c>
      <c r="L77" s="300">
        <v>89</v>
      </c>
      <c r="M77" s="300">
        <v>51</v>
      </c>
      <c r="N77" s="300">
        <v>38</v>
      </c>
      <c r="O77" s="300">
        <v>11481</v>
      </c>
      <c r="P77" s="300">
        <v>8972</v>
      </c>
      <c r="Q77" s="300">
        <v>2509</v>
      </c>
      <c r="R77" s="339">
        <v>6.8</v>
      </c>
      <c r="S77" s="339">
        <v>4.6</v>
      </c>
      <c r="T77" s="339">
        <v>14.7</v>
      </c>
    </row>
    <row r="78" spans="2:20" ht="16.5" customHeight="1">
      <c r="B78" s="296"/>
      <c r="C78" s="297"/>
      <c r="D78" s="298" t="s">
        <v>431</v>
      </c>
      <c r="E78" s="299"/>
      <c r="F78" s="300">
        <v>54536</v>
      </c>
      <c r="G78" s="300">
        <v>41947</v>
      </c>
      <c r="H78" s="300">
        <v>12589</v>
      </c>
      <c r="I78" s="300">
        <v>1293</v>
      </c>
      <c r="J78" s="300">
        <v>806</v>
      </c>
      <c r="K78" s="300">
        <v>487</v>
      </c>
      <c r="L78" s="300">
        <v>542</v>
      </c>
      <c r="M78" s="300">
        <v>430</v>
      </c>
      <c r="N78" s="300">
        <v>112</v>
      </c>
      <c r="O78" s="300">
        <v>55287</v>
      </c>
      <c r="P78" s="300">
        <v>42323</v>
      </c>
      <c r="Q78" s="300">
        <v>12964</v>
      </c>
      <c r="R78" s="339">
        <v>18.9</v>
      </c>
      <c r="S78" s="339">
        <v>12</v>
      </c>
      <c r="T78" s="339">
        <v>41.2</v>
      </c>
    </row>
    <row r="79" spans="2:20" ht="16.5" customHeight="1">
      <c r="B79" s="296"/>
      <c r="C79" s="297"/>
      <c r="D79" s="298" t="s">
        <v>432</v>
      </c>
      <c r="E79" s="299"/>
      <c r="F79" s="300">
        <v>89149</v>
      </c>
      <c r="G79" s="300">
        <v>35818</v>
      </c>
      <c r="H79" s="300">
        <v>53331</v>
      </c>
      <c r="I79" s="300">
        <v>3261</v>
      </c>
      <c r="J79" s="300">
        <v>1547</v>
      </c>
      <c r="K79" s="300">
        <v>1714</v>
      </c>
      <c r="L79" s="300">
        <v>1946</v>
      </c>
      <c r="M79" s="300">
        <v>991</v>
      </c>
      <c r="N79" s="300">
        <v>955</v>
      </c>
      <c r="O79" s="300">
        <v>90464</v>
      </c>
      <c r="P79" s="300">
        <v>36374</v>
      </c>
      <c r="Q79" s="300">
        <v>54090</v>
      </c>
      <c r="R79" s="339">
        <v>56.2</v>
      </c>
      <c r="S79" s="339">
        <v>27.1</v>
      </c>
      <c r="T79" s="339">
        <v>75.7</v>
      </c>
    </row>
    <row r="80" spans="2:20" ht="16.5" customHeight="1">
      <c r="B80" s="296"/>
      <c r="C80" s="297"/>
      <c r="D80" s="298" t="s">
        <v>433</v>
      </c>
      <c r="E80" s="299"/>
      <c r="F80" s="300">
        <v>16096</v>
      </c>
      <c r="G80" s="300">
        <v>8613</v>
      </c>
      <c r="H80" s="300">
        <v>7483</v>
      </c>
      <c r="I80" s="300">
        <v>321</v>
      </c>
      <c r="J80" s="300">
        <v>146</v>
      </c>
      <c r="K80" s="300">
        <v>175</v>
      </c>
      <c r="L80" s="300">
        <v>211</v>
      </c>
      <c r="M80" s="300">
        <v>209</v>
      </c>
      <c r="N80" s="300">
        <v>2</v>
      </c>
      <c r="O80" s="300">
        <v>16206</v>
      </c>
      <c r="P80" s="300">
        <v>8550</v>
      </c>
      <c r="Q80" s="300">
        <v>7656</v>
      </c>
      <c r="R80" s="339">
        <v>6.3</v>
      </c>
      <c r="S80" s="339">
        <v>1</v>
      </c>
      <c r="T80" s="339">
        <v>12.2</v>
      </c>
    </row>
    <row r="81" spans="2:20" ht="16.5" customHeight="1">
      <c r="B81" s="296"/>
      <c r="C81" s="297"/>
      <c r="D81" s="298" t="s">
        <v>434</v>
      </c>
      <c r="E81" s="299"/>
      <c r="F81" s="300">
        <v>3383</v>
      </c>
      <c r="G81" s="300">
        <v>1695</v>
      </c>
      <c r="H81" s="300">
        <v>1688</v>
      </c>
      <c r="I81" s="300">
        <v>44</v>
      </c>
      <c r="J81" s="300">
        <v>17</v>
      </c>
      <c r="K81" s="300">
        <v>27</v>
      </c>
      <c r="L81" s="300">
        <v>81</v>
      </c>
      <c r="M81" s="300">
        <v>31</v>
      </c>
      <c r="N81" s="300">
        <v>50</v>
      </c>
      <c r="O81" s="300">
        <v>3346</v>
      </c>
      <c r="P81" s="300">
        <v>1681</v>
      </c>
      <c r="Q81" s="300">
        <v>1665</v>
      </c>
      <c r="R81" s="339">
        <v>33.7</v>
      </c>
      <c r="S81" s="339">
        <v>16.7</v>
      </c>
      <c r="T81" s="339">
        <v>50.8</v>
      </c>
    </row>
    <row r="82" spans="2:20" ht="16.5" customHeight="1">
      <c r="B82" s="296"/>
      <c r="C82" s="297"/>
      <c r="D82" s="298" t="s">
        <v>435</v>
      </c>
      <c r="E82" s="299"/>
      <c r="F82" s="300">
        <v>20362</v>
      </c>
      <c r="G82" s="300">
        <v>14924</v>
      </c>
      <c r="H82" s="300">
        <v>5438</v>
      </c>
      <c r="I82" s="300">
        <v>183</v>
      </c>
      <c r="J82" s="300">
        <v>120</v>
      </c>
      <c r="K82" s="300">
        <v>63</v>
      </c>
      <c r="L82" s="300">
        <v>174</v>
      </c>
      <c r="M82" s="300">
        <v>125</v>
      </c>
      <c r="N82" s="300">
        <v>49</v>
      </c>
      <c r="O82" s="300">
        <v>20371</v>
      </c>
      <c r="P82" s="300">
        <v>14919</v>
      </c>
      <c r="Q82" s="300">
        <v>5452</v>
      </c>
      <c r="R82" s="339">
        <v>14.6</v>
      </c>
      <c r="S82" s="339">
        <v>3</v>
      </c>
      <c r="T82" s="339">
        <v>46.1</v>
      </c>
    </row>
    <row r="83" spans="2:20" ht="16.5" customHeight="1">
      <c r="B83" s="296"/>
      <c r="C83" s="297"/>
      <c r="D83" s="298" t="s">
        <v>436</v>
      </c>
      <c r="E83" s="299"/>
      <c r="F83" s="300">
        <v>38521</v>
      </c>
      <c r="G83" s="300">
        <v>17111</v>
      </c>
      <c r="H83" s="300">
        <v>21410</v>
      </c>
      <c r="I83" s="300">
        <v>818</v>
      </c>
      <c r="J83" s="300">
        <v>526</v>
      </c>
      <c r="K83" s="300">
        <v>292</v>
      </c>
      <c r="L83" s="300">
        <v>1298</v>
      </c>
      <c r="M83" s="300">
        <v>602</v>
      </c>
      <c r="N83" s="300">
        <v>696</v>
      </c>
      <c r="O83" s="300">
        <v>38041</v>
      </c>
      <c r="P83" s="300">
        <v>17035</v>
      </c>
      <c r="Q83" s="300">
        <v>21006</v>
      </c>
      <c r="R83" s="339">
        <v>54.7</v>
      </c>
      <c r="S83" s="339">
        <v>32.1</v>
      </c>
      <c r="T83" s="339">
        <v>73</v>
      </c>
    </row>
    <row r="84" spans="2:20" ht="16.5" customHeight="1">
      <c r="B84" s="296"/>
      <c r="C84" s="297"/>
      <c r="D84" s="298" t="s">
        <v>437</v>
      </c>
      <c r="E84" s="299"/>
      <c r="F84" s="300">
        <v>19150</v>
      </c>
      <c r="G84" s="300">
        <v>7871</v>
      </c>
      <c r="H84" s="300">
        <v>11279</v>
      </c>
      <c r="I84" s="300">
        <v>298</v>
      </c>
      <c r="J84" s="300">
        <v>37</v>
      </c>
      <c r="K84" s="300">
        <v>261</v>
      </c>
      <c r="L84" s="300">
        <v>326</v>
      </c>
      <c r="M84" s="300">
        <v>65</v>
      </c>
      <c r="N84" s="300">
        <v>261</v>
      </c>
      <c r="O84" s="300">
        <v>19122</v>
      </c>
      <c r="P84" s="300">
        <v>7843</v>
      </c>
      <c r="Q84" s="300">
        <v>11279</v>
      </c>
      <c r="R84" s="339">
        <v>49</v>
      </c>
      <c r="S84" s="339">
        <v>22.3</v>
      </c>
      <c r="T84" s="339">
        <v>67.6</v>
      </c>
    </row>
    <row r="85" spans="2:20" ht="16.5" customHeight="1">
      <c r="B85" s="296"/>
      <c r="C85" s="297"/>
      <c r="D85" s="298" t="s">
        <v>438</v>
      </c>
      <c r="E85" s="299"/>
      <c r="F85" s="300">
        <v>39855</v>
      </c>
      <c r="G85" s="300">
        <v>22090</v>
      </c>
      <c r="H85" s="300">
        <v>17765</v>
      </c>
      <c r="I85" s="300">
        <v>118</v>
      </c>
      <c r="J85" s="300">
        <v>77</v>
      </c>
      <c r="K85" s="300">
        <v>41</v>
      </c>
      <c r="L85" s="300">
        <v>96</v>
      </c>
      <c r="M85" s="300">
        <v>75</v>
      </c>
      <c r="N85" s="300">
        <v>21</v>
      </c>
      <c r="O85" s="300">
        <v>39877</v>
      </c>
      <c r="P85" s="300">
        <v>22092</v>
      </c>
      <c r="Q85" s="300">
        <v>17785</v>
      </c>
      <c r="R85" s="339">
        <v>15.8</v>
      </c>
      <c r="S85" s="339">
        <v>9.8</v>
      </c>
      <c r="T85" s="339">
        <v>23.2</v>
      </c>
    </row>
    <row r="86" spans="2:20" ht="16.5" customHeight="1">
      <c r="B86" s="296"/>
      <c r="C86" s="297"/>
      <c r="D86" s="298" t="s">
        <v>439</v>
      </c>
      <c r="E86" s="299"/>
      <c r="F86" s="300">
        <v>97999</v>
      </c>
      <c r="G86" s="300">
        <v>16914</v>
      </c>
      <c r="H86" s="300">
        <v>81085</v>
      </c>
      <c r="I86" s="300">
        <v>232</v>
      </c>
      <c r="J86" s="300">
        <v>44</v>
      </c>
      <c r="K86" s="300">
        <v>188</v>
      </c>
      <c r="L86" s="300">
        <v>1290</v>
      </c>
      <c r="M86" s="300">
        <v>133</v>
      </c>
      <c r="N86" s="300">
        <v>1157</v>
      </c>
      <c r="O86" s="300">
        <v>96941</v>
      </c>
      <c r="P86" s="300">
        <v>16825</v>
      </c>
      <c r="Q86" s="300">
        <v>80116</v>
      </c>
      <c r="R86" s="339">
        <v>21.9</v>
      </c>
      <c r="S86" s="339">
        <v>5.9</v>
      </c>
      <c r="T86" s="339">
        <v>25.2</v>
      </c>
    </row>
    <row r="87" spans="2:20" ht="16.5" customHeight="1">
      <c r="B87" s="296"/>
      <c r="C87" s="297"/>
      <c r="D87" s="298" t="s">
        <v>182</v>
      </c>
      <c r="E87" s="299"/>
      <c r="F87" s="300">
        <v>10648</v>
      </c>
      <c r="G87" s="300">
        <v>7270</v>
      </c>
      <c r="H87" s="300">
        <v>3378</v>
      </c>
      <c r="I87" s="300">
        <v>196</v>
      </c>
      <c r="J87" s="300">
        <v>160</v>
      </c>
      <c r="K87" s="300">
        <v>36</v>
      </c>
      <c r="L87" s="300">
        <v>54</v>
      </c>
      <c r="M87" s="300">
        <v>18</v>
      </c>
      <c r="N87" s="300">
        <v>36</v>
      </c>
      <c r="O87" s="300">
        <v>10790</v>
      </c>
      <c r="P87" s="300">
        <v>7412</v>
      </c>
      <c r="Q87" s="300">
        <v>3378</v>
      </c>
      <c r="R87" s="339">
        <v>8.8</v>
      </c>
      <c r="S87" s="339">
        <v>4.1</v>
      </c>
      <c r="T87" s="339">
        <v>19.1</v>
      </c>
    </row>
    <row r="88" spans="2:20" ht="16.5" customHeight="1">
      <c r="B88" s="296"/>
      <c r="C88" s="297"/>
      <c r="D88" s="298" t="s">
        <v>440</v>
      </c>
      <c r="E88" s="299"/>
      <c r="F88" s="300">
        <v>59005</v>
      </c>
      <c r="G88" s="300">
        <v>30336</v>
      </c>
      <c r="H88" s="300">
        <v>28669</v>
      </c>
      <c r="I88" s="300">
        <v>1775</v>
      </c>
      <c r="J88" s="300">
        <v>834</v>
      </c>
      <c r="K88" s="300">
        <v>941</v>
      </c>
      <c r="L88" s="300">
        <v>1520</v>
      </c>
      <c r="M88" s="300">
        <v>738</v>
      </c>
      <c r="N88" s="300">
        <v>782</v>
      </c>
      <c r="O88" s="300">
        <v>59260</v>
      </c>
      <c r="P88" s="300">
        <v>30432</v>
      </c>
      <c r="Q88" s="300">
        <v>28828</v>
      </c>
      <c r="R88" s="339">
        <v>47.5</v>
      </c>
      <c r="S88" s="339">
        <v>30.8</v>
      </c>
      <c r="T88" s="339">
        <v>65</v>
      </c>
    </row>
    <row r="89" spans="2:20" ht="16.5" customHeight="1">
      <c r="B89" s="291"/>
      <c r="C89" s="292"/>
      <c r="D89" s="293" t="s">
        <v>441</v>
      </c>
      <c r="E89" s="294"/>
      <c r="F89" s="301">
        <v>32825</v>
      </c>
      <c r="G89" s="301">
        <v>16757</v>
      </c>
      <c r="H89" s="301">
        <v>16068</v>
      </c>
      <c r="I89" s="301">
        <v>558</v>
      </c>
      <c r="J89" s="301">
        <v>335</v>
      </c>
      <c r="K89" s="301">
        <v>223</v>
      </c>
      <c r="L89" s="301">
        <v>318</v>
      </c>
      <c r="M89" s="301">
        <v>160</v>
      </c>
      <c r="N89" s="301">
        <v>158</v>
      </c>
      <c r="O89" s="301">
        <v>33065</v>
      </c>
      <c r="P89" s="301">
        <v>16932</v>
      </c>
      <c r="Q89" s="301">
        <v>16133</v>
      </c>
      <c r="R89" s="340">
        <v>33</v>
      </c>
      <c r="S89" s="340">
        <v>21.4</v>
      </c>
      <c r="T89" s="340">
        <v>45.1</v>
      </c>
    </row>
    <row r="90" spans="2:20" ht="16.5" customHeight="1">
      <c r="B90" s="302"/>
      <c r="C90" s="303"/>
      <c r="D90" s="304" t="s">
        <v>190</v>
      </c>
      <c r="E90" s="305"/>
      <c r="F90" s="306">
        <v>4478</v>
      </c>
      <c r="G90" s="306">
        <v>2969</v>
      </c>
      <c r="H90" s="306">
        <v>1509</v>
      </c>
      <c r="I90" s="306">
        <v>20</v>
      </c>
      <c r="J90" s="306">
        <v>19</v>
      </c>
      <c r="K90" s="306">
        <v>1</v>
      </c>
      <c r="L90" s="306">
        <v>59</v>
      </c>
      <c r="M90" s="306">
        <v>25</v>
      </c>
      <c r="N90" s="306">
        <v>34</v>
      </c>
      <c r="O90" s="306">
        <v>4439</v>
      </c>
      <c r="P90" s="306">
        <v>2963</v>
      </c>
      <c r="Q90" s="306">
        <v>1476</v>
      </c>
      <c r="R90" s="341">
        <v>14.6</v>
      </c>
      <c r="S90" s="341">
        <v>4.4</v>
      </c>
      <c r="T90" s="341">
        <v>35.3</v>
      </c>
    </row>
    <row r="91" spans="2:20" ht="16.5" customHeight="1">
      <c r="B91" s="307"/>
      <c r="C91" s="308"/>
      <c r="D91" s="309" t="s">
        <v>442</v>
      </c>
      <c r="E91" s="310"/>
      <c r="F91" s="545">
        <v>2810</v>
      </c>
      <c r="G91" s="545">
        <v>2188</v>
      </c>
      <c r="H91" s="545">
        <v>622</v>
      </c>
      <c r="I91" s="545">
        <v>73</v>
      </c>
      <c r="J91" s="545">
        <v>73</v>
      </c>
      <c r="K91" s="545">
        <v>0</v>
      </c>
      <c r="L91" s="545">
        <v>13</v>
      </c>
      <c r="M91" s="545">
        <v>13</v>
      </c>
      <c r="N91" s="545">
        <v>0</v>
      </c>
      <c r="O91" s="545">
        <v>2870</v>
      </c>
      <c r="P91" s="545">
        <v>2248</v>
      </c>
      <c r="Q91" s="545">
        <v>622</v>
      </c>
      <c r="R91" s="546">
        <v>5.2</v>
      </c>
      <c r="S91" s="546">
        <v>4.3</v>
      </c>
      <c r="T91" s="546">
        <v>8.7</v>
      </c>
    </row>
    <row r="92" spans="2:20" ht="16.5" customHeight="1">
      <c r="B92" s="296"/>
      <c r="C92" s="297"/>
      <c r="D92" s="298" t="s">
        <v>443</v>
      </c>
      <c r="E92" s="299"/>
      <c r="F92" s="300">
        <v>3416</v>
      </c>
      <c r="G92" s="300">
        <v>2674</v>
      </c>
      <c r="H92" s="300">
        <v>742</v>
      </c>
      <c r="I92" s="300">
        <v>17</v>
      </c>
      <c r="J92" s="300">
        <v>17</v>
      </c>
      <c r="K92" s="300">
        <v>0</v>
      </c>
      <c r="L92" s="300">
        <v>5</v>
      </c>
      <c r="M92" s="300">
        <v>5</v>
      </c>
      <c r="N92" s="300">
        <v>0</v>
      </c>
      <c r="O92" s="300">
        <v>3428</v>
      </c>
      <c r="P92" s="300">
        <v>2686</v>
      </c>
      <c r="Q92" s="300">
        <v>742</v>
      </c>
      <c r="R92" s="339">
        <v>10.4</v>
      </c>
      <c r="S92" s="339">
        <v>2.2</v>
      </c>
      <c r="T92" s="339">
        <v>40.3</v>
      </c>
    </row>
    <row r="93" spans="2:20" ht="16.5" customHeight="1">
      <c r="B93" s="296"/>
      <c r="C93" s="297"/>
      <c r="D93" s="298" t="s">
        <v>444</v>
      </c>
      <c r="E93" s="299"/>
      <c r="F93" s="300">
        <v>15756</v>
      </c>
      <c r="G93" s="300">
        <v>11308</v>
      </c>
      <c r="H93" s="300">
        <v>4448</v>
      </c>
      <c r="I93" s="300">
        <v>191</v>
      </c>
      <c r="J93" s="300">
        <v>136</v>
      </c>
      <c r="K93" s="300">
        <v>55</v>
      </c>
      <c r="L93" s="300">
        <v>272</v>
      </c>
      <c r="M93" s="300">
        <v>126</v>
      </c>
      <c r="N93" s="300">
        <v>146</v>
      </c>
      <c r="O93" s="300">
        <v>15675</v>
      </c>
      <c r="P93" s="300">
        <v>11318</v>
      </c>
      <c r="Q93" s="300">
        <v>4357</v>
      </c>
      <c r="R93" s="339">
        <v>7.4</v>
      </c>
      <c r="S93" s="339">
        <v>0.9</v>
      </c>
      <c r="T93" s="339">
        <v>24.2</v>
      </c>
    </row>
    <row r="94" spans="2:20" ht="16.5" customHeight="1">
      <c r="B94" s="296"/>
      <c r="C94" s="297"/>
      <c r="D94" s="298" t="s">
        <v>202</v>
      </c>
      <c r="E94" s="299"/>
      <c r="F94" s="300">
        <v>5070</v>
      </c>
      <c r="G94" s="300">
        <v>3282</v>
      </c>
      <c r="H94" s="300">
        <v>1788</v>
      </c>
      <c r="I94" s="300">
        <v>49</v>
      </c>
      <c r="J94" s="300">
        <v>31</v>
      </c>
      <c r="K94" s="300">
        <v>18</v>
      </c>
      <c r="L94" s="300">
        <v>109</v>
      </c>
      <c r="M94" s="300">
        <v>96</v>
      </c>
      <c r="N94" s="300">
        <v>13</v>
      </c>
      <c r="O94" s="300">
        <v>5010</v>
      </c>
      <c r="P94" s="300">
        <v>3217</v>
      </c>
      <c r="Q94" s="300">
        <v>1793</v>
      </c>
      <c r="R94" s="339">
        <v>9.6</v>
      </c>
      <c r="S94" s="339">
        <v>2.3</v>
      </c>
      <c r="T94" s="339">
        <v>22.6</v>
      </c>
    </row>
    <row r="95" spans="2:20" ht="16.5" customHeight="1">
      <c r="B95" s="296"/>
      <c r="C95" s="297"/>
      <c r="D95" s="298" t="s">
        <v>445</v>
      </c>
      <c r="E95" s="299"/>
      <c r="F95" s="300">
        <v>21759</v>
      </c>
      <c r="G95" s="300">
        <v>15232</v>
      </c>
      <c r="H95" s="300">
        <v>6527</v>
      </c>
      <c r="I95" s="300">
        <v>157</v>
      </c>
      <c r="J95" s="300">
        <v>128</v>
      </c>
      <c r="K95" s="300">
        <v>29</v>
      </c>
      <c r="L95" s="300">
        <v>196</v>
      </c>
      <c r="M95" s="300">
        <v>108</v>
      </c>
      <c r="N95" s="300">
        <v>88</v>
      </c>
      <c r="O95" s="300">
        <v>21720</v>
      </c>
      <c r="P95" s="300">
        <v>15252</v>
      </c>
      <c r="Q95" s="300">
        <v>6468</v>
      </c>
      <c r="R95" s="339">
        <v>11.3</v>
      </c>
      <c r="S95" s="339">
        <v>1.5</v>
      </c>
      <c r="T95" s="339">
        <v>34.4</v>
      </c>
    </row>
    <row r="96" spans="2:20" ht="16.5" customHeight="1">
      <c r="B96" s="296"/>
      <c r="C96" s="297"/>
      <c r="D96" s="298" t="s">
        <v>446</v>
      </c>
      <c r="E96" s="299"/>
      <c r="F96" s="300">
        <v>13972</v>
      </c>
      <c r="G96" s="300">
        <v>10350</v>
      </c>
      <c r="H96" s="300">
        <v>3622</v>
      </c>
      <c r="I96" s="300">
        <v>171</v>
      </c>
      <c r="J96" s="300">
        <v>37</v>
      </c>
      <c r="K96" s="300">
        <v>134</v>
      </c>
      <c r="L96" s="300">
        <v>81</v>
      </c>
      <c r="M96" s="300">
        <v>45</v>
      </c>
      <c r="N96" s="300">
        <v>36</v>
      </c>
      <c r="O96" s="300">
        <v>14062</v>
      </c>
      <c r="P96" s="300">
        <v>10342</v>
      </c>
      <c r="Q96" s="300">
        <v>3720</v>
      </c>
      <c r="R96" s="339">
        <v>5.4</v>
      </c>
      <c r="S96" s="339">
        <v>0.4</v>
      </c>
      <c r="T96" s="339">
        <v>19.3</v>
      </c>
    </row>
    <row r="97" spans="2:20" ht="16.5" customHeight="1">
      <c r="B97" s="296"/>
      <c r="C97" s="297"/>
      <c r="D97" s="298" t="s">
        <v>447</v>
      </c>
      <c r="E97" s="299"/>
      <c r="F97" s="300">
        <v>8027</v>
      </c>
      <c r="G97" s="300">
        <v>6036</v>
      </c>
      <c r="H97" s="300">
        <v>1991</v>
      </c>
      <c r="I97" s="300">
        <v>26</v>
      </c>
      <c r="J97" s="300">
        <v>6</v>
      </c>
      <c r="K97" s="300">
        <v>20</v>
      </c>
      <c r="L97" s="300">
        <v>157</v>
      </c>
      <c r="M97" s="300">
        <v>128</v>
      </c>
      <c r="N97" s="300">
        <v>29</v>
      </c>
      <c r="O97" s="300">
        <v>7896</v>
      </c>
      <c r="P97" s="300">
        <v>5914</v>
      </c>
      <c r="Q97" s="300">
        <v>1982</v>
      </c>
      <c r="R97" s="339">
        <v>1.3</v>
      </c>
      <c r="S97" s="339">
        <v>0.4</v>
      </c>
      <c r="T97" s="339">
        <v>4</v>
      </c>
    </row>
    <row r="98" spans="2:20" ht="16.5" customHeight="1">
      <c r="B98" s="296"/>
      <c r="C98" s="297"/>
      <c r="D98" s="298" t="s">
        <v>448</v>
      </c>
      <c r="E98" s="299"/>
      <c r="F98" s="300">
        <v>3806</v>
      </c>
      <c r="G98" s="300">
        <v>3218</v>
      </c>
      <c r="H98" s="300">
        <v>588</v>
      </c>
      <c r="I98" s="300">
        <v>68</v>
      </c>
      <c r="J98" s="300">
        <v>57</v>
      </c>
      <c r="K98" s="300">
        <v>11</v>
      </c>
      <c r="L98" s="300">
        <v>4</v>
      </c>
      <c r="M98" s="300">
        <v>4</v>
      </c>
      <c r="N98" s="300">
        <v>0</v>
      </c>
      <c r="O98" s="300">
        <v>3870</v>
      </c>
      <c r="P98" s="300">
        <v>3271</v>
      </c>
      <c r="Q98" s="300">
        <v>599</v>
      </c>
      <c r="R98" s="339">
        <v>1.2</v>
      </c>
      <c r="S98" s="339">
        <v>0.3</v>
      </c>
      <c r="T98" s="339">
        <v>6.5</v>
      </c>
    </row>
    <row r="99" spans="2:20" ht="16.5" customHeight="1">
      <c r="B99" s="296"/>
      <c r="C99" s="297"/>
      <c r="D99" s="298" t="s">
        <v>216</v>
      </c>
      <c r="E99" s="299"/>
      <c r="F99" s="300">
        <v>2285</v>
      </c>
      <c r="G99" s="300">
        <v>1961</v>
      </c>
      <c r="H99" s="300">
        <v>324</v>
      </c>
      <c r="I99" s="300">
        <v>2</v>
      </c>
      <c r="J99" s="300">
        <v>2</v>
      </c>
      <c r="K99" s="300">
        <v>0</v>
      </c>
      <c r="L99" s="300">
        <v>7</v>
      </c>
      <c r="M99" s="300">
        <v>7</v>
      </c>
      <c r="N99" s="300">
        <v>0</v>
      </c>
      <c r="O99" s="300">
        <v>2280</v>
      </c>
      <c r="P99" s="300">
        <v>1956</v>
      </c>
      <c r="Q99" s="300">
        <v>324</v>
      </c>
      <c r="R99" s="339">
        <v>5</v>
      </c>
      <c r="S99" s="339">
        <v>2.2</v>
      </c>
      <c r="T99" s="339">
        <v>21.6</v>
      </c>
    </row>
    <row r="100" spans="2:20" ht="16.5" customHeight="1">
      <c r="B100" s="296"/>
      <c r="C100" s="297"/>
      <c r="D100" s="298" t="s">
        <v>219</v>
      </c>
      <c r="E100" s="299"/>
      <c r="F100" s="300">
        <v>10359</v>
      </c>
      <c r="G100" s="300">
        <v>8716</v>
      </c>
      <c r="H100" s="300">
        <v>1643</v>
      </c>
      <c r="I100" s="300">
        <v>68</v>
      </c>
      <c r="J100" s="300">
        <v>68</v>
      </c>
      <c r="K100" s="300">
        <v>0</v>
      </c>
      <c r="L100" s="300">
        <v>82</v>
      </c>
      <c r="M100" s="300">
        <v>74</v>
      </c>
      <c r="N100" s="300">
        <v>8</v>
      </c>
      <c r="O100" s="300">
        <v>10345</v>
      </c>
      <c r="P100" s="300">
        <v>8710</v>
      </c>
      <c r="Q100" s="300">
        <v>1635</v>
      </c>
      <c r="R100" s="339">
        <v>1.1</v>
      </c>
      <c r="S100" s="339">
        <v>0.2</v>
      </c>
      <c r="T100" s="339">
        <v>5.7</v>
      </c>
    </row>
    <row r="101" spans="2:20" ht="16.5" customHeight="1">
      <c r="B101" s="296"/>
      <c r="C101" s="297"/>
      <c r="D101" s="298" t="s">
        <v>222</v>
      </c>
      <c r="E101" s="299"/>
      <c r="F101" s="300">
        <v>13096</v>
      </c>
      <c r="G101" s="300">
        <v>9697</v>
      </c>
      <c r="H101" s="300">
        <v>3399</v>
      </c>
      <c r="I101" s="300">
        <v>37</v>
      </c>
      <c r="J101" s="300">
        <v>13</v>
      </c>
      <c r="K101" s="300">
        <v>24</v>
      </c>
      <c r="L101" s="300">
        <v>70</v>
      </c>
      <c r="M101" s="300">
        <v>47</v>
      </c>
      <c r="N101" s="300">
        <v>23</v>
      </c>
      <c r="O101" s="300">
        <v>13063</v>
      </c>
      <c r="P101" s="300">
        <v>9663</v>
      </c>
      <c r="Q101" s="300">
        <v>3400</v>
      </c>
      <c r="R101" s="339">
        <v>10.3</v>
      </c>
      <c r="S101" s="339">
        <v>2.6</v>
      </c>
      <c r="T101" s="339">
        <v>32.4</v>
      </c>
    </row>
    <row r="102" spans="2:20" ht="16.5" customHeight="1">
      <c r="B102" s="296"/>
      <c r="C102" s="297"/>
      <c r="D102" s="298" t="s">
        <v>449</v>
      </c>
      <c r="E102" s="299"/>
      <c r="F102" s="300">
        <v>8652</v>
      </c>
      <c r="G102" s="300">
        <v>7443</v>
      </c>
      <c r="H102" s="300">
        <v>1209</v>
      </c>
      <c r="I102" s="300">
        <v>197</v>
      </c>
      <c r="J102" s="300">
        <v>170</v>
      </c>
      <c r="K102" s="300">
        <v>27</v>
      </c>
      <c r="L102" s="300">
        <v>122</v>
      </c>
      <c r="M102" s="300">
        <v>99</v>
      </c>
      <c r="N102" s="300">
        <v>23</v>
      </c>
      <c r="O102" s="300">
        <v>8727</v>
      </c>
      <c r="P102" s="300">
        <v>7514</v>
      </c>
      <c r="Q102" s="300">
        <v>1213</v>
      </c>
      <c r="R102" s="339">
        <v>2.8</v>
      </c>
      <c r="S102" s="339">
        <v>0.6</v>
      </c>
      <c r="T102" s="339">
        <v>16.7</v>
      </c>
    </row>
    <row r="103" spans="2:20" ht="16.5" customHeight="1">
      <c r="B103" s="296"/>
      <c r="C103" s="297"/>
      <c r="D103" s="298" t="s">
        <v>450</v>
      </c>
      <c r="E103" s="299"/>
      <c r="F103" s="300">
        <v>20271</v>
      </c>
      <c r="G103" s="300">
        <v>18475</v>
      </c>
      <c r="H103" s="300">
        <v>1796</v>
      </c>
      <c r="I103" s="300">
        <v>48</v>
      </c>
      <c r="J103" s="300">
        <v>36</v>
      </c>
      <c r="K103" s="300">
        <v>12</v>
      </c>
      <c r="L103" s="300">
        <v>35</v>
      </c>
      <c r="M103" s="300">
        <v>29</v>
      </c>
      <c r="N103" s="300">
        <v>6</v>
      </c>
      <c r="O103" s="300">
        <v>20284</v>
      </c>
      <c r="P103" s="300">
        <v>18482</v>
      </c>
      <c r="Q103" s="300">
        <v>1802</v>
      </c>
      <c r="R103" s="339">
        <v>2.2</v>
      </c>
      <c r="S103" s="339">
        <v>0.1</v>
      </c>
      <c r="T103" s="339">
        <v>24.3</v>
      </c>
    </row>
    <row r="104" spans="2:20" ht="16.5" customHeight="1">
      <c r="B104" s="296"/>
      <c r="C104" s="297"/>
      <c r="D104" s="298" t="s">
        <v>451</v>
      </c>
      <c r="E104" s="299"/>
      <c r="F104" s="300">
        <v>8263</v>
      </c>
      <c r="G104" s="300">
        <v>5859</v>
      </c>
      <c r="H104" s="300">
        <v>2404</v>
      </c>
      <c r="I104" s="300">
        <v>55</v>
      </c>
      <c r="J104" s="300">
        <v>21</v>
      </c>
      <c r="K104" s="300">
        <v>34</v>
      </c>
      <c r="L104" s="300">
        <v>70</v>
      </c>
      <c r="M104" s="300">
        <v>29</v>
      </c>
      <c r="N104" s="300">
        <v>41</v>
      </c>
      <c r="O104" s="300">
        <v>8248</v>
      </c>
      <c r="P104" s="300">
        <v>5851</v>
      </c>
      <c r="Q104" s="300">
        <v>2397</v>
      </c>
      <c r="R104" s="339">
        <v>14.9</v>
      </c>
      <c r="S104" s="339">
        <v>3.4</v>
      </c>
      <c r="T104" s="339">
        <v>43</v>
      </c>
    </row>
    <row r="105" spans="2:20" ht="16.5" customHeight="1">
      <c r="B105" s="296"/>
      <c r="C105" s="297"/>
      <c r="D105" s="298" t="s">
        <v>452</v>
      </c>
      <c r="E105" s="299"/>
      <c r="F105" s="300">
        <v>8355</v>
      </c>
      <c r="G105" s="300">
        <v>5224</v>
      </c>
      <c r="H105" s="300">
        <v>3131</v>
      </c>
      <c r="I105" s="300">
        <v>41</v>
      </c>
      <c r="J105" s="300">
        <v>26</v>
      </c>
      <c r="K105" s="300">
        <v>15</v>
      </c>
      <c r="L105" s="300">
        <v>148</v>
      </c>
      <c r="M105" s="300">
        <v>124</v>
      </c>
      <c r="N105" s="300">
        <v>24</v>
      </c>
      <c r="O105" s="300">
        <v>8248</v>
      </c>
      <c r="P105" s="300">
        <v>5126</v>
      </c>
      <c r="Q105" s="300">
        <v>3122</v>
      </c>
      <c r="R105" s="339">
        <v>6.8</v>
      </c>
      <c r="S105" s="339">
        <v>0</v>
      </c>
      <c r="T105" s="339">
        <v>17.9</v>
      </c>
    </row>
    <row r="106" spans="2:20" ht="16.5" customHeight="1">
      <c r="B106" s="296"/>
      <c r="C106" s="297"/>
      <c r="D106" s="298" t="s">
        <v>453</v>
      </c>
      <c r="E106" s="299"/>
      <c r="F106" s="300">
        <v>33630</v>
      </c>
      <c r="G106" s="300">
        <v>21953</v>
      </c>
      <c r="H106" s="300">
        <v>11677</v>
      </c>
      <c r="I106" s="300">
        <v>269</v>
      </c>
      <c r="J106" s="300">
        <v>186</v>
      </c>
      <c r="K106" s="300">
        <v>83</v>
      </c>
      <c r="L106" s="300">
        <v>338</v>
      </c>
      <c r="M106" s="300">
        <v>197</v>
      </c>
      <c r="N106" s="300">
        <v>141</v>
      </c>
      <c r="O106" s="300">
        <v>33561</v>
      </c>
      <c r="P106" s="300">
        <v>21942</v>
      </c>
      <c r="Q106" s="300">
        <v>11619</v>
      </c>
      <c r="R106" s="339">
        <v>8.9</v>
      </c>
      <c r="S106" s="339">
        <v>0.5</v>
      </c>
      <c r="T106" s="339">
        <v>24.9</v>
      </c>
    </row>
    <row r="107" spans="2:20" ht="16.5" customHeight="1">
      <c r="B107" s="296"/>
      <c r="C107" s="297"/>
      <c r="D107" s="298" t="s">
        <v>454</v>
      </c>
      <c r="E107" s="299"/>
      <c r="F107" s="300">
        <v>6907</v>
      </c>
      <c r="G107" s="300">
        <v>4718</v>
      </c>
      <c r="H107" s="300">
        <v>2189</v>
      </c>
      <c r="I107" s="300">
        <v>16</v>
      </c>
      <c r="J107" s="300">
        <v>14</v>
      </c>
      <c r="K107" s="300">
        <v>2</v>
      </c>
      <c r="L107" s="300">
        <v>28</v>
      </c>
      <c r="M107" s="300">
        <v>18</v>
      </c>
      <c r="N107" s="300">
        <v>10</v>
      </c>
      <c r="O107" s="300">
        <v>6895</v>
      </c>
      <c r="P107" s="300">
        <v>4714</v>
      </c>
      <c r="Q107" s="300">
        <v>2181</v>
      </c>
      <c r="R107" s="339">
        <v>2</v>
      </c>
      <c r="S107" s="339">
        <v>0.3</v>
      </c>
      <c r="T107" s="339">
        <v>5.6</v>
      </c>
    </row>
    <row r="108" spans="2:20" ht="16.5" customHeight="1">
      <c r="B108" s="296"/>
      <c r="C108" s="297"/>
      <c r="D108" s="298" t="s">
        <v>455</v>
      </c>
      <c r="E108" s="299"/>
      <c r="F108" s="300">
        <v>93419</v>
      </c>
      <c r="G108" s="300">
        <v>79626</v>
      </c>
      <c r="H108" s="300">
        <v>13793</v>
      </c>
      <c r="I108" s="300">
        <v>2080</v>
      </c>
      <c r="J108" s="300">
        <v>1124</v>
      </c>
      <c r="K108" s="300">
        <v>956</v>
      </c>
      <c r="L108" s="300">
        <v>1807</v>
      </c>
      <c r="M108" s="300">
        <v>1260</v>
      </c>
      <c r="N108" s="300">
        <v>547</v>
      </c>
      <c r="O108" s="300">
        <v>93692</v>
      </c>
      <c r="P108" s="300">
        <v>79490</v>
      </c>
      <c r="Q108" s="300">
        <v>14202</v>
      </c>
      <c r="R108" s="339">
        <v>5</v>
      </c>
      <c r="S108" s="339">
        <v>1.4</v>
      </c>
      <c r="T108" s="339">
        <v>25.4</v>
      </c>
    </row>
    <row r="109" spans="2:20" ht="16.5" customHeight="1">
      <c r="B109" s="296"/>
      <c r="C109" s="297"/>
      <c r="D109" s="298" t="s">
        <v>456</v>
      </c>
      <c r="E109" s="299"/>
      <c r="F109" s="300">
        <v>9723</v>
      </c>
      <c r="G109" s="300">
        <v>7397</v>
      </c>
      <c r="H109" s="300">
        <v>2326</v>
      </c>
      <c r="I109" s="300">
        <v>71</v>
      </c>
      <c r="J109" s="300">
        <v>37</v>
      </c>
      <c r="K109" s="300">
        <v>34</v>
      </c>
      <c r="L109" s="300">
        <v>79</v>
      </c>
      <c r="M109" s="300">
        <v>67</v>
      </c>
      <c r="N109" s="300">
        <v>12</v>
      </c>
      <c r="O109" s="300">
        <v>9715</v>
      </c>
      <c r="P109" s="300">
        <v>7367</v>
      </c>
      <c r="Q109" s="300">
        <v>2348</v>
      </c>
      <c r="R109" s="339">
        <v>7.2</v>
      </c>
      <c r="S109" s="339">
        <v>2.4</v>
      </c>
      <c r="T109" s="339">
        <v>22.2</v>
      </c>
    </row>
    <row r="110" spans="2:20" ht="16.5" customHeight="1">
      <c r="B110" s="296"/>
      <c r="C110" s="297"/>
      <c r="D110" s="298" t="s">
        <v>457</v>
      </c>
      <c r="E110" s="299"/>
      <c r="F110" s="312" t="s">
        <v>336</v>
      </c>
      <c r="G110" s="312" t="s">
        <v>336</v>
      </c>
      <c r="H110" s="312" t="s">
        <v>336</v>
      </c>
      <c r="I110" s="312" t="s">
        <v>336</v>
      </c>
      <c r="J110" s="312" t="s">
        <v>336</v>
      </c>
      <c r="K110" s="312" t="s">
        <v>336</v>
      </c>
      <c r="L110" s="312" t="s">
        <v>336</v>
      </c>
      <c r="M110" s="312" t="s">
        <v>336</v>
      </c>
      <c r="N110" s="312" t="s">
        <v>336</v>
      </c>
      <c r="O110" s="312" t="s">
        <v>336</v>
      </c>
      <c r="P110" s="312" t="s">
        <v>336</v>
      </c>
      <c r="Q110" s="312" t="s">
        <v>336</v>
      </c>
      <c r="R110" s="312" t="s">
        <v>336</v>
      </c>
      <c r="S110" s="312" t="s">
        <v>336</v>
      </c>
      <c r="T110" s="312" t="s">
        <v>336</v>
      </c>
    </row>
    <row r="111" spans="2:20" ht="16.5" customHeight="1">
      <c r="B111" s="296"/>
      <c r="C111" s="297"/>
      <c r="D111" s="298" t="s">
        <v>458</v>
      </c>
      <c r="E111" s="299"/>
      <c r="F111" s="312" t="s">
        <v>336</v>
      </c>
      <c r="G111" s="312" t="s">
        <v>336</v>
      </c>
      <c r="H111" s="312" t="s">
        <v>336</v>
      </c>
      <c r="I111" s="312" t="s">
        <v>336</v>
      </c>
      <c r="J111" s="312" t="s">
        <v>336</v>
      </c>
      <c r="K111" s="312" t="s">
        <v>336</v>
      </c>
      <c r="L111" s="312" t="s">
        <v>336</v>
      </c>
      <c r="M111" s="312" t="s">
        <v>336</v>
      </c>
      <c r="N111" s="312" t="s">
        <v>336</v>
      </c>
      <c r="O111" s="312" t="s">
        <v>336</v>
      </c>
      <c r="P111" s="312" t="s">
        <v>336</v>
      </c>
      <c r="Q111" s="312" t="s">
        <v>336</v>
      </c>
      <c r="R111" s="312" t="s">
        <v>336</v>
      </c>
      <c r="S111" s="312" t="s">
        <v>336</v>
      </c>
      <c r="T111" s="312" t="s">
        <v>336</v>
      </c>
    </row>
    <row r="112" spans="2:20" ht="16.5" customHeight="1">
      <c r="B112" s="296"/>
      <c r="C112" s="297"/>
      <c r="D112" s="298" t="s">
        <v>459</v>
      </c>
      <c r="E112" s="299"/>
      <c r="F112" s="312" t="s">
        <v>336</v>
      </c>
      <c r="G112" s="312" t="s">
        <v>336</v>
      </c>
      <c r="H112" s="312" t="s">
        <v>336</v>
      </c>
      <c r="I112" s="312" t="s">
        <v>336</v>
      </c>
      <c r="J112" s="312" t="s">
        <v>336</v>
      </c>
      <c r="K112" s="312" t="s">
        <v>336</v>
      </c>
      <c r="L112" s="312" t="s">
        <v>336</v>
      </c>
      <c r="M112" s="312" t="s">
        <v>336</v>
      </c>
      <c r="N112" s="312" t="s">
        <v>336</v>
      </c>
      <c r="O112" s="312" t="s">
        <v>336</v>
      </c>
      <c r="P112" s="312" t="s">
        <v>336</v>
      </c>
      <c r="Q112" s="312" t="s">
        <v>336</v>
      </c>
      <c r="R112" s="312" t="s">
        <v>336</v>
      </c>
      <c r="S112" s="312" t="s">
        <v>336</v>
      </c>
      <c r="T112" s="312" t="s">
        <v>336</v>
      </c>
    </row>
    <row r="113" spans="2:20" ht="16.5" customHeight="1">
      <c r="B113" s="291"/>
      <c r="C113" s="292"/>
      <c r="D113" s="293" t="s">
        <v>460</v>
      </c>
      <c r="E113" s="294"/>
      <c r="F113" s="301">
        <v>21758</v>
      </c>
      <c r="G113" s="301">
        <v>16370</v>
      </c>
      <c r="H113" s="301">
        <v>5388</v>
      </c>
      <c r="I113" s="301">
        <v>815</v>
      </c>
      <c r="J113" s="301">
        <v>670</v>
      </c>
      <c r="K113" s="301">
        <v>145</v>
      </c>
      <c r="L113" s="301">
        <v>863</v>
      </c>
      <c r="M113" s="301">
        <v>718</v>
      </c>
      <c r="N113" s="301">
        <v>145</v>
      </c>
      <c r="O113" s="301">
        <v>21710</v>
      </c>
      <c r="P113" s="301">
        <v>16322</v>
      </c>
      <c r="Q113" s="301">
        <v>5388</v>
      </c>
      <c r="R113" s="340">
        <v>10.7</v>
      </c>
      <c r="S113" s="340">
        <v>4.4</v>
      </c>
      <c r="T113" s="340">
        <v>29.9</v>
      </c>
    </row>
    <row r="114" spans="2:20" ht="16.5" customHeight="1">
      <c r="B114" s="313"/>
      <c r="C114" s="314"/>
      <c r="D114" s="315" t="s">
        <v>461</v>
      </c>
      <c r="E114" s="316"/>
      <c r="F114" s="317">
        <v>67391</v>
      </c>
      <c r="G114" s="317">
        <v>19448</v>
      </c>
      <c r="H114" s="317">
        <v>47943</v>
      </c>
      <c r="I114" s="317">
        <v>2446</v>
      </c>
      <c r="J114" s="317">
        <v>877</v>
      </c>
      <c r="K114" s="317">
        <v>1569</v>
      </c>
      <c r="L114" s="317">
        <v>1083</v>
      </c>
      <c r="M114" s="317">
        <v>273</v>
      </c>
      <c r="N114" s="317">
        <v>810</v>
      </c>
      <c r="O114" s="317">
        <v>68754</v>
      </c>
      <c r="P114" s="317">
        <v>20052</v>
      </c>
      <c r="Q114" s="317">
        <v>48702</v>
      </c>
      <c r="R114" s="342">
        <v>70.5</v>
      </c>
      <c r="S114" s="342">
        <v>45.7</v>
      </c>
      <c r="T114" s="342">
        <v>80.8</v>
      </c>
    </row>
    <row r="115" spans="2:20" ht="16.5" customHeight="1">
      <c r="B115" s="307"/>
      <c r="C115" s="308"/>
      <c r="D115" s="309" t="s">
        <v>250</v>
      </c>
      <c r="E115" s="310"/>
      <c r="F115" s="311">
        <v>16291</v>
      </c>
      <c r="G115" s="311">
        <v>7695</v>
      </c>
      <c r="H115" s="311">
        <v>8596</v>
      </c>
      <c r="I115" s="311">
        <v>375</v>
      </c>
      <c r="J115" s="311">
        <v>214</v>
      </c>
      <c r="K115" s="311">
        <v>161</v>
      </c>
      <c r="L115" s="311">
        <v>747</v>
      </c>
      <c r="M115" s="311">
        <v>363</v>
      </c>
      <c r="N115" s="311">
        <v>384</v>
      </c>
      <c r="O115" s="311">
        <v>15919</v>
      </c>
      <c r="P115" s="311">
        <v>7546</v>
      </c>
      <c r="Q115" s="311">
        <v>8373</v>
      </c>
      <c r="R115" s="337">
        <v>41.2</v>
      </c>
      <c r="S115" s="337">
        <v>21.6</v>
      </c>
      <c r="T115" s="337">
        <v>58.9</v>
      </c>
    </row>
    <row r="116" spans="2:20" ht="16.5" customHeight="1">
      <c r="B116" s="296"/>
      <c r="C116" s="297"/>
      <c r="D116" s="298" t="s">
        <v>462</v>
      </c>
      <c r="E116" s="299"/>
      <c r="F116" s="300">
        <v>22230</v>
      </c>
      <c r="G116" s="300">
        <v>9416</v>
      </c>
      <c r="H116" s="300">
        <v>12814</v>
      </c>
      <c r="I116" s="300">
        <v>443</v>
      </c>
      <c r="J116" s="300">
        <v>312</v>
      </c>
      <c r="K116" s="300">
        <v>131</v>
      </c>
      <c r="L116" s="300">
        <v>551</v>
      </c>
      <c r="M116" s="300">
        <v>239</v>
      </c>
      <c r="N116" s="300">
        <v>312</v>
      </c>
      <c r="O116" s="300">
        <v>22122</v>
      </c>
      <c r="P116" s="300">
        <v>9489</v>
      </c>
      <c r="Q116" s="300">
        <v>12633</v>
      </c>
      <c r="R116" s="339">
        <v>64.4</v>
      </c>
      <c r="S116" s="339">
        <v>40.5</v>
      </c>
      <c r="T116" s="339">
        <v>82.4</v>
      </c>
    </row>
    <row r="117" spans="2:20" ht="16.5" customHeight="1">
      <c r="B117" s="291"/>
      <c r="C117" s="292"/>
      <c r="D117" s="293" t="s">
        <v>252</v>
      </c>
      <c r="E117" s="294"/>
      <c r="F117" s="301">
        <v>47974</v>
      </c>
      <c r="G117" s="301">
        <v>13733</v>
      </c>
      <c r="H117" s="301">
        <v>34241</v>
      </c>
      <c r="I117" s="301">
        <v>232</v>
      </c>
      <c r="J117" s="301">
        <v>44</v>
      </c>
      <c r="K117" s="301">
        <v>188</v>
      </c>
      <c r="L117" s="301">
        <v>238</v>
      </c>
      <c r="M117" s="301">
        <v>103</v>
      </c>
      <c r="N117" s="301">
        <v>135</v>
      </c>
      <c r="O117" s="301">
        <v>47968</v>
      </c>
      <c r="P117" s="301">
        <v>13674</v>
      </c>
      <c r="Q117" s="301">
        <v>34294</v>
      </c>
      <c r="R117" s="340">
        <v>7.6</v>
      </c>
      <c r="S117" s="340">
        <v>3</v>
      </c>
      <c r="T117" s="340">
        <v>9.5</v>
      </c>
    </row>
    <row r="118" spans="2:20" ht="16.5" customHeight="1">
      <c r="B118" s="313"/>
      <c r="C118" s="314"/>
      <c r="D118" s="315" t="s">
        <v>463</v>
      </c>
      <c r="E118" s="316"/>
      <c r="F118" s="317">
        <v>50025</v>
      </c>
      <c r="G118" s="317">
        <v>3181</v>
      </c>
      <c r="H118" s="317">
        <v>46844</v>
      </c>
      <c r="I118" s="317">
        <v>0</v>
      </c>
      <c r="J118" s="317">
        <v>0</v>
      </c>
      <c r="K118" s="317">
        <v>0</v>
      </c>
      <c r="L118" s="317">
        <v>1052</v>
      </c>
      <c r="M118" s="317">
        <v>30</v>
      </c>
      <c r="N118" s="317">
        <v>1022</v>
      </c>
      <c r="O118" s="317">
        <v>48973</v>
      </c>
      <c r="P118" s="317">
        <v>3151</v>
      </c>
      <c r="Q118" s="317">
        <v>45822</v>
      </c>
      <c r="R118" s="342">
        <v>35.8</v>
      </c>
      <c r="S118" s="342">
        <v>18.3</v>
      </c>
      <c r="T118" s="342">
        <v>37</v>
      </c>
    </row>
    <row r="119" spans="2:20" ht="16.5" customHeight="1">
      <c r="B119" s="307"/>
      <c r="C119" s="308"/>
      <c r="D119" s="309" t="s">
        <v>464</v>
      </c>
      <c r="E119" s="310"/>
      <c r="F119" s="311">
        <v>23865</v>
      </c>
      <c r="G119" s="311">
        <v>9479</v>
      </c>
      <c r="H119" s="311">
        <v>14386</v>
      </c>
      <c r="I119" s="311">
        <v>1013</v>
      </c>
      <c r="J119" s="311">
        <v>503</v>
      </c>
      <c r="K119" s="311">
        <v>510</v>
      </c>
      <c r="L119" s="311">
        <v>969</v>
      </c>
      <c r="M119" s="311">
        <v>440</v>
      </c>
      <c r="N119" s="311">
        <v>529</v>
      </c>
      <c r="O119" s="311">
        <v>23909</v>
      </c>
      <c r="P119" s="311">
        <v>9542</v>
      </c>
      <c r="Q119" s="311">
        <v>14367</v>
      </c>
      <c r="R119" s="337">
        <v>31.7</v>
      </c>
      <c r="S119" s="337">
        <v>3.2</v>
      </c>
      <c r="T119" s="337">
        <v>50.6</v>
      </c>
    </row>
    <row r="120" spans="2:20" ht="16.5" customHeight="1">
      <c r="B120" s="296"/>
      <c r="C120" s="297"/>
      <c r="D120" s="298" t="s">
        <v>465</v>
      </c>
      <c r="E120" s="299"/>
      <c r="F120" s="300">
        <v>27193</v>
      </c>
      <c r="G120" s="300">
        <v>14331</v>
      </c>
      <c r="H120" s="300">
        <v>12862</v>
      </c>
      <c r="I120" s="300">
        <v>653</v>
      </c>
      <c r="J120" s="300">
        <v>246</v>
      </c>
      <c r="K120" s="300">
        <v>407</v>
      </c>
      <c r="L120" s="300">
        <v>519</v>
      </c>
      <c r="M120" s="300">
        <v>266</v>
      </c>
      <c r="N120" s="300">
        <v>253</v>
      </c>
      <c r="O120" s="300">
        <v>27327</v>
      </c>
      <c r="P120" s="300">
        <v>14311</v>
      </c>
      <c r="Q120" s="300">
        <v>13016</v>
      </c>
      <c r="R120" s="339">
        <v>72.8</v>
      </c>
      <c r="S120" s="339">
        <v>59.6</v>
      </c>
      <c r="T120" s="339">
        <v>87.2</v>
      </c>
    </row>
    <row r="121" spans="2:20" ht="16.5" customHeight="1">
      <c r="B121" s="296"/>
      <c r="C121" s="297"/>
      <c r="D121" s="298" t="s">
        <v>466</v>
      </c>
      <c r="E121" s="299"/>
      <c r="F121" s="300">
        <v>7947</v>
      </c>
      <c r="G121" s="300">
        <v>6526</v>
      </c>
      <c r="H121" s="300">
        <v>1421</v>
      </c>
      <c r="I121" s="300">
        <v>109</v>
      </c>
      <c r="J121" s="300">
        <v>85</v>
      </c>
      <c r="K121" s="300">
        <v>24</v>
      </c>
      <c r="L121" s="300">
        <v>32</v>
      </c>
      <c r="M121" s="300">
        <v>32</v>
      </c>
      <c r="N121" s="300">
        <v>0</v>
      </c>
      <c r="O121" s="300">
        <v>8024</v>
      </c>
      <c r="P121" s="300">
        <v>6579</v>
      </c>
      <c r="Q121" s="300">
        <v>1445</v>
      </c>
      <c r="R121" s="339">
        <v>8.3</v>
      </c>
      <c r="S121" s="339">
        <v>8.3</v>
      </c>
      <c r="T121" s="339">
        <v>8.1</v>
      </c>
    </row>
    <row r="122" spans="2:20" ht="10.5" customHeight="1">
      <c r="B122" s="291"/>
      <c r="C122" s="292"/>
      <c r="D122" s="319" t="s">
        <v>467</v>
      </c>
      <c r="E122" s="294"/>
      <c r="F122" s="320" t="s">
        <v>336</v>
      </c>
      <c r="G122" s="320" t="s">
        <v>336</v>
      </c>
      <c r="H122" s="320" t="s">
        <v>336</v>
      </c>
      <c r="I122" s="320" t="s">
        <v>336</v>
      </c>
      <c r="J122" s="320" t="s">
        <v>336</v>
      </c>
      <c r="K122" s="320" t="s">
        <v>336</v>
      </c>
      <c r="L122" s="320" t="s">
        <v>336</v>
      </c>
      <c r="M122" s="320" t="s">
        <v>336</v>
      </c>
      <c r="N122" s="320" t="s">
        <v>336</v>
      </c>
      <c r="O122" s="320" t="s">
        <v>336</v>
      </c>
      <c r="P122" s="320" t="s">
        <v>336</v>
      </c>
      <c r="Q122" s="320" t="s">
        <v>336</v>
      </c>
      <c r="R122" s="320" t="s">
        <v>336</v>
      </c>
      <c r="S122" s="320" t="s">
        <v>336</v>
      </c>
      <c r="T122" s="320" t="s">
        <v>336</v>
      </c>
    </row>
    <row r="123" spans="2:20" ht="10.5" customHeight="1">
      <c r="B123" s="302"/>
      <c r="C123" s="297"/>
      <c r="D123" s="322" t="s">
        <v>468</v>
      </c>
      <c r="E123" s="299"/>
      <c r="F123" s="312" t="s">
        <v>336</v>
      </c>
      <c r="G123" s="312" t="s">
        <v>336</v>
      </c>
      <c r="H123" s="312" t="s">
        <v>336</v>
      </c>
      <c r="I123" s="312" t="s">
        <v>336</v>
      </c>
      <c r="J123" s="312" t="s">
        <v>336</v>
      </c>
      <c r="K123" s="312" t="s">
        <v>336</v>
      </c>
      <c r="L123" s="312" t="s">
        <v>336</v>
      </c>
      <c r="M123" s="312" t="s">
        <v>336</v>
      </c>
      <c r="N123" s="312" t="s">
        <v>336</v>
      </c>
      <c r="O123" s="312" t="s">
        <v>336</v>
      </c>
      <c r="P123" s="312" t="s">
        <v>336</v>
      </c>
      <c r="Q123" s="312" t="s">
        <v>336</v>
      </c>
      <c r="R123" s="312" t="s">
        <v>336</v>
      </c>
      <c r="S123" s="312" t="s">
        <v>336</v>
      </c>
      <c r="T123" s="312" t="s">
        <v>336</v>
      </c>
    </row>
    <row r="124" spans="2:20" ht="10.5" customHeight="1">
      <c r="B124" s="302"/>
      <c r="C124" s="292"/>
      <c r="D124" s="322" t="s">
        <v>469</v>
      </c>
      <c r="E124" s="294"/>
      <c r="F124" s="312" t="s">
        <v>336</v>
      </c>
      <c r="G124" s="312" t="s">
        <v>336</v>
      </c>
      <c r="H124" s="312" t="s">
        <v>336</v>
      </c>
      <c r="I124" s="312" t="s">
        <v>336</v>
      </c>
      <c r="J124" s="312" t="s">
        <v>336</v>
      </c>
      <c r="K124" s="312" t="s">
        <v>336</v>
      </c>
      <c r="L124" s="312" t="s">
        <v>336</v>
      </c>
      <c r="M124" s="312" t="s">
        <v>336</v>
      </c>
      <c r="N124" s="312" t="s">
        <v>336</v>
      </c>
      <c r="O124" s="312" t="s">
        <v>336</v>
      </c>
      <c r="P124" s="312" t="s">
        <v>336</v>
      </c>
      <c r="Q124" s="312" t="s">
        <v>336</v>
      </c>
      <c r="R124" s="312" t="s">
        <v>336</v>
      </c>
      <c r="S124" s="312" t="s">
        <v>336</v>
      </c>
      <c r="T124" s="312" t="s">
        <v>336</v>
      </c>
    </row>
    <row r="125" spans="2:20" ht="10.5" customHeight="1">
      <c r="B125" s="302"/>
      <c r="C125" s="297"/>
      <c r="D125" s="322" t="s">
        <v>470</v>
      </c>
      <c r="E125" s="299"/>
      <c r="F125" s="312" t="s">
        <v>336</v>
      </c>
      <c r="G125" s="312" t="s">
        <v>336</v>
      </c>
      <c r="H125" s="312" t="s">
        <v>336</v>
      </c>
      <c r="I125" s="312" t="s">
        <v>336</v>
      </c>
      <c r="J125" s="312" t="s">
        <v>336</v>
      </c>
      <c r="K125" s="312" t="s">
        <v>336</v>
      </c>
      <c r="L125" s="312" t="s">
        <v>336</v>
      </c>
      <c r="M125" s="312" t="s">
        <v>336</v>
      </c>
      <c r="N125" s="312" t="s">
        <v>336</v>
      </c>
      <c r="O125" s="312" t="s">
        <v>336</v>
      </c>
      <c r="P125" s="312" t="s">
        <v>336</v>
      </c>
      <c r="Q125" s="312" t="s">
        <v>336</v>
      </c>
      <c r="R125" s="312" t="s">
        <v>336</v>
      </c>
      <c r="S125" s="312" t="s">
        <v>336</v>
      </c>
      <c r="T125" s="312" t="s">
        <v>336</v>
      </c>
    </row>
    <row r="126" spans="2:20" ht="10.5" customHeight="1">
      <c r="B126" s="313"/>
      <c r="C126" s="343"/>
      <c r="D126" s="324" t="s">
        <v>471</v>
      </c>
      <c r="E126" s="344"/>
      <c r="F126" s="312" t="s">
        <v>336</v>
      </c>
      <c r="G126" s="312" t="s">
        <v>336</v>
      </c>
      <c r="H126" s="312" t="s">
        <v>336</v>
      </c>
      <c r="I126" s="312" t="s">
        <v>336</v>
      </c>
      <c r="J126" s="312" t="s">
        <v>336</v>
      </c>
      <c r="K126" s="312" t="s">
        <v>336</v>
      </c>
      <c r="L126" s="312" t="s">
        <v>336</v>
      </c>
      <c r="M126" s="312" t="s">
        <v>336</v>
      </c>
      <c r="N126" s="312" t="s">
        <v>336</v>
      </c>
      <c r="O126" s="312" t="s">
        <v>336</v>
      </c>
      <c r="P126" s="312" t="s">
        <v>336</v>
      </c>
      <c r="Q126" s="312" t="s">
        <v>336</v>
      </c>
      <c r="R126" s="312" t="s">
        <v>336</v>
      </c>
      <c r="S126" s="312" t="s">
        <v>336</v>
      </c>
      <c r="T126" s="312" t="s">
        <v>336</v>
      </c>
    </row>
    <row r="127" spans="2:20" ht="10.5" customHeight="1">
      <c r="B127" s="307"/>
      <c r="C127" s="308"/>
      <c r="D127" s="345" t="s">
        <v>472</v>
      </c>
      <c r="E127" s="310"/>
      <c r="F127" s="320" t="s">
        <v>336</v>
      </c>
      <c r="G127" s="320" t="s">
        <v>336</v>
      </c>
      <c r="H127" s="320" t="s">
        <v>336</v>
      </c>
      <c r="I127" s="320" t="s">
        <v>336</v>
      </c>
      <c r="J127" s="320" t="s">
        <v>336</v>
      </c>
      <c r="K127" s="320" t="s">
        <v>336</v>
      </c>
      <c r="L127" s="320" t="s">
        <v>336</v>
      </c>
      <c r="M127" s="320" t="s">
        <v>336</v>
      </c>
      <c r="N127" s="320" t="s">
        <v>336</v>
      </c>
      <c r="O127" s="320" t="s">
        <v>336</v>
      </c>
      <c r="P127" s="320" t="s">
        <v>336</v>
      </c>
      <c r="Q127" s="320" t="s">
        <v>336</v>
      </c>
      <c r="R127" s="320" t="s">
        <v>336</v>
      </c>
      <c r="S127" s="320" t="s">
        <v>336</v>
      </c>
      <c r="T127" s="320" t="s">
        <v>336</v>
      </c>
    </row>
    <row r="128" spans="2:20" ht="10.5" customHeight="1">
      <c r="B128" s="313"/>
      <c r="C128" s="297"/>
      <c r="D128" s="324" t="s">
        <v>473</v>
      </c>
      <c r="E128" s="299"/>
      <c r="F128" s="325" t="s">
        <v>336</v>
      </c>
      <c r="G128" s="325" t="s">
        <v>336</v>
      </c>
      <c r="H128" s="325" t="s">
        <v>336</v>
      </c>
      <c r="I128" s="325" t="s">
        <v>336</v>
      </c>
      <c r="J128" s="325" t="s">
        <v>336</v>
      </c>
      <c r="K128" s="325" t="s">
        <v>336</v>
      </c>
      <c r="L128" s="325" t="s">
        <v>336</v>
      </c>
      <c r="M128" s="325" t="s">
        <v>336</v>
      </c>
      <c r="N128" s="325" t="s">
        <v>336</v>
      </c>
      <c r="O128" s="325" t="s">
        <v>336</v>
      </c>
      <c r="P128" s="325" t="s">
        <v>336</v>
      </c>
      <c r="Q128" s="325" t="s">
        <v>336</v>
      </c>
      <c r="R128" s="325" t="s">
        <v>336</v>
      </c>
      <c r="S128" s="325" t="s">
        <v>336</v>
      </c>
      <c r="T128" s="325" t="s">
        <v>336</v>
      </c>
    </row>
  </sheetData>
  <sheetProtection/>
  <mergeCells count="12">
    <mergeCell ref="L5:N5"/>
    <mergeCell ref="O5:Q5"/>
    <mergeCell ref="R5:T5"/>
    <mergeCell ref="F69:H69"/>
    <mergeCell ref="I69:K69"/>
    <mergeCell ref="L69:N69"/>
    <mergeCell ref="O69:Q69"/>
    <mergeCell ref="R69:T69"/>
    <mergeCell ref="B70:D70"/>
    <mergeCell ref="B6:D6"/>
    <mergeCell ref="F5:H5"/>
    <mergeCell ref="I5:K5"/>
  </mergeCells>
  <dataValidations count="1">
    <dataValidation type="whole" allowBlank="1" showInputMessage="1" showErrorMessage="1" errorTitle="入力エラー" error="入力した値に誤りがあります" sqref="B8:T64 B72:IV128 A72:A96 A101:A128 U8:IV57 A8:A28 A33:A57">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56" r:id="rId2"/>
  <drawing r:id="rId1"/>
</worksheet>
</file>

<file path=xl/worksheets/sheet22.xml><?xml version="1.0" encoding="utf-8"?>
<worksheet xmlns="http://schemas.openxmlformats.org/spreadsheetml/2006/main" xmlns:r="http://schemas.openxmlformats.org/officeDocument/2006/relationships">
  <sheetPr>
    <tabColor indexed="53"/>
  </sheetPr>
  <dimension ref="A4:V26"/>
  <sheetViews>
    <sheetView workbookViewId="0" topLeftCell="A1">
      <selection activeCell="A1" sqref="A1"/>
    </sheetView>
  </sheetViews>
  <sheetFormatPr defaultColWidth="8.796875" defaultRowHeight="14.25"/>
  <cols>
    <col min="1" max="1" width="7" style="535" customWidth="1"/>
    <col min="2" max="2" width="16.59765625" style="367" customWidth="1"/>
    <col min="3" max="14" width="10" style="367" customWidth="1"/>
    <col min="15" max="16384" width="9" style="367" customWidth="1"/>
  </cols>
  <sheetData>
    <row r="4" spans="4:5" ht="11.25">
      <c r="D4" s="368"/>
      <c r="E4" s="369"/>
    </row>
    <row r="6" spans="2:4" ht="16.5" customHeight="1">
      <c r="B6" s="370" t="s">
        <v>705</v>
      </c>
      <c r="D6" s="371" t="s">
        <v>529</v>
      </c>
    </row>
    <row r="7" ht="15.75" customHeight="1">
      <c r="B7" s="372" t="s">
        <v>530</v>
      </c>
    </row>
    <row r="8" spans="2:14" ht="16.5" customHeight="1">
      <c r="B8" s="371"/>
      <c r="N8" s="373" t="s">
        <v>477</v>
      </c>
    </row>
    <row r="9" spans="2:14" ht="16.5" customHeight="1">
      <c r="B9" s="753" t="s">
        <v>527</v>
      </c>
      <c r="C9" s="374"/>
      <c r="D9" s="374" t="s">
        <v>531</v>
      </c>
      <c r="E9" s="375"/>
      <c r="F9" s="374"/>
      <c r="G9" s="374" t="s">
        <v>532</v>
      </c>
      <c r="H9" s="375"/>
      <c r="I9" s="374"/>
      <c r="J9" s="374" t="s">
        <v>533</v>
      </c>
      <c r="K9" s="375"/>
      <c r="L9" s="374"/>
      <c r="M9" s="374" t="s">
        <v>534</v>
      </c>
      <c r="N9" s="375"/>
    </row>
    <row r="10" spans="2:22" ht="16.5" customHeight="1">
      <c r="B10" s="754"/>
      <c r="C10" s="376" t="s">
        <v>478</v>
      </c>
      <c r="D10" s="377" t="s">
        <v>81</v>
      </c>
      <c r="E10" s="378" t="s">
        <v>535</v>
      </c>
      <c r="F10" s="379" t="s">
        <v>478</v>
      </c>
      <c r="G10" s="377" t="s">
        <v>81</v>
      </c>
      <c r="H10" s="378" t="s">
        <v>535</v>
      </c>
      <c r="I10" s="380" t="s">
        <v>478</v>
      </c>
      <c r="J10" s="381" t="s">
        <v>81</v>
      </c>
      <c r="K10" s="376" t="s">
        <v>535</v>
      </c>
      <c r="L10" s="380" t="s">
        <v>478</v>
      </c>
      <c r="M10" s="381" t="s">
        <v>81</v>
      </c>
      <c r="N10" s="376" t="s">
        <v>535</v>
      </c>
      <c r="P10" s="382"/>
      <c r="Q10" s="382"/>
      <c r="R10" s="382"/>
      <c r="S10" s="382"/>
      <c r="T10" s="382"/>
      <c r="U10" s="382"/>
      <c r="V10" s="382"/>
    </row>
    <row r="11" spans="2:22" ht="16.5" customHeight="1">
      <c r="B11" s="383" t="s">
        <v>23</v>
      </c>
      <c r="C11" s="384">
        <v>369610</v>
      </c>
      <c r="D11" s="385">
        <v>369414</v>
      </c>
      <c r="E11" s="386">
        <v>196</v>
      </c>
      <c r="F11" s="384">
        <v>283094</v>
      </c>
      <c r="G11" s="385">
        <v>281927</v>
      </c>
      <c r="H11" s="386">
        <v>1167</v>
      </c>
      <c r="I11" s="387">
        <v>247075</v>
      </c>
      <c r="J11" s="387">
        <v>245401</v>
      </c>
      <c r="K11" s="388">
        <v>1674</v>
      </c>
      <c r="L11" s="387">
        <v>215362</v>
      </c>
      <c r="M11" s="387">
        <v>214458</v>
      </c>
      <c r="N11" s="388">
        <v>904</v>
      </c>
      <c r="P11" s="382"/>
      <c r="Q11" s="382"/>
      <c r="R11" s="382"/>
      <c r="S11" s="382"/>
      <c r="T11" s="382"/>
      <c r="U11" s="382"/>
      <c r="V11" s="382"/>
    </row>
    <row r="12" spans="1:22" ht="16.5" customHeight="1">
      <c r="A12" s="536"/>
      <c r="B12" s="389" t="s">
        <v>24</v>
      </c>
      <c r="C12" s="390" t="s">
        <v>336</v>
      </c>
      <c r="D12" s="387" t="s">
        <v>336</v>
      </c>
      <c r="E12" s="388" t="s">
        <v>336</v>
      </c>
      <c r="F12" s="390">
        <v>323054</v>
      </c>
      <c r="G12" s="387">
        <v>323054</v>
      </c>
      <c r="H12" s="388">
        <v>0</v>
      </c>
      <c r="I12" s="387" t="s">
        <v>430</v>
      </c>
      <c r="J12" s="387" t="s">
        <v>430</v>
      </c>
      <c r="K12" s="388" t="s">
        <v>430</v>
      </c>
      <c r="L12" s="387">
        <v>288383</v>
      </c>
      <c r="M12" s="387">
        <v>288095</v>
      </c>
      <c r="N12" s="388">
        <v>288</v>
      </c>
      <c r="P12" s="382"/>
      <c r="Q12" s="382"/>
      <c r="R12" s="382"/>
      <c r="S12" s="382"/>
      <c r="T12" s="382"/>
      <c r="U12" s="382"/>
      <c r="V12" s="382"/>
    </row>
    <row r="13" spans="2:22" ht="16.5" customHeight="1">
      <c r="B13" s="389" t="s">
        <v>25</v>
      </c>
      <c r="C13" s="390">
        <v>374558</v>
      </c>
      <c r="D13" s="387">
        <v>374352</v>
      </c>
      <c r="E13" s="388">
        <v>206</v>
      </c>
      <c r="F13" s="390">
        <v>304155</v>
      </c>
      <c r="G13" s="387">
        <v>303873</v>
      </c>
      <c r="H13" s="388">
        <v>282</v>
      </c>
      <c r="I13" s="387">
        <v>257952</v>
      </c>
      <c r="J13" s="387">
        <v>257952</v>
      </c>
      <c r="K13" s="388">
        <v>0</v>
      </c>
      <c r="L13" s="387">
        <v>220612</v>
      </c>
      <c r="M13" s="387">
        <v>220580</v>
      </c>
      <c r="N13" s="388">
        <v>32</v>
      </c>
      <c r="P13" s="382"/>
      <c r="Q13" s="382"/>
      <c r="R13" s="382"/>
      <c r="S13" s="382"/>
      <c r="T13" s="382"/>
      <c r="U13" s="382"/>
      <c r="V13" s="382"/>
    </row>
    <row r="14" spans="2:22" ht="16.5" customHeight="1">
      <c r="B14" s="389" t="s">
        <v>50</v>
      </c>
      <c r="C14" s="390" t="s">
        <v>430</v>
      </c>
      <c r="D14" s="387" t="s">
        <v>430</v>
      </c>
      <c r="E14" s="388" t="s">
        <v>430</v>
      </c>
      <c r="F14" s="390">
        <v>372410</v>
      </c>
      <c r="G14" s="387">
        <v>364000</v>
      </c>
      <c r="H14" s="388">
        <v>8410</v>
      </c>
      <c r="I14" s="387" t="s">
        <v>430</v>
      </c>
      <c r="J14" s="387" t="s">
        <v>430</v>
      </c>
      <c r="K14" s="388" t="s">
        <v>430</v>
      </c>
      <c r="L14" s="387" t="s">
        <v>430</v>
      </c>
      <c r="M14" s="387" t="s">
        <v>430</v>
      </c>
      <c r="N14" s="388" t="s">
        <v>430</v>
      </c>
      <c r="P14" s="382"/>
      <c r="Q14" s="382"/>
      <c r="R14" s="382"/>
      <c r="S14" s="382"/>
      <c r="T14" s="382"/>
      <c r="U14" s="382"/>
      <c r="V14" s="382"/>
    </row>
    <row r="15" spans="2:22" ht="16.5" customHeight="1">
      <c r="B15" s="389" t="s">
        <v>19</v>
      </c>
      <c r="C15" s="390" t="s">
        <v>336</v>
      </c>
      <c r="D15" s="387" t="s">
        <v>336</v>
      </c>
      <c r="E15" s="388" t="s">
        <v>336</v>
      </c>
      <c r="F15" s="390">
        <v>328920</v>
      </c>
      <c r="G15" s="387">
        <v>328920</v>
      </c>
      <c r="H15" s="388">
        <v>0</v>
      </c>
      <c r="I15" s="387" t="s">
        <v>430</v>
      </c>
      <c r="J15" s="387" t="s">
        <v>430</v>
      </c>
      <c r="K15" s="388" t="s">
        <v>430</v>
      </c>
      <c r="L15" s="387">
        <v>269079</v>
      </c>
      <c r="M15" s="387">
        <v>269079</v>
      </c>
      <c r="N15" s="388">
        <v>0</v>
      </c>
      <c r="P15" s="382"/>
      <c r="Q15" s="382"/>
      <c r="R15" s="382"/>
      <c r="S15" s="382"/>
      <c r="T15" s="382"/>
      <c r="U15" s="382"/>
      <c r="V15" s="382"/>
    </row>
    <row r="16" spans="1:22" ht="16.5" customHeight="1">
      <c r="A16" s="536" t="s">
        <v>528</v>
      </c>
      <c r="B16" s="389" t="s">
        <v>49</v>
      </c>
      <c r="C16" s="390">
        <v>271482</v>
      </c>
      <c r="D16" s="387">
        <v>271255</v>
      </c>
      <c r="E16" s="388">
        <v>227</v>
      </c>
      <c r="F16" s="390">
        <v>300413</v>
      </c>
      <c r="G16" s="387">
        <v>290356</v>
      </c>
      <c r="H16" s="388">
        <v>10057</v>
      </c>
      <c r="I16" s="387">
        <v>263820</v>
      </c>
      <c r="J16" s="387">
        <v>263356</v>
      </c>
      <c r="K16" s="388">
        <v>464</v>
      </c>
      <c r="L16" s="387">
        <v>281540</v>
      </c>
      <c r="M16" s="387">
        <v>281540</v>
      </c>
      <c r="N16" s="388">
        <v>0</v>
      </c>
      <c r="P16" s="382"/>
      <c r="Q16" s="382"/>
      <c r="R16" s="382"/>
      <c r="S16" s="382"/>
      <c r="T16" s="382"/>
      <c r="U16" s="382"/>
      <c r="V16" s="382"/>
    </row>
    <row r="17" spans="1:22" ht="16.5" customHeight="1">
      <c r="A17" s="391">
        <v>24</v>
      </c>
      <c r="B17" s="389" t="s">
        <v>65</v>
      </c>
      <c r="C17" s="390" t="s">
        <v>430</v>
      </c>
      <c r="D17" s="387" t="s">
        <v>430</v>
      </c>
      <c r="E17" s="388" t="s">
        <v>430</v>
      </c>
      <c r="F17" s="390">
        <v>216081</v>
      </c>
      <c r="G17" s="387">
        <v>215213</v>
      </c>
      <c r="H17" s="388">
        <v>868</v>
      </c>
      <c r="I17" s="387">
        <v>175190</v>
      </c>
      <c r="J17" s="387">
        <v>170042</v>
      </c>
      <c r="K17" s="388">
        <v>5148</v>
      </c>
      <c r="L17" s="387">
        <v>208516</v>
      </c>
      <c r="M17" s="387">
        <v>206129</v>
      </c>
      <c r="N17" s="388">
        <v>2387</v>
      </c>
      <c r="P17" s="382"/>
      <c r="Q17" s="382"/>
      <c r="R17" s="382"/>
      <c r="S17" s="382"/>
      <c r="T17" s="382"/>
      <c r="U17" s="382"/>
      <c r="V17" s="382"/>
    </row>
    <row r="18" spans="1:22" ht="16.5" customHeight="1">
      <c r="A18" s="392" t="s">
        <v>528</v>
      </c>
      <c r="B18" s="389" t="s">
        <v>66</v>
      </c>
      <c r="C18" s="390" t="s">
        <v>430</v>
      </c>
      <c r="D18" s="387" t="s">
        <v>430</v>
      </c>
      <c r="E18" s="388" t="s">
        <v>430</v>
      </c>
      <c r="F18" s="390" t="s">
        <v>430</v>
      </c>
      <c r="G18" s="387" t="s">
        <v>430</v>
      </c>
      <c r="H18" s="388" t="s">
        <v>430</v>
      </c>
      <c r="I18" s="387">
        <v>378236</v>
      </c>
      <c r="J18" s="387">
        <v>375722</v>
      </c>
      <c r="K18" s="388">
        <v>2514</v>
      </c>
      <c r="L18" s="387">
        <v>317371</v>
      </c>
      <c r="M18" s="387">
        <v>317371</v>
      </c>
      <c r="N18" s="388">
        <v>0</v>
      </c>
      <c r="P18" s="382"/>
      <c r="Q18" s="382"/>
      <c r="R18" s="382"/>
      <c r="S18" s="382"/>
      <c r="T18" s="382"/>
      <c r="U18" s="382"/>
      <c r="V18" s="382"/>
    </row>
    <row r="19" spans="2:22" ht="16.5" customHeight="1">
      <c r="B19" s="389" t="s">
        <v>48</v>
      </c>
      <c r="C19" s="390" t="s">
        <v>336</v>
      </c>
      <c r="D19" s="387" t="s">
        <v>336</v>
      </c>
      <c r="E19" s="388" t="s">
        <v>336</v>
      </c>
      <c r="F19" s="390" t="s">
        <v>430</v>
      </c>
      <c r="G19" s="387" t="s">
        <v>430</v>
      </c>
      <c r="H19" s="388" t="s">
        <v>430</v>
      </c>
      <c r="I19" s="387">
        <v>218223</v>
      </c>
      <c r="J19" s="387">
        <v>217133</v>
      </c>
      <c r="K19" s="388">
        <v>1090</v>
      </c>
      <c r="L19" s="387">
        <v>280867</v>
      </c>
      <c r="M19" s="387">
        <v>276280</v>
      </c>
      <c r="N19" s="388">
        <v>4587</v>
      </c>
      <c r="P19" s="382"/>
      <c r="Q19" s="382"/>
      <c r="R19" s="382"/>
      <c r="S19" s="382"/>
      <c r="T19" s="382"/>
      <c r="U19" s="382"/>
      <c r="V19" s="382"/>
    </row>
    <row r="20" spans="2:22" ht="16.5" customHeight="1">
      <c r="B20" s="389" t="s">
        <v>47</v>
      </c>
      <c r="C20" s="390">
        <v>427758</v>
      </c>
      <c r="D20" s="387">
        <v>427758</v>
      </c>
      <c r="E20" s="388">
        <v>0</v>
      </c>
      <c r="F20" s="390">
        <v>395792</v>
      </c>
      <c r="G20" s="387">
        <v>395792</v>
      </c>
      <c r="H20" s="388">
        <v>0</v>
      </c>
      <c r="I20" s="387">
        <v>341342</v>
      </c>
      <c r="J20" s="387">
        <v>329361</v>
      </c>
      <c r="K20" s="388">
        <v>11981</v>
      </c>
      <c r="L20" s="387">
        <v>326530</v>
      </c>
      <c r="M20" s="387">
        <v>324914</v>
      </c>
      <c r="N20" s="388">
        <v>1616</v>
      </c>
      <c r="P20" s="382"/>
      <c r="Q20" s="382"/>
      <c r="R20" s="382"/>
      <c r="S20" s="382"/>
      <c r="T20" s="382"/>
      <c r="U20" s="382"/>
      <c r="V20" s="382"/>
    </row>
    <row r="21" spans="2:22" ht="16.5" customHeight="1">
      <c r="B21" s="389" t="s">
        <v>46</v>
      </c>
      <c r="C21" s="390" t="s">
        <v>336</v>
      </c>
      <c r="D21" s="387" t="s">
        <v>336</v>
      </c>
      <c r="E21" s="388" t="s">
        <v>336</v>
      </c>
      <c r="F21" s="390">
        <v>193843</v>
      </c>
      <c r="G21" s="387">
        <v>192724</v>
      </c>
      <c r="H21" s="388">
        <v>1119</v>
      </c>
      <c r="I21" s="387">
        <v>154972</v>
      </c>
      <c r="J21" s="387">
        <v>154816</v>
      </c>
      <c r="K21" s="388">
        <v>156</v>
      </c>
      <c r="L21" s="387">
        <v>78894</v>
      </c>
      <c r="M21" s="387">
        <v>78894</v>
      </c>
      <c r="N21" s="388">
        <v>0</v>
      </c>
      <c r="P21" s="382"/>
      <c r="Q21" s="382"/>
      <c r="R21" s="382"/>
      <c r="S21" s="382"/>
      <c r="T21" s="382"/>
      <c r="U21" s="382"/>
      <c r="V21" s="382"/>
    </row>
    <row r="22" spans="2:22" ht="16.5" customHeight="1">
      <c r="B22" s="389" t="s">
        <v>45</v>
      </c>
      <c r="C22" s="390" t="s">
        <v>336</v>
      </c>
      <c r="D22" s="387" t="s">
        <v>336</v>
      </c>
      <c r="E22" s="388" t="s">
        <v>336</v>
      </c>
      <c r="F22" s="390">
        <v>176613</v>
      </c>
      <c r="G22" s="387">
        <v>176613</v>
      </c>
      <c r="H22" s="388">
        <v>0</v>
      </c>
      <c r="I22" s="387">
        <v>197646</v>
      </c>
      <c r="J22" s="387">
        <v>197646</v>
      </c>
      <c r="K22" s="388">
        <v>0</v>
      </c>
      <c r="L22" s="387">
        <v>168997</v>
      </c>
      <c r="M22" s="387">
        <v>167046</v>
      </c>
      <c r="N22" s="388">
        <v>1951</v>
      </c>
      <c r="P22" s="382"/>
      <c r="Q22" s="382"/>
      <c r="R22" s="382"/>
      <c r="S22" s="382"/>
      <c r="T22" s="382"/>
      <c r="U22" s="382"/>
      <c r="V22" s="382"/>
    </row>
    <row r="23" spans="2:22" ht="16.5" customHeight="1">
      <c r="B23" s="389" t="s">
        <v>26</v>
      </c>
      <c r="C23" s="390">
        <v>363586</v>
      </c>
      <c r="D23" s="387">
        <v>363586</v>
      </c>
      <c r="E23" s="388">
        <v>0</v>
      </c>
      <c r="F23" s="390">
        <v>370990</v>
      </c>
      <c r="G23" s="387">
        <v>365208</v>
      </c>
      <c r="H23" s="388">
        <v>5782</v>
      </c>
      <c r="I23" s="387" t="s">
        <v>430</v>
      </c>
      <c r="J23" s="387" t="s">
        <v>430</v>
      </c>
      <c r="K23" s="388" t="s">
        <v>430</v>
      </c>
      <c r="L23" s="387">
        <v>203706</v>
      </c>
      <c r="M23" s="387">
        <v>203706</v>
      </c>
      <c r="N23" s="388">
        <v>0</v>
      </c>
      <c r="P23" s="382"/>
      <c r="Q23" s="382"/>
      <c r="R23" s="382"/>
      <c r="S23" s="382"/>
      <c r="T23" s="382"/>
      <c r="U23" s="382"/>
      <c r="V23" s="382"/>
    </row>
    <row r="24" spans="2:22" ht="16.5" customHeight="1">
      <c r="B24" s="389" t="s">
        <v>22</v>
      </c>
      <c r="C24" s="390">
        <v>417461</v>
      </c>
      <c r="D24" s="387">
        <v>417117</v>
      </c>
      <c r="E24" s="388">
        <v>344</v>
      </c>
      <c r="F24" s="390">
        <v>322746</v>
      </c>
      <c r="G24" s="387">
        <v>322746</v>
      </c>
      <c r="H24" s="388">
        <v>0</v>
      </c>
      <c r="I24" s="387" t="s">
        <v>430</v>
      </c>
      <c r="J24" s="387" t="s">
        <v>430</v>
      </c>
      <c r="K24" s="388" t="s">
        <v>430</v>
      </c>
      <c r="L24" s="387">
        <v>187794</v>
      </c>
      <c r="M24" s="387">
        <v>187027</v>
      </c>
      <c r="N24" s="388">
        <v>767</v>
      </c>
      <c r="P24" s="382"/>
      <c r="Q24" s="382"/>
      <c r="R24" s="382"/>
      <c r="S24" s="382"/>
      <c r="T24" s="382"/>
      <c r="U24" s="382"/>
      <c r="V24" s="382"/>
    </row>
    <row r="25" spans="2:22" ht="16.5" customHeight="1">
      <c r="B25" s="389" t="s">
        <v>20</v>
      </c>
      <c r="C25" s="390" t="s">
        <v>336</v>
      </c>
      <c r="D25" s="387" t="s">
        <v>336</v>
      </c>
      <c r="E25" s="388" t="s">
        <v>336</v>
      </c>
      <c r="F25" s="390" t="s">
        <v>430</v>
      </c>
      <c r="G25" s="387" t="s">
        <v>430</v>
      </c>
      <c r="H25" s="388" t="s">
        <v>430</v>
      </c>
      <c r="I25" s="387" t="s">
        <v>430</v>
      </c>
      <c r="J25" s="387" t="s">
        <v>430</v>
      </c>
      <c r="K25" s="388" t="s">
        <v>430</v>
      </c>
      <c r="L25" s="387">
        <v>275740</v>
      </c>
      <c r="M25" s="387">
        <v>273617</v>
      </c>
      <c r="N25" s="388">
        <v>2123</v>
      </c>
      <c r="P25" s="382"/>
      <c r="Q25" s="382"/>
      <c r="R25" s="382"/>
      <c r="S25" s="382"/>
      <c r="T25" s="382"/>
      <c r="U25" s="382"/>
      <c r="V25" s="382"/>
    </row>
    <row r="26" spans="1:22" ht="16.5" customHeight="1">
      <c r="A26" s="535" t="s">
        <v>119</v>
      </c>
      <c r="B26" s="393" t="s">
        <v>21</v>
      </c>
      <c r="C26" s="394">
        <v>182083</v>
      </c>
      <c r="D26" s="395">
        <v>182083</v>
      </c>
      <c r="E26" s="396">
        <v>0</v>
      </c>
      <c r="F26" s="394">
        <v>148002</v>
      </c>
      <c r="G26" s="395">
        <v>147372</v>
      </c>
      <c r="H26" s="396">
        <v>630</v>
      </c>
      <c r="I26" s="395">
        <v>181269</v>
      </c>
      <c r="J26" s="395">
        <v>179929</v>
      </c>
      <c r="K26" s="396">
        <v>1340</v>
      </c>
      <c r="L26" s="395">
        <v>280221</v>
      </c>
      <c r="M26" s="395">
        <v>280076</v>
      </c>
      <c r="N26" s="396">
        <v>145</v>
      </c>
      <c r="V26" s="368"/>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1">
    <mergeCell ref="B9:B10"/>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sheetPr>
    <tabColor indexed="53"/>
  </sheetPr>
  <dimension ref="A6:T27"/>
  <sheetViews>
    <sheetView workbookViewId="0" topLeftCell="A1">
      <selection activeCell="A1" sqref="A1"/>
    </sheetView>
  </sheetViews>
  <sheetFormatPr defaultColWidth="8.796875" defaultRowHeight="14.25"/>
  <cols>
    <col min="1" max="1" width="7" style="367" customWidth="1"/>
    <col min="2" max="2" width="16.59765625" style="367" customWidth="1"/>
    <col min="3" max="18" width="7.59765625" style="367" customWidth="1"/>
    <col min="19" max="16384" width="9" style="367" customWidth="1"/>
  </cols>
  <sheetData>
    <row r="6" spans="2:4" ht="16.5" customHeight="1">
      <c r="B6" s="370" t="s">
        <v>705</v>
      </c>
      <c r="D6" s="371" t="s">
        <v>536</v>
      </c>
    </row>
    <row r="7" ht="15.75" customHeight="1">
      <c r="B7" s="372" t="s">
        <v>530</v>
      </c>
    </row>
    <row r="8" ht="16.5" customHeight="1">
      <c r="B8" s="371"/>
    </row>
    <row r="9" spans="2:20" ht="16.5" customHeight="1">
      <c r="B9" s="753" t="s">
        <v>527</v>
      </c>
      <c r="C9" s="397"/>
      <c r="D9" s="755" t="s">
        <v>531</v>
      </c>
      <c r="E9" s="755"/>
      <c r="F9" s="399"/>
      <c r="G9" s="398"/>
      <c r="H9" s="755" t="s">
        <v>532</v>
      </c>
      <c r="I9" s="755"/>
      <c r="J9" s="399"/>
      <c r="K9" s="398"/>
      <c r="L9" s="755" t="s">
        <v>533</v>
      </c>
      <c r="M9" s="755"/>
      <c r="N9" s="399"/>
      <c r="O9" s="398"/>
      <c r="P9" s="755" t="s">
        <v>534</v>
      </c>
      <c r="Q9" s="755"/>
      <c r="R9" s="399"/>
      <c r="S9" s="368"/>
      <c r="T9" s="368"/>
    </row>
    <row r="10" spans="2:19" ht="16.5" customHeight="1">
      <c r="B10" s="754"/>
      <c r="C10" s="400" t="s">
        <v>489</v>
      </c>
      <c r="D10" s="401" t="s">
        <v>402</v>
      </c>
      <c r="E10" s="401" t="s">
        <v>537</v>
      </c>
      <c r="F10" s="402" t="s">
        <v>80</v>
      </c>
      <c r="G10" s="403" t="s">
        <v>489</v>
      </c>
      <c r="H10" s="404" t="s">
        <v>402</v>
      </c>
      <c r="I10" s="404" t="s">
        <v>537</v>
      </c>
      <c r="J10" s="400" t="s">
        <v>80</v>
      </c>
      <c r="K10" s="403" t="s">
        <v>489</v>
      </c>
      <c r="L10" s="404" t="s">
        <v>402</v>
      </c>
      <c r="M10" s="404" t="s">
        <v>537</v>
      </c>
      <c r="N10" s="400" t="s">
        <v>80</v>
      </c>
      <c r="O10" s="403" t="s">
        <v>489</v>
      </c>
      <c r="P10" s="404" t="s">
        <v>402</v>
      </c>
      <c r="Q10" s="404" t="s">
        <v>537</v>
      </c>
      <c r="R10" s="400" t="s">
        <v>80</v>
      </c>
      <c r="S10" s="405"/>
    </row>
    <row r="11" spans="2:19" s="406" customFormat="1" ht="10.5" customHeight="1">
      <c r="B11" s="407"/>
      <c r="C11" s="408" t="s">
        <v>538</v>
      </c>
      <c r="D11" s="409" t="s">
        <v>493</v>
      </c>
      <c r="E11" s="409" t="s">
        <v>493</v>
      </c>
      <c r="F11" s="410" t="s">
        <v>493</v>
      </c>
      <c r="G11" s="411" t="s">
        <v>538</v>
      </c>
      <c r="H11" s="409" t="s">
        <v>493</v>
      </c>
      <c r="I11" s="409" t="s">
        <v>493</v>
      </c>
      <c r="J11" s="410" t="s">
        <v>493</v>
      </c>
      <c r="K11" s="411" t="s">
        <v>538</v>
      </c>
      <c r="L11" s="409" t="s">
        <v>493</v>
      </c>
      <c r="M11" s="409" t="s">
        <v>493</v>
      </c>
      <c r="N11" s="410" t="s">
        <v>493</v>
      </c>
      <c r="O11" s="411" t="s">
        <v>538</v>
      </c>
      <c r="P11" s="409" t="s">
        <v>493</v>
      </c>
      <c r="Q11" s="409" t="s">
        <v>493</v>
      </c>
      <c r="R11" s="410" t="s">
        <v>493</v>
      </c>
      <c r="S11" s="412"/>
    </row>
    <row r="12" spans="1:19" ht="16.5" customHeight="1">
      <c r="A12" s="370"/>
      <c r="B12" s="389" t="s">
        <v>23</v>
      </c>
      <c r="C12" s="413">
        <v>19.4</v>
      </c>
      <c r="D12" s="414">
        <v>164.2</v>
      </c>
      <c r="E12" s="414">
        <v>147.4</v>
      </c>
      <c r="F12" s="415">
        <v>16.8</v>
      </c>
      <c r="G12" s="414">
        <v>19.3</v>
      </c>
      <c r="H12" s="414">
        <v>152.8</v>
      </c>
      <c r="I12" s="414">
        <v>138.8</v>
      </c>
      <c r="J12" s="415">
        <v>14</v>
      </c>
      <c r="K12" s="414">
        <v>19.2</v>
      </c>
      <c r="L12" s="414">
        <v>150.4</v>
      </c>
      <c r="M12" s="414">
        <v>136</v>
      </c>
      <c r="N12" s="415">
        <v>14.4</v>
      </c>
      <c r="O12" s="414">
        <v>19</v>
      </c>
      <c r="P12" s="414">
        <v>141.6</v>
      </c>
      <c r="Q12" s="414">
        <v>132.6</v>
      </c>
      <c r="R12" s="415">
        <v>9</v>
      </c>
      <c r="S12" s="368"/>
    </row>
    <row r="13" spans="1:19" ht="16.5" customHeight="1">
      <c r="A13" s="370"/>
      <c r="B13" s="389" t="s">
        <v>24</v>
      </c>
      <c r="C13" s="413" t="s">
        <v>336</v>
      </c>
      <c r="D13" s="416" t="s">
        <v>336</v>
      </c>
      <c r="E13" s="416" t="s">
        <v>336</v>
      </c>
      <c r="F13" s="415" t="s">
        <v>336</v>
      </c>
      <c r="G13" s="414">
        <v>20.6</v>
      </c>
      <c r="H13" s="414">
        <v>170.9</v>
      </c>
      <c r="I13" s="414">
        <v>153.9</v>
      </c>
      <c r="J13" s="415">
        <v>17</v>
      </c>
      <c r="K13" s="413" t="s">
        <v>430</v>
      </c>
      <c r="L13" s="414" t="s">
        <v>430</v>
      </c>
      <c r="M13" s="414" t="s">
        <v>430</v>
      </c>
      <c r="N13" s="415" t="s">
        <v>430</v>
      </c>
      <c r="O13" s="414">
        <v>20.7</v>
      </c>
      <c r="P13" s="414">
        <v>171.8</v>
      </c>
      <c r="Q13" s="414">
        <v>156.4</v>
      </c>
      <c r="R13" s="415">
        <v>15.4</v>
      </c>
      <c r="S13" s="368"/>
    </row>
    <row r="14" spans="2:19" ht="16.5" customHeight="1">
      <c r="B14" s="389" t="s">
        <v>25</v>
      </c>
      <c r="C14" s="413">
        <v>19.7</v>
      </c>
      <c r="D14" s="414">
        <v>170.8</v>
      </c>
      <c r="E14" s="414">
        <v>152.1</v>
      </c>
      <c r="F14" s="415">
        <v>18.7</v>
      </c>
      <c r="G14" s="414">
        <v>19.2</v>
      </c>
      <c r="H14" s="414">
        <v>161.4</v>
      </c>
      <c r="I14" s="414">
        <v>143.4</v>
      </c>
      <c r="J14" s="415">
        <v>18</v>
      </c>
      <c r="K14" s="414">
        <v>19.8</v>
      </c>
      <c r="L14" s="414">
        <v>166</v>
      </c>
      <c r="M14" s="414">
        <v>150.3</v>
      </c>
      <c r="N14" s="415">
        <v>15.7</v>
      </c>
      <c r="O14" s="414">
        <v>20.2</v>
      </c>
      <c r="P14" s="414">
        <v>154</v>
      </c>
      <c r="Q14" s="414">
        <v>144.3</v>
      </c>
      <c r="R14" s="415">
        <v>9.7</v>
      </c>
      <c r="S14" s="368"/>
    </row>
    <row r="15" spans="2:19" ht="16.5" customHeight="1">
      <c r="B15" s="389" t="s">
        <v>50</v>
      </c>
      <c r="C15" s="413" t="s">
        <v>430</v>
      </c>
      <c r="D15" s="414" t="s">
        <v>430</v>
      </c>
      <c r="E15" s="414" t="s">
        <v>430</v>
      </c>
      <c r="F15" s="415" t="s">
        <v>430</v>
      </c>
      <c r="G15" s="414">
        <v>18.8</v>
      </c>
      <c r="H15" s="414">
        <v>152.4</v>
      </c>
      <c r="I15" s="414">
        <v>139.6</v>
      </c>
      <c r="J15" s="415">
        <v>12.8</v>
      </c>
      <c r="K15" s="413" t="s">
        <v>430</v>
      </c>
      <c r="L15" s="414" t="s">
        <v>430</v>
      </c>
      <c r="M15" s="414" t="s">
        <v>430</v>
      </c>
      <c r="N15" s="415" t="s">
        <v>430</v>
      </c>
      <c r="O15" s="413" t="s">
        <v>430</v>
      </c>
      <c r="P15" s="414" t="s">
        <v>430</v>
      </c>
      <c r="Q15" s="414" t="s">
        <v>430</v>
      </c>
      <c r="R15" s="415" t="s">
        <v>430</v>
      </c>
      <c r="S15" s="368"/>
    </row>
    <row r="16" spans="1:19" ht="16.5" customHeight="1">
      <c r="A16" s="370" t="s">
        <v>528</v>
      </c>
      <c r="B16" s="389" t="s">
        <v>19</v>
      </c>
      <c r="C16" s="413" t="s">
        <v>336</v>
      </c>
      <c r="D16" s="416" t="s">
        <v>336</v>
      </c>
      <c r="E16" s="416" t="s">
        <v>336</v>
      </c>
      <c r="F16" s="415" t="s">
        <v>336</v>
      </c>
      <c r="G16" s="414">
        <v>20.1</v>
      </c>
      <c r="H16" s="414">
        <v>163.6</v>
      </c>
      <c r="I16" s="414">
        <v>153.6</v>
      </c>
      <c r="J16" s="415">
        <v>10</v>
      </c>
      <c r="K16" s="413" t="s">
        <v>430</v>
      </c>
      <c r="L16" s="414" t="s">
        <v>430</v>
      </c>
      <c r="M16" s="414" t="s">
        <v>430</v>
      </c>
      <c r="N16" s="415" t="s">
        <v>430</v>
      </c>
      <c r="O16" s="414">
        <v>20.3</v>
      </c>
      <c r="P16" s="414">
        <v>170.9</v>
      </c>
      <c r="Q16" s="414">
        <v>153</v>
      </c>
      <c r="R16" s="415">
        <v>17.9</v>
      </c>
      <c r="S16" s="368"/>
    </row>
    <row r="17" spans="1:19" ht="16.5" customHeight="1">
      <c r="A17" s="391">
        <v>25</v>
      </c>
      <c r="B17" s="389" t="s">
        <v>49</v>
      </c>
      <c r="C17" s="413">
        <v>18.7</v>
      </c>
      <c r="D17" s="414">
        <v>143.2</v>
      </c>
      <c r="E17" s="414">
        <v>133.5</v>
      </c>
      <c r="F17" s="415">
        <v>9.7</v>
      </c>
      <c r="G17" s="414">
        <v>20</v>
      </c>
      <c r="H17" s="414">
        <v>167.7</v>
      </c>
      <c r="I17" s="414">
        <v>142.5</v>
      </c>
      <c r="J17" s="415">
        <v>25.2</v>
      </c>
      <c r="K17" s="414">
        <v>19.7</v>
      </c>
      <c r="L17" s="414">
        <v>174.3</v>
      </c>
      <c r="M17" s="414">
        <v>146.1</v>
      </c>
      <c r="N17" s="415">
        <v>28.2</v>
      </c>
      <c r="O17" s="414">
        <v>20.8</v>
      </c>
      <c r="P17" s="414">
        <v>184.5</v>
      </c>
      <c r="Q17" s="414">
        <v>152</v>
      </c>
      <c r="R17" s="415">
        <v>32.5</v>
      </c>
      <c r="S17" s="368"/>
    </row>
    <row r="18" spans="1:19" ht="16.5" customHeight="1">
      <c r="A18" s="392" t="s">
        <v>528</v>
      </c>
      <c r="B18" s="389" t="s">
        <v>65</v>
      </c>
      <c r="C18" s="413" t="s">
        <v>430</v>
      </c>
      <c r="D18" s="414" t="s">
        <v>430</v>
      </c>
      <c r="E18" s="414" t="s">
        <v>430</v>
      </c>
      <c r="F18" s="415" t="s">
        <v>430</v>
      </c>
      <c r="G18" s="414">
        <v>19.6</v>
      </c>
      <c r="H18" s="414">
        <v>146.5</v>
      </c>
      <c r="I18" s="414">
        <v>137.7</v>
      </c>
      <c r="J18" s="415">
        <v>8.8</v>
      </c>
      <c r="K18" s="414">
        <v>18.4</v>
      </c>
      <c r="L18" s="414">
        <v>119.2</v>
      </c>
      <c r="M18" s="414">
        <v>112.5</v>
      </c>
      <c r="N18" s="415">
        <v>6.7</v>
      </c>
      <c r="O18" s="414">
        <v>19.6</v>
      </c>
      <c r="P18" s="414">
        <v>142</v>
      </c>
      <c r="Q18" s="414">
        <v>134.4</v>
      </c>
      <c r="R18" s="415">
        <v>7.6</v>
      </c>
      <c r="S18" s="368"/>
    </row>
    <row r="19" spans="2:19" ht="16.5" customHeight="1">
      <c r="B19" s="389" t="s">
        <v>66</v>
      </c>
      <c r="C19" s="413" t="s">
        <v>430</v>
      </c>
      <c r="D19" s="414" t="s">
        <v>430</v>
      </c>
      <c r="E19" s="414" t="s">
        <v>430</v>
      </c>
      <c r="F19" s="415" t="s">
        <v>430</v>
      </c>
      <c r="G19" s="413" t="s">
        <v>430</v>
      </c>
      <c r="H19" s="414" t="s">
        <v>430</v>
      </c>
      <c r="I19" s="414" t="s">
        <v>430</v>
      </c>
      <c r="J19" s="415" t="s">
        <v>430</v>
      </c>
      <c r="K19" s="414">
        <v>19.4</v>
      </c>
      <c r="L19" s="414">
        <v>154.9</v>
      </c>
      <c r="M19" s="414">
        <v>139.3</v>
      </c>
      <c r="N19" s="415">
        <v>15.6</v>
      </c>
      <c r="O19" s="414">
        <v>19.5</v>
      </c>
      <c r="P19" s="414">
        <v>162.7</v>
      </c>
      <c r="Q19" s="414">
        <v>146.4</v>
      </c>
      <c r="R19" s="415">
        <v>16.3</v>
      </c>
      <c r="S19" s="368"/>
    </row>
    <row r="20" spans="2:19" ht="16.5" customHeight="1">
      <c r="B20" s="389" t="s">
        <v>48</v>
      </c>
      <c r="C20" s="413" t="s">
        <v>336</v>
      </c>
      <c r="D20" s="416" t="s">
        <v>336</v>
      </c>
      <c r="E20" s="416" t="s">
        <v>336</v>
      </c>
      <c r="F20" s="415" t="s">
        <v>336</v>
      </c>
      <c r="G20" s="413" t="s">
        <v>430</v>
      </c>
      <c r="H20" s="414" t="s">
        <v>430</v>
      </c>
      <c r="I20" s="414" t="s">
        <v>430</v>
      </c>
      <c r="J20" s="415" t="s">
        <v>430</v>
      </c>
      <c r="K20" s="414">
        <v>18.4</v>
      </c>
      <c r="L20" s="414">
        <v>150.9</v>
      </c>
      <c r="M20" s="414">
        <v>140.6</v>
      </c>
      <c r="N20" s="415">
        <v>10.3</v>
      </c>
      <c r="O20" s="414">
        <v>20.6</v>
      </c>
      <c r="P20" s="414">
        <v>160.9</v>
      </c>
      <c r="Q20" s="414">
        <v>152.8</v>
      </c>
      <c r="R20" s="415">
        <v>8.1</v>
      </c>
      <c r="S20" s="368"/>
    </row>
    <row r="21" spans="2:19" ht="16.5" customHeight="1">
      <c r="B21" s="389" t="s">
        <v>47</v>
      </c>
      <c r="C21" s="413">
        <v>18</v>
      </c>
      <c r="D21" s="414">
        <v>156.1</v>
      </c>
      <c r="E21" s="414">
        <v>139.5</v>
      </c>
      <c r="F21" s="415">
        <v>16.6</v>
      </c>
      <c r="G21" s="413">
        <v>18.9</v>
      </c>
      <c r="H21" s="414">
        <v>147.4</v>
      </c>
      <c r="I21" s="414">
        <v>135.3</v>
      </c>
      <c r="J21" s="415">
        <v>12.1</v>
      </c>
      <c r="K21" s="414">
        <v>19.2</v>
      </c>
      <c r="L21" s="414">
        <v>147.6</v>
      </c>
      <c r="M21" s="414">
        <v>137.3</v>
      </c>
      <c r="N21" s="415">
        <v>10.3</v>
      </c>
      <c r="O21" s="414">
        <v>19.9</v>
      </c>
      <c r="P21" s="414">
        <v>162.9</v>
      </c>
      <c r="Q21" s="414">
        <v>147.3</v>
      </c>
      <c r="R21" s="415">
        <v>15.6</v>
      </c>
      <c r="S21" s="368"/>
    </row>
    <row r="22" spans="2:19" ht="16.5" customHeight="1">
      <c r="B22" s="389" t="s">
        <v>46</v>
      </c>
      <c r="C22" s="413" t="s">
        <v>336</v>
      </c>
      <c r="D22" s="416" t="s">
        <v>336</v>
      </c>
      <c r="E22" s="416" t="s">
        <v>336</v>
      </c>
      <c r="F22" s="415" t="s">
        <v>336</v>
      </c>
      <c r="G22" s="413">
        <v>19.6</v>
      </c>
      <c r="H22" s="414">
        <v>138.8</v>
      </c>
      <c r="I22" s="414">
        <v>133.5</v>
      </c>
      <c r="J22" s="415">
        <v>5.3</v>
      </c>
      <c r="K22" s="414">
        <v>17.8</v>
      </c>
      <c r="L22" s="414">
        <v>125.9</v>
      </c>
      <c r="M22" s="414">
        <v>117</v>
      </c>
      <c r="N22" s="415">
        <v>8.9</v>
      </c>
      <c r="O22" s="414">
        <v>14.6</v>
      </c>
      <c r="P22" s="414">
        <v>82.6</v>
      </c>
      <c r="Q22" s="414">
        <v>80.9</v>
      </c>
      <c r="R22" s="415">
        <v>1.7</v>
      </c>
      <c r="S22" s="368"/>
    </row>
    <row r="23" spans="2:19" ht="16.5" customHeight="1">
      <c r="B23" s="389" t="s">
        <v>45</v>
      </c>
      <c r="C23" s="413" t="s">
        <v>336</v>
      </c>
      <c r="D23" s="416" t="s">
        <v>336</v>
      </c>
      <c r="E23" s="416" t="s">
        <v>336</v>
      </c>
      <c r="F23" s="415" t="s">
        <v>336</v>
      </c>
      <c r="G23" s="414">
        <v>16.2</v>
      </c>
      <c r="H23" s="414">
        <v>120.4</v>
      </c>
      <c r="I23" s="414">
        <v>115.9</v>
      </c>
      <c r="J23" s="415">
        <v>4.5</v>
      </c>
      <c r="K23" s="414">
        <v>20.1</v>
      </c>
      <c r="L23" s="414">
        <v>158.6</v>
      </c>
      <c r="M23" s="414">
        <v>148.7</v>
      </c>
      <c r="N23" s="415">
        <v>9.9</v>
      </c>
      <c r="O23" s="414">
        <v>17.9</v>
      </c>
      <c r="P23" s="414">
        <v>131.7</v>
      </c>
      <c r="Q23" s="414">
        <v>130.2</v>
      </c>
      <c r="R23" s="415">
        <v>1.5</v>
      </c>
      <c r="S23" s="368"/>
    </row>
    <row r="24" spans="2:19" ht="16.5" customHeight="1">
      <c r="B24" s="389" t="s">
        <v>26</v>
      </c>
      <c r="C24" s="413">
        <v>18.3</v>
      </c>
      <c r="D24" s="414">
        <v>141.2</v>
      </c>
      <c r="E24" s="414">
        <v>135.7</v>
      </c>
      <c r="F24" s="415">
        <v>5.5</v>
      </c>
      <c r="G24" s="414">
        <v>20.2</v>
      </c>
      <c r="H24" s="414">
        <v>167.5</v>
      </c>
      <c r="I24" s="414">
        <v>150.6</v>
      </c>
      <c r="J24" s="415">
        <v>16.9</v>
      </c>
      <c r="K24" s="413" t="s">
        <v>430</v>
      </c>
      <c r="L24" s="414" t="s">
        <v>430</v>
      </c>
      <c r="M24" s="414" t="s">
        <v>430</v>
      </c>
      <c r="N24" s="415" t="s">
        <v>430</v>
      </c>
      <c r="O24" s="414">
        <v>17.2</v>
      </c>
      <c r="P24" s="414">
        <v>122.8</v>
      </c>
      <c r="Q24" s="414">
        <v>114.9</v>
      </c>
      <c r="R24" s="415">
        <v>7.9</v>
      </c>
      <c r="S24" s="368"/>
    </row>
    <row r="25" spans="2:19" ht="16.5" customHeight="1">
      <c r="B25" s="389" t="s">
        <v>22</v>
      </c>
      <c r="C25" s="413">
        <v>18.9</v>
      </c>
      <c r="D25" s="414">
        <v>151.8</v>
      </c>
      <c r="E25" s="414">
        <v>139.4</v>
      </c>
      <c r="F25" s="415">
        <v>12.4</v>
      </c>
      <c r="G25" s="414">
        <v>19</v>
      </c>
      <c r="H25" s="414">
        <v>152.4</v>
      </c>
      <c r="I25" s="414">
        <v>147.1</v>
      </c>
      <c r="J25" s="414">
        <v>5.3</v>
      </c>
      <c r="K25" s="413" t="s">
        <v>430</v>
      </c>
      <c r="L25" s="414" t="s">
        <v>430</v>
      </c>
      <c r="M25" s="414" t="s">
        <v>430</v>
      </c>
      <c r="N25" s="415" t="s">
        <v>430</v>
      </c>
      <c r="O25" s="414">
        <v>18.2</v>
      </c>
      <c r="P25" s="414">
        <v>126.5</v>
      </c>
      <c r="Q25" s="414">
        <v>122.8</v>
      </c>
      <c r="R25" s="415">
        <v>3.7</v>
      </c>
      <c r="S25" s="368"/>
    </row>
    <row r="26" spans="2:19" ht="16.5" customHeight="1">
      <c r="B26" s="389" t="s">
        <v>20</v>
      </c>
      <c r="C26" s="413" t="s">
        <v>336</v>
      </c>
      <c r="D26" s="416" t="s">
        <v>336</v>
      </c>
      <c r="E26" s="416" t="s">
        <v>336</v>
      </c>
      <c r="F26" s="415" t="s">
        <v>336</v>
      </c>
      <c r="G26" s="413" t="s">
        <v>430</v>
      </c>
      <c r="H26" s="414" t="s">
        <v>430</v>
      </c>
      <c r="I26" s="414" t="s">
        <v>430</v>
      </c>
      <c r="J26" s="415" t="s">
        <v>430</v>
      </c>
      <c r="K26" s="413" t="s">
        <v>430</v>
      </c>
      <c r="L26" s="414" t="s">
        <v>430</v>
      </c>
      <c r="M26" s="414" t="s">
        <v>430</v>
      </c>
      <c r="N26" s="415" t="s">
        <v>430</v>
      </c>
      <c r="O26" s="414">
        <v>18</v>
      </c>
      <c r="P26" s="414">
        <v>140.8</v>
      </c>
      <c r="Q26" s="414">
        <v>137.3</v>
      </c>
      <c r="R26" s="415">
        <v>3.5</v>
      </c>
      <c r="S26" s="368"/>
    </row>
    <row r="27" spans="1:19" ht="16.5" customHeight="1">
      <c r="A27" s="367" t="s">
        <v>119</v>
      </c>
      <c r="B27" s="393" t="s">
        <v>21</v>
      </c>
      <c r="C27" s="417">
        <v>18.3</v>
      </c>
      <c r="D27" s="418">
        <v>137.1</v>
      </c>
      <c r="E27" s="418">
        <v>126</v>
      </c>
      <c r="F27" s="419">
        <v>11.1</v>
      </c>
      <c r="G27" s="418">
        <v>18.9</v>
      </c>
      <c r="H27" s="418">
        <v>118.2</v>
      </c>
      <c r="I27" s="418">
        <v>104.7</v>
      </c>
      <c r="J27" s="419">
        <v>13.5</v>
      </c>
      <c r="K27" s="418">
        <v>18.5</v>
      </c>
      <c r="L27" s="418">
        <v>129.5</v>
      </c>
      <c r="M27" s="418">
        <v>123.9</v>
      </c>
      <c r="N27" s="419">
        <v>5.6</v>
      </c>
      <c r="O27" s="418">
        <v>20.9</v>
      </c>
      <c r="P27" s="418">
        <v>162.9</v>
      </c>
      <c r="Q27" s="418">
        <v>155.6</v>
      </c>
      <c r="R27" s="419">
        <v>7.3</v>
      </c>
      <c r="S27" s="368"/>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sheetData>
  <mergeCells count="5">
    <mergeCell ref="P9:Q9"/>
    <mergeCell ref="B9:B10"/>
    <mergeCell ref="D9:E9"/>
    <mergeCell ref="H9:I9"/>
    <mergeCell ref="L9:M9"/>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codeName="Sheet21">
    <tabColor indexed="53"/>
  </sheetPr>
  <dimension ref="B1:O128"/>
  <sheetViews>
    <sheetView view="pageBreakPreview" zoomScale="80" zoomScaleSheetLayoutView="80" workbookViewId="0" topLeftCell="A1">
      <selection activeCell="A1" sqref="A1"/>
    </sheetView>
  </sheetViews>
  <sheetFormatPr defaultColWidth="8.796875" defaultRowHeight="14.25"/>
  <cols>
    <col min="1" max="1" width="4.09765625" style="271" customWidth="1"/>
    <col min="2" max="2" width="1.69921875" style="271" customWidth="1"/>
    <col min="3" max="3" width="1.390625" style="271" customWidth="1"/>
    <col min="4" max="4" width="38.59765625" style="275" customWidth="1"/>
    <col min="5" max="5" width="0.4921875" style="271" customWidth="1"/>
    <col min="6" max="6" width="12.19921875" style="271" customWidth="1"/>
    <col min="7" max="12" width="12.69921875" style="271" customWidth="1"/>
    <col min="13" max="15" width="11.5" style="271" customWidth="1"/>
    <col min="16" max="16384" width="9" style="271" customWidth="1"/>
  </cols>
  <sheetData>
    <row r="1" spans="2:15" ht="18.75">
      <c r="B1" s="268" t="s">
        <v>705</v>
      </c>
      <c r="C1" s="269"/>
      <c r="D1" s="270"/>
      <c r="E1" s="269"/>
      <c r="F1" s="269"/>
      <c r="G1" s="346"/>
      <c r="I1" s="269"/>
      <c r="J1" s="269" t="s">
        <v>503</v>
      </c>
      <c r="K1" s="269"/>
      <c r="L1" s="269"/>
      <c r="M1" s="269"/>
      <c r="N1" s="269"/>
      <c r="O1" s="269"/>
    </row>
    <row r="2" spans="2:15" ht="14.25" customHeight="1">
      <c r="B2" s="272" t="s">
        <v>504</v>
      </c>
      <c r="C2" s="347"/>
      <c r="D2" s="347"/>
      <c r="E2" s="347"/>
      <c r="F2" s="347"/>
      <c r="G2" s="274"/>
      <c r="H2" s="274"/>
      <c r="I2" s="274"/>
      <c r="J2" s="274"/>
      <c r="K2" s="274"/>
      <c r="L2" s="274"/>
      <c r="M2" s="274"/>
      <c r="N2" s="274"/>
      <c r="O2" s="274"/>
    </row>
    <row r="3" spans="2:15" ht="14.25" customHeight="1">
      <c r="B3" s="272"/>
      <c r="C3" s="347"/>
      <c r="D3" s="347"/>
      <c r="E3" s="347"/>
      <c r="F3" s="347"/>
      <c r="G3" s="274"/>
      <c r="H3" s="274"/>
      <c r="I3" s="274"/>
      <c r="J3" s="274"/>
      <c r="K3" s="274"/>
      <c r="L3" s="274"/>
      <c r="M3" s="274"/>
      <c r="N3" s="274"/>
      <c r="O3" s="274"/>
    </row>
    <row r="4" spans="2:15" ht="6" customHeight="1">
      <c r="B4" s="274"/>
      <c r="C4" s="274"/>
      <c r="E4" s="274"/>
      <c r="F4" s="274"/>
      <c r="G4" s="274"/>
      <c r="H4" s="274"/>
      <c r="I4" s="274"/>
      <c r="J4" s="274"/>
      <c r="K4" s="274"/>
      <c r="L4" s="274"/>
      <c r="M4" s="274"/>
      <c r="N4" s="274"/>
      <c r="O4" s="274"/>
    </row>
    <row r="5" spans="2:15" ht="18" customHeight="1">
      <c r="B5" s="274"/>
      <c r="C5" s="274"/>
      <c r="D5" s="276" t="s">
        <v>505</v>
      </c>
      <c r="E5" s="274"/>
      <c r="F5" s="276"/>
      <c r="G5" s="274"/>
      <c r="H5" s="274"/>
      <c r="I5" s="274"/>
      <c r="J5" s="274"/>
      <c r="K5" s="274"/>
      <c r="L5" s="274"/>
      <c r="M5" s="274"/>
      <c r="N5" s="274"/>
      <c r="O5" s="277" t="s">
        <v>477</v>
      </c>
    </row>
    <row r="6" spans="2:15" s="282" customFormat="1" ht="18" customHeight="1">
      <c r="B6" s="278"/>
      <c r="C6" s="279"/>
      <c r="D6" s="280"/>
      <c r="E6" s="281"/>
      <c r="F6" s="742" t="s">
        <v>506</v>
      </c>
      <c r="G6" s="749"/>
      <c r="H6" s="749"/>
      <c r="I6" s="756"/>
      <c r="J6" s="757"/>
      <c r="K6" s="742" t="s">
        <v>507</v>
      </c>
      <c r="L6" s="756"/>
      <c r="M6" s="756"/>
      <c r="N6" s="756"/>
      <c r="O6" s="757"/>
    </row>
    <row r="7" spans="2:15" s="282" customFormat="1" ht="36" customHeight="1" thickBot="1">
      <c r="B7" s="745" t="s">
        <v>482</v>
      </c>
      <c r="C7" s="751"/>
      <c r="D7" s="751"/>
      <c r="E7" s="284"/>
      <c r="F7" s="348" t="s">
        <v>508</v>
      </c>
      <c r="G7" s="349" t="s">
        <v>479</v>
      </c>
      <c r="H7" s="349" t="s">
        <v>509</v>
      </c>
      <c r="I7" s="350" t="s">
        <v>510</v>
      </c>
      <c r="J7" s="349" t="s">
        <v>511</v>
      </c>
      <c r="K7" s="350" t="s">
        <v>508</v>
      </c>
      <c r="L7" s="351" t="s">
        <v>479</v>
      </c>
      <c r="M7" s="351" t="s">
        <v>509</v>
      </c>
      <c r="N7" s="352" t="s">
        <v>510</v>
      </c>
      <c r="O7" s="352" t="s">
        <v>511</v>
      </c>
    </row>
    <row r="8" spans="2:15" ht="18" customHeight="1" thickTop="1">
      <c r="B8" s="286"/>
      <c r="C8" s="287"/>
      <c r="D8" s="288" t="s">
        <v>140</v>
      </c>
      <c r="E8" s="289"/>
      <c r="F8" s="290">
        <v>319835</v>
      </c>
      <c r="G8" s="290">
        <v>318387</v>
      </c>
      <c r="H8" s="290">
        <v>289081</v>
      </c>
      <c r="I8" s="290">
        <v>29306</v>
      </c>
      <c r="J8" s="290">
        <v>1448</v>
      </c>
      <c r="K8" s="290">
        <v>90814</v>
      </c>
      <c r="L8" s="290">
        <v>90627</v>
      </c>
      <c r="M8" s="290">
        <v>87799</v>
      </c>
      <c r="N8" s="290">
        <v>2828</v>
      </c>
      <c r="O8" s="290">
        <v>187</v>
      </c>
    </row>
    <row r="9" spans="2:15" ht="18" customHeight="1">
      <c r="B9" s="291"/>
      <c r="C9" s="292"/>
      <c r="D9" s="293" t="s">
        <v>429</v>
      </c>
      <c r="E9" s="294"/>
      <c r="F9" s="295" t="s">
        <v>430</v>
      </c>
      <c r="G9" s="295" t="s">
        <v>430</v>
      </c>
      <c r="H9" s="295" t="s">
        <v>430</v>
      </c>
      <c r="I9" s="295" t="s">
        <v>430</v>
      </c>
      <c r="J9" s="295" t="s">
        <v>430</v>
      </c>
      <c r="K9" s="295" t="s">
        <v>430</v>
      </c>
      <c r="L9" s="295" t="s">
        <v>430</v>
      </c>
      <c r="M9" s="295" t="s">
        <v>430</v>
      </c>
      <c r="N9" s="295" t="s">
        <v>430</v>
      </c>
      <c r="O9" s="295" t="s">
        <v>430</v>
      </c>
    </row>
    <row r="10" spans="2:15" ht="18" customHeight="1">
      <c r="B10" s="296"/>
      <c r="C10" s="297"/>
      <c r="D10" s="298" t="s">
        <v>148</v>
      </c>
      <c r="E10" s="299"/>
      <c r="F10" s="300">
        <v>322979</v>
      </c>
      <c r="G10" s="300">
        <v>322757</v>
      </c>
      <c r="H10" s="300">
        <v>294444</v>
      </c>
      <c r="I10" s="300">
        <v>28313</v>
      </c>
      <c r="J10" s="300">
        <v>222</v>
      </c>
      <c r="K10" s="300">
        <v>94141</v>
      </c>
      <c r="L10" s="300">
        <v>94141</v>
      </c>
      <c r="M10" s="300">
        <v>93820</v>
      </c>
      <c r="N10" s="300">
        <v>321</v>
      </c>
      <c r="O10" s="300">
        <v>0</v>
      </c>
    </row>
    <row r="11" spans="2:15" ht="18" customHeight="1">
      <c r="B11" s="296"/>
      <c r="C11" s="297"/>
      <c r="D11" s="298" t="s">
        <v>150</v>
      </c>
      <c r="E11" s="299"/>
      <c r="F11" s="300">
        <v>320166</v>
      </c>
      <c r="G11" s="300">
        <v>320031</v>
      </c>
      <c r="H11" s="300">
        <v>280443</v>
      </c>
      <c r="I11" s="300">
        <v>39588</v>
      </c>
      <c r="J11" s="300">
        <v>135</v>
      </c>
      <c r="K11" s="300">
        <v>108511</v>
      </c>
      <c r="L11" s="300">
        <v>108310</v>
      </c>
      <c r="M11" s="300">
        <v>103173</v>
      </c>
      <c r="N11" s="300">
        <v>5137</v>
      </c>
      <c r="O11" s="300">
        <v>201</v>
      </c>
    </row>
    <row r="12" spans="2:15" ht="18" customHeight="1">
      <c r="B12" s="296"/>
      <c r="C12" s="297"/>
      <c r="D12" s="298" t="s">
        <v>152</v>
      </c>
      <c r="E12" s="299"/>
      <c r="F12" s="300">
        <v>437039</v>
      </c>
      <c r="G12" s="300">
        <v>433296</v>
      </c>
      <c r="H12" s="300">
        <v>362784</v>
      </c>
      <c r="I12" s="300">
        <v>70512</v>
      </c>
      <c r="J12" s="300">
        <v>3743</v>
      </c>
      <c r="K12" s="300">
        <v>149574</v>
      </c>
      <c r="L12" s="300">
        <v>149574</v>
      </c>
      <c r="M12" s="300">
        <v>141365</v>
      </c>
      <c r="N12" s="300">
        <v>8209</v>
      </c>
      <c r="O12" s="300">
        <v>0</v>
      </c>
    </row>
    <row r="13" spans="2:15" ht="18" customHeight="1">
      <c r="B13" s="296"/>
      <c r="C13" s="297"/>
      <c r="D13" s="298" t="s">
        <v>155</v>
      </c>
      <c r="E13" s="299"/>
      <c r="F13" s="300">
        <v>344752</v>
      </c>
      <c r="G13" s="300">
        <v>340137</v>
      </c>
      <c r="H13" s="300">
        <v>313329</v>
      </c>
      <c r="I13" s="300">
        <v>26808</v>
      </c>
      <c r="J13" s="300">
        <v>4615</v>
      </c>
      <c r="K13" s="300">
        <v>115956</v>
      </c>
      <c r="L13" s="300">
        <v>115956</v>
      </c>
      <c r="M13" s="300">
        <v>110486</v>
      </c>
      <c r="N13" s="300">
        <v>5470</v>
      </c>
      <c r="O13" s="300">
        <v>0</v>
      </c>
    </row>
    <row r="14" spans="2:15" ht="18" customHeight="1">
      <c r="B14" s="296"/>
      <c r="C14" s="297"/>
      <c r="D14" s="298" t="s">
        <v>431</v>
      </c>
      <c r="E14" s="299"/>
      <c r="F14" s="300">
        <v>312649</v>
      </c>
      <c r="G14" s="300">
        <v>309840</v>
      </c>
      <c r="H14" s="300">
        <v>266673</v>
      </c>
      <c r="I14" s="300">
        <v>43167</v>
      </c>
      <c r="J14" s="300">
        <v>2809</v>
      </c>
      <c r="K14" s="300">
        <v>118319</v>
      </c>
      <c r="L14" s="300">
        <v>117997</v>
      </c>
      <c r="M14" s="300">
        <v>105291</v>
      </c>
      <c r="N14" s="300">
        <v>12706</v>
      </c>
      <c r="O14" s="300">
        <v>322</v>
      </c>
    </row>
    <row r="15" spans="2:15" ht="18" customHeight="1">
      <c r="B15" s="296"/>
      <c r="C15" s="297"/>
      <c r="D15" s="298" t="s">
        <v>432</v>
      </c>
      <c r="E15" s="299"/>
      <c r="F15" s="300">
        <v>300421</v>
      </c>
      <c r="G15" s="300">
        <v>295032</v>
      </c>
      <c r="H15" s="300">
        <v>278248</v>
      </c>
      <c r="I15" s="300">
        <v>16784</v>
      </c>
      <c r="J15" s="300">
        <v>5389</v>
      </c>
      <c r="K15" s="300">
        <v>87828</v>
      </c>
      <c r="L15" s="300">
        <v>87784</v>
      </c>
      <c r="M15" s="300">
        <v>85122</v>
      </c>
      <c r="N15" s="300">
        <v>2662</v>
      </c>
      <c r="O15" s="300">
        <v>44</v>
      </c>
    </row>
    <row r="16" spans="2:15" ht="18" customHeight="1">
      <c r="B16" s="296"/>
      <c r="C16" s="297"/>
      <c r="D16" s="298" t="s">
        <v>433</v>
      </c>
      <c r="E16" s="299"/>
      <c r="F16" s="300">
        <v>364950</v>
      </c>
      <c r="G16" s="300">
        <v>364312</v>
      </c>
      <c r="H16" s="300">
        <v>331090</v>
      </c>
      <c r="I16" s="300">
        <v>33222</v>
      </c>
      <c r="J16" s="300">
        <v>638</v>
      </c>
      <c r="K16" s="300">
        <v>129829</v>
      </c>
      <c r="L16" s="300">
        <v>129829</v>
      </c>
      <c r="M16" s="300">
        <v>126009</v>
      </c>
      <c r="N16" s="300">
        <v>3820</v>
      </c>
      <c r="O16" s="300">
        <v>0</v>
      </c>
    </row>
    <row r="17" spans="2:15" ht="18" customHeight="1">
      <c r="B17" s="296"/>
      <c r="C17" s="297"/>
      <c r="D17" s="298" t="s">
        <v>434</v>
      </c>
      <c r="E17" s="299"/>
      <c r="F17" s="300">
        <v>307019</v>
      </c>
      <c r="G17" s="300">
        <v>302740</v>
      </c>
      <c r="H17" s="300">
        <v>289202</v>
      </c>
      <c r="I17" s="300">
        <v>13538</v>
      </c>
      <c r="J17" s="300">
        <v>4279</v>
      </c>
      <c r="K17" s="300">
        <v>89055</v>
      </c>
      <c r="L17" s="300">
        <v>88970</v>
      </c>
      <c r="M17" s="300">
        <v>84712</v>
      </c>
      <c r="N17" s="300">
        <v>4258</v>
      </c>
      <c r="O17" s="300">
        <v>85</v>
      </c>
    </row>
    <row r="18" spans="2:15" ht="18" customHeight="1">
      <c r="B18" s="296"/>
      <c r="C18" s="297"/>
      <c r="D18" s="298" t="s">
        <v>435</v>
      </c>
      <c r="E18" s="299"/>
      <c r="F18" s="300">
        <v>413869</v>
      </c>
      <c r="G18" s="300">
        <v>409872</v>
      </c>
      <c r="H18" s="300">
        <v>387228</v>
      </c>
      <c r="I18" s="300">
        <v>22644</v>
      </c>
      <c r="J18" s="300">
        <v>3997</v>
      </c>
      <c r="K18" s="300">
        <v>95071</v>
      </c>
      <c r="L18" s="300">
        <v>95071</v>
      </c>
      <c r="M18" s="300">
        <v>92743</v>
      </c>
      <c r="N18" s="300">
        <v>2328</v>
      </c>
      <c r="O18" s="300">
        <v>0</v>
      </c>
    </row>
    <row r="19" spans="2:15" ht="18" customHeight="1">
      <c r="B19" s="296"/>
      <c r="C19" s="297"/>
      <c r="D19" s="298" t="s">
        <v>436</v>
      </c>
      <c r="E19" s="299"/>
      <c r="F19" s="300">
        <v>241298</v>
      </c>
      <c r="G19" s="300">
        <v>240705</v>
      </c>
      <c r="H19" s="300">
        <v>228021</v>
      </c>
      <c r="I19" s="300">
        <v>12684</v>
      </c>
      <c r="J19" s="300">
        <v>593</v>
      </c>
      <c r="K19" s="300">
        <v>66370</v>
      </c>
      <c r="L19" s="300">
        <v>66363</v>
      </c>
      <c r="M19" s="300">
        <v>64860</v>
      </c>
      <c r="N19" s="300">
        <v>1503</v>
      </c>
      <c r="O19" s="300">
        <v>7</v>
      </c>
    </row>
    <row r="20" spans="2:15" ht="18" customHeight="1">
      <c r="B20" s="296"/>
      <c r="C20" s="297"/>
      <c r="D20" s="298" t="s">
        <v>437</v>
      </c>
      <c r="E20" s="299"/>
      <c r="F20" s="300">
        <v>245052</v>
      </c>
      <c r="G20" s="300">
        <v>243563</v>
      </c>
      <c r="H20" s="300">
        <v>235919</v>
      </c>
      <c r="I20" s="300">
        <v>7644</v>
      </c>
      <c r="J20" s="300">
        <v>1489</v>
      </c>
      <c r="K20" s="300">
        <v>85457</v>
      </c>
      <c r="L20" s="300">
        <v>85230</v>
      </c>
      <c r="M20" s="300">
        <v>83926</v>
      </c>
      <c r="N20" s="300">
        <v>1304</v>
      </c>
      <c r="O20" s="300">
        <v>227</v>
      </c>
    </row>
    <row r="21" spans="2:15" ht="18" customHeight="1">
      <c r="B21" s="296"/>
      <c r="C21" s="297"/>
      <c r="D21" s="298" t="s">
        <v>438</v>
      </c>
      <c r="E21" s="299"/>
      <c r="F21" s="300">
        <v>396859</v>
      </c>
      <c r="G21" s="300">
        <v>393915</v>
      </c>
      <c r="H21" s="300">
        <v>387129</v>
      </c>
      <c r="I21" s="300">
        <v>6786</v>
      </c>
      <c r="J21" s="300">
        <v>2944</v>
      </c>
      <c r="K21" s="300">
        <v>91143</v>
      </c>
      <c r="L21" s="300">
        <v>91102</v>
      </c>
      <c r="M21" s="300">
        <v>90341</v>
      </c>
      <c r="N21" s="300">
        <v>761</v>
      </c>
      <c r="O21" s="300">
        <v>41</v>
      </c>
    </row>
    <row r="22" spans="2:15" ht="18" customHeight="1">
      <c r="B22" s="296"/>
      <c r="C22" s="297"/>
      <c r="D22" s="298" t="s">
        <v>439</v>
      </c>
      <c r="E22" s="299"/>
      <c r="F22" s="300">
        <v>322056</v>
      </c>
      <c r="G22" s="300">
        <v>321663</v>
      </c>
      <c r="H22" s="300">
        <v>298609</v>
      </c>
      <c r="I22" s="300">
        <v>23054</v>
      </c>
      <c r="J22" s="300">
        <v>393</v>
      </c>
      <c r="K22" s="300">
        <v>108970</v>
      </c>
      <c r="L22" s="300">
        <v>108921</v>
      </c>
      <c r="M22" s="300">
        <v>107381</v>
      </c>
      <c r="N22" s="300">
        <v>1540</v>
      </c>
      <c r="O22" s="300">
        <v>49</v>
      </c>
    </row>
    <row r="23" spans="2:15" ht="18" customHeight="1">
      <c r="B23" s="296"/>
      <c r="C23" s="297"/>
      <c r="D23" s="298" t="s">
        <v>182</v>
      </c>
      <c r="E23" s="299"/>
      <c r="F23" s="300">
        <v>318410</v>
      </c>
      <c r="G23" s="300">
        <v>316828</v>
      </c>
      <c r="H23" s="300">
        <v>307637</v>
      </c>
      <c r="I23" s="300">
        <v>9191</v>
      </c>
      <c r="J23" s="300">
        <v>1582</v>
      </c>
      <c r="K23" s="300">
        <v>114596</v>
      </c>
      <c r="L23" s="300">
        <v>114596</v>
      </c>
      <c r="M23" s="300">
        <v>110099</v>
      </c>
      <c r="N23" s="300">
        <v>4497</v>
      </c>
      <c r="O23" s="300">
        <v>0</v>
      </c>
    </row>
    <row r="24" spans="2:15" ht="18" customHeight="1">
      <c r="B24" s="296"/>
      <c r="C24" s="297"/>
      <c r="D24" s="298" t="s">
        <v>440</v>
      </c>
      <c r="E24" s="299"/>
      <c r="F24" s="300">
        <v>264434</v>
      </c>
      <c r="G24" s="300">
        <v>264245</v>
      </c>
      <c r="H24" s="300">
        <v>242318</v>
      </c>
      <c r="I24" s="300">
        <v>21927</v>
      </c>
      <c r="J24" s="300">
        <v>189</v>
      </c>
      <c r="K24" s="300">
        <v>85673</v>
      </c>
      <c r="L24" s="300">
        <v>84311</v>
      </c>
      <c r="M24" s="300">
        <v>82865</v>
      </c>
      <c r="N24" s="300">
        <v>1446</v>
      </c>
      <c r="O24" s="300">
        <v>1362</v>
      </c>
    </row>
    <row r="25" spans="2:15" ht="18" customHeight="1">
      <c r="B25" s="291"/>
      <c r="C25" s="292"/>
      <c r="D25" s="293" t="s">
        <v>441</v>
      </c>
      <c r="E25" s="294"/>
      <c r="F25" s="301">
        <v>230899</v>
      </c>
      <c r="G25" s="301">
        <v>230899</v>
      </c>
      <c r="H25" s="301">
        <v>207000</v>
      </c>
      <c r="I25" s="301">
        <v>23899</v>
      </c>
      <c r="J25" s="301">
        <v>0</v>
      </c>
      <c r="K25" s="301">
        <v>121026</v>
      </c>
      <c r="L25" s="301">
        <v>121026</v>
      </c>
      <c r="M25" s="301">
        <v>109321</v>
      </c>
      <c r="N25" s="301">
        <v>11705</v>
      </c>
      <c r="O25" s="301">
        <v>0</v>
      </c>
    </row>
    <row r="26" spans="2:15" ht="18" customHeight="1">
      <c r="B26" s="302"/>
      <c r="C26" s="303"/>
      <c r="D26" s="304" t="s">
        <v>190</v>
      </c>
      <c r="E26" s="305"/>
      <c r="F26" s="306">
        <v>270584</v>
      </c>
      <c r="G26" s="306">
        <v>270584</v>
      </c>
      <c r="H26" s="306">
        <v>248083</v>
      </c>
      <c r="I26" s="306">
        <v>22501</v>
      </c>
      <c r="J26" s="306">
        <v>0</v>
      </c>
      <c r="K26" s="306">
        <v>87315</v>
      </c>
      <c r="L26" s="306">
        <v>87315</v>
      </c>
      <c r="M26" s="306">
        <v>82485</v>
      </c>
      <c r="N26" s="306">
        <v>4830</v>
      </c>
      <c r="O26" s="306">
        <v>0</v>
      </c>
    </row>
    <row r="27" spans="2:15" ht="18" customHeight="1">
      <c r="B27" s="307"/>
      <c r="C27" s="308"/>
      <c r="D27" s="309" t="s">
        <v>442</v>
      </c>
      <c r="E27" s="310"/>
      <c r="F27" s="311">
        <v>271162</v>
      </c>
      <c r="G27" s="311">
        <v>271162</v>
      </c>
      <c r="H27" s="311">
        <v>240075</v>
      </c>
      <c r="I27" s="311">
        <v>31087</v>
      </c>
      <c r="J27" s="311">
        <v>0</v>
      </c>
      <c r="K27" s="311">
        <v>102515</v>
      </c>
      <c r="L27" s="311">
        <v>102515</v>
      </c>
      <c r="M27" s="311">
        <v>101977</v>
      </c>
      <c r="N27" s="311">
        <v>538</v>
      </c>
      <c r="O27" s="311">
        <v>0</v>
      </c>
    </row>
    <row r="28" spans="2:15" ht="18" customHeight="1">
      <c r="B28" s="296"/>
      <c r="C28" s="297"/>
      <c r="D28" s="298" t="s">
        <v>443</v>
      </c>
      <c r="E28" s="299"/>
      <c r="F28" s="300">
        <v>305445</v>
      </c>
      <c r="G28" s="300">
        <v>302567</v>
      </c>
      <c r="H28" s="300">
        <v>250012</v>
      </c>
      <c r="I28" s="300">
        <v>52555</v>
      </c>
      <c r="J28" s="300">
        <v>2878</v>
      </c>
      <c r="K28" s="300">
        <v>96831</v>
      </c>
      <c r="L28" s="300">
        <v>96831</v>
      </c>
      <c r="M28" s="300">
        <v>96032</v>
      </c>
      <c r="N28" s="300">
        <v>799</v>
      </c>
      <c r="O28" s="300">
        <v>0</v>
      </c>
    </row>
    <row r="29" spans="2:15" ht="18" customHeight="1">
      <c r="B29" s="296"/>
      <c r="C29" s="297"/>
      <c r="D29" s="298" t="s">
        <v>444</v>
      </c>
      <c r="E29" s="299"/>
      <c r="F29" s="300">
        <v>288942</v>
      </c>
      <c r="G29" s="300">
        <v>288942</v>
      </c>
      <c r="H29" s="300">
        <v>257390</v>
      </c>
      <c r="I29" s="300">
        <v>31552</v>
      </c>
      <c r="J29" s="300">
        <v>0</v>
      </c>
      <c r="K29" s="300">
        <v>100531</v>
      </c>
      <c r="L29" s="300">
        <v>100531</v>
      </c>
      <c r="M29" s="300">
        <v>99036</v>
      </c>
      <c r="N29" s="300">
        <v>1495</v>
      </c>
      <c r="O29" s="300">
        <v>0</v>
      </c>
    </row>
    <row r="30" spans="2:15" ht="18" customHeight="1">
      <c r="B30" s="296"/>
      <c r="C30" s="297"/>
      <c r="D30" s="298" t="s">
        <v>202</v>
      </c>
      <c r="E30" s="299"/>
      <c r="F30" s="300">
        <v>284371</v>
      </c>
      <c r="G30" s="300">
        <v>284292</v>
      </c>
      <c r="H30" s="300">
        <v>253965</v>
      </c>
      <c r="I30" s="300">
        <v>30327</v>
      </c>
      <c r="J30" s="300">
        <v>79</v>
      </c>
      <c r="K30" s="300">
        <v>85837</v>
      </c>
      <c r="L30" s="300">
        <v>85837</v>
      </c>
      <c r="M30" s="300">
        <v>85435</v>
      </c>
      <c r="N30" s="300">
        <v>402</v>
      </c>
      <c r="O30" s="300">
        <v>0</v>
      </c>
    </row>
    <row r="31" spans="2:15" ht="18" customHeight="1">
      <c r="B31" s="296"/>
      <c r="C31" s="297"/>
      <c r="D31" s="298" t="s">
        <v>445</v>
      </c>
      <c r="E31" s="299"/>
      <c r="F31" s="300">
        <v>350041</v>
      </c>
      <c r="G31" s="300">
        <v>349413</v>
      </c>
      <c r="H31" s="300">
        <v>310859</v>
      </c>
      <c r="I31" s="300">
        <v>38554</v>
      </c>
      <c r="J31" s="300">
        <v>628</v>
      </c>
      <c r="K31" s="300">
        <v>113139</v>
      </c>
      <c r="L31" s="300">
        <v>108550</v>
      </c>
      <c r="M31" s="300">
        <v>105723</v>
      </c>
      <c r="N31" s="300">
        <v>2827</v>
      </c>
      <c r="O31" s="300">
        <v>4589</v>
      </c>
    </row>
    <row r="32" spans="2:15" ht="18" customHeight="1">
      <c r="B32" s="296"/>
      <c r="C32" s="297"/>
      <c r="D32" s="298" t="s">
        <v>446</v>
      </c>
      <c r="E32" s="299"/>
      <c r="F32" s="300">
        <v>309626</v>
      </c>
      <c r="G32" s="300">
        <v>309626</v>
      </c>
      <c r="H32" s="300">
        <v>267243</v>
      </c>
      <c r="I32" s="300">
        <v>42383</v>
      </c>
      <c r="J32" s="300">
        <v>0</v>
      </c>
      <c r="K32" s="300">
        <v>83971</v>
      </c>
      <c r="L32" s="300">
        <v>83971</v>
      </c>
      <c r="M32" s="300">
        <v>83924</v>
      </c>
      <c r="N32" s="300">
        <v>47</v>
      </c>
      <c r="O32" s="300">
        <v>0</v>
      </c>
    </row>
    <row r="33" spans="2:15" ht="18" customHeight="1">
      <c r="B33" s="296"/>
      <c r="C33" s="297"/>
      <c r="D33" s="298" t="s">
        <v>447</v>
      </c>
      <c r="E33" s="299"/>
      <c r="F33" s="300">
        <v>304151</v>
      </c>
      <c r="G33" s="300">
        <v>302299</v>
      </c>
      <c r="H33" s="300">
        <v>255479</v>
      </c>
      <c r="I33" s="300">
        <v>46820</v>
      </c>
      <c r="J33" s="300">
        <v>1852</v>
      </c>
      <c r="K33" s="300">
        <v>113746</v>
      </c>
      <c r="L33" s="300">
        <v>113746</v>
      </c>
      <c r="M33" s="300">
        <v>109395</v>
      </c>
      <c r="N33" s="300">
        <v>4351</v>
      </c>
      <c r="O33" s="300">
        <v>0</v>
      </c>
    </row>
    <row r="34" spans="2:15" ht="18" customHeight="1">
      <c r="B34" s="296"/>
      <c r="C34" s="297"/>
      <c r="D34" s="298" t="s">
        <v>448</v>
      </c>
      <c r="E34" s="299"/>
      <c r="F34" s="300">
        <v>331256</v>
      </c>
      <c r="G34" s="300">
        <v>331256</v>
      </c>
      <c r="H34" s="300">
        <v>293911</v>
      </c>
      <c r="I34" s="300">
        <v>37345</v>
      </c>
      <c r="J34" s="300">
        <v>0</v>
      </c>
      <c r="K34" s="300">
        <v>72758</v>
      </c>
      <c r="L34" s="300">
        <v>72758</v>
      </c>
      <c r="M34" s="300">
        <v>72758</v>
      </c>
      <c r="N34" s="300">
        <v>0</v>
      </c>
      <c r="O34" s="300">
        <v>0</v>
      </c>
    </row>
    <row r="35" spans="2:15" ht="18" customHeight="1">
      <c r="B35" s="296"/>
      <c r="C35" s="297"/>
      <c r="D35" s="298" t="s">
        <v>216</v>
      </c>
      <c r="E35" s="299"/>
      <c r="F35" s="300">
        <v>328537</v>
      </c>
      <c r="G35" s="300">
        <v>328537</v>
      </c>
      <c r="H35" s="300">
        <v>287847</v>
      </c>
      <c r="I35" s="300">
        <v>40690</v>
      </c>
      <c r="J35" s="300">
        <v>0</v>
      </c>
      <c r="K35" s="300">
        <v>115847</v>
      </c>
      <c r="L35" s="300">
        <v>115847</v>
      </c>
      <c r="M35" s="300">
        <v>113436</v>
      </c>
      <c r="N35" s="300">
        <v>2411</v>
      </c>
      <c r="O35" s="300">
        <v>0</v>
      </c>
    </row>
    <row r="36" spans="2:15" ht="18" customHeight="1">
      <c r="B36" s="296"/>
      <c r="C36" s="297"/>
      <c r="D36" s="298" t="s">
        <v>219</v>
      </c>
      <c r="E36" s="299"/>
      <c r="F36" s="300">
        <v>355978</v>
      </c>
      <c r="G36" s="300">
        <v>355978</v>
      </c>
      <c r="H36" s="300">
        <v>307620</v>
      </c>
      <c r="I36" s="300">
        <v>48358</v>
      </c>
      <c r="J36" s="300">
        <v>0</v>
      </c>
      <c r="K36" s="300">
        <v>131516</v>
      </c>
      <c r="L36" s="300">
        <v>131516</v>
      </c>
      <c r="M36" s="300">
        <v>124413</v>
      </c>
      <c r="N36" s="300">
        <v>7103</v>
      </c>
      <c r="O36" s="300">
        <v>0</v>
      </c>
    </row>
    <row r="37" spans="2:15" ht="18" customHeight="1">
      <c r="B37" s="296"/>
      <c r="C37" s="297"/>
      <c r="D37" s="298" t="s">
        <v>222</v>
      </c>
      <c r="E37" s="299"/>
      <c r="F37" s="300">
        <v>273593</v>
      </c>
      <c r="G37" s="300">
        <v>273579</v>
      </c>
      <c r="H37" s="300">
        <v>250815</v>
      </c>
      <c r="I37" s="300">
        <v>22764</v>
      </c>
      <c r="J37" s="300">
        <v>14</v>
      </c>
      <c r="K37" s="300">
        <v>98155</v>
      </c>
      <c r="L37" s="300">
        <v>98155</v>
      </c>
      <c r="M37" s="300">
        <v>96892</v>
      </c>
      <c r="N37" s="300">
        <v>1263</v>
      </c>
      <c r="O37" s="300">
        <v>0</v>
      </c>
    </row>
    <row r="38" spans="2:15" ht="18" customHeight="1">
      <c r="B38" s="296"/>
      <c r="C38" s="297"/>
      <c r="D38" s="298" t="s">
        <v>449</v>
      </c>
      <c r="E38" s="299"/>
      <c r="F38" s="300">
        <v>330561</v>
      </c>
      <c r="G38" s="300">
        <v>330561</v>
      </c>
      <c r="H38" s="300">
        <v>310598</v>
      </c>
      <c r="I38" s="300">
        <v>19963</v>
      </c>
      <c r="J38" s="300">
        <v>0</v>
      </c>
      <c r="K38" s="300">
        <v>148780</v>
      </c>
      <c r="L38" s="300">
        <v>148780</v>
      </c>
      <c r="M38" s="300">
        <v>148665</v>
      </c>
      <c r="N38" s="300">
        <v>115</v>
      </c>
      <c r="O38" s="300">
        <v>0</v>
      </c>
    </row>
    <row r="39" spans="2:15" ht="18" customHeight="1">
      <c r="B39" s="296"/>
      <c r="C39" s="297"/>
      <c r="D39" s="298" t="s">
        <v>450</v>
      </c>
      <c r="E39" s="299"/>
      <c r="F39" s="300">
        <v>349821</v>
      </c>
      <c r="G39" s="300">
        <v>349563</v>
      </c>
      <c r="H39" s="300">
        <v>288966</v>
      </c>
      <c r="I39" s="300">
        <v>60597</v>
      </c>
      <c r="J39" s="300">
        <v>258</v>
      </c>
      <c r="K39" s="300">
        <v>107845</v>
      </c>
      <c r="L39" s="300">
        <v>107845</v>
      </c>
      <c r="M39" s="300">
        <v>98295</v>
      </c>
      <c r="N39" s="300">
        <v>9550</v>
      </c>
      <c r="O39" s="300">
        <v>0</v>
      </c>
    </row>
    <row r="40" spans="2:15" ht="18" customHeight="1">
      <c r="B40" s="296"/>
      <c r="C40" s="297"/>
      <c r="D40" s="298" t="s">
        <v>451</v>
      </c>
      <c r="E40" s="299"/>
      <c r="F40" s="300">
        <v>350568</v>
      </c>
      <c r="G40" s="300">
        <v>350568</v>
      </c>
      <c r="H40" s="300">
        <v>323177</v>
      </c>
      <c r="I40" s="300">
        <v>27391</v>
      </c>
      <c r="J40" s="300">
        <v>0</v>
      </c>
      <c r="K40" s="300">
        <v>143857</v>
      </c>
      <c r="L40" s="300">
        <v>143857</v>
      </c>
      <c r="M40" s="300">
        <v>135060</v>
      </c>
      <c r="N40" s="300">
        <v>8797</v>
      </c>
      <c r="O40" s="300">
        <v>0</v>
      </c>
    </row>
    <row r="41" spans="2:15" ht="18" customHeight="1">
      <c r="B41" s="296"/>
      <c r="C41" s="297"/>
      <c r="D41" s="298" t="s">
        <v>452</v>
      </c>
      <c r="E41" s="299"/>
      <c r="F41" s="300">
        <v>320464</v>
      </c>
      <c r="G41" s="300">
        <v>320464</v>
      </c>
      <c r="H41" s="300">
        <v>298093</v>
      </c>
      <c r="I41" s="300">
        <v>22371</v>
      </c>
      <c r="J41" s="300">
        <v>0</v>
      </c>
      <c r="K41" s="300">
        <v>90927</v>
      </c>
      <c r="L41" s="300">
        <v>90927</v>
      </c>
      <c r="M41" s="300">
        <v>90924</v>
      </c>
      <c r="N41" s="300">
        <v>3</v>
      </c>
      <c r="O41" s="300">
        <v>0</v>
      </c>
    </row>
    <row r="42" spans="2:15" ht="18" customHeight="1">
      <c r="B42" s="296"/>
      <c r="C42" s="297"/>
      <c r="D42" s="298" t="s">
        <v>453</v>
      </c>
      <c r="E42" s="299"/>
      <c r="F42" s="300">
        <v>353768</v>
      </c>
      <c r="G42" s="300">
        <v>353768</v>
      </c>
      <c r="H42" s="300">
        <v>312065</v>
      </c>
      <c r="I42" s="300">
        <v>41703</v>
      </c>
      <c r="J42" s="300">
        <v>0</v>
      </c>
      <c r="K42" s="300">
        <v>108633</v>
      </c>
      <c r="L42" s="300">
        <v>108633</v>
      </c>
      <c r="M42" s="300">
        <v>107689</v>
      </c>
      <c r="N42" s="300">
        <v>944</v>
      </c>
      <c r="O42" s="300">
        <v>0</v>
      </c>
    </row>
    <row r="43" spans="2:15" ht="18" customHeight="1">
      <c r="B43" s="296"/>
      <c r="C43" s="297"/>
      <c r="D43" s="298" t="s">
        <v>454</v>
      </c>
      <c r="E43" s="299"/>
      <c r="F43" s="300">
        <v>363686</v>
      </c>
      <c r="G43" s="300">
        <v>363686</v>
      </c>
      <c r="H43" s="300">
        <v>308748</v>
      </c>
      <c r="I43" s="300">
        <v>54938</v>
      </c>
      <c r="J43" s="300">
        <v>0</v>
      </c>
      <c r="K43" s="300">
        <v>92322</v>
      </c>
      <c r="L43" s="300">
        <v>92322</v>
      </c>
      <c r="M43" s="300">
        <v>91636</v>
      </c>
      <c r="N43" s="300">
        <v>686</v>
      </c>
      <c r="O43" s="300">
        <v>0</v>
      </c>
    </row>
    <row r="44" spans="2:15" ht="18" customHeight="1">
      <c r="B44" s="296"/>
      <c r="C44" s="297"/>
      <c r="D44" s="298" t="s">
        <v>455</v>
      </c>
      <c r="E44" s="299"/>
      <c r="F44" s="300">
        <v>336997</v>
      </c>
      <c r="G44" s="300">
        <v>336997</v>
      </c>
      <c r="H44" s="300">
        <v>288564</v>
      </c>
      <c r="I44" s="300">
        <v>48433</v>
      </c>
      <c r="J44" s="300">
        <v>0</v>
      </c>
      <c r="K44" s="300">
        <v>119111</v>
      </c>
      <c r="L44" s="300">
        <v>119111</v>
      </c>
      <c r="M44" s="300">
        <v>116902</v>
      </c>
      <c r="N44" s="300">
        <v>2209</v>
      </c>
      <c r="O44" s="300">
        <v>0</v>
      </c>
    </row>
    <row r="45" spans="2:15" ht="18" customHeight="1">
      <c r="B45" s="296"/>
      <c r="C45" s="297"/>
      <c r="D45" s="298" t="s">
        <v>456</v>
      </c>
      <c r="E45" s="299"/>
      <c r="F45" s="300">
        <v>360166</v>
      </c>
      <c r="G45" s="300">
        <v>359957</v>
      </c>
      <c r="H45" s="300">
        <v>325933</v>
      </c>
      <c r="I45" s="300">
        <v>34024</v>
      </c>
      <c r="J45" s="300">
        <v>209</v>
      </c>
      <c r="K45" s="300">
        <v>120716</v>
      </c>
      <c r="L45" s="300">
        <v>120716</v>
      </c>
      <c r="M45" s="300">
        <v>118149</v>
      </c>
      <c r="N45" s="300">
        <v>2567</v>
      </c>
      <c r="O45" s="300">
        <v>0</v>
      </c>
    </row>
    <row r="46" spans="2:15" ht="18" customHeight="1">
      <c r="B46" s="296"/>
      <c r="C46" s="297"/>
      <c r="D46" s="298" t="s">
        <v>457</v>
      </c>
      <c r="E46" s="299"/>
      <c r="F46" s="312" t="s">
        <v>336</v>
      </c>
      <c r="G46" s="312" t="s">
        <v>336</v>
      </c>
      <c r="H46" s="312" t="s">
        <v>336</v>
      </c>
      <c r="I46" s="312" t="s">
        <v>336</v>
      </c>
      <c r="J46" s="312" t="s">
        <v>336</v>
      </c>
      <c r="K46" s="312" t="s">
        <v>336</v>
      </c>
      <c r="L46" s="312" t="s">
        <v>336</v>
      </c>
      <c r="M46" s="312" t="s">
        <v>336</v>
      </c>
      <c r="N46" s="312" t="s">
        <v>336</v>
      </c>
      <c r="O46" s="312" t="s">
        <v>336</v>
      </c>
    </row>
    <row r="47" spans="2:15" ht="18" customHeight="1">
      <c r="B47" s="296"/>
      <c r="C47" s="297"/>
      <c r="D47" s="298" t="s">
        <v>458</v>
      </c>
      <c r="E47" s="299"/>
      <c r="F47" s="312" t="s">
        <v>336</v>
      </c>
      <c r="G47" s="312" t="s">
        <v>336</v>
      </c>
      <c r="H47" s="312" t="s">
        <v>336</v>
      </c>
      <c r="I47" s="312" t="s">
        <v>336</v>
      </c>
      <c r="J47" s="312" t="s">
        <v>336</v>
      </c>
      <c r="K47" s="312" t="s">
        <v>336</v>
      </c>
      <c r="L47" s="312" t="s">
        <v>336</v>
      </c>
      <c r="M47" s="312" t="s">
        <v>336</v>
      </c>
      <c r="N47" s="312" t="s">
        <v>336</v>
      </c>
      <c r="O47" s="312" t="s">
        <v>336</v>
      </c>
    </row>
    <row r="48" spans="2:15" ht="18" customHeight="1">
      <c r="B48" s="296"/>
      <c r="C48" s="297"/>
      <c r="D48" s="298" t="s">
        <v>459</v>
      </c>
      <c r="E48" s="299"/>
      <c r="F48" s="312" t="s">
        <v>336</v>
      </c>
      <c r="G48" s="312" t="s">
        <v>336</v>
      </c>
      <c r="H48" s="312" t="s">
        <v>336</v>
      </c>
      <c r="I48" s="312" t="s">
        <v>336</v>
      </c>
      <c r="J48" s="312" t="s">
        <v>336</v>
      </c>
      <c r="K48" s="312" t="s">
        <v>336</v>
      </c>
      <c r="L48" s="312" t="s">
        <v>336</v>
      </c>
      <c r="M48" s="312" t="s">
        <v>336</v>
      </c>
      <c r="N48" s="312" t="s">
        <v>336</v>
      </c>
      <c r="O48" s="312" t="s">
        <v>336</v>
      </c>
    </row>
    <row r="49" spans="2:15" ht="18" customHeight="1">
      <c r="B49" s="291"/>
      <c r="C49" s="292"/>
      <c r="D49" s="293" t="s">
        <v>460</v>
      </c>
      <c r="E49" s="294"/>
      <c r="F49" s="301">
        <v>323438</v>
      </c>
      <c r="G49" s="301">
        <v>317831</v>
      </c>
      <c r="H49" s="301">
        <v>305883</v>
      </c>
      <c r="I49" s="301">
        <v>11948</v>
      </c>
      <c r="J49" s="301">
        <v>5607</v>
      </c>
      <c r="K49" s="301">
        <v>92524</v>
      </c>
      <c r="L49" s="301">
        <v>92106</v>
      </c>
      <c r="M49" s="301">
        <v>91173</v>
      </c>
      <c r="N49" s="301">
        <v>933</v>
      </c>
      <c r="O49" s="301">
        <v>418</v>
      </c>
    </row>
    <row r="50" spans="2:15" ht="18" customHeight="1">
      <c r="B50" s="313"/>
      <c r="C50" s="314"/>
      <c r="D50" s="315" t="s">
        <v>461</v>
      </c>
      <c r="E50" s="316"/>
      <c r="F50" s="317">
        <v>278496</v>
      </c>
      <c r="G50" s="317">
        <v>273314</v>
      </c>
      <c r="H50" s="317">
        <v>251923</v>
      </c>
      <c r="I50" s="317">
        <v>21391</v>
      </c>
      <c r="J50" s="317">
        <v>5182</v>
      </c>
      <c r="K50" s="317">
        <v>87308</v>
      </c>
      <c r="L50" s="317">
        <v>87306</v>
      </c>
      <c r="M50" s="317">
        <v>84452</v>
      </c>
      <c r="N50" s="317">
        <v>2854</v>
      </c>
      <c r="O50" s="317">
        <v>2</v>
      </c>
    </row>
    <row r="51" spans="2:15" ht="18" customHeight="1">
      <c r="B51" s="307"/>
      <c r="C51" s="308"/>
      <c r="D51" s="309" t="s">
        <v>250</v>
      </c>
      <c r="E51" s="310"/>
      <c r="F51" s="311">
        <v>235986</v>
      </c>
      <c r="G51" s="311">
        <v>235079</v>
      </c>
      <c r="H51" s="311">
        <v>223956</v>
      </c>
      <c r="I51" s="311">
        <v>11123</v>
      </c>
      <c r="J51" s="311">
        <v>907</v>
      </c>
      <c r="K51" s="311">
        <v>76595</v>
      </c>
      <c r="L51" s="311">
        <v>76591</v>
      </c>
      <c r="M51" s="311">
        <v>75840</v>
      </c>
      <c r="N51" s="311">
        <v>751</v>
      </c>
      <c r="O51" s="311">
        <v>4</v>
      </c>
    </row>
    <row r="52" spans="2:15" ht="18" customHeight="1">
      <c r="B52" s="296"/>
      <c r="C52" s="297"/>
      <c r="D52" s="298" t="s">
        <v>462</v>
      </c>
      <c r="E52" s="299"/>
      <c r="F52" s="300">
        <v>246386</v>
      </c>
      <c r="G52" s="300">
        <v>246093</v>
      </c>
      <c r="H52" s="300">
        <v>231914</v>
      </c>
      <c r="I52" s="300">
        <v>14179</v>
      </c>
      <c r="J52" s="300">
        <v>293</v>
      </c>
      <c r="K52" s="300">
        <v>64165</v>
      </c>
      <c r="L52" s="300">
        <v>64158</v>
      </c>
      <c r="M52" s="300">
        <v>62493</v>
      </c>
      <c r="N52" s="300">
        <v>1665</v>
      </c>
      <c r="O52" s="300">
        <v>7</v>
      </c>
    </row>
    <row r="53" spans="2:15" ht="18" customHeight="1">
      <c r="B53" s="291"/>
      <c r="C53" s="292"/>
      <c r="D53" s="293" t="s">
        <v>252</v>
      </c>
      <c r="E53" s="294"/>
      <c r="F53" s="301">
        <v>371218</v>
      </c>
      <c r="G53" s="301">
        <v>371095</v>
      </c>
      <c r="H53" s="301">
        <v>341628</v>
      </c>
      <c r="I53" s="301">
        <v>29467</v>
      </c>
      <c r="J53" s="301">
        <v>123</v>
      </c>
      <c r="K53" s="301">
        <v>119918</v>
      </c>
      <c r="L53" s="301">
        <v>119816</v>
      </c>
      <c r="M53" s="301">
        <v>118200</v>
      </c>
      <c r="N53" s="301">
        <v>1616</v>
      </c>
      <c r="O53" s="301">
        <v>102</v>
      </c>
    </row>
    <row r="54" spans="2:15" ht="18" customHeight="1">
      <c r="B54" s="313"/>
      <c r="C54" s="314"/>
      <c r="D54" s="315" t="s">
        <v>463</v>
      </c>
      <c r="E54" s="316"/>
      <c r="F54" s="317">
        <v>260031</v>
      </c>
      <c r="G54" s="317">
        <v>259296</v>
      </c>
      <c r="H54" s="317">
        <v>244333</v>
      </c>
      <c r="I54" s="317">
        <v>14963</v>
      </c>
      <c r="J54" s="317">
        <v>735</v>
      </c>
      <c r="K54" s="317">
        <v>104629</v>
      </c>
      <c r="L54" s="317">
        <v>104601</v>
      </c>
      <c r="M54" s="317">
        <v>103091</v>
      </c>
      <c r="N54" s="317">
        <v>1510</v>
      </c>
      <c r="O54" s="317">
        <v>28</v>
      </c>
    </row>
    <row r="55" spans="2:15" ht="18" customHeight="1">
      <c r="B55" s="307"/>
      <c r="C55" s="308"/>
      <c r="D55" s="309" t="s">
        <v>464</v>
      </c>
      <c r="E55" s="310"/>
      <c r="F55" s="311">
        <v>227764</v>
      </c>
      <c r="G55" s="311">
        <v>227404</v>
      </c>
      <c r="H55" s="311">
        <v>192410</v>
      </c>
      <c r="I55" s="311">
        <v>34994</v>
      </c>
      <c r="J55" s="311">
        <v>360</v>
      </c>
      <c r="K55" s="311">
        <v>126476</v>
      </c>
      <c r="L55" s="311">
        <v>121624</v>
      </c>
      <c r="M55" s="311">
        <v>120226</v>
      </c>
      <c r="N55" s="311">
        <v>1398</v>
      </c>
      <c r="O55" s="311">
        <v>4852</v>
      </c>
    </row>
    <row r="56" spans="2:15" ht="18" customHeight="1">
      <c r="B56" s="296"/>
      <c r="C56" s="297"/>
      <c r="D56" s="298" t="s">
        <v>465</v>
      </c>
      <c r="E56" s="299"/>
      <c r="F56" s="300">
        <v>255079</v>
      </c>
      <c r="G56" s="300">
        <v>255079</v>
      </c>
      <c r="H56" s="300">
        <v>234056</v>
      </c>
      <c r="I56" s="300">
        <v>21023</v>
      </c>
      <c r="J56" s="300">
        <v>0</v>
      </c>
      <c r="K56" s="300">
        <v>64280</v>
      </c>
      <c r="L56" s="300">
        <v>64280</v>
      </c>
      <c r="M56" s="300">
        <v>62751</v>
      </c>
      <c r="N56" s="300">
        <v>1529</v>
      </c>
      <c r="O56" s="300">
        <v>0</v>
      </c>
    </row>
    <row r="57" spans="2:15" ht="18" customHeight="1">
      <c r="B57" s="296"/>
      <c r="C57" s="297"/>
      <c r="D57" s="298" t="s">
        <v>466</v>
      </c>
      <c r="E57" s="299"/>
      <c r="F57" s="300">
        <v>305929</v>
      </c>
      <c r="G57" s="300">
        <v>305746</v>
      </c>
      <c r="H57" s="300">
        <v>295201</v>
      </c>
      <c r="I57" s="300">
        <v>10545</v>
      </c>
      <c r="J57" s="300">
        <v>183</v>
      </c>
      <c r="K57" s="300">
        <v>129869</v>
      </c>
      <c r="L57" s="300">
        <v>129860</v>
      </c>
      <c r="M57" s="300">
        <v>129092</v>
      </c>
      <c r="N57" s="300">
        <v>768</v>
      </c>
      <c r="O57" s="300">
        <v>9</v>
      </c>
    </row>
    <row r="58" spans="2:15" ht="14.25" customHeight="1">
      <c r="B58" s="353"/>
      <c r="C58" s="354"/>
      <c r="D58" s="355" t="s">
        <v>467</v>
      </c>
      <c r="E58" s="356"/>
      <c r="F58" s="320" t="s">
        <v>336</v>
      </c>
      <c r="G58" s="320" t="s">
        <v>336</v>
      </c>
      <c r="H58" s="320" t="s">
        <v>336</v>
      </c>
      <c r="I58" s="320" t="s">
        <v>336</v>
      </c>
      <c r="J58" s="320" t="s">
        <v>336</v>
      </c>
      <c r="K58" s="320" t="s">
        <v>336</v>
      </c>
      <c r="L58" s="320" t="s">
        <v>336</v>
      </c>
      <c r="M58" s="320" t="s">
        <v>336</v>
      </c>
      <c r="N58" s="320" t="s">
        <v>336</v>
      </c>
      <c r="O58" s="320" t="s">
        <v>336</v>
      </c>
    </row>
    <row r="59" spans="2:15" ht="14.25" customHeight="1">
      <c r="B59" s="302"/>
      <c r="C59" s="303"/>
      <c r="D59" s="357" t="s">
        <v>468</v>
      </c>
      <c r="E59" s="305"/>
      <c r="F59" s="312" t="s">
        <v>336</v>
      </c>
      <c r="G59" s="312" t="s">
        <v>336</v>
      </c>
      <c r="H59" s="312" t="s">
        <v>336</v>
      </c>
      <c r="I59" s="312" t="s">
        <v>336</v>
      </c>
      <c r="J59" s="312" t="s">
        <v>336</v>
      </c>
      <c r="K59" s="312" t="s">
        <v>336</v>
      </c>
      <c r="L59" s="312" t="s">
        <v>336</v>
      </c>
      <c r="M59" s="312" t="s">
        <v>336</v>
      </c>
      <c r="N59" s="312" t="s">
        <v>336</v>
      </c>
      <c r="O59" s="312" t="s">
        <v>336</v>
      </c>
    </row>
    <row r="60" spans="2:15" ht="14.25" customHeight="1">
      <c r="B60" s="302"/>
      <c r="C60" s="303"/>
      <c r="D60" s="357" t="s">
        <v>469</v>
      </c>
      <c r="E60" s="305"/>
      <c r="F60" s="312" t="s">
        <v>336</v>
      </c>
      <c r="G60" s="312" t="s">
        <v>336</v>
      </c>
      <c r="H60" s="312" t="s">
        <v>336</v>
      </c>
      <c r="I60" s="312" t="s">
        <v>336</v>
      </c>
      <c r="J60" s="312" t="s">
        <v>336</v>
      </c>
      <c r="K60" s="312" t="s">
        <v>336</v>
      </c>
      <c r="L60" s="312" t="s">
        <v>336</v>
      </c>
      <c r="M60" s="312" t="s">
        <v>336</v>
      </c>
      <c r="N60" s="312" t="s">
        <v>336</v>
      </c>
      <c r="O60" s="312" t="s">
        <v>336</v>
      </c>
    </row>
    <row r="61" spans="2:15" ht="14.25" customHeight="1">
      <c r="B61" s="302"/>
      <c r="C61" s="303"/>
      <c r="D61" s="357" t="s">
        <v>470</v>
      </c>
      <c r="E61" s="305"/>
      <c r="F61" s="312" t="s">
        <v>336</v>
      </c>
      <c r="G61" s="312" t="s">
        <v>336</v>
      </c>
      <c r="H61" s="312" t="s">
        <v>336</v>
      </c>
      <c r="I61" s="312" t="s">
        <v>336</v>
      </c>
      <c r="J61" s="312" t="s">
        <v>336</v>
      </c>
      <c r="K61" s="312" t="s">
        <v>336</v>
      </c>
      <c r="L61" s="312" t="s">
        <v>336</v>
      </c>
      <c r="M61" s="312" t="s">
        <v>336</v>
      </c>
      <c r="N61" s="312" t="s">
        <v>336</v>
      </c>
      <c r="O61" s="312" t="s">
        <v>336</v>
      </c>
    </row>
    <row r="62" spans="2:15" ht="14.25" customHeight="1">
      <c r="B62" s="313"/>
      <c r="C62" s="314"/>
      <c r="D62" s="324" t="s">
        <v>471</v>
      </c>
      <c r="E62" s="316"/>
      <c r="F62" s="312" t="s">
        <v>336</v>
      </c>
      <c r="G62" s="312" t="s">
        <v>336</v>
      </c>
      <c r="H62" s="312" t="s">
        <v>336</v>
      </c>
      <c r="I62" s="312" t="s">
        <v>336</v>
      </c>
      <c r="J62" s="312" t="s">
        <v>336</v>
      </c>
      <c r="K62" s="312" t="s">
        <v>336</v>
      </c>
      <c r="L62" s="312" t="s">
        <v>336</v>
      </c>
      <c r="M62" s="312" t="s">
        <v>336</v>
      </c>
      <c r="N62" s="312" t="s">
        <v>336</v>
      </c>
      <c r="O62" s="312" t="s">
        <v>336</v>
      </c>
    </row>
    <row r="63" spans="2:15" ht="14.25" customHeight="1">
      <c r="B63" s="291"/>
      <c r="C63" s="292"/>
      <c r="D63" s="319" t="s">
        <v>472</v>
      </c>
      <c r="E63" s="294"/>
      <c r="F63" s="320" t="s">
        <v>336</v>
      </c>
      <c r="G63" s="320" t="s">
        <v>336</v>
      </c>
      <c r="H63" s="320" t="s">
        <v>336</v>
      </c>
      <c r="I63" s="320" t="s">
        <v>336</v>
      </c>
      <c r="J63" s="320" t="s">
        <v>336</v>
      </c>
      <c r="K63" s="320" t="s">
        <v>336</v>
      </c>
      <c r="L63" s="320" t="s">
        <v>336</v>
      </c>
      <c r="M63" s="320" t="s">
        <v>336</v>
      </c>
      <c r="N63" s="320" t="s">
        <v>336</v>
      </c>
      <c r="O63" s="320" t="s">
        <v>336</v>
      </c>
    </row>
    <row r="64" spans="2:15" ht="14.25" customHeight="1">
      <c r="B64" s="313"/>
      <c r="C64" s="314"/>
      <c r="D64" s="324" t="s">
        <v>473</v>
      </c>
      <c r="E64" s="316"/>
      <c r="F64" s="325" t="s">
        <v>336</v>
      </c>
      <c r="G64" s="325" t="s">
        <v>336</v>
      </c>
      <c r="H64" s="325" t="s">
        <v>336</v>
      </c>
      <c r="I64" s="325" t="s">
        <v>336</v>
      </c>
      <c r="J64" s="325" t="s">
        <v>336</v>
      </c>
      <c r="K64" s="325" t="s">
        <v>336</v>
      </c>
      <c r="L64" s="325" t="s">
        <v>336</v>
      </c>
      <c r="M64" s="325" t="s">
        <v>336</v>
      </c>
      <c r="N64" s="325" t="s">
        <v>336</v>
      </c>
      <c r="O64" s="325" t="s">
        <v>336</v>
      </c>
    </row>
    <row r="65" spans="2:15" ht="18.75">
      <c r="B65" s="268" t="s">
        <v>705</v>
      </c>
      <c r="C65" s="269"/>
      <c r="D65" s="270"/>
      <c r="E65" s="269"/>
      <c r="F65" s="269"/>
      <c r="G65" s="346"/>
      <c r="I65" s="269"/>
      <c r="J65" s="269" t="s">
        <v>512</v>
      </c>
      <c r="K65" s="269"/>
      <c r="L65" s="269"/>
      <c r="M65" s="269"/>
      <c r="N65" s="269"/>
      <c r="O65" s="269"/>
    </row>
    <row r="66" spans="2:15" ht="14.25" customHeight="1">
      <c r="B66" s="272" t="s">
        <v>475</v>
      </c>
      <c r="C66" s="347"/>
      <c r="D66" s="347"/>
      <c r="E66" s="347"/>
      <c r="F66" s="347"/>
      <c r="G66" s="274"/>
      <c r="H66" s="274"/>
      <c r="I66" s="274"/>
      <c r="J66" s="274"/>
      <c r="K66" s="274"/>
      <c r="L66" s="274"/>
      <c r="M66" s="274"/>
      <c r="N66" s="274"/>
      <c r="O66" s="274"/>
    </row>
    <row r="67" spans="2:15" ht="14.25" customHeight="1">
      <c r="B67" s="272"/>
      <c r="C67" s="347"/>
      <c r="D67" s="347"/>
      <c r="E67" s="347"/>
      <c r="F67" s="347"/>
      <c r="G67" s="274"/>
      <c r="H67" s="274"/>
      <c r="I67" s="274"/>
      <c r="J67" s="274"/>
      <c r="K67" s="274"/>
      <c r="L67" s="274"/>
      <c r="M67" s="274"/>
      <c r="N67" s="274"/>
      <c r="O67" s="274"/>
    </row>
    <row r="68" spans="2:15" ht="6" customHeight="1">
      <c r="B68" s="274"/>
      <c r="C68" s="274"/>
      <c r="E68" s="274"/>
      <c r="F68" s="274"/>
      <c r="G68" s="274"/>
      <c r="H68" s="274"/>
      <c r="I68" s="274"/>
      <c r="J68" s="274"/>
      <c r="K68" s="274"/>
      <c r="L68" s="274"/>
      <c r="M68" s="274"/>
      <c r="N68" s="274"/>
      <c r="O68" s="274"/>
    </row>
    <row r="69" spans="2:15" ht="18" customHeight="1">
      <c r="B69" s="274"/>
      <c r="C69" s="274"/>
      <c r="D69" s="276" t="s">
        <v>487</v>
      </c>
      <c r="E69" s="274"/>
      <c r="F69" s="276"/>
      <c r="G69" s="274"/>
      <c r="H69" s="274"/>
      <c r="I69" s="274"/>
      <c r="J69" s="274"/>
      <c r="K69" s="274"/>
      <c r="L69" s="274"/>
      <c r="M69" s="274"/>
      <c r="N69" s="274"/>
      <c r="O69" s="277" t="s">
        <v>477</v>
      </c>
    </row>
    <row r="70" spans="2:15" s="282" customFormat="1" ht="18" customHeight="1">
      <c r="B70" s="278"/>
      <c r="C70" s="279"/>
      <c r="D70" s="280"/>
      <c r="E70" s="281"/>
      <c r="F70" s="742" t="s">
        <v>506</v>
      </c>
      <c r="G70" s="749"/>
      <c r="H70" s="749"/>
      <c r="I70" s="756"/>
      <c r="J70" s="757"/>
      <c r="K70" s="742" t="s">
        <v>507</v>
      </c>
      <c r="L70" s="756"/>
      <c r="M70" s="756"/>
      <c r="N70" s="756"/>
      <c r="O70" s="757"/>
    </row>
    <row r="71" spans="2:15" s="282" customFormat="1" ht="36" customHeight="1" thickBot="1">
      <c r="B71" s="745" t="s">
        <v>482</v>
      </c>
      <c r="C71" s="751"/>
      <c r="D71" s="751"/>
      <c r="E71" s="284"/>
      <c r="F71" s="348" t="s">
        <v>508</v>
      </c>
      <c r="G71" s="349" t="s">
        <v>479</v>
      </c>
      <c r="H71" s="349" t="s">
        <v>509</v>
      </c>
      <c r="I71" s="350" t="s">
        <v>510</v>
      </c>
      <c r="J71" s="349" t="s">
        <v>511</v>
      </c>
      <c r="K71" s="350" t="s">
        <v>508</v>
      </c>
      <c r="L71" s="351" t="s">
        <v>479</v>
      </c>
      <c r="M71" s="351" t="s">
        <v>509</v>
      </c>
      <c r="N71" s="352" t="s">
        <v>510</v>
      </c>
      <c r="O71" s="352" t="s">
        <v>511</v>
      </c>
    </row>
    <row r="72" spans="2:15" ht="18" customHeight="1" thickTop="1">
      <c r="B72" s="286"/>
      <c r="C72" s="287"/>
      <c r="D72" s="288" t="s">
        <v>140</v>
      </c>
      <c r="E72" s="289"/>
      <c r="F72" s="290">
        <v>335593</v>
      </c>
      <c r="G72" s="290">
        <v>334114</v>
      </c>
      <c r="H72" s="290">
        <v>299217</v>
      </c>
      <c r="I72" s="290">
        <v>34897</v>
      </c>
      <c r="J72" s="290">
        <v>1479</v>
      </c>
      <c r="K72" s="290">
        <v>101316</v>
      </c>
      <c r="L72" s="290">
        <v>100972</v>
      </c>
      <c r="M72" s="290">
        <v>98054</v>
      </c>
      <c r="N72" s="290">
        <v>2918</v>
      </c>
      <c r="O72" s="290">
        <v>344</v>
      </c>
    </row>
    <row r="73" spans="2:15" ht="18" customHeight="1">
      <c r="B73" s="291"/>
      <c r="C73" s="292"/>
      <c r="D73" s="293" t="s">
        <v>429</v>
      </c>
      <c r="E73" s="294"/>
      <c r="F73" s="295" t="s">
        <v>430</v>
      </c>
      <c r="G73" s="295" t="s">
        <v>430</v>
      </c>
      <c r="H73" s="295" t="s">
        <v>430</v>
      </c>
      <c r="I73" s="295" t="s">
        <v>430</v>
      </c>
      <c r="J73" s="295" t="s">
        <v>430</v>
      </c>
      <c r="K73" s="295" t="s">
        <v>430</v>
      </c>
      <c r="L73" s="295" t="s">
        <v>430</v>
      </c>
      <c r="M73" s="295" t="s">
        <v>430</v>
      </c>
      <c r="N73" s="295" t="s">
        <v>430</v>
      </c>
      <c r="O73" s="295" t="s">
        <v>430</v>
      </c>
    </row>
    <row r="74" spans="2:15" ht="18" customHeight="1">
      <c r="B74" s="296"/>
      <c r="C74" s="297"/>
      <c r="D74" s="298" t="s">
        <v>148</v>
      </c>
      <c r="E74" s="299"/>
      <c r="F74" s="300">
        <v>357848</v>
      </c>
      <c r="G74" s="300">
        <v>357848</v>
      </c>
      <c r="H74" s="300">
        <v>335113</v>
      </c>
      <c r="I74" s="300">
        <v>22735</v>
      </c>
      <c r="J74" s="300">
        <v>0</v>
      </c>
      <c r="K74" s="300">
        <v>110959</v>
      </c>
      <c r="L74" s="300">
        <v>110959</v>
      </c>
      <c r="M74" s="300">
        <v>110959</v>
      </c>
      <c r="N74" s="300">
        <v>0</v>
      </c>
      <c r="O74" s="300">
        <v>0</v>
      </c>
    </row>
    <row r="75" spans="2:15" ht="18" customHeight="1">
      <c r="B75" s="296"/>
      <c r="C75" s="297"/>
      <c r="D75" s="298" t="s">
        <v>150</v>
      </c>
      <c r="E75" s="299"/>
      <c r="F75" s="300">
        <v>332169</v>
      </c>
      <c r="G75" s="300">
        <v>332013</v>
      </c>
      <c r="H75" s="300">
        <v>287562</v>
      </c>
      <c r="I75" s="300">
        <v>44451</v>
      </c>
      <c r="J75" s="300">
        <v>156</v>
      </c>
      <c r="K75" s="300">
        <v>122217</v>
      </c>
      <c r="L75" s="300">
        <v>121829</v>
      </c>
      <c r="M75" s="300">
        <v>114377</v>
      </c>
      <c r="N75" s="300">
        <v>7452</v>
      </c>
      <c r="O75" s="300">
        <v>388</v>
      </c>
    </row>
    <row r="76" spans="2:15" ht="18" customHeight="1">
      <c r="B76" s="296"/>
      <c r="C76" s="297"/>
      <c r="D76" s="298" t="s">
        <v>152</v>
      </c>
      <c r="E76" s="299"/>
      <c r="F76" s="300">
        <v>415643</v>
      </c>
      <c r="G76" s="300">
        <v>410800</v>
      </c>
      <c r="H76" s="300">
        <v>347852</v>
      </c>
      <c r="I76" s="300">
        <v>62948</v>
      </c>
      <c r="J76" s="300">
        <v>4843</v>
      </c>
      <c r="K76" s="300">
        <v>149574</v>
      </c>
      <c r="L76" s="300">
        <v>149574</v>
      </c>
      <c r="M76" s="300">
        <v>141365</v>
      </c>
      <c r="N76" s="300">
        <v>8209</v>
      </c>
      <c r="O76" s="300">
        <v>0</v>
      </c>
    </row>
    <row r="77" spans="2:15" ht="18" customHeight="1">
      <c r="B77" s="296"/>
      <c r="C77" s="297"/>
      <c r="D77" s="298" t="s">
        <v>155</v>
      </c>
      <c r="E77" s="299"/>
      <c r="F77" s="300">
        <v>354768</v>
      </c>
      <c r="G77" s="300">
        <v>348989</v>
      </c>
      <c r="H77" s="300">
        <v>324670</v>
      </c>
      <c r="I77" s="300">
        <v>24319</v>
      </c>
      <c r="J77" s="300">
        <v>5779</v>
      </c>
      <c r="K77" s="300">
        <v>130264</v>
      </c>
      <c r="L77" s="300">
        <v>130264</v>
      </c>
      <c r="M77" s="300">
        <v>129201</v>
      </c>
      <c r="N77" s="300">
        <v>1063</v>
      </c>
      <c r="O77" s="300">
        <v>0</v>
      </c>
    </row>
    <row r="78" spans="2:15" ht="18" customHeight="1">
      <c r="B78" s="296"/>
      <c r="C78" s="297"/>
      <c r="D78" s="298" t="s">
        <v>431</v>
      </c>
      <c r="E78" s="299"/>
      <c r="F78" s="300">
        <v>311056</v>
      </c>
      <c r="G78" s="300">
        <v>306995</v>
      </c>
      <c r="H78" s="300">
        <v>261593</v>
      </c>
      <c r="I78" s="300">
        <v>45402</v>
      </c>
      <c r="J78" s="300">
        <v>4061</v>
      </c>
      <c r="K78" s="300">
        <v>119440</v>
      </c>
      <c r="L78" s="300">
        <v>118986</v>
      </c>
      <c r="M78" s="300">
        <v>112373</v>
      </c>
      <c r="N78" s="300">
        <v>6613</v>
      </c>
      <c r="O78" s="300">
        <v>454</v>
      </c>
    </row>
    <row r="79" spans="2:15" ht="18" customHeight="1">
      <c r="B79" s="296"/>
      <c r="C79" s="297"/>
      <c r="D79" s="298" t="s">
        <v>432</v>
      </c>
      <c r="E79" s="299"/>
      <c r="F79" s="300">
        <v>312314</v>
      </c>
      <c r="G79" s="300">
        <v>304245</v>
      </c>
      <c r="H79" s="300">
        <v>281431</v>
      </c>
      <c r="I79" s="300">
        <v>22814</v>
      </c>
      <c r="J79" s="300">
        <v>8069</v>
      </c>
      <c r="K79" s="300">
        <v>93032</v>
      </c>
      <c r="L79" s="300">
        <v>92947</v>
      </c>
      <c r="M79" s="300">
        <v>91779</v>
      </c>
      <c r="N79" s="300">
        <v>1168</v>
      </c>
      <c r="O79" s="300">
        <v>85</v>
      </c>
    </row>
    <row r="80" spans="2:15" ht="18" customHeight="1">
      <c r="B80" s="296"/>
      <c r="C80" s="297"/>
      <c r="D80" s="298" t="s">
        <v>433</v>
      </c>
      <c r="E80" s="299"/>
      <c r="F80" s="300">
        <v>407989</v>
      </c>
      <c r="G80" s="300">
        <v>406596</v>
      </c>
      <c r="H80" s="300">
        <v>378580</v>
      </c>
      <c r="I80" s="300">
        <v>28016</v>
      </c>
      <c r="J80" s="300">
        <v>1393</v>
      </c>
      <c r="K80" s="300">
        <v>133337</v>
      </c>
      <c r="L80" s="300">
        <v>133337</v>
      </c>
      <c r="M80" s="300">
        <v>127592</v>
      </c>
      <c r="N80" s="300">
        <v>5745</v>
      </c>
      <c r="O80" s="300">
        <v>0</v>
      </c>
    </row>
    <row r="81" spans="2:15" ht="18" customHeight="1">
      <c r="B81" s="296"/>
      <c r="C81" s="297"/>
      <c r="D81" s="298" t="s">
        <v>434</v>
      </c>
      <c r="E81" s="299"/>
      <c r="F81" s="300">
        <v>276662</v>
      </c>
      <c r="G81" s="300">
        <v>275740</v>
      </c>
      <c r="H81" s="300">
        <v>261008</v>
      </c>
      <c r="I81" s="300">
        <v>14732</v>
      </c>
      <c r="J81" s="300">
        <v>922</v>
      </c>
      <c r="K81" s="300">
        <v>78169</v>
      </c>
      <c r="L81" s="300">
        <v>77993</v>
      </c>
      <c r="M81" s="300">
        <v>76039</v>
      </c>
      <c r="N81" s="300">
        <v>1954</v>
      </c>
      <c r="O81" s="300">
        <v>176</v>
      </c>
    </row>
    <row r="82" spans="2:15" ht="18" customHeight="1">
      <c r="B82" s="296"/>
      <c r="C82" s="297"/>
      <c r="D82" s="298" t="s">
        <v>435</v>
      </c>
      <c r="E82" s="299"/>
      <c r="F82" s="300">
        <v>435247</v>
      </c>
      <c r="G82" s="300">
        <v>430106</v>
      </c>
      <c r="H82" s="300">
        <v>400510</v>
      </c>
      <c r="I82" s="300">
        <v>29596</v>
      </c>
      <c r="J82" s="300">
        <v>5141</v>
      </c>
      <c r="K82" s="300">
        <v>98795</v>
      </c>
      <c r="L82" s="300">
        <v>98795</v>
      </c>
      <c r="M82" s="300">
        <v>94887</v>
      </c>
      <c r="N82" s="300">
        <v>3908</v>
      </c>
      <c r="O82" s="300">
        <v>0</v>
      </c>
    </row>
    <row r="83" spans="2:15" ht="18" customHeight="1">
      <c r="B83" s="296"/>
      <c r="C83" s="297"/>
      <c r="D83" s="298" t="s">
        <v>436</v>
      </c>
      <c r="E83" s="299"/>
      <c r="F83" s="300">
        <v>268983</v>
      </c>
      <c r="G83" s="300">
        <v>268085</v>
      </c>
      <c r="H83" s="300">
        <v>253999</v>
      </c>
      <c r="I83" s="300">
        <v>14086</v>
      </c>
      <c r="J83" s="300">
        <v>898</v>
      </c>
      <c r="K83" s="300">
        <v>80409</v>
      </c>
      <c r="L83" s="300">
        <v>80386</v>
      </c>
      <c r="M83" s="300">
        <v>77140</v>
      </c>
      <c r="N83" s="300">
        <v>3246</v>
      </c>
      <c r="O83" s="300">
        <v>23</v>
      </c>
    </row>
    <row r="84" spans="2:15" ht="18" customHeight="1">
      <c r="B84" s="296"/>
      <c r="C84" s="297"/>
      <c r="D84" s="298" t="s">
        <v>437</v>
      </c>
      <c r="E84" s="299"/>
      <c r="F84" s="300">
        <v>273495</v>
      </c>
      <c r="G84" s="300">
        <v>273495</v>
      </c>
      <c r="H84" s="300">
        <v>260108</v>
      </c>
      <c r="I84" s="300">
        <v>13387</v>
      </c>
      <c r="J84" s="300">
        <v>0</v>
      </c>
      <c r="K84" s="300">
        <v>107037</v>
      </c>
      <c r="L84" s="300">
        <v>107037</v>
      </c>
      <c r="M84" s="300">
        <v>104988</v>
      </c>
      <c r="N84" s="300">
        <v>2049</v>
      </c>
      <c r="O84" s="300">
        <v>0</v>
      </c>
    </row>
    <row r="85" spans="2:15" ht="18" customHeight="1">
      <c r="B85" s="296"/>
      <c r="C85" s="297"/>
      <c r="D85" s="298" t="s">
        <v>438</v>
      </c>
      <c r="E85" s="299"/>
      <c r="F85" s="300">
        <v>428988</v>
      </c>
      <c r="G85" s="300">
        <v>424946</v>
      </c>
      <c r="H85" s="300">
        <v>417598</v>
      </c>
      <c r="I85" s="300">
        <v>7348</v>
      </c>
      <c r="J85" s="300">
        <v>4042</v>
      </c>
      <c r="K85" s="300">
        <v>115906</v>
      </c>
      <c r="L85" s="300">
        <v>115797</v>
      </c>
      <c r="M85" s="300">
        <v>115474</v>
      </c>
      <c r="N85" s="300">
        <v>323</v>
      </c>
      <c r="O85" s="300">
        <v>109</v>
      </c>
    </row>
    <row r="86" spans="2:15" ht="18" customHeight="1">
      <c r="B86" s="296"/>
      <c r="C86" s="297"/>
      <c r="D86" s="298" t="s">
        <v>439</v>
      </c>
      <c r="E86" s="299"/>
      <c r="F86" s="300">
        <v>347002</v>
      </c>
      <c r="G86" s="300">
        <v>346916</v>
      </c>
      <c r="H86" s="300">
        <v>319111</v>
      </c>
      <c r="I86" s="300">
        <v>27805</v>
      </c>
      <c r="J86" s="300">
        <v>86</v>
      </c>
      <c r="K86" s="300">
        <v>119721</v>
      </c>
      <c r="L86" s="300">
        <v>119721</v>
      </c>
      <c r="M86" s="300">
        <v>117733</v>
      </c>
      <c r="N86" s="300">
        <v>1988</v>
      </c>
      <c r="O86" s="300">
        <v>0</v>
      </c>
    </row>
    <row r="87" spans="2:15" ht="18" customHeight="1">
      <c r="B87" s="296"/>
      <c r="C87" s="297"/>
      <c r="D87" s="298" t="s">
        <v>182</v>
      </c>
      <c r="E87" s="299"/>
      <c r="F87" s="300">
        <v>321934</v>
      </c>
      <c r="G87" s="300">
        <v>321007</v>
      </c>
      <c r="H87" s="300">
        <v>309515</v>
      </c>
      <c r="I87" s="300">
        <v>11492</v>
      </c>
      <c r="J87" s="300">
        <v>927</v>
      </c>
      <c r="K87" s="300">
        <v>143838</v>
      </c>
      <c r="L87" s="300">
        <v>143838</v>
      </c>
      <c r="M87" s="300">
        <v>139589</v>
      </c>
      <c r="N87" s="300">
        <v>4249</v>
      </c>
      <c r="O87" s="300">
        <v>0</v>
      </c>
    </row>
    <row r="88" spans="2:15" ht="18" customHeight="1">
      <c r="B88" s="296"/>
      <c r="C88" s="297"/>
      <c r="D88" s="298" t="s">
        <v>440</v>
      </c>
      <c r="E88" s="299"/>
      <c r="F88" s="300">
        <v>241479</v>
      </c>
      <c r="G88" s="300">
        <v>241271</v>
      </c>
      <c r="H88" s="300">
        <v>213246</v>
      </c>
      <c r="I88" s="300">
        <v>28025</v>
      </c>
      <c r="J88" s="300">
        <v>208</v>
      </c>
      <c r="K88" s="300">
        <v>81051</v>
      </c>
      <c r="L88" s="300">
        <v>79564</v>
      </c>
      <c r="M88" s="300">
        <v>78276</v>
      </c>
      <c r="N88" s="300">
        <v>1288</v>
      </c>
      <c r="O88" s="300">
        <v>1487</v>
      </c>
    </row>
    <row r="89" spans="2:15" ht="18" customHeight="1">
      <c r="B89" s="291"/>
      <c r="C89" s="292"/>
      <c r="D89" s="293" t="s">
        <v>441</v>
      </c>
      <c r="E89" s="294"/>
      <c r="F89" s="301">
        <v>263009</v>
      </c>
      <c r="G89" s="301">
        <v>263009</v>
      </c>
      <c r="H89" s="301">
        <v>227448</v>
      </c>
      <c r="I89" s="301">
        <v>35561</v>
      </c>
      <c r="J89" s="301">
        <v>0</v>
      </c>
      <c r="K89" s="301">
        <v>130902</v>
      </c>
      <c r="L89" s="301">
        <v>130902</v>
      </c>
      <c r="M89" s="301">
        <v>116698</v>
      </c>
      <c r="N89" s="301">
        <v>14204</v>
      </c>
      <c r="O89" s="301">
        <v>0</v>
      </c>
    </row>
    <row r="90" spans="2:15" ht="18" customHeight="1">
      <c r="B90" s="302"/>
      <c r="C90" s="303"/>
      <c r="D90" s="304" t="s">
        <v>190</v>
      </c>
      <c r="E90" s="305"/>
      <c r="F90" s="306">
        <v>295196</v>
      </c>
      <c r="G90" s="306">
        <v>295196</v>
      </c>
      <c r="H90" s="306">
        <v>269153</v>
      </c>
      <c r="I90" s="306">
        <v>26043</v>
      </c>
      <c r="J90" s="306">
        <v>0</v>
      </c>
      <c r="K90" s="306">
        <v>103891</v>
      </c>
      <c r="L90" s="306">
        <v>103891</v>
      </c>
      <c r="M90" s="306">
        <v>95175</v>
      </c>
      <c r="N90" s="306">
        <v>8716</v>
      </c>
      <c r="O90" s="306">
        <v>0</v>
      </c>
    </row>
    <row r="91" spans="2:15" ht="18" customHeight="1">
      <c r="B91" s="307"/>
      <c r="C91" s="308"/>
      <c r="D91" s="309" t="s">
        <v>442</v>
      </c>
      <c r="E91" s="310"/>
      <c r="F91" s="545">
        <v>281651</v>
      </c>
      <c r="G91" s="545">
        <v>281651</v>
      </c>
      <c r="H91" s="545">
        <v>252047</v>
      </c>
      <c r="I91" s="545">
        <v>29604</v>
      </c>
      <c r="J91" s="545">
        <v>0</v>
      </c>
      <c r="K91" s="545">
        <v>151728</v>
      </c>
      <c r="L91" s="545">
        <v>151728</v>
      </c>
      <c r="M91" s="545">
        <v>149012</v>
      </c>
      <c r="N91" s="545">
        <v>2716</v>
      </c>
      <c r="O91" s="545">
        <v>0</v>
      </c>
    </row>
    <row r="92" spans="2:15" ht="18" customHeight="1">
      <c r="B92" s="296"/>
      <c r="C92" s="297"/>
      <c r="D92" s="298" t="s">
        <v>443</v>
      </c>
      <c r="E92" s="299"/>
      <c r="F92" s="300">
        <v>326624</v>
      </c>
      <c r="G92" s="300">
        <v>322812</v>
      </c>
      <c r="H92" s="300">
        <v>257761</v>
      </c>
      <c r="I92" s="300">
        <v>65051</v>
      </c>
      <c r="J92" s="300">
        <v>3812</v>
      </c>
      <c r="K92" s="300">
        <v>95314</v>
      </c>
      <c r="L92" s="300">
        <v>95314</v>
      </c>
      <c r="M92" s="300">
        <v>95044</v>
      </c>
      <c r="N92" s="300">
        <v>270</v>
      </c>
      <c r="O92" s="300">
        <v>0</v>
      </c>
    </row>
    <row r="93" spans="2:15" ht="18" customHeight="1">
      <c r="B93" s="296"/>
      <c r="C93" s="297"/>
      <c r="D93" s="298" t="s">
        <v>444</v>
      </c>
      <c r="E93" s="299"/>
      <c r="F93" s="300">
        <v>287944</v>
      </c>
      <c r="G93" s="300">
        <v>287944</v>
      </c>
      <c r="H93" s="300">
        <v>258629</v>
      </c>
      <c r="I93" s="300">
        <v>29315</v>
      </c>
      <c r="J93" s="300">
        <v>0</v>
      </c>
      <c r="K93" s="300">
        <v>88484</v>
      </c>
      <c r="L93" s="300">
        <v>88484</v>
      </c>
      <c r="M93" s="300">
        <v>85685</v>
      </c>
      <c r="N93" s="300">
        <v>2799</v>
      </c>
      <c r="O93" s="300">
        <v>0</v>
      </c>
    </row>
    <row r="94" spans="2:15" ht="18" customHeight="1">
      <c r="B94" s="296"/>
      <c r="C94" s="297"/>
      <c r="D94" s="298" t="s">
        <v>202</v>
      </c>
      <c r="E94" s="299"/>
      <c r="F94" s="300">
        <v>282883</v>
      </c>
      <c r="G94" s="300">
        <v>282883</v>
      </c>
      <c r="H94" s="300">
        <v>256861</v>
      </c>
      <c r="I94" s="300">
        <v>26022</v>
      </c>
      <c r="J94" s="300">
        <v>0</v>
      </c>
      <c r="K94" s="300">
        <v>104734</v>
      </c>
      <c r="L94" s="300">
        <v>104734</v>
      </c>
      <c r="M94" s="300">
        <v>103545</v>
      </c>
      <c r="N94" s="300">
        <v>1189</v>
      </c>
      <c r="O94" s="300">
        <v>0</v>
      </c>
    </row>
    <row r="95" spans="2:15" ht="18" customHeight="1">
      <c r="B95" s="296"/>
      <c r="C95" s="297"/>
      <c r="D95" s="298" t="s">
        <v>445</v>
      </c>
      <c r="E95" s="299"/>
      <c r="F95" s="300">
        <v>351457</v>
      </c>
      <c r="G95" s="300">
        <v>350767</v>
      </c>
      <c r="H95" s="300">
        <v>309747</v>
      </c>
      <c r="I95" s="300">
        <v>41020</v>
      </c>
      <c r="J95" s="300">
        <v>690</v>
      </c>
      <c r="K95" s="300">
        <v>112986</v>
      </c>
      <c r="L95" s="300">
        <v>108358</v>
      </c>
      <c r="M95" s="300">
        <v>105507</v>
      </c>
      <c r="N95" s="300">
        <v>2851</v>
      </c>
      <c r="O95" s="300">
        <v>4628</v>
      </c>
    </row>
    <row r="96" spans="2:15" ht="18" customHeight="1">
      <c r="B96" s="296"/>
      <c r="C96" s="297"/>
      <c r="D96" s="298" t="s">
        <v>446</v>
      </c>
      <c r="E96" s="299"/>
      <c r="F96" s="300">
        <v>314489</v>
      </c>
      <c r="G96" s="300">
        <v>314489</v>
      </c>
      <c r="H96" s="300">
        <v>268951</v>
      </c>
      <c r="I96" s="300">
        <v>45538</v>
      </c>
      <c r="J96" s="300">
        <v>0</v>
      </c>
      <c r="K96" s="300">
        <v>100744</v>
      </c>
      <c r="L96" s="300">
        <v>100744</v>
      </c>
      <c r="M96" s="300">
        <v>100438</v>
      </c>
      <c r="N96" s="300">
        <v>306</v>
      </c>
      <c r="O96" s="300">
        <v>0</v>
      </c>
    </row>
    <row r="97" spans="2:15" ht="18" customHeight="1">
      <c r="B97" s="296"/>
      <c r="C97" s="297"/>
      <c r="D97" s="298" t="s">
        <v>447</v>
      </c>
      <c r="E97" s="299"/>
      <c r="F97" s="300">
        <v>304151</v>
      </c>
      <c r="G97" s="300">
        <v>302299</v>
      </c>
      <c r="H97" s="300">
        <v>255479</v>
      </c>
      <c r="I97" s="300">
        <v>46820</v>
      </c>
      <c r="J97" s="300">
        <v>1852</v>
      </c>
      <c r="K97" s="300">
        <v>113746</v>
      </c>
      <c r="L97" s="300">
        <v>113746</v>
      </c>
      <c r="M97" s="300">
        <v>109395</v>
      </c>
      <c r="N97" s="300">
        <v>4351</v>
      </c>
      <c r="O97" s="300">
        <v>0</v>
      </c>
    </row>
    <row r="98" spans="2:15" ht="18" customHeight="1">
      <c r="B98" s="296"/>
      <c r="C98" s="297"/>
      <c r="D98" s="298" t="s">
        <v>448</v>
      </c>
      <c r="E98" s="299"/>
      <c r="F98" s="300">
        <v>344207</v>
      </c>
      <c r="G98" s="300">
        <v>344207</v>
      </c>
      <c r="H98" s="300">
        <v>306227</v>
      </c>
      <c r="I98" s="300">
        <v>37980</v>
      </c>
      <c r="J98" s="300">
        <v>0</v>
      </c>
      <c r="K98" s="300">
        <v>102753</v>
      </c>
      <c r="L98" s="300">
        <v>102753</v>
      </c>
      <c r="M98" s="300">
        <v>102753</v>
      </c>
      <c r="N98" s="300">
        <v>0</v>
      </c>
      <c r="O98" s="300">
        <v>0</v>
      </c>
    </row>
    <row r="99" spans="2:15" ht="18" customHeight="1">
      <c r="B99" s="296"/>
      <c r="C99" s="297"/>
      <c r="D99" s="298" t="s">
        <v>216</v>
      </c>
      <c r="E99" s="299"/>
      <c r="F99" s="300">
        <v>347178</v>
      </c>
      <c r="G99" s="300">
        <v>347178</v>
      </c>
      <c r="H99" s="300">
        <v>303130</v>
      </c>
      <c r="I99" s="300">
        <v>44048</v>
      </c>
      <c r="J99" s="300">
        <v>0</v>
      </c>
      <c r="K99" s="300">
        <v>140062</v>
      </c>
      <c r="L99" s="300">
        <v>140062</v>
      </c>
      <c r="M99" s="300">
        <v>133761</v>
      </c>
      <c r="N99" s="300">
        <v>6301</v>
      </c>
      <c r="O99" s="300">
        <v>0</v>
      </c>
    </row>
    <row r="100" spans="2:15" ht="18" customHeight="1">
      <c r="B100" s="296"/>
      <c r="C100" s="297"/>
      <c r="D100" s="298" t="s">
        <v>219</v>
      </c>
      <c r="E100" s="299"/>
      <c r="F100" s="300">
        <v>365315</v>
      </c>
      <c r="G100" s="300">
        <v>365315</v>
      </c>
      <c r="H100" s="300">
        <v>315390</v>
      </c>
      <c r="I100" s="300">
        <v>49925</v>
      </c>
      <c r="J100" s="300">
        <v>0</v>
      </c>
      <c r="K100" s="300">
        <v>131516</v>
      </c>
      <c r="L100" s="300">
        <v>131516</v>
      </c>
      <c r="M100" s="300">
        <v>124413</v>
      </c>
      <c r="N100" s="300">
        <v>7103</v>
      </c>
      <c r="O100" s="300">
        <v>0</v>
      </c>
    </row>
    <row r="101" spans="2:15" ht="18" customHeight="1">
      <c r="B101" s="296"/>
      <c r="C101" s="297"/>
      <c r="D101" s="298" t="s">
        <v>222</v>
      </c>
      <c r="E101" s="299"/>
      <c r="F101" s="300">
        <v>282890</v>
      </c>
      <c r="G101" s="300">
        <v>282890</v>
      </c>
      <c r="H101" s="300">
        <v>253498</v>
      </c>
      <c r="I101" s="300">
        <v>29392</v>
      </c>
      <c r="J101" s="300">
        <v>0</v>
      </c>
      <c r="K101" s="300">
        <v>125612</v>
      </c>
      <c r="L101" s="300">
        <v>125612</v>
      </c>
      <c r="M101" s="300">
        <v>123169</v>
      </c>
      <c r="N101" s="300">
        <v>2443</v>
      </c>
      <c r="O101" s="300">
        <v>0</v>
      </c>
    </row>
    <row r="102" spans="2:15" ht="18" customHeight="1">
      <c r="B102" s="296"/>
      <c r="C102" s="297"/>
      <c r="D102" s="298" t="s">
        <v>449</v>
      </c>
      <c r="E102" s="299"/>
      <c r="F102" s="300">
        <v>349594</v>
      </c>
      <c r="G102" s="300">
        <v>349594</v>
      </c>
      <c r="H102" s="300">
        <v>327979</v>
      </c>
      <c r="I102" s="300">
        <v>21615</v>
      </c>
      <c r="J102" s="300">
        <v>0</v>
      </c>
      <c r="K102" s="300">
        <v>200285</v>
      </c>
      <c r="L102" s="300">
        <v>200285</v>
      </c>
      <c r="M102" s="300">
        <v>200106</v>
      </c>
      <c r="N102" s="300">
        <v>179</v>
      </c>
      <c r="O102" s="300">
        <v>0</v>
      </c>
    </row>
    <row r="103" spans="2:15" ht="18" customHeight="1">
      <c r="B103" s="296"/>
      <c r="C103" s="297"/>
      <c r="D103" s="298" t="s">
        <v>450</v>
      </c>
      <c r="E103" s="299"/>
      <c r="F103" s="300">
        <v>343432</v>
      </c>
      <c r="G103" s="300">
        <v>343086</v>
      </c>
      <c r="H103" s="300">
        <v>270258</v>
      </c>
      <c r="I103" s="300">
        <v>72828</v>
      </c>
      <c r="J103" s="300">
        <v>346</v>
      </c>
      <c r="K103" s="300">
        <v>162512</v>
      </c>
      <c r="L103" s="300">
        <v>162512</v>
      </c>
      <c r="M103" s="300">
        <v>133559</v>
      </c>
      <c r="N103" s="300">
        <v>28953</v>
      </c>
      <c r="O103" s="300">
        <v>0</v>
      </c>
    </row>
    <row r="104" spans="2:15" ht="18" customHeight="1">
      <c r="B104" s="296"/>
      <c r="C104" s="297"/>
      <c r="D104" s="298" t="s">
        <v>451</v>
      </c>
      <c r="E104" s="299"/>
      <c r="F104" s="300">
        <v>358069</v>
      </c>
      <c r="G104" s="300">
        <v>358069</v>
      </c>
      <c r="H104" s="300">
        <v>326488</v>
      </c>
      <c r="I104" s="300">
        <v>31581</v>
      </c>
      <c r="J104" s="300">
        <v>0</v>
      </c>
      <c r="K104" s="300">
        <v>158925</v>
      </c>
      <c r="L104" s="300">
        <v>158925</v>
      </c>
      <c r="M104" s="300">
        <v>146050</v>
      </c>
      <c r="N104" s="300">
        <v>12875</v>
      </c>
      <c r="O104" s="300">
        <v>0</v>
      </c>
    </row>
    <row r="105" spans="2:15" ht="18" customHeight="1">
      <c r="B105" s="296"/>
      <c r="C105" s="297"/>
      <c r="D105" s="298" t="s">
        <v>452</v>
      </c>
      <c r="E105" s="299"/>
      <c r="F105" s="300">
        <v>334935</v>
      </c>
      <c r="G105" s="300">
        <v>334935</v>
      </c>
      <c r="H105" s="300">
        <v>310109</v>
      </c>
      <c r="I105" s="300">
        <v>24826</v>
      </c>
      <c r="J105" s="300">
        <v>0</v>
      </c>
      <c r="K105" s="300">
        <v>91673</v>
      </c>
      <c r="L105" s="300">
        <v>91673</v>
      </c>
      <c r="M105" s="300">
        <v>91662</v>
      </c>
      <c r="N105" s="300">
        <v>11</v>
      </c>
      <c r="O105" s="300">
        <v>0</v>
      </c>
    </row>
    <row r="106" spans="2:15" ht="18" customHeight="1">
      <c r="B106" s="296"/>
      <c r="C106" s="297"/>
      <c r="D106" s="298" t="s">
        <v>453</v>
      </c>
      <c r="E106" s="299"/>
      <c r="F106" s="300">
        <v>354858</v>
      </c>
      <c r="G106" s="300">
        <v>354858</v>
      </c>
      <c r="H106" s="300">
        <v>312415</v>
      </c>
      <c r="I106" s="300">
        <v>42443</v>
      </c>
      <c r="J106" s="300">
        <v>0</v>
      </c>
      <c r="K106" s="300">
        <v>119831</v>
      </c>
      <c r="L106" s="300">
        <v>119831</v>
      </c>
      <c r="M106" s="300">
        <v>118693</v>
      </c>
      <c r="N106" s="300">
        <v>1138</v>
      </c>
      <c r="O106" s="300">
        <v>0</v>
      </c>
    </row>
    <row r="107" spans="2:15" ht="18" customHeight="1">
      <c r="B107" s="296"/>
      <c r="C107" s="297"/>
      <c r="D107" s="298" t="s">
        <v>454</v>
      </c>
      <c r="E107" s="299"/>
      <c r="F107" s="300">
        <v>363686</v>
      </c>
      <c r="G107" s="300">
        <v>363686</v>
      </c>
      <c r="H107" s="300">
        <v>308748</v>
      </c>
      <c r="I107" s="300">
        <v>54938</v>
      </c>
      <c r="J107" s="300">
        <v>0</v>
      </c>
      <c r="K107" s="300">
        <v>92007</v>
      </c>
      <c r="L107" s="300">
        <v>92007</v>
      </c>
      <c r="M107" s="300">
        <v>88569</v>
      </c>
      <c r="N107" s="300">
        <v>3438</v>
      </c>
      <c r="O107" s="300">
        <v>0</v>
      </c>
    </row>
    <row r="108" spans="2:15" ht="18" customHeight="1">
      <c r="B108" s="296"/>
      <c r="C108" s="297"/>
      <c r="D108" s="298" t="s">
        <v>455</v>
      </c>
      <c r="E108" s="299"/>
      <c r="F108" s="300">
        <v>344457</v>
      </c>
      <c r="G108" s="300">
        <v>344457</v>
      </c>
      <c r="H108" s="300">
        <v>292488</v>
      </c>
      <c r="I108" s="300">
        <v>51969</v>
      </c>
      <c r="J108" s="300">
        <v>0</v>
      </c>
      <c r="K108" s="300">
        <v>113448</v>
      </c>
      <c r="L108" s="300">
        <v>113448</v>
      </c>
      <c r="M108" s="300">
        <v>111767</v>
      </c>
      <c r="N108" s="300">
        <v>1681</v>
      </c>
      <c r="O108" s="300">
        <v>0</v>
      </c>
    </row>
    <row r="109" spans="2:15" ht="18" customHeight="1">
      <c r="B109" s="296"/>
      <c r="C109" s="297"/>
      <c r="D109" s="298" t="s">
        <v>456</v>
      </c>
      <c r="E109" s="299"/>
      <c r="F109" s="300">
        <v>371987</v>
      </c>
      <c r="G109" s="300">
        <v>371987</v>
      </c>
      <c r="H109" s="300">
        <v>336408</v>
      </c>
      <c r="I109" s="300">
        <v>35579</v>
      </c>
      <c r="J109" s="300">
        <v>0</v>
      </c>
      <c r="K109" s="300">
        <v>108985</v>
      </c>
      <c r="L109" s="300">
        <v>108985</v>
      </c>
      <c r="M109" s="300">
        <v>105503</v>
      </c>
      <c r="N109" s="300">
        <v>3482</v>
      </c>
      <c r="O109" s="300">
        <v>0</v>
      </c>
    </row>
    <row r="110" spans="2:15" ht="18" customHeight="1">
      <c r="B110" s="296"/>
      <c r="C110" s="297"/>
      <c r="D110" s="298" t="s">
        <v>457</v>
      </c>
      <c r="E110" s="299"/>
      <c r="F110" s="312" t="s">
        <v>336</v>
      </c>
      <c r="G110" s="312" t="s">
        <v>336</v>
      </c>
      <c r="H110" s="312" t="s">
        <v>336</v>
      </c>
      <c r="I110" s="312" t="s">
        <v>336</v>
      </c>
      <c r="J110" s="312" t="s">
        <v>336</v>
      </c>
      <c r="K110" s="312" t="s">
        <v>336</v>
      </c>
      <c r="L110" s="312" t="s">
        <v>336</v>
      </c>
      <c r="M110" s="312" t="s">
        <v>336</v>
      </c>
      <c r="N110" s="312" t="s">
        <v>336</v>
      </c>
      <c r="O110" s="312" t="s">
        <v>336</v>
      </c>
    </row>
    <row r="111" spans="2:15" ht="18" customHeight="1">
      <c r="B111" s="296"/>
      <c r="C111" s="297"/>
      <c r="D111" s="298" t="s">
        <v>458</v>
      </c>
      <c r="E111" s="299"/>
      <c r="F111" s="312" t="s">
        <v>336</v>
      </c>
      <c r="G111" s="312" t="s">
        <v>336</v>
      </c>
      <c r="H111" s="312" t="s">
        <v>336</v>
      </c>
      <c r="I111" s="312" t="s">
        <v>336</v>
      </c>
      <c r="J111" s="312" t="s">
        <v>336</v>
      </c>
      <c r="K111" s="312" t="s">
        <v>336</v>
      </c>
      <c r="L111" s="312" t="s">
        <v>336</v>
      </c>
      <c r="M111" s="312" t="s">
        <v>336</v>
      </c>
      <c r="N111" s="312" t="s">
        <v>336</v>
      </c>
      <c r="O111" s="312" t="s">
        <v>336</v>
      </c>
    </row>
    <row r="112" spans="2:15" ht="18" customHeight="1">
      <c r="B112" s="296"/>
      <c r="C112" s="297"/>
      <c r="D112" s="298" t="s">
        <v>459</v>
      </c>
      <c r="E112" s="299"/>
      <c r="F112" s="312" t="s">
        <v>336</v>
      </c>
      <c r="G112" s="312" t="s">
        <v>336</v>
      </c>
      <c r="H112" s="312" t="s">
        <v>336</v>
      </c>
      <c r="I112" s="312" t="s">
        <v>336</v>
      </c>
      <c r="J112" s="312" t="s">
        <v>336</v>
      </c>
      <c r="K112" s="312" t="s">
        <v>336</v>
      </c>
      <c r="L112" s="312" t="s">
        <v>336</v>
      </c>
      <c r="M112" s="312" t="s">
        <v>336</v>
      </c>
      <c r="N112" s="312" t="s">
        <v>336</v>
      </c>
      <c r="O112" s="312" t="s">
        <v>336</v>
      </c>
    </row>
    <row r="113" spans="2:15" ht="18" customHeight="1">
      <c r="B113" s="291"/>
      <c r="C113" s="292"/>
      <c r="D113" s="293" t="s">
        <v>460</v>
      </c>
      <c r="E113" s="294"/>
      <c r="F113" s="301">
        <v>340174</v>
      </c>
      <c r="G113" s="301">
        <v>323715</v>
      </c>
      <c r="H113" s="301">
        <v>305151</v>
      </c>
      <c r="I113" s="301">
        <v>18564</v>
      </c>
      <c r="J113" s="301">
        <v>16459</v>
      </c>
      <c r="K113" s="301">
        <v>114263</v>
      </c>
      <c r="L113" s="301">
        <v>112398</v>
      </c>
      <c r="M113" s="301">
        <v>110064</v>
      </c>
      <c r="N113" s="301">
        <v>2334</v>
      </c>
      <c r="O113" s="301">
        <v>1865</v>
      </c>
    </row>
    <row r="114" spans="2:15" ht="18" customHeight="1">
      <c r="B114" s="313"/>
      <c r="C114" s="314"/>
      <c r="D114" s="315" t="s">
        <v>461</v>
      </c>
      <c r="E114" s="316"/>
      <c r="F114" s="317">
        <v>285520</v>
      </c>
      <c r="G114" s="317">
        <v>285520</v>
      </c>
      <c r="H114" s="317">
        <v>258619</v>
      </c>
      <c r="I114" s="317">
        <v>26901</v>
      </c>
      <c r="J114" s="317">
        <v>0</v>
      </c>
      <c r="K114" s="317">
        <v>92013</v>
      </c>
      <c r="L114" s="317">
        <v>92013</v>
      </c>
      <c r="M114" s="317">
        <v>90901</v>
      </c>
      <c r="N114" s="317">
        <v>1112</v>
      </c>
      <c r="O114" s="317">
        <v>0</v>
      </c>
    </row>
    <row r="115" spans="2:15" ht="18" customHeight="1">
      <c r="B115" s="307"/>
      <c r="C115" s="308"/>
      <c r="D115" s="309" t="s">
        <v>250</v>
      </c>
      <c r="E115" s="310"/>
      <c r="F115" s="311">
        <v>255871</v>
      </c>
      <c r="G115" s="311">
        <v>254640</v>
      </c>
      <c r="H115" s="311">
        <v>244988</v>
      </c>
      <c r="I115" s="311">
        <v>9652</v>
      </c>
      <c r="J115" s="311">
        <v>1231</v>
      </c>
      <c r="K115" s="311">
        <v>77096</v>
      </c>
      <c r="L115" s="311">
        <v>77088</v>
      </c>
      <c r="M115" s="311">
        <v>75605</v>
      </c>
      <c r="N115" s="311">
        <v>1483</v>
      </c>
      <c r="O115" s="311">
        <v>8</v>
      </c>
    </row>
    <row r="116" spans="2:15" ht="18" customHeight="1">
      <c r="B116" s="296"/>
      <c r="C116" s="297"/>
      <c r="D116" s="298" t="s">
        <v>462</v>
      </c>
      <c r="E116" s="299"/>
      <c r="F116" s="300">
        <v>284724</v>
      </c>
      <c r="G116" s="300">
        <v>284226</v>
      </c>
      <c r="H116" s="300">
        <v>264815</v>
      </c>
      <c r="I116" s="300">
        <v>19411</v>
      </c>
      <c r="J116" s="300">
        <v>498</v>
      </c>
      <c r="K116" s="300">
        <v>81953</v>
      </c>
      <c r="L116" s="300">
        <v>81923</v>
      </c>
      <c r="M116" s="300">
        <v>77855</v>
      </c>
      <c r="N116" s="300">
        <v>4068</v>
      </c>
      <c r="O116" s="300">
        <v>30</v>
      </c>
    </row>
    <row r="117" spans="2:15" ht="18" customHeight="1">
      <c r="B117" s="291"/>
      <c r="C117" s="292"/>
      <c r="D117" s="293" t="s">
        <v>252</v>
      </c>
      <c r="E117" s="294"/>
      <c r="F117" s="301">
        <v>401538</v>
      </c>
      <c r="G117" s="301">
        <v>401391</v>
      </c>
      <c r="H117" s="301">
        <v>367217</v>
      </c>
      <c r="I117" s="301">
        <v>34174</v>
      </c>
      <c r="J117" s="301">
        <v>147</v>
      </c>
      <c r="K117" s="301">
        <v>171973</v>
      </c>
      <c r="L117" s="301">
        <v>171973</v>
      </c>
      <c r="M117" s="301">
        <v>167425</v>
      </c>
      <c r="N117" s="301">
        <v>4548</v>
      </c>
      <c r="O117" s="301">
        <v>0</v>
      </c>
    </row>
    <row r="118" spans="2:15" ht="18" customHeight="1">
      <c r="B118" s="313"/>
      <c r="C118" s="314"/>
      <c r="D118" s="315" t="s">
        <v>463</v>
      </c>
      <c r="E118" s="316"/>
      <c r="F118" s="317">
        <v>270150</v>
      </c>
      <c r="G118" s="317">
        <v>270150</v>
      </c>
      <c r="H118" s="317">
        <v>251319</v>
      </c>
      <c r="I118" s="317">
        <v>18831</v>
      </c>
      <c r="J118" s="317">
        <v>0</v>
      </c>
      <c r="K118" s="317">
        <v>109106</v>
      </c>
      <c r="L118" s="317">
        <v>109106</v>
      </c>
      <c r="M118" s="317">
        <v>107638</v>
      </c>
      <c r="N118" s="317">
        <v>1468</v>
      </c>
      <c r="O118" s="317">
        <v>0</v>
      </c>
    </row>
    <row r="119" spans="2:15" ht="18" customHeight="1">
      <c r="B119" s="307"/>
      <c r="C119" s="308"/>
      <c r="D119" s="309" t="s">
        <v>464</v>
      </c>
      <c r="E119" s="310"/>
      <c r="F119" s="311">
        <v>214883</v>
      </c>
      <c r="G119" s="311">
        <v>214567</v>
      </c>
      <c r="H119" s="311">
        <v>177227</v>
      </c>
      <c r="I119" s="311">
        <v>37340</v>
      </c>
      <c r="J119" s="311">
        <v>316</v>
      </c>
      <c r="K119" s="311">
        <v>119588</v>
      </c>
      <c r="L119" s="311">
        <v>114088</v>
      </c>
      <c r="M119" s="311">
        <v>113422</v>
      </c>
      <c r="N119" s="311">
        <v>666</v>
      </c>
      <c r="O119" s="311">
        <v>5500</v>
      </c>
    </row>
    <row r="120" spans="2:15" ht="18" customHeight="1">
      <c r="B120" s="296"/>
      <c r="C120" s="297"/>
      <c r="D120" s="298" t="s">
        <v>465</v>
      </c>
      <c r="E120" s="299"/>
      <c r="F120" s="300">
        <v>246502</v>
      </c>
      <c r="G120" s="300">
        <v>246502</v>
      </c>
      <c r="H120" s="300">
        <v>221567</v>
      </c>
      <c r="I120" s="300">
        <v>24935</v>
      </c>
      <c r="J120" s="300">
        <v>0</v>
      </c>
      <c r="K120" s="300">
        <v>64358</v>
      </c>
      <c r="L120" s="300">
        <v>64358</v>
      </c>
      <c r="M120" s="300">
        <v>62799</v>
      </c>
      <c r="N120" s="300">
        <v>1559</v>
      </c>
      <c r="O120" s="300">
        <v>0</v>
      </c>
    </row>
    <row r="121" spans="2:15" ht="18" customHeight="1">
      <c r="B121" s="296"/>
      <c r="C121" s="297"/>
      <c r="D121" s="298" t="s">
        <v>466</v>
      </c>
      <c r="E121" s="299"/>
      <c r="F121" s="300">
        <v>295618</v>
      </c>
      <c r="G121" s="300">
        <v>295439</v>
      </c>
      <c r="H121" s="300">
        <v>285026</v>
      </c>
      <c r="I121" s="300">
        <v>10413</v>
      </c>
      <c r="J121" s="300">
        <v>179</v>
      </c>
      <c r="K121" s="300">
        <v>138186</v>
      </c>
      <c r="L121" s="300">
        <v>138162</v>
      </c>
      <c r="M121" s="300">
        <v>137856</v>
      </c>
      <c r="N121" s="300">
        <v>306</v>
      </c>
      <c r="O121" s="300">
        <v>24</v>
      </c>
    </row>
    <row r="122" spans="2:15" ht="14.25" customHeight="1">
      <c r="B122" s="353"/>
      <c r="C122" s="354"/>
      <c r="D122" s="355" t="s">
        <v>467</v>
      </c>
      <c r="E122" s="356"/>
      <c r="F122" s="320" t="s">
        <v>336</v>
      </c>
      <c r="G122" s="320" t="s">
        <v>336</v>
      </c>
      <c r="H122" s="320" t="s">
        <v>336</v>
      </c>
      <c r="I122" s="320" t="s">
        <v>336</v>
      </c>
      <c r="J122" s="320" t="s">
        <v>336</v>
      </c>
      <c r="K122" s="320" t="s">
        <v>336</v>
      </c>
      <c r="L122" s="320" t="s">
        <v>336</v>
      </c>
      <c r="M122" s="320" t="s">
        <v>336</v>
      </c>
      <c r="N122" s="320" t="s">
        <v>336</v>
      </c>
      <c r="O122" s="320" t="s">
        <v>336</v>
      </c>
    </row>
    <row r="123" spans="2:15" ht="14.25" customHeight="1">
      <c r="B123" s="302"/>
      <c r="C123" s="303"/>
      <c r="D123" s="357" t="s">
        <v>468</v>
      </c>
      <c r="E123" s="305"/>
      <c r="F123" s="312" t="s">
        <v>336</v>
      </c>
      <c r="G123" s="312" t="s">
        <v>336</v>
      </c>
      <c r="H123" s="312" t="s">
        <v>336</v>
      </c>
      <c r="I123" s="312" t="s">
        <v>336</v>
      </c>
      <c r="J123" s="312" t="s">
        <v>336</v>
      </c>
      <c r="K123" s="312" t="s">
        <v>336</v>
      </c>
      <c r="L123" s="312" t="s">
        <v>336</v>
      </c>
      <c r="M123" s="312" t="s">
        <v>336</v>
      </c>
      <c r="N123" s="312" t="s">
        <v>336</v>
      </c>
      <c r="O123" s="312" t="s">
        <v>336</v>
      </c>
    </row>
    <row r="124" spans="2:15" ht="14.25" customHeight="1">
      <c r="B124" s="302"/>
      <c r="C124" s="303"/>
      <c r="D124" s="357" t="s">
        <v>469</v>
      </c>
      <c r="E124" s="305"/>
      <c r="F124" s="312" t="s">
        <v>336</v>
      </c>
      <c r="G124" s="312" t="s">
        <v>336</v>
      </c>
      <c r="H124" s="312" t="s">
        <v>336</v>
      </c>
      <c r="I124" s="312" t="s">
        <v>336</v>
      </c>
      <c r="J124" s="312" t="s">
        <v>336</v>
      </c>
      <c r="K124" s="312" t="s">
        <v>336</v>
      </c>
      <c r="L124" s="312" t="s">
        <v>336</v>
      </c>
      <c r="M124" s="312" t="s">
        <v>336</v>
      </c>
      <c r="N124" s="312" t="s">
        <v>336</v>
      </c>
      <c r="O124" s="312" t="s">
        <v>336</v>
      </c>
    </row>
    <row r="125" spans="2:15" ht="14.25" customHeight="1">
      <c r="B125" s="302"/>
      <c r="C125" s="303"/>
      <c r="D125" s="357" t="s">
        <v>470</v>
      </c>
      <c r="E125" s="305"/>
      <c r="F125" s="312" t="s">
        <v>336</v>
      </c>
      <c r="G125" s="312" t="s">
        <v>336</v>
      </c>
      <c r="H125" s="312" t="s">
        <v>336</v>
      </c>
      <c r="I125" s="312" t="s">
        <v>336</v>
      </c>
      <c r="J125" s="312" t="s">
        <v>336</v>
      </c>
      <c r="K125" s="312" t="s">
        <v>336</v>
      </c>
      <c r="L125" s="312" t="s">
        <v>336</v>
      </c>
      <c r="M125" s="312" t="s">
        <v>336</v>
      </c>
      <c r="N125" s="312" t="s">
        <v>336</v>
      </c>
      <c r="O125" s="312" t="s">
        <v>336</v>
      </c>
    </row>
    <row r="126" spans="2:15" ht="14.25" customHeight="1">
      <c r="B126" s="313"/>
      <c r="C126" s="314"/>
      <c r="D126" s="324" t="s">
        <v>471</v>
      </c>
      <c r="E126" s="316"/>
      <c r="F126" s="312" t="s">
        <v>336</v>
      </c>
      <c r="G126" s="312" t="s">
        <v>336</v>
      </c>
      <c r="H126" s="312" t="s">
        <v>336</v>
      </c>
      <c r="I126" s="312" t="s">
        <v>336</v>
      </c>
      <c r="J126" s="312" t="s">
        <v>336</v>
      </c>
      <c r="K126" s="312" t="s">
        <v>336</v>
      </c>
      <c r="L126" s="312" t="s">
        <v>336</v>
      </c>
      <c r="M126" s="312" t="s">
        <v>336</v>
      </c>
      <c r="N126" s="312" t="s">
        <v>336</v>
      </c>
      <c r="O126" s="312" t="s">
        <v>336</v>
      </c>
    </row>
    <row r="127" spans="2:15" ht="14.25" customHeight="1">
      <c r="B127" s="291"/>
      <c r="C127" s="292"/>
      <c r="D127" s="319" t="s">
        <v>472</v>
      </c>
      <c r="E127" s="294"/>
      <c r="F127" s="320" t="s">
        <v>336</v>
      </c>
      <c r="G127" s="320" t="s">
        <v>336</v>
      </c>
      <c r="H127" s="320" t="s">
        <v>336</v>
      </c>
      <c r="I127" s="320" t="s">
        <v>336</v>
      </c>
      <c r="J127" s="320" t="s">
        <v>336</v>
      </c>
      <c r="K127" s="320" t="s">
        <v>336</v>
      </c>
      <c r="L127" s="320" t="s">
        <v>336</v>
      </c>
      <c r="M127" s="320" t="s">
        <v>336</v>
      </c>
      <c r="N127" s="320" t="s">
        <v>336</v>
      </c>
      <c r="O127" s="320" t="s">
        <v>336</v>
      </c>
    </row>
    <row r="128" spans="2:15" ht="14.25" customHeight="1">
      <c r="B128" s="313"/>
      <c r="C128" s="314"/>
      <c r="D128" s="324" t="s">
        <v>473</v>
      </c>
      <c r="E128" s="316"/>
      <c r="F128" s="325" t="s">
        <v>336</v>
      </c>
      <c r="G128" s="325" t="s">
        <v>336</v>
      </c>
      <c r="H128" s="325" t="s">
        <v>336</v>
      </c>
      <c r="I128" s="325" t="s">
        <v>336</v>
      </c>
      <c r="J128" s="325" t="s">
        <v>336</v>
      </c>
      <c r="K128" s="325" t="s">
        <v>336</v>
      </c>
      <c r="L128" s="325" t="s">
        <v>336</v>
      </c>
      <c r="M128" s="325" t="s">
        <v>336</v>
      </c>
      <c r="N128" s="325" t="s">
        <v>336</v>
      </c>
      <c r="O128" s="325" t="s">
        <v>336</v>
      </c>
    </row>
  </sheetData>
  <sheetProtection/>
  <mergeCells count="6">
    <mergeCell ref="B71:D71"/>
    <mergeCell ref="F6:J6"/>
    <mergeCell ref="K6:O6"/>
    <mergeCell ref="B7:D7"/>
    <mergeCell ref="F70:J70"/>
    <mergeCell ref="K70:O70"/>
  </mergeCells>
  <dataValidations count="1">
    <dataValidation type="whole" allowBlank="1" showInputMessage="1" showErrorMessage="1" errorTitle="入力エラー" error="入力した値に誤りがあります" sqref="A72:A96 B72:IV128 A101:A128 B8:O64 P8:IV57 A8:A28 A33:A57">
      <formula1>-999999999999</formula1>
      <formula2>999999999999</formula2>
    </dataValidation>
  </dataValidations>
  <printOptions horizontalCentered="1"/>
  <pageMargins left="0.2" right="0.5905511811023623" top="0.7874015748031497" bottom="0.5905511811023623" header="0" footer="0.3937007874015748"/>
  <pageSetup firstPageNumber="26" useFirstPageNumber="1" horizontalDpi="600" verticalDpi="600" orientation="portrait" paperSize="9" scale="56" r:id="rId1"/>
  <headerFooter alignWithMargins="0">
    <oddFooter>&amp;C&amp;"ＭＳ Ｐゴシック,標準"&amp;18－　&amp;P　－</oddFooter>
  </headerFooter>
  <rowBreaks count="1" manualBreakCount="1">
    <brk id="64" max="255" man="1"/>
  </rowBreaks>
</worksheet>
</file>

<file path=xl/worksheets/sheet25.xml><?xml version="1.0" encoding="utf-8"?>
<worksheet xmlns="http://schemas.openxmlformats.org/spreadsheetml/2006/main" xmlns:r="http://schemas.openxmlformats.org/officeDocument/2006/relationships">
  <sheetPr codeName="Sheet22">
    <tabColor indexed="53"/>
  </sheetPr>
  <dimension ref="B1:M130"/>
  <sheetViews>
    <sheetView view="pageBreakPreview" zoomScale="80" zoomScaleSheetLayoutView="80" workbookViewId="0" topLeftCell="A1">
      <selection activeCell="A1" sqref="A1"/>
    </sheetView>
  </sheetViews>
  <sheetFormatPr defaultColWidth="8.796875" defaultRowHeight="14.25"/>
  <cols>
    <col min="1" max="1" width="4.09765625" style="271" customWidth="1"/>
    <col min="2" max="2" width="1.69921875" style="271" customWidth="1"/>
    <col min="3" max="3" width="1.390625" style="271" customWidth="1"/>
    <col min="4" max="4" width="38.59765625" style="275" customWidth="1"/>
    <col min="5" max="5" width="0.6953125" style="271" customWidth="1"/>
    <col min="6" max="13" width="13.59765625" style="271" customWidth="1"/>
    <col min="14" max="16384" width="9" style="271" customWidth="1"/>
  </cols>
  <sheetData>
    <row r="1" spans="2:13" ht="18.75">
      <c r="B1" s="268" t="s">
        <v>705</v>
      </c>
      <c r="C1" s="269"/>
      <c r="D1" s="270"/>
      <c r="E1" s="269"/>
      <c r="F1" s="269"/>
      <c r="G1" s="346"/>
      <c r="I1" s="269" t="s">
        <v>513</v>
      </c>
      <c r="K1" s="269"/>
      <c r="L1" s="269"/>
      <c r="M1" s="269"/>
    </row>
    <row r="2" spans="2:13" ht="14.25" customHeight="1">
      <c r="B2" s="272" t="s">
        <v>475</v>
      </c>
      <c r="C2" s="347"/>
      <c r="D2" s="347"/>
      <c r="E2" s="347"/>
      <c r="F2" s="347"/>
      <c r="G2" s="274"/>
      <c r="H2" s="274"/>
      <c r="I2" s="274"/>
      <c r="J2" s="274"/>
      <c r="K2" s="274"/>
      <c r="L2" s="274"/>
      <c r="M2" s="274"/>
    </row>
    <row r="3" spans="2:13" ht="14.25" customHeight="1">
      <c r="B3" s="272"/>
      <c r="C3" s="347"/>
      <c r="D3" s="347"/>
      <c r="E3" s="347"/>
      <c r="F3" s="347"/>
      <c r="G3" s="274"/>
      <c r="H3" s="274"/>
      <c r="I3" s="274"/>
      <c r="J3" s="274"/>
      <c r="K3" s="274"/>
      <c r="L3" s="274"/>
      <c r="M3" s="274"/>
    </row>
    <row r="4" spans="2:13" ht="6" customHeight="1">
      <c r="B4" s="274"/>
      <c r="C4" s="274"/>
      <c r="E4" s="274"/>
      <c r="F4" s="274"/>
      <c r="G4" s="274"/>
      <c r="H4" s="274"/>
      <c r="I4" s="274"/>
      <c r="J4" s="274"/>
      <c r="K4" s="274"/>
      <c r="L4" s="274"/>
      <c r="M4" s="274"/>
    </row>
    <row r="5" spans="2:13" ht="18" customHeight="1">
      <c r="B5" s="274"/>
      <c r="C5" s="274"/>
      <c r="D5" s="276" t="s">
        <v>476</v>
      </c>
      <c r="E5" s="274"/>
      <c r="G5" s="274"/>
      <c r="H5" s="274"/>
      <c r="I5" s="274"/>
      <c r="J5" s="274"/>
      <c r="K5" s="274"/>
      <c r="L5" s="274"/>
      <c r="M5" s="277"/>
    </row>
    <row r="6" spans="2:13" s="282" customFormat="1" ht="18" customHeight="1">
      <c r="B6" s="278"/>
      <c r="C6" s="279"/>
      <c r="D6" s="280"/>
      <c r="E6" s="281"/>
      <c r="F6" s="742" t="s">
        <v>506</v>
      </c>
      <c r="G6" s="756"/>
      <c r="H6" s="756"/>
      <c r="I6" s="757"/>
      <c r="J6" s="742" t="s">
        <v>507</v>
      </c>
      <c r="K6" s="756"/>
      <c r="L6" s="756"/>
      <c r="M6" s="757"/>
    </row>
    <row r="7" spans="2:13" s="282" customFormat="1" ht="36" customHeight="1" thickBot="1">
      <c r="B7" s="745" t="s">
        <v>482</v>
      </c>
      <c r="C7" s="751"/>
      <c r="D7" s="751"/>
      <c r="E7" s="284"/>
      <c r="F7" s="348" t="s">
        <v>489</v>
      </c>
      <c r="G7" s="349" t="s">
        <v>514</v>
      </c>
      <c r="H7" s="349" t="s">
        <v>515</v>
      </c>
      <c r="I7" s="350" t="s">
        <v>516</v>
      </c>
      <c r="J7" s="348" t="s">
        <v>489</v>
      </c>
      <c r="K7" s="349" t="s">
        <v>514</v>
      </c>
      <c r="L7" s="349" t="s">
        <v>515</v>
      </c>
      <c r="M7" s="350" t="s">
        <v>516</v>
      </c>
    </row>
    <row r="8" spans="2:13" s="282" customFormat="1" ht="9.75" customHeight="1" thickTop="1">
      <c r="B8" s="327"/>
      <c r="C8" s="358"/>
      <c r="D8" s="359"/>
      <c r="E8" s="360"/>
      <c r="F8" s="361" t="s">
        <v>492</v>
      </c>
      <c r="G8" s="362" t="s">
        <v>493</v>
      </c>
      <c r="H8" s="363" t="s">
        <v>493</v>
      </c>
      <c r="I8" s="363" t="s">
        <v>493</v>
      </c>
      <c r="J8" s="363" t="s">
        <v>492</v>
      </c>
      <c r="K8" s="363" t="s">
        <v>493</v>
      </c>
      <c r="L8" s="363" t="s">
        <v>493</v>
      </c>
      <c r="M8" s="361" t="s">
        <v>493</v>
      </c>
    </row>
    <row r="9" spans="2:13" ht="18" customHeight="1">
      <c r="B9" s="307"/>
      <c r="C9" s="308"/>
      <c r="D9" s="336" t="s">
        <v>140</v>
      </c>
      <c r="E9" s="310"/>
      <c r="F9" s="337">
        <v>20.2</v>
      </c>
      <c r="G9" s="337">
        <v>170.6</v>
      </c>
      <c r="H9" s="337">
        <v>154.4</v>
      </c>
      <c r="I9" s="337">
        <v>16.2</v>
      </c>
      <c r="J9" s="337">
        <v>16.4</v>
      </c>
      <c r="K9" s="337">
        <v>93.1</v>
      </c>
      <c r="L9" s="337">
        <v>90.3</v>
      </c>
      <c r="M9" s="337">
        <v>2.8</v>
      </c>
    </row>
    <row r="10" spans="2:13" ht="18" customHeight="1">
      <c r="B10" s="291"/>
      <c r="C10" s="292"/>
      <c r="D10" s="293" t="s">
        <v>429</v>
      </c>
      <c r="E10" s="294"/>
      <c r="F10" s="338" t="s">
        <v>430</v>
      </c>
      <c r="G10" s="338" t="s">
        <v>430</v>
      </c>
      <c r="H10" s="338" t="s">
        <v>430</v>
      </c>
      <c r="I10" s="338" t="s">
        <v>430</v>
      </c>
      <c r="J10" s="338" t="s">
        <v>430</v>
      </c>
      <c r="K10" s="338" t="s">
        <v>430</v>
      </c>
      <c r="L10" s="338" t="s">
        <v>430</v>
      </c>
      <c r="M10" s="338" t="s">
        <v>430</v>
      </c>
    </row>
    <row r="11" spans="2:13" ht="18" customHeight="1">
      <c r="B11" s="296"/>
      <c r="C11" s="297"/>
      <c r="D11" s="298" t="s">
        <v>148</v>
      </c>
      <c r="E11" s="299"/>
      <c r="F11" s="339">
        <v>21.5</v>
      </c>
      <c r="G11" s="339">
        <v>182.1</v>
      </c>
      <c r="H11" s="339">
        <v>166.4</v>
      </c>
      <c r="I11" s="339">
        <v>15.7</v>
      </c>
      <c r="J11" s="339">
        <v>13.9</v>
      </c>
      <c r="K11" s="339">
        <v>88.9</v>
      </c>
      <c r="L11" s="339">
        <v>88.4</v>
      </c>
      <c r="M11" s="339">
        <v>0.5</v>
      </c>
    </row>
    <row r="12" spans="2:13" ht="18" customHeight="1">
      <c r="B12" s="296"/>
      <c r="C12" s="297"/>
      <c r="D12" s="298" t="s">
        <v>150</v>
      </c>
      <c r="E12" s="299"/>
      <c r="F12" s="339">
        <v>19.8</v>
      </c>
      <c r="G12" s="339">
        <v>170.1</v>
      </c>
      <c r="H12" s="339">
        <v>152.6</v>
      </c>
      <c r="I12" s="339">
        <v>17.5</v>
      </c>
      <c r="J12" s="339">
        <v>18.7</v>
      </c>
      <c r="K12" s="339">
        <v>117</v>
      </c>
      <c r="L12" s="339">
        <v>112.5</v>
      </c>
      <c r="M12" s="339">
        <v>4.5</v>
      </c>
    </row>
    <row r="13" spans="2:13" ht="18" customHeight="1">
      <c r="B13" s="296"/>
      <c r="C13" s="297"/>
      <c r="D13" s="298" t="s">
        <v>152</v>
      </c>
      <c r="E13" s="299"/>
      <c r="F13" s="339">
        <v>18</v>
      </c>
      <c r="G13" s="339">
        <v>152.6</v>
      </c>
      <c r="H13" s="339">
        <v>138.9</v>
      </c>
      <c r="I13" s="339">
        <v>13.7</v>
      </c>
      <c r="J13" s="339">
        <v>19.8</v>
      </c>
      <c r="K13" s="339">
        <v>117.9</v>
      </c>
      <c r="L13" s="339">
        <v>117.6</v>
      </c>
      <c r="M13" s="339">
        <v>0.3</v>
      </c>
    </row>
    <row r="14" spans="2:13" ht="18" customHeight="1">
      <c r="B14" s="296"/>
      <c r="C14" s="297"/>
      <c r="D14" s="298" t="s">
        <v>155</v>
      </c>
      <c r="E14" s="299"/>
      <c r="F14" s="339">
        <v>19.7</v>
      </c>
      <c r="G14" s="339">
        <v>162.2</v>
      </c>
      <c r="H14" s="339">
        <v>149.8</v>
      </c>
      <c r="I14" s="339">
        <v>12.4</v>
      </c>
      <c r="J14" s="339">
        <v>16.5</v>
      </c>
      <c r="K14" s="339">
        <v>110.3</v>
      </c>
      <c r="L14" s="339">
        <v>105.5</v>
      </c>
      <c r="M14" s="339">
        <v>4.8</v>
      </c>
    </row>
    <row r="15" spans="2:13" ht="18" customHeight="1">
      <c r="B15" s="296"/>
      <c r="C15" s="297"/>
      <c r="D15" s="298" t="s">
        <v>431</v>
      </c>
      <c r="E15" s="299"/>
      <c r="F15" s="339">
        <v>20.8</v>
      </c>
      <c r="G15" s="339">
        <v>190.2</v>
      </c>
      <c r="H15" s="339">
        <v>157.4</v>
      </c>
      <c r="I15" s="339">
        <v>32.8</v>
      </c>
      <c r="J15" s="339">
        <v>16.6</v>
      </c>
      <c r="K15" s="339">
        <v>104.3</v>
      </c>
      <c r="L15" s="339">
        <v>97.7</v>
      </c>
      <c r="M15" s="339">
        <v>6.6</v>
      </c>
    </row>
    <row r="16" spans="2:13" ht="18" customHeight="1">
      <c r="B16" s="296"/>
      <c r="C16" s="297"/>
      <c r="D16" s="298" t="s">
        <v>432</v>
      </c>
      <c r="E16" s="299"/>
      <c r="F16" s="339">
        <v>21</v>
      </c>
      <c r="G16" s="339">
        <v>171.1</v>
      </c>
      <c r="H16" s="339">
        <v>159.6</v>
      </c>
      <c r="I16" s="339">
        <v>11.5</v>
      </c>
      <c r="J16" s="339">
        <v>17.3</v>
      </c>
      <c r="K16" s="339">
        <v>97.5</v>
      </c>
      <c r="L16" s="339">
        <v>94.6</v>
      </c>
      <c r="M16" s="339">
        <v>2.9</v>
      </c>
    </row>
    <row r="17" spans="2:13" ht="18" customHeight="1">
      <c r="B17" s="296"/>
      <c r="C17" s="297"/>
      <c r="D17" s="298" t="s">
        <v>433</v>
      </c>
      <c r="E17" s="299"/>
      <c r="F17" s="339">
        <v>19.5</v>
      </c>
      <c r="G17" s="339">
        <v>159.7</v>
      </c>
      <c r="H17" s="339">
        <v>145.3</v>
      </c>
      <c r="I17" s="339">
        <v>14.4</v>
      </c>
      <c r="J17" s="339">
        <v>16.8</v>
      </c>
      <c r="K17" s="339">
        <v>111.8</v>
      </c>
      <c r="L17" s="339">
        <v>108.5</v>
      </c>
      <c r="M17" s="339">
        <v>3.3</v>
      </c>
    </row>
    <row r="18" spans="2:13" ht="18" customHeight="1">
      <c r="B18" s="296"/>
      <c r="C18" s="297"/>
      <c r="D18" s="298" t="s">
        <v>434</v>
      </c>
      <c r="E18" s="299"/>
      <c r="F18" s="339">
        <v>20.8</v>
      </c>
      <c r="G18" s="339">
        <v>172.3</v>
      </c>
      <c r="H18" s="339">
        <v>163.1</v>
      </c>
      <c r="I18" s="339">
        <v>9.2</v>
      </c>
      <c r="J18" s="339">
        <v>17.3</v>
      </c>
      <c r="K18" s="339">
        <v>97.6</v>
      </c>
      <c r="L18" s="339">
        <v>92.7</v>
      </c>
      <c r="M18" s="339">
        <v>4.9</v>
      </c>
    </row>
    <row r="19" spans="2:13" ht="18" customHeight="1">
      <c r="B19" s="296"/>
      <c r="C19" s="297"/>
      <c r="D19" s="298" t="s">
        <v>435</v>
      </c>
      <c r="E19" s="299"/>
      <c r="F19" s="339">
        <v>19.6</v>
      </c>
      <c r="G19" s="339">
        <v>166.8</v>
      </c>
      <c r="H19" s="339">
        <v>151</v>
      </c>
      <c r="I19" s="339">
        <v>15.8</v>
      </c>
      <c r="J19" s="339">
        <v>16.7</v>
      </c>
      <c r="K19" s="339">
        <v>90.2</v>
      </c>
      <c r="L19" s="339">
        <v>86.5</v>
      </c>
      <c r="M19" s="339">
        <v>3.7</v>
      </c>
    </row>
    <row r="20" spans="2:13" ht="18" customHeight="1">
      <c r="B20" s="296"/>
      <c r="C20" s="297"/>
      <c r="D20" s="298" t="s">
        <v>436</v>
      </c>
      <c r="E20" s="299"/>
      <c r="F20" s="339">
        <v>21.5</v>
      </c>
      <c r="G20" s="339">
        <v>179.8</v>
      </c>
      <c r="H20" s="339">
        <v>167.9</v>
      </c>
      <c r="I20" s="339">
        <v>11.9</v>
      </c>
      <c r="J20" s="339">
        <v>14.1</v>
      </c>
      <c r="K20" s="339">
        <v>72.5</v>
      </c>
      <c r="L20" s="339">
        <v>71.2</v>
      </c>
      <c r="M20" s="339">
        <v>1.3</v>
      </c>
    </row>
    <row r="21" spans="2:13" ht="18" customHeight="1">
      <c r="B21" s="296"/>
      <c r="C21" s="297"/>
      <c r="D21" s="298" t="s">
        <v>437</v>
      </c>
      <c r="E21" s="299"/>
      <c r="F21" s="339">
        <v>21.8</v>
      </c>
      <c r="G21" s="339">
        <v>175.5</v>
      </c>
      <c r="H21" s="339">
        <v>168.4</v>
      </c>
      <c r="I21" s="339">
        <v>7.1</v>
      </c>
      <c r="J21" s="339">
        <v>13.6</v>
      </c>
      <c r="K21" s="339">
        <v>88</v>
      </c>
      <c r="L21" s="339">
        <v>86.1</v>
      </c>
      <c r="M21" s="339">
        <v>1.9</v>
      </c>
    </row>
    <row r="22" spans="2:13" ht="18" customHeight="1">
      <c r="B22" s="296"/>
      <c r="C22" s="297"/>
      <c r="D22" s="298" t="s">
        <v>438</v>
      </c>
      <c r="E22" s="299"/>
      <c r="F22" s="339">
        <v>20</v>
      </c>
      <c r="G22" s="339">
        <v>181.1</v>
      </c>
      <c r="H22" s="339">
        <v>153.1</v>
      </c>
      <c r="I22" s="339">
        <v>28</v>
      </c>
      <c r="J22" s="339">
        <v>14.2</v>
      </c>
      <c r="K22" s="339">
        <v>75.7</v>
      </c>
      <c r="L22" s="339">
        <v>69.6</v>
      </c>
      <c r="M22" s="339">
        <v>6.1</v>
      </c>
    </row>
    <row r="23" spans="2:13" ht="18" customHeight="1">
      <c r="B23" s="296"/>
      <c r="C23" s="297"/>
      <c r="D23" s="298" t="s">
        <v>439</v>
      </c>
      <c r="E23" s="299"/>
      <c r="F23" s="339">
        <v>19.7</v>
      </c>
      <c r="G23" s="339">
        <v>157.3</v>
      </c>
      <c r="H23" s="339">
        <v>147.5</v>
      </c>
      <c r="I23" s="339">
        <v>9.8</v>
      </c>
      <c r="J23" s="339">
        <v>17.1</v>
      </c>
      <c r="K23" s="339">
        <v>97.5</v>
      </c>
      <c r="L23" s="339">
        <v>96.5</v>
      </c>
      <c r="M23" s="339">
        <v>1</v>
      </c>
    </row>
    <row r="24" spans="2:13" ht="18" customHeight="1">
      <c r="B24" s="296"/>
      <c r="C24" s="297"/>
      <c r="D24" s="298" t="s">
        <v>182</v>
      </c>
      <c r="E24" s="299"/>
      <c r="F24" s="339">
        <v>18.7</v>
      </c>
      <c r="G24" s="339">
        <v>148</v>
      </c>
      <c r="H24" s="339">
        <v>143</v>
      </c>
      <c r="I24" s="339">
        <v>5</v>
      </c>
      <c r="J24" s="339">
        <v>15.5</v>
      </c>
      <c r="K24" s="339">
        <v>110</v>
      </c>
      <c r="L24" s="339">
        <v>105.8</v>
      </c>
      <c r="M24" s="339">
        <v>4.2</v>
      </c>
    </row>
    <row r="25" spans="2:13" ht="18" customHeight="1">
      <c r="B25" s="296"/>
      <c r="C25" s="297"/>
      <c r="D25" s="298" t="s">
        <v>440</v>
      </c>
      <c r="E25" s="299"/>
      <c r="F25" s="339">
        <v>20.5</v>
      </c>
      <c r="G25" s="339">
        <v>167.4</v>
      </c>
      <c r="H25" s="339">
        <v>153.7</v>
      </c>
      <c r="I25" s="339">
        <v>13.7</v>
      </c>
      <c r="J25" s="339">
        <v>17.2</v>
      </c>
      <c r="K25" s="339">
        <v>82.2</v>
      </c>
      <c r="L25" s="339">
        <v>80.3</v>
      </c>
      <c r="M25" s="339">
        <v>1.9</v>
      </c>
    </row>
    <row r="26" spans="2:13" ht="18" customHeight="1">
      <c r="B26" s="291"/>
      <c r="C26" s="292"/>
      <c r="D26" s="293" t="s">
        <v>441</v>
      </c>
      <c r="E26" s="294"/>
      <c r="F26" s="340">
        <v>19.8</v>
      </c>
      <c r="G26" s="340">
        <v>166</v>
      </c>
      <c r="H26" s="340">
        <v>151.8</v>
      </c>
      <c r="I26" s="340">
        <v>14.2</v>
      </c>
      <c r="J26" s="340">
        <v>19.2</v>
      </c>
      <c r="K26" s="340">
        <v>132.9</v>
      </c>
      <c r="L26" s="340">
        <v>122.5</v>
      </c>
      <c r="M26" s="340">
        <v>10.4</v>
      </c>
    </row>
    <row r="27" spans="2:13" ht="18" customHeight="1">
      <c r="B27" s="302"/>
      <c r="C27" s="303"/>
      <c r="D27" s="304" t="s">
        <v>190</v>
      </c>
      <c r="E27" s="305"/>
      <c r="F27" s="341">
        <v>20</v>
      </c>
      <c r="G27" s="341">
        <v>163.1</v>
      </c>
      <c r="H27" s="341">
        <v>150.2</v>
      </c>
      <c r="I27" s="341">
        <v>12.9</v>
      </c>
      <c r="J27" s="341">
        <v>17.2</v>
      </c>
      <c r="K27" s="341">
        <v>97.6</v>
      </c>
      <c r="L27" s="341">
        <v>93.8</v>
      </c>
      <c r="M27" s="341">
        <v>3.8</v>
      </c>
    </row>
    <row r="28" spans="2:13" ht="18" customHeight="1">
      <c r="B28" s="307"/>
      <c r="C28" s="308"/>
      <c r="D28" s="309" t="s">
        <v>442</v>
      </c>
      <c r="E28" s="310"/>
      <c r="F28" s="337">
        <v>22.2</v>
      </c>
      <c r="G28" s="337">
        <v>194.2</v>
      </c>
      <c r="H28" s="337">
        <v>167.9</v>
      </c>
      <c r="I28" s="337">
        <v>26.3</v>
      </c>
      <c r="J28" s="337">
        <v>18.9</v>
      </c>
      <c r="K28" s="337">
        <v>120.1</v>
      </c>
      <c r="L28" s="337">
        <v>119.7</v>
      </c>
      <c r="M28" s="337">
        <v>0.4</v>
      </c>
    </row>
    <row r="29" spans="2:13" ht="18" customHeight="1">
      <c r="B29" s="296"/>
      <c r="C29" s="297"/>
      <c r="D29" s="298" t="s">
        <v>443</v>
      </c>
      <c r="E29" s="299"/>
      <c r="F29" s="339">
        <v>20.7</v>
      </c>
      <c r="G29" s="339">
        <v>179.1</v>
      </c>
      <c r="H29" s="339">
        <v>156.8</v>
      </c>
      <c r="I29" s="339">
        <v>22.3</v>
      </c>
      <c r="J29" s="339">
        <v>17.8</v>
      </c>
      <c r="K29" s="339">
        <v>103.2</v>
      </c>
      <c r="L29" s="339">
        <v>102.5</v>
      </c>
      <c r="M29" s="339">
        <v>0.7</v>
      </c>
    </row>
    <row r="30" spans="2:13" ht="18" customHeight="1">
      <c r="B30" s="296"/>
      <c r="C30" s="297"/>
      <c r="D30" s="298" t="s">
        <v>444</v>
      </c>
      <c r="E30" s="299"/>
      <c r="F30" s="339">
        <v>20.5</v>
      </c>
      <c r="G30" s="339">
        <v>174.9</v>
      </c>
      <c r="H30" s="339">
        <v>160.2</v>
      </c>
      <c r="I30" s="339">
        <v>14.7</v>
      </c>
      <c r="J30" s="339">
        <v>17.8</v>
      </c>
      <c r="K30" s="339">
        <v>114.6</v>
      </c>
      <c r="L30" s="339">
        <v>113.1</v>
      </c>
      <c r="M30" s="339">
        <v>1.5</v>
      </c>
    </row>
    <row r="31" spans="2:13" ht="18" customHeight="1">
      <c r="B31" s="296"/>
      <c r="C31" s="297"/>
      <c r="D31" s="298" t="s">
        <v>202</v>
      </c>
      <c r="E31" s="299"/>
      <c r="F31" s="339">
        <v>20.3</v>
      </c>
      <c r="G31" s="339">
        <v>181.5</v>
      </c>
      <c r="H31" s="339">
        <v>160.7</v>
      </c>
      <c r="I31" s="339">
        <v>20.8</v>
      </c>
      <c r="J31" s="339">
        <v>19.8</v>
      </c>
      <c r="K31" s="339">
        <v>114.3</v>
      </c>
      <c r="L31" s="339">
        <v>113.5</v>
      </c>
      <c r="M31" s="339">
        <v>0.8</v>
      </c>
    </row>
    <row r="32" spans="2:13" ht="18" customHeight="1">
      <c r="B32" s="296"/>
      <c r="C32" s="297"/>
      <c r="D32" s="298" t="s">
        <v>445</v>
      </c>
      <c r="E32" s="299"/>
      <c r="F32" s="339">
        <v>19</v>
      </c>
      <c r="G32" s="339">
        <v>165.9</v>
      </c>
      <c r="H32" s="339">
        <v>151.2</v>
      </c>
      <c r="I32" s="339">
        <v>14.7</v>
      </c>
      <c r="J32" s="339">
        <v>17.6</v>
      </c>
      <c r="K32" s="339">
        <v>123.7</v>
      </c>
      <c r="L32" s="339">
        <v>121.6</v>
      </c>
      <c r="M32" s="339">
        <v>2.1</v>
      </c>
    </row>
    <row r="33" spans="2:13" ht="18" customHeight="1">
      <c r="B33" s="296"/>
      <c r="C33" s="297"/>
      <c r="D33" s="298" t="s">
        <v>446</v>
      </c>
      <c r="E33" s="299"/>
      <c r="F33" s="339">
        <v>20.4</v>
      </c>
      <c r="G33" s="339">
        <v>183.9</v>
      </c>
      <c r="H33" s="339">
        <v>160.4</v>
      </c>
      <c r="I33" s="339">
        <v>23.5</v>
      </c>
      <c r="J33" s="339">
        <v>20.3</v>
      </c>
      <c r="K33" s="339">
        <v>107.4</v>
      </c>
      <c r="L33" s="339">
        <v>107.4</v>
      </c>
      <c r="M33" s="339">
        <v>0</v>
      </c>
    </row>
    <row r="34" spans="2:13" ht="18" customHeight="1">
      <c r="B34" s="296"/>
      <c r="C34" s="297"/>
      <c r="D34" s="298" t="s">
        <v>447</v>
      </c>
      <c r="E34" s="299"/>
      <c r="F34" s="339">
        <v>19.4</v>
      </c>
      <c r="G34" s="339">
        <v>168.4</v>
      </c>
      <c r="H34" s="339">
        <v>149.4</v>
      </c>
      <c r="I34" s="339">
        <v>19</v>
      </c>
      <c r="J34" s="339">
        <v>18.5</v>
      </c>
      <c r="K34" s="339">
        <v>106.8</v>
      </c>
      <c r="L34" s="339">
        <v>103.3</v>
      </c>
      <c r="M34" s="339">
        <v>3.5</v>
      </c>
    </row>
    <row r="35" spans="2:13" ht="18" customHeight="1">
      <c r="B35" s="296"/>
      <c r="C35" s="297"/>
      <c r="D35" s="298" t="s">
        <v>448</v>
      </c>
      <c r="E35" s="299"/>
      <c r="F35" s="339">
        <v>19.7</v>
      </c>
      <c r="G35" s="339">
        <v>166.4</v>
      </c>
      <c r="H35" s="339">
        <v>150.9</v>
      </c>
      <c r="I35" s="339">
        <v>15.5</v>
      </c>
      <c r="J35" s="339">
        <v>15.7</v>
      </c>
      <c r="K35" s="339">
        <v>88.7</v>
      </c>
      <c r="L35" s="339">
        <v>88.7</v>
      </c>
      <c r="M35" s="339">
        <v>0</v>
      </c>
    </row>
    <row r="36" spans="2:13" ht="18" customHeight="1">
      <c r="B36" s="296"/>
      <c r="C36" s="297"/>
      <c r="D36" s="298" t="s">
        <v>216</v>
      </c>
      <c r="E36" s="299"/>
      <c r="F36" s="339">
        <v>19.9</v>
      </c>
      <c r="G36" s="339">
        <v>179.6</v>
      </c>
      <c r="H36" s="339">
        <v>158.6</v>
      </c>
      <c r="I36" s="339">
        <v>21</v>
      </c>
      <c r="J36" s="339">
        <v>17.2</v>
      </c>
      <c r="K36" s="339">
        <v>102.8</v>
      </c>
      <c r="L36" s="339">
        <v>100.9</v>
      </c>
      <c r="M36" s="339">
        <v>1.9</v>
      </c>
    </row>
    <row r="37" spans="2:13" ht="18" customHeight="1">
      <c r="B37" s="296"/>
      <c r="C37" s="297"/>
      <c r="D37" s="298" t="s">
        <v>219</v>
      </c>
      <c r="E37" s="299"/>
      <c r="F37" s="339">
        <v>20.4</v>
      </c>
      <c r="G37" s="339">
        <v>175.4</v>
      </c>
      <c r="H37" s="339">
        <v>157.3</v>
      </c>
      <c r="I37" s="339">
        <v>18.1</v>
      </c>
      <c r="J37" s="339">
        <v>18.9</v>
      </c>
      <c r="K37" s="339">
        <v>135.1</v>
      </c>
      <c r="L37" s="339">
        <v>129.9</v>
      </c>
      <c r="M37" s="339">
        <v>5.2</v>
      </c>
    </row>
    <row r="38" spans="2:13" ht="18" customHeight="1">
      <c r="B38" s="296"/>
      <c r="C38" s="297"/>
      <c r="D38" s="298" t="s">
        <v>222</v>
      </c>
      <c r="E38" s="299"/>
      <c r="F38" s="339">
        <v>20.6</v>
      </c>
      <c r="G38" s="339">
        <v>173.1</v>
      </c>
      <c r="H38" s="339">
        <v>160.7</v>
      </c>
      <c r="I38" s="339">
        <v>12.4</v>
      </c>
      <c r="J38" s="339">
        <v>16.9</v>
      </c>
      <c r="K38" s="339">
        <v>97.4</v>
      </c>
      <c r="L38" s="339">
        <v>96.2</v>
      </c>
      <c r="M38" s="339">
        <v>1.2</v>
      </c>
    </row>
    <row r="39" spans="2:13" ht="18" customHeight="1">
      <c r="B39" s="296"/>
      <c r="C39" s="297"/>
      <c r="D39" s="298" t="s">
        <v>449</v>
      </c>
      <c r="E39" s="299"/>
      <c r="F39" s="339">
        <v>19.9</v>
      </c>
      <c r="G39" s="339">
        <v>170.7</v>
      </c>
      <c r="H39" s="339">
        <v>154</v>
      </c>
      <c r="I39" s="339">
        <v>16.7</v>
      </c>
      <c r="J39" s="339">
        <v>18.2</v>
      </c>
      <c r="K39" s="339">
        <v>148.6</v>
      </c>
      <c r="L39" s="339">
        <v>123</v>
      </c>
      <c r="M39" s="339">
        <v>25.6</v>
      </c>
    </row>
    <row r="40" spans="2:13" ht="18" customHeight="1">
      <c r="B40" s="296"/>
      <c r="C40" s="297"/>
      <c r="D40" s="298" t="s">
        <v>450</v>
      </c>
      <c r="E40" s="299"/>
      <c r="F40" s="339">
        <v>19.3</v>
      </c>
      <c r="G40" s="339">
        <v>179.6</v>
      </c>
      <c r="H40" s="339">
        <v>152.4</v>
      </c>
      <c r="I40" s="339">
        <v>27.2</v>
      </c>
      <c r="J40" s="339">
        <v>18.6</v>
      </c>
      <c r="K40" s="339">
        <v>102</v>
      </c>
      <c r="L40" s="339">
        <v>98.9</v>
      </c>
      <c r="M40" s="339">
        <v>3.1</v>
      </c>
    </row>
    <row r="41" spans="2:13" ht="18" customHeight="1">
      <c r="B41" s="296"/>
      <c r="C41" s="297"/>
      <c r="D41" s="298" t="s">
        <v>451</v>
      </c>
      <c r="E41" s="299"/>
      <c r="F41" s="339">
        <v>19.7</v>
      </c>
      <c r="G41" s="339">
        <v>162.1</v>
      </c>
      <c r="H41" s="339">
        <v>150.5</v>
      </c>
      <c r="I41" s="339">
        <v>11.6</v>
      </c>
      <c r="J41" s="339">
        <v>19.1</v>
      </c>
      <c r="K41" s="339">
        <v>125.5</v>
      </c>
      <c r="L41" s="339">
        <v>120.6</v>
      </c>
      <c r="M41" s="339">
        <v>4.9</v>
      </c>
    </row>
    <row r="42" spans="2:13" ht="18" customHeight="1">
      <c r="B42" s="296"/>
      <c r="C42" s="297"/>
      <c r="D42" s="298" t="s">
        <v>452</v>
      </c>
      <c r="E42" s="299"/>
      <c r="F42" s="339">
        <v>19.7</v>
      </c>
      <c r="G42" s="339">
        <v>165</v>
      </c>
      <c r="H42" s="339">
        <v>154.5</v>
      </c>
      <c r="I42" s="339">
        <v>10.5</v>
      </c>
      <c r="J42" s="339">
        <v>18.5</v>
      </c>
      <c r="K42" s="339">
        <v>101.7</v>
      </c>
      <c r="L42" s="339">
        <v>101.7</v>
      </c>
      <c r="M42" s="339">
        <v>0</v>
      </c>
    </row>
    <row r="43" spans="2:13" ht="18" customHeight="1">
      <c r="B43" s="296"/>
      <c r="C43" s="297"/>
      <c r="D43" s="298" t="s">
        <v>453</v>
      </c>
      <c r="E43" s="299"/>
      <c r="F43" s="339">
        <v>20</v>
      </c>
      <c r="G43" s="339">
        <v>169.8</v>
      </c>
      <c r="H43" s="339">
        <v>152.3</v>
      </c>
      <c r="I43" s="339">
        <v>17.5</v>
      </c>
      <c r="J43" s="339">
        <v>19</v>
      </c>
      <c r="K43" s="339">
        <v>112</v>
      </c>
      <c r="L43" s="339">
        <v>111.2</v>
      </c>
      <c r="M43" s="339">
        <v>0.8</v>
      </c>
    </row>
    <row r="44" spans="2:13" ht="18" customHeight="1">
      <c r="B44" s="296"/>
      <c r="C44" s="297"/>
      <c r="D44" s="298" t="s">
        <v>454</v>
      </c>
      <c r="E44" s="299"/>
      <c r="F44" s="339">
        <v>20.2</v>
      </c>
      <c r="G44" s="339">
        <v>188.6</v>
      </c>
      <c r="H44" s="339">
        <v>164.8</v>
      </c>
      <c r="I44" s="339">
        <v>23.8</v>
      </c>
      <c r="J44" s="339">
        <v>19.6</v>
      </c>
      <c r="K44" s="339">
        <v>107</v>
      </c>
      <c r="L44" s="339">
        <v>106.3</v>
      </c>
      <c r="M44" s="339">
        <v>0.7</v>
      </c>
    </row>
    <row r="45" spans="2:13" ht="18" customHeight="1">
      <c r="B45" s="296"/>
      <c r="C45" s="297"/>
      <c r="D45" s="298" t="s">
        <v>455</v>
      </c>
      <c r="E45" s="299"/>
      <c r="F45" s="339">
        <v>19.5</v>
      </c>
      <c r="G45" s="339">
        <v>163.4</v>
      </c>
      <c r="H45" s="339">
        <v>145.7</v>
      </c>
      <c r="I45" s="339">
        <v>17.7</v>
      </c>
      <c r="J45" s="339">
        <v>19</v>
      </c>
      <c r="K45" s="339">
        <v>116.7</v>
      </c>
      <c r="L45" s="339">
        <v>115.1</v>
      </c>
      <c r="M45" s="339">
        <v>1.6</v>
      </c>
    </row>
    <row r="46" spans="2:13" ht="18" customHeight="1">
      <c r="B46" s="296"/>
      <c r="C46" s="297"/>
      <c r="D46" s="298" t="s">
        <v>456</v>
      </c>
      <c r="E46" s="299"/>
      <c r="F46" s="339">
        <v>20.4</v>
      </c>
      <c r="G46" s="339">
        <v>171.9</v>
      </c>
      <c r="H46" s="339">
        <v>156.9</v>
      </c>
      <c r="I46" s="339">
        <v>15</v>
      </c>
      <c r="J46" s="339">
        <v>18.8</v>
      </c>
      <c r="K46" s="339">
        <v>116</v>
      </c>
      <c r="L46" s="339">
        <v>113.7</v>
      </c>
      <c r="M46" s="339">
        <v>2.3</v>
      </c>
    </row>
    <row r="47" spans="2:13" ht="18" customHeight="1">
      <c r="B47" s="296"/>
      <c r="C47" s="297"/>
      <c r="D47" s="298" t="s">
        <v>457</v>
      </c>
      <c r="E47" s="299"/>
      <c r="F47" s="312" t="s">
        <v>336</v>
      </c>
      <c r="G47" s="312" t="s">
        <v>336</v>
      </c>
      <c r="H47" s="312" t="s">
        <v>336</v>
      </c>
      <c r="I47" s="312" t="s">
        <v>336</v>
      </c>
      <c r="J47" s="312" t="s">
        <v>336</v>
      </c>
      <c r="K47" s="312" t="s">
        <v>336</v>
      </c>
      <c r="L47" s="312" t="s">
        <v>336</v>
      </c>
      <c r="M47" s="312" t="s">
        <v>336</v>
      </c>
    </row>
    <row r="48" spans="2:13" ht="18" customHeight="1">
      <c r="B48" s="296"/>
      <c r="C48" s="297"/>
      <c r="D48" s="298" t="s">
        <v>458</v>
      </c>
      <c r="E48" s="299"/>
      <c r="F48" s="312" t="s">
        <v>336</v>
      </c>
      <c r="G48" s="312" t="s">
        <v>336</v>
      </c>
      <c r="H48" s="312" t="s">
        <v>336</v>
      </c>
      <c r="I48" s="312" t="s">
        <v>336</v>
      </c>
      <c r="J48" s="312" t="s">
        <v>336</v>
      </c>
      <c r="K48" s="312" t="s">
        <v>336</v>
      </c>
      <c r="L48" s="312" t="s">
        <v>336</v>
      </c>
      <c r="M48" s="312" t="s">
        <v>336</v>
      </c>
    </row>
    <row r="49" spans="2:13" ht="18" customHeight="1">
      <c r="B49" s="296"/>
      <c r="C49" s="297"/>
      <c r="D49" s="298" t="s">
        <v>459</v>
      </c>
      <c r="E49" s="299"/>
      <c r="F49" s="312" t="s">
        <v>336</v>
      </c>
      <c r="G49" s="312" t="s">
        <v>336</v>
      </c>
      <c r="H49" s="312" t="s">
        <v>336</v>
      </c>
      <c r="I49" s="312" t="s">
        <v>336</v>
      </c>
      <c r="J49" s="312" t="s">
        <v>336</v>
      </c>
      <c r="K49" s="312" t="s">
        <v>336</v>
      </c>
      <c r="L49" s="312" t="s">
        <v>336</v>
      </c>
      <c r="M49" s="312" t="s">
        <v>336</v>
      </c>
    </row>
    <row r="50" spans="2:13" ht="18" customHeight="1">
      <c r="B50" s="291"/>
      <c r="C50" s="292"/>
      <c r="D50" s="293" t="s">
        <v>460</v>
      </c>
      <c r="E50" s="294"/>
      <c r="F50" s="340">
        <v>20.8</v>
      </c>
      <c r="G50" s="340">
        <v>164.6</v>
      </c>
      <c r="H50" s="340">
        <v>157.5</v>
      </c>
      <c r="I50" s="340">
        <v>7.1</v>
      </c>
      <c r="J50" s="340">
        <v>20.3</v>
      </c>
      <c r="K50" s="340">
        <v>121.1</v>
      </c>
      <c r="L50" s="340">
        <v>120.2</v>
      </c>
      <c r="M50" s="340">
        <v>0.9</v>
      </c>
    </row>
    <row r="51" spans="2:13" ht="18" customHeight="1">
      <c r="B51" s="313"/>
      <c r="C51" s="314"/>
      <c r="D51" s="315" t="s">
        <v>461</v>
      </c>
      <c r="E51" s="316"/>
      <c r="F51" s="342">
        <v>21.2</v>
      </c>
      <c r="G51" s="342">
        <v>177.2</v>
      </c>
      <c r="H51" s="342">
        <v>161.5</v>
      </c>
      <c r="I51" s="342">
        <v>15.7</v>
      </c>
      <c r="J51" s="342">
        <v>17</v>
      </c>
      <c r="K51" s="342">
        <v>95</v>
      </c>
      <c r="L51" s="342">
        <v>91.8</v>
      </c>
      <c r="M51" s="342">
        <v>3.2</v>
      </c>
    </row>
    <row r="52" spans="2:13" ht="18" customHeight="1">
      <c r="B52" s="291"/>
      <c r="C52" s="292"/>
      <c r="D52" s="293" t="s">
        <v>250</v>
      </c>
      <c r="E52" s="294"/>
      <c r="F52" s="340">
        <v>20.9</v>
      </c>
      <c r="G52" s="340">
        <v>171.1</v>
      </c>
      <c r="H52" s="340">
        <v>163.1</v>
      </c>
      <c r="I52" s="340">
        <v>8</v>
      </c>
      <c r="J52" s="340">
        <v>13.6</v>
      </c>
      <c r="K52" s="340">
        <v>84.6</v>
      </c>
      <c r="L52" s="340">
        <v>83.9</v>
      </c>
      <c r="M52" s="340">
        <v>0.7</v>
      </c>
    </row>
    <row r="53" spans="2:13" ht="18" customHeight="1">
      <c r="B53" s="313"/>
      <c r="C53" s="314"/>
      <c r="D53" s="315" t="s">
        <v>462</v>
      </c>
      <c r="E53" s="316"/>
      <c r="F53" s="342">
        <v>22.1</v>
      </c>
      <c r="G53" s="342">
        <v>188</v>
      </c>
      <c r="H53" s="342">
        <v>172.4</v>
      </c>
      <c r="I53" s="342">
        <v>15.6</v>
      </c>
      <c r="J53" s="342">
        <v>14.2</v>
      </c>
      <c r="K53" s="342">
        <v>69.9</v>
      </c>
      <c r="L53" s="342">
        <v>68.5</v>
      </c>
      <c r="M53" s="342">
        <v>1.4</v>
      </c>
    </row>
    <row r="54" spans="2:13" ht="18" customHeight="1">
      <c r="B54" s="307"/>
      <c r="C54" s="308"/>
      <c r="D54" s="309" t="s">
        <v>252</v>
      </c>
      <c r="E54" s="310"/>
      <c r="F54" s="337">
        <v>19.7</v>
      </c>
      <c r="G54" s="337">
        <v>154.6</v>
      </c>
      <c r="H54" s="337">
        <v>144.1</v>
      </c>
      <c r="I54" s="337">
        <v>10.5</v>
      </c>
      <c r="J54" s="337">
        <v>14.3</v>
      </c>
      <c r="K54" s="337">
        <v>77.2</v>
      </c>
      <c r="L54" s="337">
        <v>76.2</v>
      </c>
      <c r="M54" s="337">
        <v>1</v>
      </c>
    </row>
    <row r="55" spans="2:13" ht="18" customHeight="1">
      <c r="B55" s="296"/>
      <c r="C55" s="297"/>
      <c r="D55" s="298" t="s">
        <v>463</v>
      </c>
      <c r="E55" s="299"/>
      <c r="F55" s="339">
        <v>19.6</v>
      </c>
      <c r="G55" s="339">
        <v>160.6</v>
      </c>
      <c r="H55" s="339">
        <v>151.8</v>
      </c>
      <c r="I55" s="339">
        <v>8.8</v>
      </c>
      <c r="J55" s="339">
        <v>18.2</v>
      </c>
      <c r="K55" s="339">
        <v>105.4</v>
      </c>
      <c r="L55" s="339">
        <v>104.5</v>
      </c>
      <c r="M55" s="339">
        <v>0.9</v>
      </c>
    </row>
    <row r="56" spans="2:13" ht="18" customHeight="1">
      <c r="B56" s="291"/>
      <c r="C56" s="292"/>
      <c r="D56" s="293" t="s">
        <v>464</v>
      </c>
      <c r="E56" s="294"/>
      <c r="F56" s="340">
        <v>18.9</v>
      </c>
      <c r="G56" s="340">
        <v>164.3</v>
      </c>
      <c r="H56" s="340">
        <v>143.2</v>
      </c>
      <c r="I56" s="340">
        <v>21.1</v>
      </c>
      <c r="J56" s="340">
        <v>16.5</v>
      </c>
      <c r="K56" s="340">
        <v>108.8</v>
      </c>
      <c r="L56" s="340">
        <v>107.8</v>
      </c>
      <c r="M56" s="340">
        <v>1</v>
      </c>
    </row>
    <row r="57" spans="2:13" ht="18" customHeight="1">
      <c r="B57" s="296"/>
      <c r="C57" s="297"/>
      <c r="D57" s="298" t="s">
        <v>465</v>
      </c>
      <c r="E57" s="299"/>
      <c r="F57" s="339">
        <v>20.8</v>
      </c>
      <c r="G57" s="339">
        <v>166.8</v>
      </c>
      <c r="H57" s="339">
        <v>152.5</v>
      </c>
      <c r="I57" s="339">
        <v>14.3</v>
      </c>
      <c r="J57" s="339">
        <v>17.6</v>
      </c>
      <c r="K57" s="339">
        <v>68.3</v>
      </c>
      <c r="L57" s="339">
        <v>65.9</v>
      </c>
      <c r="M57" s="339">
        <v>2.4</v>
      </c>
    </row>
    <row r="58" spans="2:13" ht="18" customHeight="1">
      <c r="B58" s="313"/>
      <c r="C58" s="314"/>
      <c r="D58" s="315" t="s">
        <v>466</v>
      </c>
      <c r="E58" s="316"/>
      <c r="F58" s="342">
        <v>21.8</v>
      </c>
      <c r="G58" s="342">
        <v>170.8</v>
      </c>
      <c r="H58" s="342">
        <v>164.5</v>
      </c>
      <c r="I58" s="342">
        <v>6.3</v>
      </c>
      <c r="J58" s="342">
        <v>17.1</v>
      </c>
      <c r="K58" s="342">
        <v>110.6</v>
      </c>
      <c r="L58" s="342">
        <v>109.9</v>
      </c>
      <c r="M58" s="342">
        <v>0.7</v>
      </c>
    </row>
    <row r="59" spans="2:13" ht="14.25" customHeight="1">
      <c r="B59" s="353"/>
      <c r="C59" s="354"/>
      <c r="D59" s="355" t="s">
        <v>467</v>
      </c>
      <c r="E59" s="356"/>
      <c r="F59" s="320" t="s">
        <v>336</v>
      </c>
      <c r="G59" s="320" t="s">
        <v>336</v>
      </c>
      <c r="H59" s="320" t="s">
        <v>336</v>
      </c>
      <c r="I59" s="320" t="s">
        <v>336</v>
      </c>
      <c r="J59" s="320" t="s">
        <v>336</v>
      </c>
      <c r="K59" s="320" t="s">
        <v>336</v>
      </c>
      <c r="L59" s="320" t="s">
        <v>336</v>
      </c>
      <c r="M59" s="320" t="s">
        <v>336</v>
      </c>
    </row>
    <row r="60" spans="2:13" ht="14.25" customHeight="1">
      <c r="B60" s="302"/>
      <c r="C60" s="303"/>
      <c r="D60" s="357" t="s">
        <v>468</v>
      </c>
      <c r="E60" s="305"/>
      <c r="F60" s="312" t="s">
        <v>336</v>
      </c>
      <c r="G60" s="312" t="s">
        <v>336</v>
      </c>
      <c r="H60" s="312" t="s">
        <v>336</v>
      </c>
      <c r="I60" s="312" t="s">
        <v>336</v>
      </c>
      <c r="J60" s="312" t="s">
        <v>336</v>
      </c>
      <c r="K60" s="312" t="s">
        <v>336</v>
      </c>
      <c r="L60" s="312" t="s">
        <v>336</v>
      </c>
      <c r="M60" s="312" t="s">
        <v>336</v>
      </c>
    </row>
    <row r="61" spans="2:13" ht="14.25" customHeight="1">
      <c r="B61" s="302"/>
      <c r="C61" s="303"/>
      <c r="D61" s="357" t="s">
        <v>469</v>
      </c>
      <c r="E61" s="305"/>
      <c r="F61" s="312" t="s">
        <v>336</v>
      </c>
      <c r="G61" s="312" t="s">
        <v>336</v>
      </c>
      <c r="H61" s="312" t="s">
        <v>336</v>
      </c>
      <c r="I61" s="312" t="s">
        <v>336</v>
      </c>
      <c r="J61" s="312" t="s">
        <v>336</v>
      </c>
      <c r="K61" s="312" t="s">
        <v>336</v>
      </c>
      <c r="L61" s="312" t="s">
        <v>336</v>
      </c>
      <c r="M61" s="312" t="s">
        <v>336</v>
      </c>
    </row>
    <row r="62" spans="2:13" ht="14.25" customHeight="1">
      <c r="B62" s="302"/>
      <c r="C62" s="303"/>
      <c r="D62" s="357" t="s">
        <v>470</v>
      </c>
      <c r="E62" s="305"/>
      <c r="F62" s="312" t="s">
        <v>336</v>
      </c>
      <c r="G62" s="312" t="s">
        <v>336</v>
      </c>
      <c r="H62" s="312" t="s">
        <v>336</v>
      </c>
      <c r="I62" s="312" t="s">
        <v>336</v>
      </c>
      <c r="J62" s="312" t="s">
        <v>336</v>
      </c>
      <c r="K62" s="312" t="s">
        <v>336</v>
      </c>
      <c r="L62" s="312" t="s">
        <v>336</v>
      </c>
      <c r="M62" s="312" t="s">
        <v>336</v>
      </c>
    </row>
    <row r="63" spans="2:13" ht="14.25" customHeight="1">
      <c r="B63" s="313"/>
      <c r="C63" s="314"/>
      <c r="D63" s="324" t="s">
        <v>471</v>
      </c>
      <c r="E63" s="316"/>
      <c r="F63" s="312" t="s">
        <v>336</v>
      </c>
      <c r="G63" s="312" t="s">
        <v>336</v>
      </c>
      <c r="H63" s="312" t="s">
        <v>336</v>
      </c>
      <c r="I63" s="312" t="s">
        <v>336</v>
      </c>
      <c r="J63" s="312" t="s">
        <v>336</v>
      </c>
      <c r="K63" s="312" t="s">
        <v>336</v>
      </c>
      <c r="L63" s="312" t="s">
        <v>336</v>
      </c>
      <c r="M63" s="312" t="s">
        <v>336</v>
      </c>
    </row>
    <row r="64" spans="2:13" ht="14.25" customHeight="1">
      <c r="B64" s="291"/>
      <c r="C64" s="292"/>
      <c r="D64" s="319" t="s">
        <v>472</v>
      </c>
      <c r="E64" s="294"/>
      <c r="F64" s="320" t="s">
        <v>336</v>
      </c>
      <c r="G64" s="320" t="s">
        <v>336</v>
      </c>
      <c r="H64" s="320" t="s">
        <v>336</v>
      </c>
      <c r="I64" s="320" t="s">
        <v>336</v>
      </c>
      <c r="J64" s="320" t="s">
        <v>336</v>
      </c>
      <c r="K64" s="320" t="s">
        <v>336</v>
      </c>
      <c r="L64" s="320" t="s">
        <v>336</v>
      </c>
      <c r="M64" s="320" t="s">
        <v>336</v>
      </c>
    </row>
    <row r="65" spans="2:13" ht="14.25" customHeight="1">
      <c r="B65" s="313"/>
      <c r="C65" s="314"/>
      <c r="D65" s="324" t="s">
        <v>473</v>
      </c>
      <c r="E65" s="316"/>
      <c r="F65" s="325" t="s">
        <v>336</v>
      </c>
      <c r="G65" s="325" t="s">
        <v>336</v>
      </c>
      <c r="H65" s="325" t="s">
        <v>336</v>
      </c>
      <c r="I65" s="325" t="s">
        <v>336</v>
      </c>
      <c r="J65" s="325" t="s">
        <v>336</v>
      </c>
      <c r="K65" s="325" t="s">
        <v>336</v>
      </c>
      <c r="L65" s="325" t="s">
        <v>336</v>
      </c>
      <c r="M65" s="325" t="s">
        <v>336</v>
      </c>
    </row>
    <row r="66" spans="2:13" ht="18.75">
      <c r="B66" s="268" t="s">
        <v>705</v>
      </c>
      <c r="C66" s="269"/>
      <c r="D66" s="270"/>
      <c r="E66" s="269"/>
      <c r="F66" s="269"/>
      <c r="G66" s="346"/>
      <c r="I66" s="269" t="s">
        <v>517</v>
      </c>
      <c r="K66" s="269"/>
      <c r="L66" s="269"/>
      <c r="M66" s="269"/>
    </row>
    <row r="67" spans="2:13" ht="14.25" customHeight="1">
      <c r="B67" s="272" t="s">
        <v>475</v>
      </c>
      <c r="C67" s="347"/>
      <c r="D67" s="347"/>
      <c r="E67" s="347"/>
      <c r="F67" s="347"/>
      <c r="G67" s="274"/>
      <c r="H67" s="274"/>
      <c r="I67" s="274"/>
      <c r="J67" s="274"/>
      <c r="K67" s="274"/>
      <c r="L67" s="274"/>
      <c r="M67" s="274"/>
    </row>
    <row r="68" spans="2:13" ht="14.25" customHeight="1">
      <c r="B68" s="272"/>
      <c r="C68" s="347"/>
      <c r="D68" s="347"/>
      <c r="E68" s="347"/>
      <c r="F68" s="347"/>
      <c r="G68" s="274"/>
      <c r="H68" s="274"/>
      <c r="I68" s="274"/>
      <c r="J68" s="274"/>
      <c r="K68" s="274"/>
      <c r="L68" s="274"/>
      <c r="M68" s="274"/>
    </row>
    <row r="69" spans="2:13" ht="6" customHeight="1">
      <c r="B69" s="274"/>
      <c r="C69" s="274"/>
      <c r="E69" s="274"/>
      <c r="F69" s="274"/>
      <c r="G69" s="274"/>
      <c r="H69" s="274"/>
      <c r="I69" s="274"/>
      <c r="J69" s="274"/>
      <c r="K69" s="274"/>
      <c r="L69" s="274"/>
      <c r="M69" s="274"/>
    </row>
    <row r="70" spans="2:13" ht="18" customHeight="1">
      <c r="B70" s="274"/>
      <c r="C70" s="274"/>
      <c r="D70" s="276" t="s">
        <v>487</v>
      </c>
      <c r="E70" s="274"/>
      <c r="G70" s="274"/>
      <c r="H70" s="274"/>
      <c r="I70" s="274"/>
      <c r="J70" s="274"/>
      <c r="K70" s="274"/>
      <c r="L70" s="274"/>
      <c r="M70" s="277"/>
    </row>
    <row r="71" spans="2:13" s="282" customFormat="1" ht="18" customHeight="1">
      <c r="B71" s="278"/>
      <c r="C71" s="279"/>
      <c r="D71" s="280"/>
      <c r="E71" s="281"/>
      <c r="F71" s="742" t="s">
        <v>506</v>
      </c>
      <c r="G71" s="756"/>
      <c r="H71" s="756"/>
      <c r="I71" s="757"/>
      <c r="J71" s="742" t="s">
        <v>507</v>
      </c>
      <c r="K71" s="756"/>
      <c r="L71" s="756"/>
      <c r="M71" s="757"/>
    </row>
    <row r="72" spans="2:13" s="282" customFormat="1" ht="36" customHeight="1" thickBot="1">
      <c r="B72" s="745" t="s">
        <v>482</v>
      </c>
      <c r="C72" s="751"/>
      <c r="D72" s="751"/>
      <c r="E72" s="284"/>
      <c r="F72" s="348" t="s">
        <v>489</v>
      </c>
      <c r="G72" s="349" t="s">
        <v>514</v>
      </c>
      <c r="H72" s="349" t="s">
        <v>515</v>
      </c>
      <c r="I72" s="350" t="s">
        <v>516</v>
      </c>
      <c r="J72" s="348" t="s">
        <v>489</v>
      </c>
      <c r="K72" s="349" t="s">
        <v>514</v>
      </c>
      <c r="L72" s="349" t="s">
        <v>515</v>
      </c>
      <c r="M72" s="350" t="s">
        <v>516</v>
      </c>
    </row>
    <row r="73" spans="2:13" s="282" customFormat="1" ht="9.75" customHeight="1" thickTop="1">
      <c r="B73" s="327"/>
      <c r="C73" s="358"/>
      <c r="D73" s="359"/>
      <c r="E73" s="360"/>
      <c r="F73" s="361" t="s">
        <v>492</v>
      </c>
      <c r="G73" s="362" t="s">
        <v>493</v>
      </c>
      <c r="H73" s="363" t="s">
        <v>493</v>
      </c>
      <c r="I73" s="363" t="s">
        <v>493</v>
      </c>
      <c r="J73" s="363" t="s">
        <v>492</v>
      </c>
      <c r="K73" s="363" t="s">
        <v>493</v>
      </c>
      <c r="L73" s="363" t="s">
        <v>493</v>
      </c>
      <c r="M73" s="361" t="s">
        <v>493</v>
      </c>
    </row>
    <row r="74" spans="2:13" ht="18" customHeight="1">
      <c r="B74" s="307"/>
      <c r="C74" s="308"/>
      <c r="D74" s="336" t="s">
        <v>140</v>
      </c>
      <c r="E74" s="310"/>
      <c r="F74" s="337">
        <v>19.7</v>
      </c>
      <c r="G74" s="337">
        <v>169.1</v>
      </c>
      <c r="H74" s="337">
        <v>151.1</v>
      </c>
      <c r="I74" s="337">
        <v>18</v>
      </c>
      <c r="J74" s="337">
        <v>17.7</v>
      </c>
      <c r="K74" s="337">
        <v>101.7</v>
      </c>
      <c r="L74" s="337">
        <v>98.3</v>
      </c>
      <c r="M74" s="337">
        <v>3.4</v>
      </c>
    </row>
    <row r="75" spans="2:13" ht="18" customHeight="1">
      <c r="B75" s="291"/>
      <c r="C75" s="292"/>
      <c r="D75" s="293" t="s">
        <v>429</v>
      </c>
      <c r="E75" s="294"/>
      <c r="F75" s="338" t="s">
        <v>430</v>
      </c>
      <c r="G75" s="338" t="s">
        <v>430</v>
      </c>
      <c r="H75" s="338" t="s">
        <v>430</v>
      </c>
      <c r="I75" s="338" t="s">
        <v>430</v>
      </c>
      <c r="J75" s="338" t="s">
        <v>430</v>
      </c>
      <c r="K75" s="338" t="s">
        <v>430</v>
      </c>
      <c r="L75" s="338" t="s">
        <v>430</v>
      </c>
      <c r="M75" s="338" t="s">
        <v>430</v>
      </c>
    </row>
    <row r="76" spans="2:13" ht="18" customHeight="1">
      <c r="B76" s="296"/>
      <c r="C76" s="297"/>
      <c r="D76" s="298" t="s">
        <v>148</v>
      </c>
      <c r="E76" s="299"/>
      <c r="F76" s="339">
        <v>21.2</v>
      </c>
      <c r="G76" s="339">
        <v>185.4</v>
      </c>
      <c r="H76" s="339">
        <v>172.3</v>
      </c>
      <c r="I76" s="339">
        <v>13.1</v>
      </c>
      <c r="J76" s="339">
        <v>18</v>
      </c>
      <c r="K76" s="339">
        <v>113</v>
      </c>
      <c r="L76" s="339">
        <v>113</v>
      </c>
      <c r="M76" s="339">
        <v>0</v>
      </c>
    </row>
    <row r="77" spans="2:13" ht="18" customHeight="1">
      <c r="B77" s="296"/>
      <c r="C77" s="297"/>
      <c r="D77" s="298" t="s">
        <v>150</v>
      </c>
      <c r="E77" s="299"/>
      <c r="F77" s="339">
        <v>19.6</v>
      </c>
      <c r="G77" s="339">
        <v>169.6</v>
      </c>
      <c r="H77" s="339">
        <v>150.9</v>
      </c>
      <c r="I77" s="339">
        <v>18.7</v>
      </c>
      <c r="J77" s="339">
        <v>18.9</v>
      </c>
      <c r="K77" s="339">
        <v>126.9</v>
      </c>
      <c r="L77" s="339">
        <v>120.6</v>
      </c>
      <c r="M77" s="339">
        <v>6.3</v>
      </c>
    </row>
    <row r="78" spans="2:13" ht="18" customHeight="1">
      <c r="B78" s="296"/>
      <c r="C78" s="297"/>
      <c r="D78" s="298" t="s">
        <v>152</v>
      </c>
      <c r="E78" s="299"/>
      <c r="F78" s="339">
        <v>18.7</v>
      </c>
      <c r="G78" s="339">
        <v>153.6</v>
      </c>
      <c r="H78" s="339">
        <v>138.9</v>
      </c>
      <c r="I78" s="339">
        <v>14.7</v>
      </c>
      <c r="J78" s="339">
        <v>19.8</v>
      </c>
      <c r="K78" s="339">
        <v>117.9</v>
      </c>
      <c r="L78" s="339">
        <v>117.6</v>
      </c>
      <c r="M78" s="339">
        <v>0.3</v>
      </c>
    </row>
    <row r="79" spans="2:13" ht="18" customHeight="1">
      <c r="B79" s="296"/>
      <c r="C79" s="297"/>
      <c r="D79" s="298" t="s">
        <v>155</v>
      </c>
      <c r="E79" s="299"/>
      <c r="F79" s="339">
        <v>19.4</v>
      </c>
      <c r="G79" s="339">
        <v>156.8</v>
      </c>
      <c r="H79" s="339">
        <v>146.2</v>
      </c>
      <c r="I79" s="339">
        <v>10.6</v>
      </c>
      <c r="J79" s="339">
        <v>16.1</v>
      </c>
      <c r="K79" s="339">
        <v>111.3</v>
      </c>
      <c r="L79" s="339">
        <v>109.8</v>
      </c>
      <c r="M79" s="339">
        <v>1.5</v>
      </c>
    </row>
    <row r="80" spans="2:13" ht="18" customHeight="1">
      <c r="B80" s="296"/>
      <c r="C80" s="297"/>
      <c r="D80" s="298" t="s">
        <v>431</v>
      </c>
      <c r="E80" s="299"/>
      <c r="F80" s="339">
        <v>20</v>
      </c>
      <c r="G80" s="339">
        <v>183.5</v>
      </c>
      <c r="H80" s="339">
        <v>152.3</v>
      </c>
      <c r="I80" s="339">
        <v>31.2</v>
      </c>
      <c r="J80" s="339">
        <v>18.5</v>
      </c>
      <c r="K80" s="339">
        <v>111.8</v>
      </c>
      <c r="L80" s="339">
        <v>108.1</v>
      </c>
      <c r="M80" s="339">
        <v>3.7</v>
      </c>
    </row>
    <row r="81" spans="2:13" ht="18" customHeight="1">
      <c r="B81" s="296"/>
      <c r="C81" s="297"/>
      <c r="D81" s="298" t="s">
        <v>432</v>
      </c>
      <c r="E81" s="299"/>
      <c r="F81" s="339">
        <v>20</v>
      </c>
      <c r="G81" s="339">
        <v>166.7</v>
      </c>
      <c r="H81" s="339">
        <v>153.1</v>
      </c>
      <c r="I81" s="339">
        <v>13.6</v>
      </c>
      <c r="J81" s="339">
        <v>17.9</v>
      </c>
      <c r="K81" s="339">
        <v>99.1</v>
      </c>
      <c r="L81" s="339">
        <v>96.6</v>
      </c>
      <c r="M81" s="339">
        <v>2.5</v>
      </c>
    </row>
    <row r="82" spans="2:13" ht="18" customHeight="1">
      <c r="B82" s="296"/>
      <c r="C82" s="297"/>
      <c r="D82" s="298" t="s">
        <v>433</v>
      </c>
      <c r="E82" s="299"/>
      <c r="F82" s="339">
        <v>19.3</v>
      </c>
      <c r="G82" s="339">
        <v>152.6</v>
      </c>
      <c r="H82" s="339">
        <v>141.4</v>
      </c>
      <c r="I82" s="339">
        <v>11.2</v>
      </c>
      <c r="J82" s="339">
        <v>16.4</v>
      </c>
      <c r="K82" s="339">
        <v>111.1</v>
      </c>
      <c r="L82" s="339">
        <v>107.4</v>
      </c>
      <c r="M82" s="339">
        <v>3.7</v>
      </c>
    </row>
    <row r="83" spans="2:13" ht="18" customHeight="1">
      <c r="B83" s="296"/>
      <c r="C83" s="297"/>
      <c r="D83" s="298" t="s">
        <v>434</v>
      </c>
      <c r="E83" s="299"/>
      <c r="F83" s="339">
        <v>20.7</v>
      </c>
      <c r="G83" s="339">
        <v>176.6</v>
      </c>
      <c r="H83" s="339">
        <v>165.6</v>
      </c>
      <c r="I83" s="339">
        <v>11</v>
      </c>
      <c r="J83" s="339">
        <v>15.1</v>
      </c>
      <c r="K83" s="339">
        <v>80.6</v>
      </c>
      <c r="L83" s="339">
        <v>77.1</v>
      </c>
      <c r="M83" s="339">
        <v>3.5</v>
      </c>
    </row>
    <row r="84" spans="2:13" ht="18" customHeight="1">
      <c r="B84" s="296"/>
      <c r="C84" s="297"/>
      <c r="D84" s="298" t="s">
        <v>435</v>
      </c>
      <c r="E84" s="299"/>
      <c r="F84" s="339">
        <v>19</v>
      </c>
      <c r="G84" s="339">
        <v>160.7</v>
      </c>
      <c r="H84" s="339">
        <v>146.2</v>
      </c>
      <c r="I84" s="339">
        <v>14.5</v>
      </c>
      <c r="J84" s="339">
        <v>17</v>
      </c>
      <c r="K84" s="339">
        <v>90.2</v>
      </c>
      <c r="L84" s="339">
        <v>86.2</v>
      </c>
      <c r="M84" s="339">
        <v>4</v>
      </c>
    </row>
    <row r="85" spans="2:13" ht="18" customHeight="1">
      <c r="B85" s="296"/>
      <c r="C85" s="297"/>
      <c r="D85" s="298" t="s">
        <v>436</v>
      </c>
      <c r="E85" s="299"/>
      <c r="F85" s="339">
        <v>22.4</v>
      </c>
      <c r="G85" s="339">
        <v>184</v>
      </c>
      <c r="H85" s="339">
        <v>170</v>
      </c>
      <c r="I85" s="339">
        <v>14</v>
      </c>
      <c r="J85" s="339">
        <v>15</v>
      </c>
      <c r="K85" s="339">
        <v>84.5</v>
      </c>
      <c r="L85" s="339">
        <v>81.5</v>
      </c>
      <c r="M85" s="339">
        <v>3</v>
      </c>
    </row>
    <row r="86" spans="2:13" ht="18" customHeight="1">
      <c r="B86" s="296"/>
      <c r="C86" s="297"/>
      <c r="D86" s="298" t="s">
        <v>437</v>
      </c>
      <c r="E86" s="299"/>
      <c r="F86" s="339">
        <v>22.2</v>
      </c>
      <c r="G86" s="339">
        <v>184.9</v>
      </c>
      <c r="H86" s="339">
        <v>171.3</v>
      </c>
      <c r="I86" s="339">
        <v>13.6</v>
      </c>
      <c r="J86" s="339">
        <v>15.8</v>
      </c>
      <c r="K86" s="339">
        <v>110.4</v>
      </c>
      <c r="L86" s="339">
        <v>107.3</v>
      </c>
      <c r="M86" s="339">
        <v>3.1</v>
      </c>
    </row>
    <row r="87" spans="2:13" ht="18" customHeight="1">
      <c r="B87" s="296"/>
      <c r="C87" s="297"/>
      <c r="D87" s="298" t="s">
        <v>438</v>
      </c>
      <c r="E87" s="299"/>
      <c r="F87" s="339">
        <v>19.8</v>
      </c>
      <c r="G87" s="339">
        <v>184.5</v>
      </c>
      <c r="H87" s="339">
        <v>151.1</v>
      </c>
      <c r="I87" s="339">
        <v>33.4</v>
      </c>
      <c r="J87" s="339">
        <v>16.4</v>
      </c>
      <c r="K87" s="339">
        <v>95.3</v>
      </c>
      <c r="L87" s="339">
        <v>81</v>
      </c>
      <c r="M87" s="339">
        <v>14.3</v>
      </c>
    </row>
    <row r="88" spans="2:13" ht="18" customHeight="1">
      <c r="B88" s="296"/>
      <c r="C88" s="297"/>
      <c r="D88" s="298" t="s">
        <v>439</v>
      </c>
      <c r="E88" s="299"/>
      <c r="F88" s="339">
        <v>19.2</v>
      </c>
      <c r="G88" s="339">
        <v>156.4</v>
      </c>
      <c r="H88" s="339">
        <v>145.3</v>
      </c>
      <c r="I88" s="339">
        <v>11.1</v>
      </c>
      <c r="J88" s="339">
        <v>19.5</v>
      </c>
      <c r="K88" s="339">
        <v>112.7</v>
      </c>
      <c r="L88" s="339">
        <v>111.3</v>
      </c>
      <c r="M88" s="339">
        <v>1.4</v>
      </c>
    </row>
    <row r="89" spans="2:13" ht="18" customHeight="1">
      <c r="B89" s="296"/>
      <c r="C89" s="297"/>
      <c r="D89" s="298" t="s">
        <v>182</v>
      </c>
      <c r="E89" s="299"/>
      <c r="F89" s="339">
        <v>18.3</v>
      </c>
      <c r="G89" s="339">
        <v>145.9</v>
      </c>
      <c r="H89" s="339">
        <v>139.8</v>
      </c>
      <c r="I89" s="339">
        <v>6.1</v>
      </c>
      <c r="J89" s="339">
        <v>19.8</v>
      </c>
      <c r="K89" s="339">
        <v>137.8</v>
      </c>
      <c r="L89" s="339">
        <v>134.3</v>
      </c>
      <c r="M89" s="339">
        <v>3.5</v>
      </c>
    </row>
    <row r="90" spans="2:13" ht="18" customHeight="1">
      <c r="B90" s="296"/>
      <c r="C90" s="297"/>
      <c r="D90" s="298" t="s">
        <v>440</v>
      </c>
      <c r="E90" s="299"/>
      <c r="F90" s="339">
        <v>19.8</v>
      </c>
      <c r="G90" s="339">
        <v>166.4</v>
      </c>
      <c r="H90" s="339">
        <v>148.7</v>
      </c>
      <c r="I90" s="339">
        <v>17.7</v>
      </c>
      <c r="J90" s="339">
        <v>17.4</v>
      </c>
      <c r="K90" s="339">
        <v>79.3</v>
      </c>
      <c r="L90" s="339">
        <v>77.4</v>
      </c>
      <c r="M90" s="339">
        <v>1.9</v>
      </c>
    </row>
    <row r="91" spans="2:13" ht="18" customHeight="1">
      <c r="B91" s="291"/>
      <c r="C91" s="292"/>
      <c r="D91" s="293" t="s">
        <v>441</v>
      </c>
      <c r="E91" s="294"/>
      <c r="F91" s="340">
        <v>20.3</v>
      </c>
      <c r="G91" s="340">
        <v>177.3</v>
      </c>
      <c r="H91" s="340">
        <v>156.4</v>
      </c>
      <c r="I91" s="340">
        <v>20.9</v>
      </c>
      <c r="J91" s="340">
        <v>19.2</v>
      </c>
      <c r="K91" s="340">
        <v>140</v>
      </c>
      <c r="L91" s="340">
        <v>127.9</v>
      </c>
      <c r="M91" s="340">
        <v>12.1</v>
      </c>
    </row>
    <row r="92" spans="2:13" ht="18" customHeight="1">
      <c r="B92" s="302"/>
      <c r="C92" s="303"/>
      <c r="D92" s="304" t="s">
        <v>190</v>
      </c>
      <c r="E92" s="305"/>
      <c r="F92" s="341">
        <v>19.8</v>
      </c>
      <c r="G92" s="341">
        <v>158.8</v>
      </c>
      <c r="H92" s="341">
        <v>147.8</v>
      </c>
      <c r="I92" s="341">
        <v>11</v>
      </c>
      <c r="J92" s="341">
        <v>17.5</v>
      </c>
      <c r="K92" s="341">
        <v>117.5</v>
      </c>
      <c r="L92" s="341">
        <v>110.6</v>
      </c>
      <c r="M92" s="341">
        <v>6.9</v>
      </c>
    </row>
    <row r="93" spans="2:13" ht="18" customHeight="1">
      <c r="B93" s="307"/>
      <c r="C93" s="308"/>
      <c r="D93" s="309" t="s">
        <v>442</v>
      </c>
      <c r="E93" s="310"/>
      <c r="F93" s="546">
        <v>20.3</v>
      </c>
      <c r="G93" s="546">
        <v>182.9</v>
      </c>
      <c r="H93" s="546">
        <v>163.1</v>
      </c>
      <c r="I93" s="546">
        <v>19.8</v>
      </c>
      <c r="J93" s="546">
        <v>24.1</v>
      </c>
      <c r="K93" s="546">
        <v>158.8</v>
      </c>
      <c r="L93" s="546">
        <v>156.6</v>
      </c>
      <c r="M93" s="546">
        <v>2.2</v>
      </c>
    </row>
    <row r="94" spans="2:13" ht="18" customHeight="1">
      <c r="B94" s="296"/>
      <c r="C94" s="297"/>
      <c r="D94" s="298" t="s">
        <v>443</v>
      </c>
      <c r="E94" s="299"/>
      <c r="F94" s="339">
        <v>20.8</v>
      </c>
      <c r="G94" s="339">
        <v>183.6</v>
      </c>
      <c r="H94" s="339">
        <v>158</v>
      </c>
      <c r="I94" s="339">
        <v>25.6</v>
      </c>
      <c r="J94" s="339">
        <v>18.8</v>
      </c>
      <c r="K94" s="339">
        <v>106.3</v>
      </c>
      <c r="L94" s="339">
        <v>106</v>
      </c>
      <c r="M94" s="339">
        <v>0.3</v>
      </c>
    </row>
    <row r="95" spans="2:13" ht="18" customHeight="1">
      <c r="B95" s="296"/>
      <c r="C95" s="297"/>
      <c r="D95" s="298" t="s">
        <v>444</v>
      </c>
      <c r="E95" s="299"/>
      <c r="F95" s="339">
        <v>20.4</v>
      </c>
      <c r="G95" s="339">
        <v>171.2</v>
      </c>
      <c r="H95" s="339">
        <v>159.7</v>
      </c>
      <c r="I95" s="339">
        <v>11.5</v>
      </c>
      <c r="J95" s="339">
        <v>17.6</v>
      </c>
      <c r="K95" s="339">
        <v>102.7</v>
      </c>
      <c r="L95" s="339">
        <v>99.9</v>
      </c>
      <c r="M95" s="339">
        <v>2.8</v>
      </c>
    </row>
    <row r="96" spans="2:13" ht="18" customHeight="1">
      <c r="B96" s="296"/>
      <c r="C96" s="297"/>
      <c r="D96" s="298" t="s">
        <v>202</v>
      </c>
      <c r="E96" s="299"/>
      <c r="F96" s="339">
        <v>19.4</v>
      </c>
      <c r="G96" s="339">
        <v>173.8</v>
      </c>
      <c r="H96" s="339">
        <v>155.1</v>
      </c>
      <c r="I96" s="339">
        <v>18.7</v>
      </c>
      <c r="J96" s="339">
        <v>18.2</v>
      </c>
      <c r="K96" s="339">
        <v>118.6</v>
      </c>
      <c r="L96" s="339">
        <v>116.3</v>
      </c>
      <c r="M96" s="339">
        <v>2.3</v>
      </c>
    </row>
    <row r="97" spans="2:13" ht="18" customHeight="1">
      <c r="B97" s="296"/>
      <c r="C97" s="297"/>
      <c r="D97" s="298" t="s">
        <v>445</v>
      </c>
      <c r="E97" s="299"/>
      <c r="F97" s="339">
        <v>18.8</v>
      </c>
      <c r="G97" s="339">
        <v>165.2</v>
      </c>
      <c r="H97" s="339">
        <v>150</v>
      </c>
      <c r="I97" s="339">
        <v>15.2</v>
      </c>
      <c r="J97" s="339">
        <v>17.6</v>
      </c>
      <c r="K97" s="339">
        <v>123.6</v>
      </c>
      <c r="L97" s="339">
        <v>121.5</v>
      </c>
      <c r="M97" s="339">
        <v>2.1</v>
      </c>
    </row>
    <row r="98" spans="2:13" ht="18" customHeight="1">
      <c r="B98" s="296"/>
      <c r="C98" s="297"/>
      <c r="D98" s="298" t="s">
        <v>446</v>
      </c>
      <c r="E98" s="299"/>
      <c r="F98" s="339">
        <v>20.1</v>
      </c>
      <c r="G98" s="339">
        <v>183.1</v>
      </c>
      <c r="H98" s="339">
        <v>159.8</v>
      </c>
      <c r="I98" s="339">
        <v>23.3</v>
      </c>
      <c r="J98" s="339">
        <v>21.5</v>
      </c>
      <c r="K98" s="339">
        <v>124.7</v>
      </c>
      <c r="L98" s="339">
        <v>124.7</v>
      </c>
      <c r="M98" s="339">
        <v>0</v>
      </c>
    </row>
    <row r="99" spans="2:13" ht="18" customHeight="1">
      <c r="B99" s="296"/>
      <c r="C99" s="297"/>
      <c r="D99" s="298" t="s">
        <v>447</v>
      </c>
      <c r="E99" s="299"/>
      <c r="F99" s="339">
        <v>19.4</v>
      </c>
      <c r="G99" s="339">
        <v>168.4</v>
      </c>
      <c r="H99" s="339">
        <v>149.4</v>
      </c>
      <c r="I99" s="339">
        <v>19</v>
      </c>
      <c r="J99" s="339">
        <v>18.5</v>
      </c>
      <c r="K99" s="339">
        <v>106.8</v>
      </c>
      <c r="L99" s="339">
        <v>103.3</v>
      </c>
      <c r="M99" s="339">
        <v>3.5</v>
      </c>
    </row>
    <row r="100" spans="2:13" ht="18" customHeight="1">
      <c r="B100" s="296"/>
      <c r="C100" s="297"/>
      <c r="D100" s="298" t="s">
        <v>448</v>
      </c>
      <c r="E100" s="299"/>
      <c r="F100" s="339">
        <v>19.2</v>
      </c>
      <c r="G100" s="339">
        <v>162</v>
      </c>
      <c r="H100" s="339">
        <v>146.7</v>
      </c>
      <c r="I100" s="339">
        <v>15.3</v>
      </c>
      <c r="J100" s="339">
        <v>17.6</v>
      </c>
      <c r="K100" s="339">
        <v>96.9</v>
      </c>
      <c r="L100" s="339">
        <v>96.9</v>
      </c>
      <c r="M100" s="339">
        <v>0</v>
      </c>
    </row>
    <row r="101" spans="2:13" ht="18" customHeight="1">
      <c r="B101" s="296"/>
      <c r="C101" s="297"/>
      <c r="D101" s="298" t="s">
        <v>216</v>
      </c>
      <c r="E101" s="299"/>
      <c r="F101" s="339">
        <v>19.7</v>
      </c>
      <c r="G101" s="339">
        <v>179.7</v>
      </c>
      <c r="H101" s="339">
        <v>157.3</v>
      </c>
      <c r="I101" s="339">
        <v>22.4</v>
      </c>
      <c r="J101" s="339">
        <v>16.3</v>
      </c>
      <c r="K101" s="339">
        <v>116.8</v>
      </c>
      <c r="L101" s="339">
        <v>112</v>
      </c>
      <c r="M101" s="339">
        <v>4.8</v>
      </c>
    </row>
    <row r="102" spans="2:13" ht="18" customHeight="1">
      <c r="B102" s="296"/>
      <c r="C102" s="297"/>
      <c r="D102" s="298" t="s">
        <v>219</v>
      </c>
      <c r="E102" s="299"/>
      <c r="F102" s="339">
        <v>20.5</v>
      </c>
      <c r="G102" s="339">
        <v>174</v>
      </c>
      <c r="H102" s="339">
        <v>157.5</v>
      </c>
      <c r="I102" s="339">
        <v>16.5</v>
      </c>
      <c r="J102" s="339">
        <v>18.9</v>
      </c>
      <c r="K102" s="339">
        <v>135.1</v>
      </c>
      <c r="L102" s="339">
        <v>129.9</v>
      </c>
      <c r="M102" s="339">
        <v>5.2</v>
      </c>
    </row>
    <row r="103" spans="2:13" ht="18" customHeight="1">
      <c r="B103" s="296"/>
      <c r="C103" s="297"/>
      <c r="D103" s="298" t="s">
        <v>222</v>
      </c>
      <c r="E103" s="299"/>
      <c r="F103" s="339">
        <v>20.5</v>
      </c>
      <c r="G103" s="339">
        <v>175.1</v>
      </c>
      <c r="H103" s="339">
        <v>159.7</v>
      </c>
      <c r="I103" s="339">
        <v>15.4</v>
      </c>
      <c r="J103" s="339">
        <v>17.6</v>
      </c>
      <c r="K103" s="339">
        <v>126.8</v>
      </c>
      <c r="L103" s="339">
        <v>124.6</v>
      </c>
      <c r="M103" s="339">
        <v>2.2</v>
      </c>
    </row>
    <row r="104" spans="2:13" ht="18" customHeight="1">
      <c r="B104" s="296"/>
      <c r="C104" s="297"/>
      <c r="D104" s="298" t="s">
        <v>449</v>
      </c>
      <c r="E104" s="299"/>
      <c r="F104" s="339">
        <v>19.4</v>
      </c>
      <c r="G104" s="339">
        <v>171.6</v>
      </c>
      <c r="H104" s="339">
        <v>150.8</v>
      </c>
      <c r="I104" s="339">
        <v>20.8</v>
      </c>
      <c r="J104" s="339">
        <v>21.6</v>
      </c>
      <c r="K104" s="339">
        <v>195.9</v>
      </c>
      <c r="L104" s="339">
        <v>156.2</v>
      </c>
      <c r="M104" s="339">
        <v>39.7</v>
      </c>
    </row>
    <row r="105" spans="2:13" ht="18" customHeight="1">
      <c r="B105" s="296"/>
      <c r="C105" s="297"/>
      <c r="D105" s="298" t="s">
        <v>450</v>
      </c>
      <c r="E105" s="299"/>
      <c r="F105" s="339">
        <v>18.3</v>
      </c>
      <c r="G105" s="339">
        <v>177</v>
      </c>
      <c r="H105" s="339">
        <v>146.4</v>
      </c>
      <c r="I105" s="339">
        <v>30.6</v>
      </c>
      <c r="J105" s="339">
        <v>18.8</v>
      </c>
      <c r="K105" s="339">
        <v>130.6</v>
      </c>
      <c r="L105" s="339">
        <v>121.1</v>
      </c>
      <c r="M105" s="339">
        <v>9.5</v>
      </c>
    </row>
    <row r="106" spans="2:13" ht="18" customHeight="1">
      <c r="B106" s="296"/>
      <c r="C106" s="297"/>
      <c r="D106" s="298" t="s">
        <v>451</v>
      </c>
      <c r="E106" s="299"/>
      <c r="F106" s="339">
        <v>19.3</v>
      </c>
      <c r="G106" s="339">
        <v>162.6</v>
      </c>
      <c r="H106" s="339">
        <v>149.2</v>
      </c>
      <c r="I106" s="339">
        <v>13.4</v>
      </c>
      <c r="J106" s="339">
        <v>18.9</v>
      </c>
      <c r="K106" s="339">
        <v>130.6</v>
      </c>
      <c r="L106" s="339">
        <v>123.4</v>
      </c>
      <c r="M106" s="339">
        <v>7.2</v>
      </c>
    </row>
    <row r="107" spans="2:13" ht="18" customHeight="1">
      <c r="B107" s="296"/>
      <c r="C107" s="297"/>
      <c r="D107" s="298" t="s">
        <v>452</v>
      </c>
      <c r="E107" s="299"/>
      <c r="F107" s="339">
        <v>19.8</v>
      </c>
      <c r="G107" s="339">
        <v>166.9</v>
      </c>
      <c r="H107" s="339">
        <v>155.3</v>
      </c>
      <c r="I107" s="339">
        <v>11.6</v>
      </c>
      <c r="J107" s="339">
        <v>18.5</v>
      </c>
      <c r="K107" s="339">
        <v>96.7</v>
      </c>
      <c r="L107" s="339">
        <v>96.7</v>
      </c>
      <c r="M107" s="339">
        <v>0</v>
      </c>
    </row>
    <row r="108" spans="2:13" ht="18" customHeight="1">
      <c r="B108" s="296"/>
      <c r="C108" s="297"/>
      <c r="D108" s="298" t="s">
        <v>453</v>
      </c>
      <c r="E108" s="299"/>
      <c r="F108" s="339">
        <v>19.8</v>
      </c>
      <c r="G108" s="339">
        <v>168.3</v>
      </c>
      <c r="H108" s="339">
        <v>150.7</v>
      </c>
      <c r="I108" s="339">
        <v>17.6</v>
      </c>
      <c r="J108" s="339">
        <v>20.4</v>
      </c>
      <c r="K108" s="339">
        <v>122.2</v>
      </c>
      <c r="L108" s="339">
        <v>121.2</v>
      </c>
      <c r="M108" s="339">
        <v>1</v>
      </c>
    </row>
    <row r="109" spans="2:13" ht="18" customHeight="1">
      <c r="B109" s="296"/>
      <c r="C109" s="297"/>
      <c r="D109" s="298" t="s">
        <v>454</v>
      </c>
      <c r="E109" s="299"/>
      <c r="F109" s="339">
        <v>20.2</v>
      </c>
      <c r="G109" s="339">
        <v>188.2</v>
      </c>
      <c r="H109" s="339">
        <v>164.4</v>
      </c>
      <c r="I109" s="339">
        <v>23.8</v>
      </c>
      <c r="J109" s="339">
        <v>17.9</v>
      </c>
      <c r="K109" s="339">
        <v>108.5</v>
      </c>
      <c r="L109" s="339">
        <v>104.9</v>
      </c>
      <c r="M109" s="339">
        <v>3.6</v>
      </c>
    </row>
    <row r="110" spans="2:13" ht="18" customHeight="1">
      <c r="B110" s="296"/>
      <c r="C110" s="297"/>
      <c r="D110" s="298" t="s">
        <v>455</v>
      </c>
      <c r="E110" s="299"/>
      <c r="F110" s="339">
        <v>19.3</v>
      </c>
      <c r="G110" s="339">
        <v>162.3</v>
      </c>
      <c r="H110" s="339">
        <v>143.7</v>
      </c>
      <c r="I110" s="339">
        <v>18.6</v>
      </c>
      <c r="J110" s="339">
        <v>18.2</v>
      </c>
      <c r="K110" s="339">
        <v>112.2</v>
      </c>
      <c r="L110" s="339">
        <v>111</v>
      </c>
      <c r="M110" s="339">
        <v>1.2</v>
      </c>
    </row>
    <row r="111" spans="2:13" ht="18" customHeight="1">
      <c r="B111" s="296"/>
      <c r="C111" s="297"/>
      <c r="D111" s="298" t="s">
        <v>456</v>
      </c>
      <c r="E111" s="299"/>
      <c r="F111" s="339">
        <v>20.3</v>
      </c>
      <c r="G111" s="339">
        <v>170.7</v>
      </c>
      <c r="H111" s="339">
        <v>155.5</v>
      </c>
      <c r="I111" s="339">
        <v>15.2</v>
      </c>
      <c r="J111" s="339">
        <v>18.1</v>
      </c>
      <c r="K111" s="339">
        <v>111.2</v>
      </c>
      <c r="L111" s="339">
        <v>108.1</v>
      </c>
      <c r="M111" s="339">
        <v>3.1</v>
      </c>
    </row>
    <row r="112" spans="2:13" ht="18" customHeight="1">
      <c r="B112" s="296"/>
      <c r="C112" s="297"/>
      <c r="D112" s="298" t="s">
        <v>457</v>
      </c>
      <c r="E112" s="299"/>
      <c r="F112" s="312" t="s">
        <v>336</v>
      </c>
      <c r="G112" s="312" t="s">
        <v>336</v>
      </c>
      <c r="H112" s="312" t="s">
        <v>336</v>
      </c>
      <c r="I112" s="312" t="s">
        <v>336</v>
      </c>
      <c r="J112" s="312" t="s">
        <v>336</v>
      </c>
      <c r="K112" s="312" t="s">
        <v>336</v>
      </c>
      <c r="L112" s="312" t="s">
        <v>336</v>
      </c>
      <c r="M112" s="312" t="s">
        <v>336</v>
      </c>
    </row>
    <row r="113" spans="2:13" ht="18" customHeight="1">
      <c r="B113" s="296"/>
      <c r="C113" s="297"/>
      <c r="D113" s="298" t="s">
        <v>458</v>
      </c>
      <c r="E113" s="299"/>
      <c r="F113" s="312" t="s">
        <v>336</v>
      </c>
      <c r="G113" s="312" t="s">
        <v>336</v>
      </c>
      <c r="H113" s="312" t="s">
        <v>336</v>
      </c>
      <c r="I113" s="312" t="s">
        <v>336</v>
      </c>
      <c r="J113" s="312" t="s">
        <v>336</v>
      </c>
      <c r="K113" s="312" t="s">
        <v>336</v>
      </c>
      <c r="L113" s="312" t="s">
        <v>336</v>
      </c>
      <c r="M113" s="312" t="s">
        <v>336</v>
      </c>
    </row>
    <row r="114" spans="2:13" ht="18" customHeight="1">
      <c r="B114" s="296"/>
      <c r="C114" s="297"/>
      <c r="D114" s="298" t="s">
        <v>459</v>
      </c>
      <c r="E114" s="299"/>
      <c r="F114" s="312" t="s">
        <v>336</v>
      </c>
      <c r="G114" s="312" t="s">
        <v>336</v>
      </c>
      <c r="H114" s="312" t="s">
        <v>336</v>
      </c>
      <c r="I114" s="312" t="s">
        <v>336</v>
      </c>
      <c r="J114" s="312" t="s">
        <v>336</v>
      </c>
      <c r="K114" s="312" t="s">
        <v>336</v>
      </c>
      <c r="L114" s="312" t="s">
        <v>336</v>
      </c>
      <c r="M114" s="312" t="s">
        <v>336</v>
      </c>
    </row>
    <row r="115" spans="2:13" ht="18" customHeight="1">
      <c r="B115" s="291"/>
      <c r="C115" s="292"/>
      <c r="D115" s="293" t="s">
        <v>460</v>
      </c>
      <c r="E115" s="294"/>
      <c r="F115" s="340">
        <v>19.9</v>
      </c>
      <c r="G115" s="340">
        <v>158.2</v>
      </c>
      <c r="H115" s="340">
        <v>148.8</v>
      </c>
      <c r="I115" s="340">
        <v>9.4</v>
      </c>
      <c r="J115" s="340">
        <v>18.8</v>
      </c>
      <c r="K115" s="340">
        <v>114.7</v>
      </c>
      <c r="L115" s="340">
        <v>112.8</v>
      </c>
      <c r="M115" s="340">
        <v>1.9</v>
      </c>
    </row>
    <row r="116" spans="2:13" ht="18" customHeight="1">
      <c r="B116" s="313"/>
      <c r="C116" s="314"/>
      <c r="D116" s="315" t="s">
        <v>461</v>
      </c>
      <c r="E116" s="316"/>
      <c r="F116" s="342">
        <v>20.1</v>
      </c>
      <c r="G116" s="342">
        <v>174.8</v>
      </c>
      <c r="H116" s="342">
        <v>157.2</v>
      </c>
      <c r="I116" s="342">
        <v>17.6</v>
      </c>
      <c r="J116" s="342">
        <v>17.8</v>
      </c>
      <c r="K116" s="342">
        <v>98.4</v>
      </c>
      <c r="L116" s="342">
        <v>95.9</v>
      </c>
      <c r="M116" s="342">
        <v>2.5</v>
      </c>
    </row>
    <row r="117" spans="2:13" ht="18" customHeight="1">
      <c r="B117" s="291"/>
      <c r="C117" s="292"/>
      <c r="D117" s="293" t="s">
        <v>250</v>
      </c>
      <c r="E117" s="294"/>
      <c r="F117" s="340">
        <v>21.9</v>
      </c>
      <c r="G117" s="340">
        <v>174.7</v>
      </c>
      <c r="H117" s="340">
        <v>168.6</v>
      </c>
      <c r="I117" s="340">
        <v>6.1</v>
      </c>
      <c r="J117" s="340">
        <v>14</v>
      </c>
      <c r="K117" s="340">
        <v>81.4</v>
      </c>
      <c r="L117" s="340">
        <v>80</v>
      </c>
      <c r="M117" s="340">
        <v>1.4</v>
      </c>
    </row>
    <row r="118" spans="2:13" ht="18" customHeight="1">
      <c r="B118" s="313"/>
      <c r="C118" s="314"/>
      <c r="D118" s="315" t="s">
        <v>462</v>
      </c>
      <c r="E118" s="316"/>
      <c r="F118" s="342">
        <v>22.9</v>
      </c>
      <c r="G118" s="342">
        <v>195.3</v>
      </c>
      <c r="H118" s="342">
        <v>171.8</v>
      </c>
      <c r="I118" s="342">
        <v>23.5</v>
      </c>
      <c r="J118" s="342">
        <v>15.4</v>
      </c>
      <c r="K118" s="342">
        <v>85.9</v>
      </c>
      <c r="L118" s="342">
        <v>82.2</v>
      </c>
      <c r="M118" s="342">
        <v>3.7</v>
      </c>
    </row>
    <row r="119" spans="2:13" ht="18" customHeight="1">
      <c r="B119" s="307"/>
      <c r="C119" s="308"/>
      <c r="D119" s="309" t="s">
        <v>252</v>
      </c>
      <c r="E119" s="310"/>
      <c r="F119" s="337">
        <v>19.5</v>
      </c>
      <c r="G119" s="337">
        <v>155.8</v>
      </c>
      <c r="H119" s="337">
        <v>144.6</v>
      </c>
      <c r="I119" s="337">
        <v>11.2</v>
      </c>
      <c r="J119" s="337">
        <v>17</v>
      </c>
      <c r="K119" s="337">
        <v>115.1</v>
      </c>
      <c r="L119" s="337">
        <v>112.5</v>
      </c>
      <c r="M119" s="337">
        <v>2.6</v>
      </c>
    </row>
    <row r="120" spans="2:13" ht="18" customHeight="1">
      <c r="B120" s="296"/>
      <c r="C120" s="297"/>
      <c r="D120" s="298" t="s">
        <v>463</v>
      </c>
      <c r="E120" s="299"/>
      <c r="F120" s="339">
        <v>18.8</v>
      </c>
      <c r="G120" s="339">
        <v>157.4</v>
      </c>
      <c r="H120" s="339">
        <v>146.3</v>
      </c>
      <c r="I120" s="339">
        <v>11.1</v>
      </c>
      <c r="J120" s="339">
        <v>20</v>
      </c>
      <c r="K120" s="339">
        <v>112.2</v>
      </c>
      <c r="L120" s="339">
        <v>111.1</v>
      </c>
      <c r="M120" s="339">
        <v>1.1</v>
      </c>
    </row>
    <row r="121" spans="2:13" ht="18" customHeight="1">
      <c r="B121" s="291"/>
      <c r="C121" s="292"/>
      <c r="D121" s="293" t="s">
        <v>464</v>
      </c>
      <c r="E121" s="294"/>
      <c r="F121" s="340">
        <v>18.9</v>
      </c>
      <c r="G121" s="340">
        <v>164.1</v>
      </c>
      <c r="H121" s="340">
        <v>141.5</v>
      </c>
      <c r="I121" s="340">
        <v>22.6</v>
      </c>
      <c r="J121" s="340">
        <v>16.3</v>
      </c>
      <c r="K121" s="340">
        <v>105</v>
      </c>
      <c r="L121" s="340">
        <v>104.5</v>
      </c>
      <c r="M121" s="340">
        <v>0.5</v>
      </c>
    </row>
    <row r="122" spans="2:13" ht="18" customHeight="1">
      <c r="B122" s="296"/>
      <c r="C122" s="297"/>
      <c r="D122" s="298" t="s">
        <v>465</v>
      </c>
      <c r="E122" s="299"/>
      <c r="F122" s="339">
        <v>20.6</v>
      </c>
      <c r="G122" s="339">
        <v>172.2</v>
      </c>
      <c r="H122" s="339">
        <v>153.9</v>
      </c>
      <c r="I122" s="339">
        <v>18.3</v>
      </c>
      <c r="J122" s="339">
        <v>17.7</v>
      </c>
      <c r="K122" s="339">
        <v>68.1</v>
      </c>
      <c r="L122" s="339">
        <v>65.6</v>
      </c>
      <c r="M122" s="339">
        <v>2.5</v>
      </c>
    </row>
    <row r="123" spans="2:13" ht="18" customHeight="1">
      <c r="B123" s="313"/>
      <c r="C123" s="314"/>
      <c r="D123" s="315" t="s">
        <v>466</v>
      </c>
      <c r="E123" s="316"/>
      <c r="F123" s="342">
        <v>21.3</v>
      </c>
      <c r="G123" s="342">
        <v>165.5</v>
      </c>
      <c r="H123" s="342">
        <v>159.6</v>
      </c>
      <c r="I123" s="342">
        <v>5.9</v>
      </c>
      <c r="J123" s="342">
        <v>18.6</v>
      </c>
      <c r="K123" s="342">
        <v>122.5</v>
      </c>
      <c r="L123" s="342">
        <v>122.2</v>
      </c>
      <c r="M123" s="342">
        <v>0.3</v>
      </c>
    </row>
    <row r="124" spans="2:13" ht="14.25" customHeight="1">
      <c r="B124" s="353"/>
      <c r="C124" s="354"/>
      <c r="D124" s="355" t="s">
        <v>467</v>
      </c>
      <c r="E124" s="356"/>
      <c r="F124" s="320" t="s">
        <v>336</v>
      </c>
      <c r="G124" s="320" t="s">
        <v>336</v>
      </c>
      <c r="H124" s="320" t="s">
        <v>336</v>
      </c>
      <c r="I124" s="320" t="s">
        <v>336</v>
      </c>
      <c r="J124" s="320" t="s">
        <v>336</v>
      </c>
      <c r="K124" s="320" t="s">
        <v>336</v>
      </c>
      <c r="L124" s="320" t="s">
        <v>336</v>
      </c>
      <c r="M124" s="320" t="s">
        <v>336</v>
      </c>
    </row>
    <row r="125" spans="2:13" ht="14.25" customHeight="1">
      <c r="B125" s="302"/>
      <c r="C125" s="303"/>
      <c r="D125" s="357" t="s">
        <v>468</v>
      </c>
      <c r="E125" s="305"/>
      <c r="F125" s="312" t="s">
        <v>336</v>
      </c>
      <c r="G125" s="312" t="s">
        <v>336</v>
      </c>
      <c r="H125" s="312" t="s">
        <v>336</v>
      </c>
      <c r="I125" s="312" t="s">
        <v>336</v>
      </c>
      <c r="J125" s="312" t="s">
        <v>336</v>
      </c>
      <c r="K125" s="312" t="s">
        <v>336</v>
      </c>
      <c r="L125" s="312" t="s">
        <v>336</v>
      </c>
      <c r="M125" s="312" t="s">
        <v>336</v>
      </c>
    </row>
    <row r="126" spans="2:13" ht="14.25" customHeight="1">
      <c r="B126" s="302"/>
      <c r="C126" s="303"/>
      <c r="D126" s="357" t="s">
        <v>469</v>
      </c>
      <c r="E126" s="305"/>
      <c r="F126" s="312" t="s">
        <v>336</v>
      </c>
      <c r="G126" s="312" t="s">
        <v>336</v>
      </c>
      <c r="H126" s="312" t="s">
        <v>336</v>
      </c>
      <c r="I126" s="312" t="s">
        <v>336</v>
      </c>
      <c r="J126" s="312" t="s">
        <v>336</v>
      </c>
      <c r="K126" s="312" t="s">
        <v>336</v>
      </c>
      <c r="L126" s="312" t="s">
        <v>336</v>
      </c>
      <c r="M126" s="312" t="s">
        <v>336</v>
      </c>
    </row>
    <row r="127" spans="2:13" ht="14.25" customHeight="1">
      <c r="B127" s="302"/>
      <c r="C127" s="303"/>
      <c r="D127" s="357" t="s">
        <v>470</v>
      </c>
      <c r="E127" s="305"/>
      <c r="F127" s="312" t="s">
        <v>336</v>
      </c>
      <c r="G127" s="312" t="s">
        <v>336</v>
      </c>
      <c r="H127" s="312" t="s">
        <v>336</v>
      </c>
      <c r="I127" s="312" t="s">
        <v>336</v>
      </c>
      <c r="J127" s="312" t="s">
        <v>336</v>
      </c>
      <c r="K127" s="312" t="s">
        <v>336</v>
      </c>
      <c r="L127" s="312" t="s">
        <v>336</v>
      </c>
      <c r="M127" s="312" t="s">
        <v>336</v>
      </c>
    </row>
    <row r="128" spans="2:13" ht="14.25" customHeight="1">
      <c r="B128" s="313"/>
      <c r="C128" s="314"/>
      <c r="D128" s="324" t="s">
        <v>471</v>
      </c>
      <c r="E128" s="316"/>
      <c r="F128" s="312" t="s">
        <v>336</v>
      </c>
      <c r="G128" s="312" t="s">
        <v>336</v>
      </c>
      <c r="H128" s="312" t="s">
        <v>336</v>
      </c>
      <c r="I128" s="312" t="s">
        <v>336</v>
      </c>
      <c r="J128" s="312" t="s">
        <v>336</v>
      </c>
      <c r="K128" s="312" t="s">
        <v>336</v>
      </c>
      <c r="L128" s="312" t="s">
        <v>336</v>
      </c>
      <c r="M128" s="312" t="s">
        <v>336</v>
      </c>
    </row>
    <row r="129" spans="2:13" ht="14.25" customHeight="1">
      <c r="B129" s="291"/>
      <c r="C129" s="292"/>
      <c r="D129" s="319" t="s">
        <v>472</v>
      </c>
      <c r="E129" s="294"/>
      <c r="F129" s="320" t="s">
        <v>336</v>
      </c>
      <c r="G129" s="320" t="s">
        <v>336</v>
      </c>
      <c r="H129" s="320" t="s">
        <v>336</v>
      </c>
      <c r="I129" s="320" t="s">
        <v>336</v>
      </c>
      <c r="J129" s="320" t="s">
        <v>336</v>
      </c>
      <c r="K129" s="320" t="s">
        <v>336</v>
      </c>
      <c r="L129" s="320" t="s">
        <v>336</v>
      </c>
      <c r="M129" s="320" t="s">
        <v>336</v>
      </c>
    </row>
    <row r="130" spans="2:13" ht="14.25" customHeight="1">
      <c r="B130" s="313"/>
      <c r="C130" s="314"/>
      <c r="D130" s="324" t="s">
        <v>473</v>
      </c>
      <c r="E130" s="316"/>
      <c r="F130" s="325" t="s">
        <v>336</v>
      </c>
      <c r="G130" s="325" t="s">
        <v>336</v>
      </c>
      <c r="H130" s="325" t="s">
        <v>336</v>
      </c>
      <c r="I130" s="325" t="s">
        <v>336</v>
      </c>
      <c r="J130" s="325" t="s">
        <v>336</v>
      </c>
      <c r="K130" s="325" t="s">
        <v>336</v>
      </c>
      <c r="L130" s="325" t="s">
        <v>336</v>
      </c>
      <c r="M130" s="325" t="s">
        <v>336</v>
      </c>
    </row>
  </sheetData>
  <sheetProtection/>
  <mergeCells count="6">
    <mergeCell ref="B72:D72"/>
    <mergeCell ref="F6:I6"/>
    <mergeCell ref="J6:M6"/>
    <mergeCell ref="B7:D7"/>
    <mergeCell ref="F71:I71"/>
    <mergeCell ref="J71:M71"/>
  </mergeCells>
  <dataValidations count="1">
    <dataValidation type="whole" allowBlank="1" showInputMessage="1" showErrorMessage="1" errorTitle="入力エラー" error="入力した値に誤りがあります" sqref="A34:A58 N74:IV123 A74:A98 A103:A130 B74:M130 B9:IV65 A9:A29">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8" useFirstPageNumber="1" horizontalDpi="600" verticalDpi="600" orientation="portrait" paperSize="9" scale="56" r:id="rId1"/>
  <headerFooter alignWithMargins="0">
    <oddFooter>&amp;C&amp;"ＭＳ Ｐゴシック,標準"&amp;18－　&amp;P　－</oddFooter>
  </headerFooter>
  <rowBreaks count="1" manualBreakCount="1">
    <brk id="65" max="255" man="1"/>
  </rowBreaks>
</worksheet>
</file>

<file path=xl/worksheets/sheet26.xml><?xml version="1.0" encoding="utf-8"?>
<worksheet xmlns="http://schemas.openxmlformats.org/spreadsheetml/2006/main" xmlns:r="http://schemas.openxmlformats.org/officeDocument/2006/relationships">
  <sheetPr codeName="Sheet23">
    <tabColor indexed="53"/>
  </sheetPr>
  <dimension ref="A1:T129"/>
  <sheetViews>
    <sheetView view="pageBreakPreview" zoomScale="80" zoomScaleSheetLayoutView="80" workbookViewId="0" topLeftCell="A1">
      <selection activeCell="A1" sqref="A1"/>
    </sheetView>
  </sheetViews>
  <sheetFormatPr defaultColWidth="8.796875" defaultRowHeight="14.25"/>
  <cols>
    <col min="1" max="1" width="4.09765625" style="271" customWidth="1"/>
    <col min="2" max="2" width="1.69921875" style="271" customWidth="1"/>
    <col min="3" max="3" width="1.390625" style="271" customWidth="1"/>
    <col min="4" max="4" width="38.59765625" style="275" customWidth="1"/>
    <col min="5" max="5" width="0.59375" style="271" customWidth="1"/>
    <col min="6" max="13" width="13.69921875" style="271" customWidth="1"/>
    <col min="14" max="16384" width="9" style="271" customWidth="1"/>
  </cols>
  <sheetData>
    <row r="1" spans="2:13" ht="18.75">
      <c r="B1" s="268" t="s">
        <v>705</v>
      </c>
      <c r="C1" s="269"/>
      <c r="D1" s="270"/>
      <c r="E1" s="269"/>
      <c r="F1" s="269"/>
      <c r="G1" s="346"/>
      <c r="I1" s="269" t="s">
        <v>518</v>
      </c>
      <c r="K1" s="269"/>
      <c r="L1" s="269"/>
      <c r="M1" s="269"/>
    </row>
    <row r="2" spans="2:13" ht="14.25" customHeight="1">
      <c r="B2" s="272" t="s">
        <v>519</v>
      </c>
      <c r="C2" s="347"/>
      <c r="D2" s="347"/>
      <c r="E2" s="347"/>
      <c r="F2" s="347"/>
      <c r="G2" s="274"/>
      <c r="H2" s="274"/>
      <c r="I2" s="274"/>
      <c r="J2" s="274"/>
      <c r="K2" s="274"/>
      <c r="L2" s="274"/>
      <c r="M2" s="274"/>
    </row>
    <row r="3" spans="2:13" ht="14.25" customHeight="1">
      <c r="B3" s="272"/>
      <c r="C3" s="347"/>
      <c r="D3" s="347"/>
      <c r="E3" s="347"/>
      <c r="F3" s="347"/>
      <c r="G3" s="274"/>
      <c r="H3" s="274"/>
      <c r="I3" s="274"/>
      <c r="J3" s="274"/>
      <c r="K3" s="274"/>
      <c r="L3" s="274"/>
      <c r="M3" s="274"/>
    </row>
    <row r="4" spans="2:13" ht="6" customHeight="1">
      <c r="B4" s="274"/>
      <c r="C4" s="274"/>
      <c r="E4" s="274"/>
      <c r="F4" s="274"/>
      <c r="G4" s="274"/>
      <c r="H4" s="274"/>
      <c r="I4" s="274"/>
      <c r="J4" s="274"/>
      <c r="K4" s="274"/>
      <c r="L4" s="274"/>
      <c r="M4" s="274"/>
    </row>
    <row r="5" spans="2:13" ht="18" customHeight="1">
      <c r="B5" s="274"/>
      <c r="C5" s="274"/>
      <c r="D5" s="276" t="s">
        <v>520</v>
      </c>
      <c r="E5" s="274"/>
      <c r="G5" s="274"/>
      <c r="H5" s="274"/>
      <c r="I5" s="274"/>
      <c r="J5" s="274"/>
      <c r="K5" s="274"/>
      <c r="L5" s="274"/>
      <c r="M5" s="277" t="s">
        <v>521</v>
      </c>
    </row>
    <row r="6" spans="2:13" s="282" customFormat="1" ht="18" customHeight="1">
      <c r="B6" s="278"/>
      <c r="C6" s="279"/>
      <c r="D6" s="280"/>
      <c r="E6" s="281"/>
      <c r="F6" s="742" t="s">
        <v>506</v>
      </c>
      <c r="G6" s="756"/>
      <c r="H6" s="756"/>
      <c r="I6" s="757"/>
      <c r="J6" s="742" t="s">
        <v>507</v>
      </c>
      <c r="K6" s="756"/>
      <c r="L6" s="756"/>
      <c r="M6" s="757"/>
    </row>
    <row r="7" spans="2:13" s="282" customFormat="1" ht="36" customHeight="1" thickBot="1">
      <c r="B7" s="745" t="s">
        <v>482</v>
      </c>
      <c r="C7" s="751"/>
      <c r="D7" s="751"/>
      <c r="E7" s="284"/>
      <c r="F7" s="348" t="s">
        <v>522</v>
      </c>
      <c r="G7" s="349" t="s">
        <v>523</v>
      </c>
      <c r="H7" s="349" t="s">
        <v>524</v>
      </c>
      <c r="I7" s="350" t="s">
        <v>525</v>
      </c>
      <c r="J7" s="348" t="s">
        <v>522</v>
      </c>
      <c r="K7" s="349" t="s">
        <v>523</v>
      </c>
      <c r="L7" s="349" t="s">
        <v>524</v>
      </c>
      <c r="M7" s="350" t="s">
        <v>525</v>
      </c>
    </row>
    <row r="8" spans="2:13" ht="18" customHeight="1" thickTop="1">
      <c r="B8" s="286"/>
      <c r="C8" s="287"/>
      <c r="D8" s="288" t="s">
        <v>140</v>
      </c>
      <c r="E8" s="289"/>
      <c r="F8" s="290">
        <v>965811</v>
      </c>
      <c r="G8" s="290">
        <v>11008</v>
      </c>
      <c r="H8" s="290">
        <v>13789</v>
      </c>
      <c r="I8" s="290">
        <v>963354</v>
      </c>
      <c r="J8" s="290">
        <v>369711</v>
      </c>
      <c r="K8" s="290">
        <v>15560</v>
      </c>
      <c r="L8" s="290">
        <v>12266</v>
      </c>
      <c r="M8" s="290">
        <v>372681</v>
      </c>
    </row>
    <row r="9" spans="2:13" ht="18" customHeight="1">
      <c r="B9" s="291"/>
      <c r="C9" s="292"/>
      <c r="D9" s="293" t="s">
        <v>429</v>
      </c>
      <c r="E9" s="294"/>
      <c r="F9" s="295" t="s">
        <v>430</v>
      </c>
      <c r="G9" s="295" t="s">
        <v>430</v>
      </c>
      <c r="H9" s="295" t="s">
        <v>430</v>
      </c>
      <c r="I9" s="295" t="s">
        <v>430</v>
      </c>
      <c r="J9" s="295" t="s">
        <v>430</v>
      </c>
      <c r="K9" s="295" t="s">
        <v>430</v>
      </c>
      <c r="L9" s="295" t="s">
        <v>430</v>
      </c>
      <c r="M9" s="295" t="s">
        <v>430</v>
      </c>
    </row>
    <row r="10" spans="2:13" ht="18" customHeight="1">
      <c r="B10" s="296"/>
      <c r="C10" s="297"/>
      <c r="D10" s="298" t="s">
        <v>148</v>
      </c>
      <c r="E10" s="299"/>
      <c r="F10" s="300">
        <v>57043</v>
      </c>
      <c r="G10" s="300">
        <v>42</v>
      </c>
      <c r="H10" s="300">
        <v>689</v>
      </c>
      <c r="I10" s="300">
        <v>56394</v>
      </c>
      <c r="J10" s="300">
        <v>5184</v>
      </c>
      <c r="K10" s="300">
        <v>486</v>
      </c>
      <c r="L10" s="300">
        <v>96</v>
      </c>
      <c r="M10" s="300">
        <v>5576</v>
      </c>
    </row>
    <row r="11" spans="2:13" ht="18" customHeight="1">
      <c r="B11" s="296"/>
      <c r="C11" s="297"/>
      <c r="D11" s="298" t="s">
        <v>150</v>
      </c>
      <c r="E11" s="299"/>
      <c r="F11" s="300">
        <v>368556</v>
      </c>
      <c r="G11" s="300">
        <v>3459</v>
      </c>
      <c r="H11" s="300">
        <v>4004</v>
      </c>
      <c r="I11" s="300">
        <v>367973</v>
      </c>
      <c r="J11" s="300">
        <v>55763</v>
      </c>
      <c r="K11" s="300">
        <v>2762</v>
      </c>
      <c r="L11" s="300">
        <v>1203</v>
      </c>
      <c r="M11" s="300">
        <v>57360</v>
      </c>
    </row>
    <row r="12" spans="2:13" ht="18" customHeight="1">
      <c r="B12" s="296"/>
      <c r="C12" s="297"/>
      <c r="D12" s="298" t="s">
        <v>152</v>
      </c>
      <c r="E12" s="299"/>
      <c r="F12" s="300">
        <v>9328</v>
      </c>
      <c r="G12" s="300">
        <v>42</v>
      </c>
      <c r="H12" s="300">
        <v>220</v>
      </c>
      <c r="I12" s="300">
        <v>9124</v>
      </c>
      <c r="J12" s="300">
        <v>116</v>
      </c>
      <c r="K12" s="300">
        <v>0</v>
      </c>
      <c r="L12" s="300">
        <v>0</v>
      </c>
      <c r="M12" s="300">
        <v>142</v>
      </c>
    </row>
    <row r="13" spans="2:13" ht="18" customHeight="1">
      <c r="B13" s="296"/>
      <c r="C13" s="297"/>
      <c r="D13" s="298" t="s">
        <v>155</v>
      </c>
      <c r="E13" s="299"/>
      <c r="F13" s="300">
        <v>13260</v>
      </c>
      <c r="G13" s="300">
        <v>210</v>
      </c>
      <c r="H13" s="300">
        <v>76</v>
      </c>
      <c r="I13" s="300">
        <v>13394</v>
      </c>
      <c r="J13" s="300">
        <v>1314</v>
      </c>
      <c r="K13" s="300">
        <v>72</v>
      </c>
      <c r="L13" s="300">
        <v>13</v>
      </c>
      <c r="M13" s="300">
        <v>1373</v>
      </c>
    </row>
    <row r="14" spans="2:13" ht="18" customHeight="1">
      <c r="B14" s="296"/>
      <c r="C14" s="297"/>
      <c r="D14" s="298" t="s">
        <v>431</v>
      </c>
      <c r="E14" s="299"/>
      <c r="F14" s="300">
        <v>64836</v>
      </c>
      <c r="G14" s="300">
        <v>702</v>
      </c>
      <c r="H14" s="300">
        <v>1014</v>
      </c>
      <c r="I14" s="300">
        <v>64522</v>
      </c>
      <c r="J14" s="300">
        <v>13718</v>
      </c>
      <c r="K14" s="300">
        <v>1856</v>
      </c>
      <c r="L14" s="300">
        <v>613</v>
      </c>
      <c r="M14" s="300">
        <v>14963</v>
      </c>
    </row>
    <row r="15" spans="2:13" ht="18" customHeight="1">
      <c r="B15" s="296"/>
      <c r="C15" s="297"/>
      <c r="D15" s="298" t="s">
        <v>432</v>
      </c>
      <c r="E15" s="299"/>
      <c r="F15" s="300">
        <v>117163</v>
      </c>
      <c r="G15" s="300">
        <v>2063</v>
      </c>
      <c r="H15" s="300">
        <v>2642</v>
      </c>
      <c r="I15" s="300">
        <v>116715</v>
      </c>
      <c r="J15" s="300">
        <v>101878</v>
      </c>
      <c r="K15" s="300">
        <v>4001</v>
      </c>
      <c r="L15" s="300">
        <v>1719</v>
      </c>
      <c r="M15" s="300">
        <v>104029</v>
      </c>
    </row>
    <row r="16" spans="2:13" ht="18" customHeight="1">
      <c r="B16" s="296"/>
      <c r="C16" s="297"/>
      <c r="D16" s="298" t="s">
        <v>433</v>
      </c>
      <c r="E16" s="299"/>
      <c r="F16" s="300">
        <v>33034</v>
      </c>
      <c r="G16" s="300">
        <v>518</v>
      </c>
      <c r="H16" s="300">
        <v>519</v>
      </c>
      <c r="I16" s="300">
        <v>33033</v>
      </c>
      <c r="J16" s="300">
        <v>2133</v>
      </c>
      <c r="K16" s="300">
        <v>0</v>
      </c>
      <c r="L16" s="300">
        <v>111</v>
      </c>
      <c r="M16" s="300">
        <v>2022</v>
      </c>
    </row>
    <row r="17" spans="2:13" ht="18" customHeight="1">
      <c r="B17" s="296"/>
      <c r="C17" s="297"/>
      <c r="D17" s="298" t="s">
        <v>434</v>
      </c>
      <c r="E17" s="299"/>
      <c r="F17" s="300">
        <v>8141</v>
      </c>
      <c r="G17" s="300">
        <v>212</v>
      </c>
      <c r="H17" s="300">
        <v>78</v>
      </c>
      <c r="I17" s="300">
        <v>8269</v>
      </c>
      <c r="J17" s="300">
        <v>2404</v>
      </c>
      <c r="K17" s="300">
        <v>22</v>
      </c>
      <c r="L17" s="300">
        <v>103</v>
      </c>
      <c r="M17" s="300">
        <v>2329</v>
      </c>
    </row>
    <row r="18" spans="2:13" ht="18" customHeight="1">
      <c r="B18" s="296"/>
      <c r="C18" s="297"/>
      <c r="D18" s="298" t="s">
        <v>435</v>
      </c>
      <c r="E18" s="299"/>
      <c r="F18" s="300">
        <v>27176</v>
      </c>
      <c r="G18" s="300">
        <v>159</v>
      </c>
      <c r="H18" s="300">
        <v>274</v>
      </c>
      <c r="I18" s="300">
        <v>27068</v>
      </c>
      <c r="J18" s="300">
        <v>4951</v>
      </c>
      <c r="K18" s="300">
        <v>70</v>
      </c>
      <c r="L18" s="300">
        <v>9</v>
      </c>
      <c r="M18" s="300">
        <v>5005</v>
      </c>
    </row>
    <row r="19" spans="2:13" ht="18" customHeight="1">
      <c r="B19" s="296"/>
      <c r="C19" s="297"/>
      <c r="D19" s="298" t="s">
        <v>436</v>
      </c>
      <c r="E19" s="299"/>
      <c r="F19" s="300">
        <v>26676</v>
      </c>
      <c r="G19" s="300">
        <v>805</v>
      </c>
      <c r="H19" s="300">
        <v>1819</v>
      </c>
      <c r="I19" s="300">
        <v>25639</v>
      </c>
      <c r="J19" s="300">
        <v>74363</v>
      </c>
      <c r="K19" s="300">
        <v>3702</v>
      </c>
      <c r="L19" s="300">
        <v>3842</v>
      </c>
      <c r="M19" s="300">
        <v>74246</v>
      </c>
    </row>
    <row r="20" spans="2:13" ht="18" customHeight="1">
      <c r="B20" s="296"/>
      <c r="C20" s="297"/>
      <c r="D20" s="298" t="s">
        <v>437</v>
      </c>
      <c r="E20" s="299"/>
      <c r="F20" s="300">
        <v>22973</v>
      </c>
      <c r="G20" s="300">
        <v>119</v>
      </c>
      <c r="H20" s="300">
        <v>324</v>
      </c>
      <c r="I20" s="300">
        <v>22741</v>
      </c>
      <c r="J20" s="300">
        <v>16354</v>
      </c>
      <c r="K20" s="300">
        <v>278</v>
      </c>
      <c r="L20" s="300">
        <v>1958</v>
      </c>
      <c r="M20" s="300">
        <v>14701</v>
      </c>
    </row>
    <row r="21" spans="2:13" ht="18" customHeight="1">
      <c r="B21" s="296"/>
      <c r="C21" s="297"/>
      <c r="D21" s="298" t="s">
        <v>438</v>
      </c>
      <c r="E21" s="299"/>
      <c r="F21" s="300">
        <v>46058</v>
      </c>
      <c r="G21" s="300">
        <v>139</v>
      </c>
      <c r="H21" s="300">
        <v>58</v>
      </c>
      <c r="I21" s="300">
        <v>46139</v>
      </c>
      <c r="J21" s="300">
        <v>16349</v>
      </c>
      <c r="K21" s="300">
        <v>1139</v>
      </c>
      <c r="L21" s="300">
        <v>205</v>
      </c>
      <c r="M21" s="300">
        <v>17283</v>
      </c>
    </row>
    <row r="22" spans="2:13" ht="18" customHeight="1">
      <c r="B22" s="296"/>
      <c r="C22" s="297"/>
      <c r="D22" s="298" t="s">
        <v>439</v>
      </c>
      <c r="E22" s="299"/>
      <c r="F22" s="300">
        <v>102739</v>
      </c>
      <c r="G22" s="300">
        <v>847</v>
      </c>
      <c r="H22" s="300">
        <v>255</v>
      </c>
      <c r="I22" s="300">
        <v>103490</v>
      </c>
      <c r="J22" s="300">
        <v>42042</v>
      </c>
      <c r="K22" s="300">
        <v>313</v>
      </c>
      <c r="L22" s="300">
        <v>1387</v>
      </c>
      <c r="M22" s="300">
        <v>40809</v>
      </c>
    </row>
    <row r="23" spans="2:13" ht="18" customHeight="1">
      <c r="B23" s="296"/>
      <c r="C23" s="297"/>
      <c r="D23" s="298" t="s">
        <v>182</v>
      </c>
      <c r="E23" s="299"/>
      <c r="F23" s="300">
        <v>16291</v>
      </c>
      <c r="G23" s="300">
        <v>239</v>
      </c>
      <c r="H23" s="300">
        <v>133</v>
      </c>
      <c r="I23" s="300">
        <v>16397</v>
      </c>
      <c r="J23" s="300">
        <v>2331</v>
      </c>
      <c r="K23" s="300">
        <v>36</v>
      </c>
      <c r="L23" s="300">
        <v>131</v>
      </c>
      <c r="M23" s="300">
        <v>2236</v>
      </c>
    </row>
    <row r="24" spans="2:13" ht="18" customHeight="1">
      <c r="B24" s="296"/>
      <c r="C24" s="297"/>
      <c r="D24" s="298" t="s">
        <v>440</v>
      </c>
      <c r="E24" s="299"/>
      <c r="F24" s="300">
        <v>52515</v>
      </c>
      <c r="G24" s="300">
        <v>1450</v>
      </c>
      <c r="H24" s="300">
        <v>1684</v>
      </c>
      <c r="I24" s="300">
        <v>52432</v>
      </c>
      <c r="J24" s="300">
        <v>30810</v>
      </c>
      <c r="K24" s="300">
        <v>823</v>
      </c>
      <c r="L24" s="300">
        <v>876</v>
      </c>
      <c r="M24" s="300">
        <v>30606</v>
      </c>
    </row>
    <row r="25" spans="2:13" ht="18" customHeight="1">
      <c r="B25" s="291"/>
      <c r="C25" s="292"/>
      <c r="D25" s="293" t="s">
        <v>441</v>
      </c>
      <c r="E25" s="294"/>
      <c r="F25" s="301">
        <v>34940</v>
      </c>
      <c r="G25" s="301">
        <v>448</v>
      </c>
      <c r="H25" s="301">
        <v>218</v>
      </c>
      <c r="I25" s="301">
        <v>35172</v>
      </c>
      <c r="J25" s="301">
        <v>17549</v>
      </c>
      <c r="K25" s="301">
        <v>1623</v>
      </c>
      <c r="L25" s="301">
        <v>362</v>
      </c>
      <c r="M25" s="301">
        <v>18808</v>
      </c>
    </row>
    <row r="26" spans="2:13" ht="18" customHeight="1">
      <c r="B26" s="302"/>
      <c r="C26" s="303"/>
      <c r="D26" s="304" t="s">
        <v>190</v>
      </c>
      <c r="E26" s="305"/>
      <c r="F26" s="306">
        <v>5357</v>
      </c>
      <c r="G26" s="306">
        <v>118</v>
      </c>
      <c r="H26" s="306">
        <v>41</v>
      </c>
      <c r="I26" s="306">
        <v>5434</v>
      </c>
      <c r="J26" s="306">
        <v>2051</v>
      </c>
      <c r="K26" s="306">
        <v>0</v>
      </c>
      <c r="L26" s="306">
        <v>72</v>
      </c>
      <c r="M26" s="306">
        <v>1979</v>
      </c>
    </row>
    <row r="27" spans="2:13" ht="18" customHeight="1">
      <c r="B27" s="307"/>
      <c r="C27" s="308"/>
      <c r="D27" s="309" t="s">
        <v>442</v>
      </c>
      <c r="E27" s="310"/>
      <c r="F27" s="311">
        <v>5167</v>
      </c>
      <c r="G27" s="311">
        <v>41</v>
      </c>
      <c r="H27" s="311">
        <v>10</v>
      </c>
      <c r="I27" s="311">
        <v>5199</v>
      </c>
      <c r="J27" s="311">
        <v>637</v>
      </c>
      <c r="K27" s="311">
        <v>60</v>
      </c>
      <c r="L27" s="311">
        <v>107</v>
      </c>
      <c r="M27" s="311">
        <v>589</v>
      </c>
    </row>
    <row r="28" spans="2:13" ht="18" customHeight="1">
      <c r="B28" s="296"/>
      <c r="C28" s="297"/>
      <c r="D28" s="298" t="s">
        <v>443</v>
      </c>
      <c r="E28" s="299"/>
      <c r="F28" s="300">
        <v>4058</v>
      </c>
      <c r="G28" s="300">
        <v>6</v>
      </c>
      <c r="H28" s="300">
        <v>5</v>
      </c>
      <c r="I28" s="300">
        <v>4065</v>
      </c>
      <c r="J28" s="300">
        <v>550</v>
      </c>
      <c r="K28" s="300">
        <v>84</v>
      </c>
      <c r="L28" s="300">
        <v>37</v>
      </c>
      <c r="M28" s="300">
        <v>591</v>
      </c>
    </row>
    <row r="29" spans="2:13" ht="18" customHeight="1">
      <c r="B29" s="296"/>
      <c r="C29" s="297"/>
      <c r="D29" s="298" t="s">
        <v>444</v>
      </c>
      <c r="E29" s="299"/>
      <c r="F29" s="300">
        <v>17053</v>
      </c>
      <c r="G29" s="300">
        <v>181</v>
      </c>
      <c r="H29" s="300">
        <v>217</v>
      </c>
      <c r="I29" s="300">
        <v>17019</v>
      </c>
      <c r="J29" s="300">
        <v>2238</v>
      </c>
      <c r="K29" s="300">
        <v>10</v>
      </c>
      <c r="L29" s="300">
        <v>55</v>
      </c>
      <c r="M29" s="300">
        <v>2191</v>
      </c>
    </row>
    <row r="30" spans="2:13" ht="18" customHeight="1">
      <c r="B30" s="296"/>
      <c r="C30" s="297"/>
      <c r="D30" s="298" t="s">
        <v>202</v>
      </c>
      <c r="E30" s="299"/>
      <c r="F30" s="300">
        <v>6106</v>
      </c>
      <c r="G30" s="300">
        <v>44</v>
      </c>
      <c r="H30" s="300">
        <v>96</v>
      </c>
      <c r="I30" s="300">
        <v>6055</v>
      </c>
      <c r="J30" s="300">
        <v>1460</v>
      </c>
      <c r="K30" s="300">
        <v>5</v>
      </c>
      <c r="L30" s="300">
        <v>61</v>
      </c>
      <c r="M30" s="300">
        <v>1403</v>
      </c>
    </row>
    <row r="31" spans="2:13" ht="18" customHeight="1">
      <c r="B31" s="296"/>
      <c r="C31" s="297"/>
      <c r="D31" s="298" t="s">
        <v>445</v>
      </c>
      <c r="E31" s="299"/>
      <c r="F31" s="300">
        <v>21179</v>
      </c>
      <c r="G31" s="300">
        <v>158</v>
      </c>
      <c r="H31" s="300">
        <v>178</v>
      </c>
      <c r="I31" s="300">
        <v>21161</v>
      </c>
      <c r="J31" s="300">
        <v>2479</v>
      </c>
      <c r="K31" s="300">
        <v>20</v>
      </c>
      <c r="L31" s="300">
        <v>18</v>
      </c>
      <c r="M31" s="300">
        <v>2479</v>
      </c>
    </row>
    <row r="32" spans="2:13" ht="18" customHeight="1">
      <c r="B32" s="296"/>
      <c r="C32" s="297"/>
      <c r="D32" s="298" t="s">
        <v>446</v>
      </c>
      <c r="E32" s="299"/>
      <c r="F32" s="300">
        <v>15497</v>
      </c>
      <c r="G32" s="300">
        <v>163</v>
      </c>
      <c r="H32" s="300">
        <v>81</v>
      </c>
      <c r="I32" s="300">
        <v>15578</v>
      </c>
      <c r="J32" s="300">
        <v>4859</v>
      </c>
      <c r="K32" s="300">
        <v>54</v>
      </c>
      <c r="L32" s="300">
        <v>0</v>
      </c>
      <c r="M32" s="300">
        <v>4914</v>
      </c>
    </row>
    <row r="33" spans="2:13" ht="18" customHeight="1">
      <c r="B33" s="296"/>
      <c r="C33" s="297"/>
      <c r="D33" s="298" t="s">
        <v>447</v>
      </c>
      <c r="E33" s="299"/>
      <c r="F33" s="300">
        <v>7924</v>
      </c>
      <c r="G33" s="300">
        <v>24</v>
      </c>
      <c r="H33" s="300">
        <v>154</v>
      </c>
      <c r="I33" s="300">
        <v>7794</v>
      </c>
      <c r="J33" s="300">
        <v>103</v>
      </c>
      <c r="K33" s="300">
        <v>2</v>
      </c>
      <c r="L33" s="300">
        <v>3</v>
      </c>
      <c r="M33" s="300">
        <v>102</v>
      </c>
    </row>
    <row r="34" spans="2:13" ht="18" customHeight="1">
      <c r="B34" s="296"/>
      <c r="C34" s="297"/>
      <c r="D34" s="298" t="s">
        <v>448</v>
      </c>
      <c r="E34" s="299"/>
      <c r="F34" s="300">
        <v>6105</v>
      </c>
      <c r="G34" s="300">
        <v>66</v>
      </c>
      <c r="H34" s="300">
        <v>4</v>
      </c>
      <c r="I34" s="300">
        <v>6167</v>
      </c>
      <c r="J34" s="300">
        <v>2286</v>
      </c>
      <c r="K34" s="300">
        <v>2</v>
      </c>
      <c r="L34" s="300">
        <v>0</v>
      </c>
      <c r="M34" s="300">
        <v>2288</v>
      </c>
    </row>
    <row r="35" spans="2:13" ht="18" customHeight="1">
      <c r="B35" s="296"/>
      <c r="C35" s="297"/>
      <c r="D35" s="298" t="s">
        <v>216</v>
      </c>
      <c r="E35" s="299"/>
      <c r="F35" s="300">
        <v>3049</v>
      </c>
      <c r="G35" s="300">
        <v>2</v>
      </c>
      <c r="H35" s="300">
        <v>7</v>
      </c>
      <c r="I35" s="300">
        <v>3043</v>
      </c>
      <c r="J35" s="300">
        <v>348</v>
      </c>
      <c r="K35" s="300">
        <v>0</v>
      </c>
      <c r="L35" s="300">
        <v>30</v>
      </c>
      <c r="M35" s="300">
        <v>319</v>
      </c>
    </row>
    <row r="36" spans="2:13" ht="18" customHeight="1">
      <c r="B36" s="296"/>
      <c r="C36" s="297"/>
      <c r="D36" s="298" t="s">
        <v>219</v>
      </c>
      <c r="E36" s="299"/>
      <c r="F36" s="300">
        <v>11122</v>
      </c>
      <c r="G36" s="300">
        <v>66</v>
      </c>
      <c r="H36" s="300">
        <v>112</v>
      </c>
      <c r="I36" s="300">
        <v>11076</v>
      </c>
      <c r="J36" s="300">
        <v>111</v>
      </c>
      <c r="K36" s="300">
        <v>2</v>
      </c>
      <c r="L36" s="300">
        <v>1</v>
      </c>
      <c r="M36" s="300">
        <v>112</v>
      </c>
    </row>
    <row r="37" spans="2:13" ht="18" customHeight="1">
      <c r="B37" s="296"/>
      <c r="C37" s="297"/>
      <c r="D37" s="298" t="s">
        <v>222</v>
      </c>
      <c r="E37" s="299"/>
      <c r="F37" s="300">
        <v>23447</v>
      </c>
      <c r="G37" s="300">
        <v>80</v>
      </c>
      <c r="H37" s="300">
        <v>155</v>
      </c>
      <c r="I37" s="300">
        <v>23374</v>
      </c>
      <c r="J37" s="300">
        <v>4586</v>
      </c>
      <c r="K37" s="300">
        <v>24</v>
      </c>
      <c r="L37" s="300">
        <v>58</v>
      </c>
      <c r="M37" s="300">
        <v>4550</v>
      </c>
    </row>
    <row r="38" spans="2:13" ht="18" customHeight="1">
      <c r="B38" s="296"/>
      <c r="C38" s="297"/>
      <c r="D38" s="298" t="s">
        <v>449</v>
      </c>
      <c r="E38" s="299"/>
      <c r="F38" s="300">
        <v>12495</v>
      </c>
      <c r="G38" s="300">
        <v>175</v>
      </c>
      <c r="H38" s="300">
        <v>145</v>
      </c>
      <c r="I38" s="300">
        <v>12525</v>
      </c>
      <c r="J38" s="300">
        <v>382</v>
      </c>
      <c r="K38" s="300">
        <v>22</v>
      </c>
      <c r="L38" s="300">
        <v>22</v>
      </c>
      <c r="M38" s="300">
        <v>382</v>
      </c>
    </row>
    <row r="39" spans="2:13" ht="18" customHeight="1">
      <c r="B39" s="296"/>
      <c r="C39" s="297"/>
      <c r="D39" s="298" t="s">
        <v>450</v>
      </c>
      <c r="E39" s="299"/>
      <c r="F39" s="300">
        <v>26521</v>
      </c>
      <c r="G39" s="300">
        <v>139</v>
      </c>
      <c r="H39" s="300">
        <v>35</v>
      </c>
      <c r="I39" s="300">
        <v>26625</v>
      </c>
      <c r="J39" s="300">
        <v>1352</v>
      </c>
      <c r="K39" s="300">
        <v>38</v>
      </c>
      <c r="L39" s="300">
        <v>56</v>
      </c>
      <c r="M39" s="300">
        <v>1334</v>
      </c>
    </row>
    <row r="40" spans="2:13" ht="18" customHeight="1">
      <c r="B40" s="296"/>
      <c r="C40" s="297"/>
      <c r="D40" s="298" t="s">
        <v>451</v>
      </c>
      <c r="E40" s="299"/>
      <c r="F40" s="300">
        <v>8100</v>
      </c>
      <c r="G40" s="300">
        <v>23</v>
      </c>
      <c r="H40" s="300">
        <v>32</v>
      </c>
      <c r="I40" s="300">
        <v>8091</v>
      </c>
      <c r="J40" s="300">
        <v>1809</v>
      </c>
      <c r="K40" s="300">
        <v>32</v>
      </c>
      <c r="L40" s="300">
        <v>38</v>
      </c>
      <c r="M40" s="300">
        <v>1803</v>
      </c>
    </row>
    <row r="41" spans="2:13" ht="18" customHeight="1">
      <c r="B41" s="296"/>
      <c r="C41" s="297"/>
      <c r="D41" s="298" t="s">
        <v>452</v>
      </c>
      <c r="E41" s="299"/>
      <c r="F41" s="300">
        <v>8894</v>
      </c>
      <c r="G41" s="300">
        <v>41</v>
      </c>
      <c r="H41" s="300">
        <v>148</v>
      </c>
      <c r="I41" s="300">
        <v>8787</v>
      </c>
      <c r="J41" s="300">
        <v>1989</v>
      </c>
      <c r="K41" s="300">
        <v>32</v>
      </c>
      <c r="L41" s="300">
        <v>0</v>
      </c>
      <c r="M41" s="300">
        <v>2021</v>
      </c>
    </row>
    <row r="42" spans="2:13" ht="18" customHeight="1">
      <c r="B42" s="296"/>
      <c r="C42" s="297"/>
      <c r="D42" s="298" t="s">
        <v>453</v>
      </c>
      <c r="E42" s="299"/>
      <c r="F42" s="300">
        <v>33852</v>
      </c>
      <c r="G42" s="300">
        <v>237</v>
      </c>
      <c r="H42" s="300">
        <v>337</v>
      </c>
      <c r="I42" s="300">
        <v>33752</v>
      </c>
      <c r="J42" s="300">
        <v>3586</v>
      </c>
      <c r="K42" s="300">
        <v>32</v>
      </c>
      <c r="L42" s="300">
        <v>29</v>
      </c>
      <c r="M42" s="300">
        <v>3589</v>
      </c>
    </row>
    <row r="43" spans="2:13" ht="18" customHeight="1">
      <c r="B43" s="296"/>
      <c r="C43" s="297"/>
      <c r="D43" s="298" t="s">
        <v>454</v>
      </c>
      <c r="E43" s="299"/>
      <c r="F43" s="300">
        <v>6769</v>
      </c>
      <c r="G43" s="300">
        <v>14</v>
      </c>
      <c r="H43" s="300">
        <v>24</v>
      </c>
      <c r="I43" s="300">
        <v>6759</v>
      </c>
      <c r="J43" s="300">
        <v>688</v>
      </c>
      <c r="K43" s="300">
        <v>2</v>
      </c>
      <c r="L43" s="300">
        <v>4</v>
      </c>
      <c r="M43" s="300">
        <v>686</v>
      </c>
    </row>
    <row r="44" spans="2:13" ht="18" customHeight="1">
      <c r="B44" s="296"/>
      <c r="C44" s="297"/>
      <c r="D44" s="298" t="s">
        <v>455</v>
      </c>
      <c r="E44" s="299"/>
      <c r="F44" s="300">
        <v>99745</v>
      </c>
      <c r="G44" s="300">
        <v>1391</v>
      </c>
      <c r="H44" s="300">
        <v>1906</v>
      </c>
      <c r="I44" s="300">
        <v>99230</v>
      </c>
      <c r="J44" s="300">
        <v>5816</v>
      </c>
      <c r="K44" s="300">
        <v>689</v>
      </c>
      <c r="L44" s="300">
        <v>250</v>
      </c>
      <c r="M44" s="300">
        <v>6255</v>
      </c>
    </row>
    <row r="45" spans="2:13" ht="18" customHeight="1">
      <c r="B45" s="296"/>
      <c r="C45" s="297"/>
      <c r="D45" s="298" t="s">
        <v>456</v>
      </c>
      <c r="E45" s="299"/>
      <c r="F45" s="300">
        <v>11176</v>
      </c>
      <c r="G45" s="300">
        <v>42</v>
      </c>
      <c r="H45" s="300">
        <v>99</v>
      </c>
      <c r="I45" s="300">
        <v>11067</v>
      </c>
      <c r="J45" s="300">
        <v>884</v>
      </c>
      <c r="K45" s="300">
        <v>29</v>
      </c>
      <c r="L45" s="300">
        <v>0</v>
      </c>
      <c r="M45" s="300">
        <v>965</v>
      </c>
    </row>
    <row r="46" spans="2:13" ht="18" customHeight="1">
      <c r="B46" s="296"/>
      <c r="C46" s="297"/>
      <c r="D46" s="298" t="s">
        <v>457</v>
      </c>
      <c r="E46" s="299"/>
      <c r="F46" s="312" t="s">
        <v>336</v>
      </c>
      <c r="G46" s="312" t="s">
        <v>336</v>
      </c>
      <c r="H46" s="312" t="s">
        <v>336</v>
      </c>
      <c r="I46" s="312" t="s">
        <v>336</v>
      </c>
      <c r="J46" s="312" t="s">
        <v>336</v>
      </c>
      <c r="K46" s="312" t="s">
        <v>336</v>
      </c>
      <c r="L46" s="312" t="s">
        <v>336</v>
      </c>
      <c r="M46" s="312" t="s">
        <v>336</v>
      </c>
    </row>
    <row r="47" spans="2:13" ht="18" customHeight="1">
      <c r="B47" s="296"/>
      <c r="C47" s="297"/>
      <c r="D47" s="298" t="s">
        <v>458</v>
      </c>
      <c r="E47" s="299"/>
      <c r="F47" s="312" t="s">
        <v>336</v>
      </c>
      <c r="G47" s="312" t="s">
        <v>336</v>
      </c>
      <c r="H47" s="312" t="s">
        <v>336</v>
      </c>
      <c r="I47" s="312" t="s">
        <v>336</v>
      </c>
      <c r="J47" s="312" t="s">
        <v>336</v>
      </c>
      <c r="K47" s="312" t="s">
        <v>336</v>
      </c>
      <c r="L47" s="312" t="s">
        <v>336</v>
      </c>
      <c r="M47" s="312" t="s">
        <v>336</v>
      </c>
    </row>
    <row r="48" spans="2:13" ht="18" customHeight="1">
      <c r="B48" s="296"/>
      <c r="C48" s="297"/>
      <c r="D48" s="298" t="s">
        <v>459</v>
      </c>
      <c r="E48" s="299"/>
      <c r="F48" s="312" t="s">
        <v>336</v>
      </c>
      <c r="G48" s="312" t="s">
        <v>336</v>
      </c>
      <c r="H48" s="312" t="s">
        <v>336</v>
      </c>
      <c r="I48" s="312" t="s">
        <v>336</v>
      </c>
      <c r="J48" s="312" t="s">
        <v>336</v>
      </c>
      <c r="K48" s="312" t="s">
        <v>336</v>
      </c>
      <c r="L48" s="312" t="s">
        <v>336</v>
      </c>
      <c r="M48" s="312" t="s">
        <v>336</v>
      </c>
    </row>
    <row r="49" spans="2:13" ht="18" customHeight="1">
      <c r="B49" s="291"/>
      <c r="C49" s="292"/>
      <c r="D49" s="293" t="s">
        <v>460</v>
      </c>
      <c r="E49" s="294"/>
      <c r="F49" s="301">
        <v>57346</v>
      </c>
      <c r="G49" s="301">
        <v>1133</v>
      </c>
      <c r="H49" s="301">
        <v>1862</v>
      </c>
      <c r="I49" s="301">
        <v>56750</v>
      </c>
      <c r="J49" s="301">
        <v>10328</v>
      </c>
      <c r="K49" s="301">
        <v>292</v>
      </c>
      <c r="L49" s="301">
        <v>292</v>
      </c>
      <c r="M49" s="301">
        <v>10195</v>
      </c>
    </row>
    <row r="50" spans="2:13" ht="18" customHeight="1">
      <c r="B50" s="313"/>
      <c r="C50" s="314"/>
      <c r="D50" s="315" t="s">
        <v>461</v>
      </c>
      <c r="E50" s="316"/>
      <c r="F50" s="317">
        <v>59817</v>
      </c>
      <c r="G50" s="317">
        <v>930</v>
      </c>
      <c r="H50" s="317">
        <v>780</v>
      </c>
      <c r="I50" s="317">
        <v>59965</v>
      </c>
      <c r="J50" s="317">
        <v>91550</v>
      </c>
      <c r="K50" s="317">
        <v>3709</v>
      </c>
      <c r="L50" s="317">
        <v>1427</v>
      </c>
      <c r="M50" s="317">
        <v>93834</v>
      </c>
    </row>
    <row r="51" spans="2:13" ht="18" customHeight="1">
      <c r="B51" s="291"/>
      <c r="C51" s="292"/>
      <c r="D51" s="293" t="s">
        <v>250</v>
      </c>
      <c r="E51" s="294"/>
      <c r="F51" s="301">
        <v>12979</v>
      </c>
      <c r="G51" s="301">
        <v>173</v>
      </c>
      <c r="H51" s="301">
        <v>533</v>
      </c>
      <c r="I51" s="301">
        <v>12612</v>
      </c>
      <c r="J51" s="301">
        <v>13441</v>
      </c>
      <c r="K51" s="301">
        <v>257</v>
      </c>
      <c r="L51" s="301">
        <v>789</v>
      </c>
      <c r="M51" s="301">
        <v>12916</v>
      </c>
    </row>
    <row r="52" spans="2:13" ht="18" customHeight="1">
      <c r="B52" s="313"/>
      <c r="C52" s="314"/>
      <c r="D52" s="315" t="s">
        <v>462</v>
      </c>
      <c r="E52" s="316"/>
      <c r="F52" s="317">
        <v>13697</v>
      </c>
      <c r="G52" s="317">
        <v>632</v>
      </c>
      <c r="H52" s="317">
        <v>1286</v>
      </c>
      <c r="I52" s="317">
        <v>13027</v>
      </c>
      <c r="J52" s="317">
        <v>60922</v>
      </c>
      <c r="K52" s="317">
        <v>3445</v>
      </c>
      <c r="L52" s="317">
        <v>3053</v>
      </c>
      <c r="M52" s="317">
        <v>61330</v>
      </c>
    </row>
    <row r="53" spans="2:13" ht="18" customHeight="1">
      <c r="B53" s="307"/>
      <c r="C53" s="308"/>
      <c r="D53" s="309" t="s">
        <v>252</v>
      </c>
      <c r="E53" s="310"/>
      <c r="F53" s="311">
        <v>57152</v>
      </c>
      <c r="G53" s="311">
        <v>813</v>
      </c>
      <c r="H53" s="311">
        <v>204</v>
      </c>
      <c r="I53" s="311">
        <v>57894</v>
      </c>
      <c r="J53" s="311">
        <v>11941</v>
      </c>
      <c r="K53" s="311">
        <v>32</v>
      </c>
      <c r="L53" s="311">
        <v>254</v>
      </c>
      <c r="M53" s="311">
        <v>11586</v>
      </c>
    </row>
    <row r="54" spans="2:13" ht="18" customHeight="1">
      <c r="B54" s="296"/>
      <c r="C54" s="297"/>
      <c r="D54" s="298" t="s">
        <v>463</v>
      </c>
      <c r="E54" s="299"/>
      <c r="F54" s="300">
        <v>45587</v>
      </c>
      <c r="G54" s="300">
        <v>34</v>
      </c>
      <c r="H54" s="300">
        <v>51</v>
      </c>
      <c r="I54" s="300">
        <v>45596</v>
      </c>
      <c r="J54" s="300">
        <v>30101</v>
      </c>
      <c r="K54" s="300">
        <v>281</v>
      </c>
      <c r="L54" s="300">
        <v>1133</v>
      </c>
      <c r="M54" s="300">
        <v>29223</v>
      </c>
    </row>
    <row r="55" spans="2:13" ht="18" customHeight="1">
      <c r="B55" s="353"/>
      <c r="C55" s="354"/>
      <c r="D55" s="364" t="s">
        <v>464</v>
      </c>
      <c r="E55" s="356"/>
      <c r="F55" s="365">
        <v>17759</v>
      </c>
      <c r="G55" s="365">
        <v>755</v>
      </c>
      <c r="H55" s="365">
        <v>652</v>
      </c>
      <c r="I55" s="365">
        <v>17861</v>
      </c>
      <c r="J55" s="365">
        <v>8646</v>
      </c>
      <c r="K55" s="365">
        <v>258</v>
      </c>
      <c r="L55" s="365">
        <v>317</v>
      </c>
      <c r="M55" s="365">
        <v>8588</v>
      </c>
    </row>
    <row r="56" spans="2:13" ht="18" customHeight="1">
      <c r="B56" s="302"/>
      <c r="C56" s="303"/>
      <c r="D56" s="304" t="s">
        <v>465</v>
      </c>
      <c r="E56" s="305"/>
      <c r="F56" s="306">
        <v>15559</v>
      </c>
      <c r="G56" s="306">
        <v>548</v>
      </c>
      <c r="H56" s="306">
        <v>783</v>
      </c>
      <c r="I56" s="306">
        <v>15325</v>
      </c>
      <c r="J56" s="306">
        <v>20244</v>
      </c>
      <c r="K56" s="306">
        <v>549</v>
      </c>
      <c r="L56" s="306">
        <v>543</v>
      </c>
      <c r="M56" s="306">
        <v>20249</v>
      </c>
    </row>
    <row r="57" spans="2:13" ht="18" customHeight="1">
      <c r="B57" s="313"/>
      <c r="C57" s="314"/>
      <c r="D57" s="315" t="s">
        <v>466</v>
      </c>
      <c r="E57" s="316"/>
      <c r="F57" s="317">
        <v>19197</v>
      </c>
      <c r="G57" s="317">
        <v>147</v>
      </c>
      <c r="H57" s="317">
        <v>249</v>
      </c>
      <c r="I57" s="317">
        <v>19246</v>
      </c>
      <c r="J57" s="317">
        <v>1920</v>
      </c>
      <c r="K57" s="317">
        <v>16</v>
      </c>
      <c r="L57" s="317">
        <v>16</v>
      </c>
      <c r="M57" s="317">
        <v>1769</v>
      </c>
    </row>
    <row r="58" spans="2:13" ht="14.25" customHeight="1">
      <c r="B58" s="353"/>
      <c r="C58" s="354"/>
      <c r="D58" s="355" t="s">
        <v>467</v>
      </c>
      <c r="E58" s="294"/>
      <c r="F58" s="320" t="s">
        <v>336</v>
      </c>
      <c r="G58" s="320" t="s">
        <v>336</v>
      </c>
      <c r="H58" s="320" t="s">
        <v>336</v>
      </c>
      <c r="I58" s="320" t="s">
        <v>336</v>
      </c>
      <c r="J58" s="320" t="s">
        <v>336</v>
      </c>
      <c r="K58" s="320" t="s">
        <v>336</v>
      </c>
      <c r="L58" s="320" t="s">
        <v>336</v>
      </c>
      <c r="M58" s="320" t="s">
        <v>336</v>
      </c>
    </row>
    <row r="59" spans="2:13" ht="14.25" customHeight="1">
      <c r="B59" s="302"/>
      <c r="C59" s="303"/>
      <c r="D59" s="357" t="s">
        <v>468</v>
      </c>
      <c r="E59" s="299"/>
      <c r="F59" s="312" t="s">
        <v>336</v>
      </c>
      <c r="G59" s="312" t="s">
        <v>336</v>
      </c>
      <c r="H59" s="312" t="s">
        <v>336</v>
      </c>
      <c r="I59" s="312" t="s">
        <v>336</v>
      </c>
      <c r="J59" s="312" t="s">
        <v>336</v>
      </c>
      <c r="K59" s="312" t="s">
        <v>336</v>
      </c>
      <c r="L59" s="312" t="s">
        <v>336</v>
      </c>
      <c r="M59" s="312" t="s">
        <v>336</v>
      </c>
    </row>
    <row r="60" spans="2:13" ht="14.25" customHeight="1">
      <c r="B60" s="302"/>
      <c r="C60" s="303"/>
      <c r="D60" s="357" t="s">
        <v>469</v>
      </c>
      <c r="E60" s="299"/>
      <c r="F60" s="312" t="s">
        <v>336</v>
      </c>
      <c r="G60" s="312" t="s">
        <v>336</v>
      </c>
      <c r="H60" s="312" t="s">
        <v>336</v>
      </c>
      <c r="I60" s="312" t="s">
        <v>336</v>
      </c>
      <c r="J60" s="312" t="s">
        <v>336</v>
      </c>
      <c r="K60" s="312" t="s">
        <v>336</v>
      </c>
      <c r="L60" s="312" t="s">
        <v>336</v>
      </c>
      <c r="M60" s="312" t="s">
        <v>336</v>
      </c>
    </row>
    <row r="61" spans="2:13" ht="14.25" customHeight="1">
      <c r="B61" s="302"/>
      <c r="C61" s="303"/>
      <c r="D61" s="357" t="s">
        <v>470</v>
      </c>
      <c r="E61" s="299"/>
      <c r="F61" s="312" t="s">
        <v>336</v>
      </c>
      <c r="G61" s="312" t="s">
        <v>336</v>
      </c>
      <c r="H61" s="312" t="s">
        <v>336</v>
      </c>
      <c r="I61" s="312" t="s">
        <v>336</v>
      </c>
      <c r="J61" s="312" t="s">
        <v>336</v>
      </c>
      <c r="K61" s="312" t="s">
        <v>336</v>
      </c>
      <c r="L61" s="312" t="s">
        <v>336</v>
      </c>
      <c r="M61" s="312" t="s">
        <v>336</v>
      </c>
    </row>
    <row r="62" spans="2:13" ht="14.25" customHeight="1">
      <c r="B62" s="296"/>
      <c r="C62" s="297"/>
      <c r="D62" s="322" t="s">
        <v>471</v>
      </c>
      <c r="E62" s="299"/>
      <c r="F62" s="312" t="s">
        <v>336</v>
      </c>
      <c r="G62" s="312" t="s">
        <v>336</v>
      </c>
      <c r="H62" s="312" t="s">
        <v>336</v>
      </c>
      <c r="I62" s="312" t="s">
        <v>336</v>
      </c>
      <c r="J62" s="312" t="s">
        <v>336</v>
      </c>
      <c r="K62" s="312" t="s">
        <v>336</v>
      </c>
      <c r="L62" s="312" t="s">
        <v>336</v>
      </c>
      <c r="M62" s="312" t="s">
        <v>336</v>
      </c>
    </row>
    <row r="63" spans="2:13" ht="14.25" customHeight="1">
      <c r="B63" s="291"/>
      <c r="C63" s="292"/>
      <c r="D63" s="319" t="s">
        <v>472</v>
      </c>
      <c r="E63" s="294"/>
      <c r="F63" s="320" t="s">
        <v>336</v>
      </c>
      <c r="G63" s="320" t="s">
        <v>336</v>
      </c>
      <c r="H63" s="320" t="s">
        <v>336</v>
      </c>
      <c r="I63" s="320" t="s">
        <v>336</v>
      </c>
      <c r="J63" s="320" t="s">
        <v>336</v>
      </c>
      <c r="K63" s="320" t="s">
        <v>336</v>
      </c>
      <c r="L63" s="320" t="s">
        <v>336</v>
      </c>
      <c r="M63" s="320" t="s">
        <v>336</v>
      </c>
    </row>
    <row r="64" spans="2:13" ht="14.25" customHeight="1">
      <c r="B64" s="313"/>
      <c r="C64" s="314"/>
      <c r="D64" s="324" t="s">
        <v>473</v>
      </c>
      <c r="E64" s="316"/>
      <c r="F64" s="325" t="s">
        <v>336</v>
      </c>
      <c r="G64" s="325" t="s">
        <v>336</v>
      </c>
      <c r="H64" s="325" t="s">
        <v>336</v>
      </c>
      <c r="I64" s="325" t="s">
        <v>336</v>
      </c>
      <c r="J64" s="325" t="s">
        <v>336</v>
      </c>
      <c r="K64" s="325" t="s">
        <v>336</v>
      </c>
      <c r="L64" s="325" t="s">
        <v>336</v>
      </c>
      <c r="M64" s="325" t="s">
        <v>336</v>
      </c>
    </row>
    <row r="65" spans="2:13" ht="18.75">
      <c r="B65" s="268" t="s">
        <v>705</v>
      </c>
      <c r="C65" s="269"/>
      <c r="D65" s="270"/>
      <c r="E65" s="269"/>
      <c r="F65" s="269"/>
      <c r="G65" s="346"/>
      <c r="I65" s="269" t="s">
        <v>526</v>
      </c>
      <c r="K65" s="269"/>
      <c r="L65" s="269"/>
      <c r="M65" s="269"/>
    </row>
    <row r="66" spans="2:13" ht="14.25">
      <c r="B66" s="272" t="s">
        <v>475</v>
      </c>
      <c r="C66" s="347"/>
      <c r="D66" s="347"/>
      <c r="E66" s="347"/>
      <c r="F66" s="347"/>
      <c r="G66" s="274"/>
      <c r="H66" s="274"/>
      <c r="I66" s="274"/>
      <c r="J66" s="274"/>
      <c r="K66" s="274"/>
      <c r="L66" s="274"/>
      <c r="M66" s="274"/>
    </row>
    <row r="67" spans="2:13" ht="14.25" customHeight="1">
      <c r="B67" s="272"/>
      <c r="C67" s="347"/>
      <c r="D67" s="347"/>
      <c r="E67" s="347"/>
      <c r="F67" s="347"/>
      <c r="G67" s="274"/>
      <c r="H67" s="274"/>
      <c r="I67" s="274"/>
      <c r="J67" s="274"/>
      <c r="K67" s="274"/>
      <c r="L67" s="274"/>
      <c r="M67" s="274"/>
    </row>
    <row r="68" spans="2:13" ht="13.5">
      <c r="B68" s="274"/>
      <c r="C68" s="274"/>
      <c r="E68" s="274"/>
      <c r="F68" s="274"/>
      <c r="G68" s="274"/>
      <c r="H68" s="274"/>
      <c r="I68" s="274"/>
      <c r="J68" s="274"/>
      <c r="K68" s="274"/>
      <c r="L68" s="274"/>
      <c r="M68" s="274"/>
    </row>
    <row r="69" spans="2:13" ht="14.25">
      <c r="B69" s="274"/>
      <c r="C69" s="274"/>
      <c r="D69" s="276" t="s">
        <v>487</v>
      </c>
      <c r="E69" s="274"/>
      <c r="G69" s="274"/>
      <c r="H69" s="274"/>
      <c r="I69" s="274"/>
      <c r="J69" s="274"/>
      <c r="K69" s="274"/>
      <c r="L69" s="274"/>
      <c r="M69" s="277" t="s">
        <v>521</v>
      </c>
    </row>
    <row r="70" spans="1:13" ht="18" customHeight="1">
      <c r="A70" s="282"/>
      <c r="B70" s="278"/>
      <c r="C70" s="279"/>
      <c r="D70" s="280"/>
      <c r="E70" s="281"/>
      <c r="F70" s="742" t="s">
        <v>506</v>
      </c>
      <c r="G70" s="756"/>
      <c r="H70" s="756"/>
      <c r="I70" s="757"/>
      <c r="J70" s="742" t="s">
        <v>507</v>
      </c>
      <c r="K70" s="756"/>
      <c r="L70" s="756"/>
      <c r="M70" s="757"/>
    </row>
    <row r="71" spans="2:13" s="282" customFormat="1" ht="36" customHeight="1" thickBot="1">
      <c r="B71" s="745" t="s">
        <v>482</v>
      </c>
      <c r="C71" s="751"/>
      <c r="D71" s="751"/>
      <c r="E71" s="284"/>
      <c r="F71" s="348" t="s">
        <v>522</v>
      </c>
      <c r="G71" s="349" t="s">
        <v>523</v>
      </c>
      <c r="H71" s="349" t="s">
        <v>524</v>
      </c>
      <c r="I71" s="350" t="s">
        <v>525</v>
      </c>
      <c r="J71" s="348" t="s">
        <v>522</v>
      </c>
      <c r="K71" s="349" t="s">
        <v>523</v>
      </c>
      <c r="L71" s="349" t="s">
        <v>524</v>
      </c>
      <c r="M71" s="350" t="s">
        <v>525</v>
      </c>
    </row>
    <row r="72" spans="1:13" s="282" customFormat="1" ht="17.25" customHeight="1" thickTop="1">
      <c r="A72" s="271"/>
      <c r="B72" s="286"/>
      <c r="C72" s="287"/>
      <c r="D72" s="288" t="s">
        <v>140</v>
      </c>
      <c r="E72" s="289"/>
      <c r="F72" s="290">
        <v>628786</v>
      </c>
      <c r="G72" s="290">
        <v>7231</v>
      </c>
      <c r="H72" s="290">
        <v>7311</v>
      </c>
      <c r="I72" s="290">
        <v>628716</v>
      </c>
      <c r="J72" s="290">
        <v>184033</v>
      </c>
      <c r="K72" s="290">
        <v>5786</v>
      </c>
      <c r="L72" s="290">
        <v>4618</v>
      </c>
      <c r="M72" s="290">
        <v>185191</v>
      </c>
    </row>
    <row r="73" spans="2:13" ht="18" customHeight="1">
      <c r="B73" s="291"/>
      <c r="C73" s="292"/>
      <c r="D73" s="293" t="s">
        <v>429</v>
      </c>
      <c r="E73" s="294"/>
      <c r="F73" s="295" t="s">
        <v>430</v>
      </c>
      <c r="G73" s="295" t="s">
        <v>430</v>
      </c>
      <c r="H73" s="295" t="s">
        <v>430</v>
      </c>
      <c r="I73" s="295" t="s">
        <v>430</v>
      </c>
      <c r="J73" s="295" t="s">
        <v>430</v>
      </c>
      <c r="K73" s="295" t="s">
        <v>430</v>
      </c>
      <c r="L73" s="295" t="s">
        <v>430</v>
      </c>
      <c r="M73" s="295" t="s">
        <v>430</v>
      </c>
    </row>
    <row r="74" spans="2:13" ht="18" customHeight="1">
      <c r="B74" s="296"/>
      <c r="C74" s="297"/>
      <c r="D74" s="298" t="s">
        <v>148</v>
      </c>
      <c r="E74" s="299"/>
      <c r="F74" s="300">
        <v>17016</v>
      </c>
      <c r="G74" s="300">
        <v>0</v>
      </c>
      <c r="H74" s="300">
        <v>68</v>
      </c>
      <c r="I74" s="300">
        <v>16947</v>
      </c>
      <c r="J74" s="300">
        <v>1472</v>
      </c>
      <c r="K74" s="300">
        <v>27</v>
      </c>
      <c r="L74" s="300">
        <v>14</v>
      </c>
      <c r="M74" s="300">
        <v>1486</v>
      </c>
    </row>
    <row r="75" spans="2:13" ht="18" customHeight="1">
      <c r="B75" s="296"/>
      <c r="C75" s="297"/>
      <c r="D75" s="298" t="s">
        <v>150</v>
      </c>
      <c r="E75" s="299"/>
      <c r="F75" s="300">
        <v>297886</v>
      </c>
      <c r="G75" s="300">
        <v>2862</v>
      </c>
      <c r="H75" s="300">
        <v>3320</v>
      </c>
      <c r="I75" s="300">
        <v>297440</v>
      </c>
      <c r="J75" s="300">
        <v>28993</v>
      </c>
      <c r="K75" s="300">
        <v>1352</v>
      </c>
      <c r="L75" s="300">
        <v>680</v>
      </c>
      <c r="M75" s="300">
        <v>29653</v>
      </c>
    </row>
    <row r="76" spans="2:13" ht="18" customHeight="1">
      <c r="B76" s="296"/>
      <c r="C76" s="297"/>
      <c r="D76" s="298" t="s">
        <v>152</v>
      </c>
      <c r="E76" s="299"/>
      <c r="F76" s="300">
        <v>7232</v>
      </c>
      <c r="G76" s="300">
        <v>42</v>
      </c>
      <c r="H76" s="300">
        <v>220</v>
      </c>
      <c r="I76" s="300">
        <v>7028</v>
      </c>
      <c r="J76" s="300">
        <v>116</v>
      </c>
      <c r="K76" s="300">
        <v>0</v>
      </c>
      <c r="L76" s="300">
        <v>0</v>
      </c>
      <c r="M76" s="300">
        <v>142</v>
      </c>
    </row>
    <row r="77" spans="2:13" ht="18" customHeight="1">
      <c r="B77" s="296"/>
      <c r="C77" s="297"/>
      <c r="D77" s="298" t="s">
        <v>155</v>
      </c>
      <c r="E77" s="299"/>
      <c r="F77" s="300">
        <v>10584</v>
      </c>
      <c r="G77" s="300">
        <v>193</v>
      </c>
      <c r="H77" s="300">
        <v>76</v>
      </c>
      <c r="I77" s="300">
        <v>10701</v>
      </c>
      <c r="J77" s="300">
        <v>793</v>
      </c>
      <c r="K77" s="300">
        <v>0</v>
      </c>
      <c r="L77" s="300">
        <v>13</v>
      </c>
      <c r="M77" s="300">
        <v>780</v>
      </c>
    </row>
    <row r="78" spans="2:13" ht="18" customHeight="1">
      <c r="B78" s="296"/>
      <c r="C78" s="297"/>
      <c r="D78" s="298" t="s">
        <v>431</v>
      </c>
      <c r="E78" s="299"/>
      <c r="F78" s="300">
        <v>44624</v>
      </c>
      <c r="G78" s="300">
        <v>702</v>
      </c>
      <c r="H78" s="300">
        <v>471</v>
      </c>
      <c r="I78" s="300">
        <v>44853</v>
      </c>
      <c r="J78" s="300">
        <v>9912</v>
      </c>
      <c r="K78" s="300">
        <v>591</v>
      </c>
      <c r="L78" s="300">
        <v>71</v>
      </c>
      <c r="M78" s="300">
        <v>10434</v>
      </c>
    </row>
    <row r="79" spans="2:13" ht="18" customHeight="1">
      <c r="B79" s="296"/>
      <c r="C79" s="297"/>
      <c r="D79" s="298" t="s">
        <v>432</v>
      </c>
      <c r="E79" s="299"/>
      <c r="F79" s="300">
        <v>39649</v>
      </c>
      <c r="G79" s="300">
        <v>1220</v>
      </c>
      <c r="H79" s="300">
        <v>1180</v>
      </c>
      <c r="I79" s="300">
        <v>39639</v>
      </c>
      <c r="J79" s="300">
        <v>49500</v>
      </c>
      <c r="K79" s="300">
        <v>2041</v>
      </c>
      <c r="L79" s="300">
        <v>766</v>
      </c>
      <c r="M79" s="300">
        <v>50825</v>
      </c>
    </row>
    <row r="80" spans="2:13" ht="18" customHeight="1">
      <c r="B80" s="296"/>
      <c r="C80" s="297"/>
      <c r="D80" s="298" t="s">
        <v>433</v>
      </c>
      <c r="E80" s="299"/>
      <c r="F80" s="300">
        <v>15071</v>
      </c>
      <c r="G80" s="300">
        <v>321</v>
      </c>
      <c r="H80" s="300">
        <v>211</v>
      </c>
      <c r="I80" s="300">
        <v>15181</v>
      </c>
      <c r="J80" s="300">
        <v>1025</v>
      </c>
      <c r="K80" s="300">
        <v>0</v>
      </c>
      <c r="L80" s="300">
        <v>0</v>
      </c>
      <c r="M80" s="300">
        <v>1025</v>
      </c>
    </row>
    <row r="81" spans="2:13" ht="18" customHeight="1">
      <c r="B81" s="296"/>
      <c r="C81" s="297"/>
      <c r="D81" s="298" t="s">
        <v>434</v>
      </c>
      <c r="E81" s="299"/>
      <c r="F81" s="300">
        <v>2241</v>
      </c>
      <c r="G81" s="300">
        <v>22</v>
      </c>
      <c r="H81" s="300">
        <v>38</v>
      </c>
      <c r="I81" s="300">
        <v>2219</v>
      </c>
      <c r="J81" s="300">
        <v>1142</v>
      </c>
      <c r="K81" s="300">
        <v>22</v>
      </c>
      <c r="L81" s="300">
        <v>43</v>
      </c>
      <c r="M81" s="300">
        <v>1127</v>
      </c>
    </row>
    <row r="82" spans="2:13" ht="18" customHeight="1">
      <c r="B82" s="296"/>
      <c r="C82" s="297"/>
      <c r="D82" s="298" t="s">
        <v>435</v>
      </c>
      <c r="E82" s="299"/>
      <c r="F82" s="300">
        <v>17401</v>
      </c>
      <c r="G82" s="300">
        <v>159</v>
      </c>
      <c r="H82" s="300">
        <v>165</v>
      </c>
      <c r="I82" s="300">
        <v>17402</v>
      </c>
      <c r="J82" s="300">
        <v>2961</v>
      </c>
      <c r="K82" s="300">
        <v>24</v>
      </c>
      <c r="L82" s="300">
        <v>9</v>
      </c>
      <c r="M82" s="300">
        <v>2969</v>
      </c>
    </row>
    <row r="83" spans="2:13" ht="18" customHeight="1">
      <c r="B83" s="296"/>
      <c r="C83" s="297"/>
      <c r="D83" s="298" t="s">
        <v>436</v>
      </c>
      <c r="E83" s="299"/>
      <c r="F83" s="300">
        <v>17335</v>
      </c>
      <c r="G83" s="300">
        <v>190</v>
      </c>
      <c r="H83" s="300">
        <v>392</v>
      </c>
      <c r="I83" s="300">
        <v>17235</v>
      </c>
      <c r="J83" s="300">
        <v>21186</v>
      </c>
      <c r="K83" s="300">
        <v>628</v>
      </c>
      <c r="L83" s="300">
        <v>906</v>
      </c>
      <c r="M83" s="300">
        <v>20806</v>
      </c>
    </row>
    <row r="84" spans="2:13" ht="18" customHeight="1">
      <c r="B84" s="296"/>
      <c r="C84" s="297"/>
      <c r="D84" s="298" t="s">
        <v>437</v>
      </c>
      <c r="E84" s="299"/>
      <c r="F84" s="300">
        <v>9799</v>
      </c>
      <c r="G84" s="300">
        <v>119</v>
      </c>
      <c r="H84" s="300">
        <v>143</v>
      </c>
      <c r="I84" s="300">
        <v>9748</v>
      </c>
      <c r="J84" s="300">
        <v>9351</v>
      </c>
      <c r="K84" s="300">
        <v>179</v>
      </c>
      <c r="L84" s="300">
        <v>183</v>
      </c>
      <c r="M84" s="300">
        <v>9374</v>
      </c>
    </row>
    <row r="85" spans="2:13" ht="18" customHeight="1">
      <c r="B85" s="296"/>
      <c r="C85" s="297"/>
      <c r="D85" s="298" t="s">
        <v>438</v>
      </c>
      <c r="E85" s="299"/>
      <c r="F85" s="300">
        <v>33567</v>
      </c>
      <c r="G85" s="300">
        <v>71</v>
      </c>
      <c r="H85" s="300">
        <v>58</v>
      </c>
      <c r="I85" s="300">
        <v>33581</v>
      </c>
      <c r="J85" s="300">
        <v>6288</v>
      </c>
      <c r="K85" s="300">
        <v>47</v>
      </c>
      <c r="L85" s="300">
        <v>38</v>
      </c>
      <c r="M85" s="300">
        <v>6296</v>
      </c>
    </row>
    <row r="86" spans="2:13" ht="18" customHeight="1">
      <c r="B86" s="296"/>
      <c r="C86" s="297"/>
      <c r="D86" s="298" t="s">
        <v>439</v>
      </c>
      <c r="E86" s="299"/>
      <c r="F86" s="300">
        <v>75742</v>
      </c>
      <c r="G86" s="300">
        <v>200</v>
      </c>
      <c r="H86" s="300">
        <v>204</v>
      </c>
      <c r="I86" s="300">
        <v>75738</v>
      </c>
      <c r="J86" s="300">
        <v>22257</v>
      </c>
      <c r="K86" s="300">
        <v>32</v>
      </c>
      <c r="L86" s="300">
        <v>1086</v>
      </c>
      <c r="M86" s="300">
        <v>21203</v>
      </c>
    </row>
    <row r="87" spans="2:13" ht="18" customHeight="1">
      <c r="B87" s="296"/>
      <c r="C87" s="297"/>
      <c r="D87" s="298" t="s">
        <v>182</v>
      </c>
      <c r="E87" s="299"/>
      <c r="F87" s="300">
        <v>9735</v>
      </c>
      <c r="G87" s="300">
        <v>160</v>
      </c>
      <c r="H87" s="300">
        <v>54</v>
      </c>
      <c r="I87" s="300">
        <v>9842</v>
      </c>
      <c r="J87" s="300">
        <v>913</v>
      </c>
      <c r="K87" s="300">
        <v>36</v>
      </c>
      <c r="L87" s="300">
        <v>0</v>
      </c>
      <c r="M87" s="300">
        <v>948</v>
      </c>
    </row>
    <row r="88" spans="2:13" ht="18" customHeight="1">
      <c r="B88" s="296"/>
      <c r="C88" s="297"/>
      <c r="D88" s="298" t="s">
        <v>440</v>
      </c>
      <c r="E88" s="299"/>
      <c r="F88" s="300">
        <v>30882</v>
      </c>
      <c r="G88" s="300">
        <v>968</v>
      </c>
      <c r="H88" s="300">
        <v>711</v>
      </c>
      <c r="I88" s="300">
        <v>31138</v>
      </c>
      <c r="J88" s="300">
        <v>28123</v>
      </c>
      <c r="K88" s="300">
        <v>807</v>
      </c>
      <c r="L88" s="300">
        <v>809</v>
      </c>
      <c r="M88" s="300">
        <v>28122</v>
      </c>
    </row>
    <row r="89" spans="2:13" ht="18" customHeight="1">
      <c r="B89" s="291"/>
      <c r="C89" s="292"/>
      <c r="D89" s="293" t="s">
        <v>441</v>
      </c>
      <c r="E89" s="294"/>
      <c r="F89" s="301">
        <v>22123</v>
      </c>
      <c r="G89" s="301">
        <v>166</v>
      </c>
      <c r="H89" s="301">
        <v>122</v>
      </c>
      <c r="I89" s="301">
        <v>22168</v>
      </c>
      <c r="J89" s="301">
        <v>10702</v>
      </c>
      <c r="K89" s="301">
        <v>392</v>
      </c>
      <c r="L89" s="301">
        <v>196</v>
      </c>
      <c r="M89" s="301">
        <v>10897</v>
      </c>
    </row>
    <row r="90" spans="2:13" ht="18" customHeight="1">
      <c r="B90" s="302"/>
      <c r="C90" s="303"/>
      <c r="D90" s="304" t="s">
        <v>190</v>
      </c>
      <c r="E90" s="305"/>
      <c r="F90" s="306">
        <v>3809</v>
      </c>
      <c r="G90" s="306">
        <v>20</v>
      </c>
      <c r="H90" s="306">
        <v>41</v>
      </c>
      <c r="I90" s="306">
        <v>3789</v>
      </c>
      <c r="J90" s="306">
        <v>669</v>
      </c>
      <c r="K90" s="306">
        <v>0</v>
      </c>
      <c r="L90" s="306">
        <v>18</v>
      </c>
      <c r="M90" s="306">
        <v>650</v>
      </c>
    </row>
    <row r="91" spans="2:13" ht="18" customHeight="1">
      <c r="B91" s="307"/>
      <c r="C91" s="308"/>
      <c r="D91" s="309" t="s">
        <v>442</v>
      </c>
      <c r="E91" s="310"/>
      <c r="F91" s="545">
        <v>2717</v>
      </c>
      <c r="G91" s="545">
        <v>13</v>
      </c>
      <c r="H91" s="545">
        <v>10</v>
      </c>
      <c r="I91" s="545">
        <v>2720</v>
      </c>
      <c r="J91" s="545">
        <v>93</v>
      </c>
      <c r="K91" s="545">
        <v>60</v>
      </c>
      <c r="L91" s="545">
        <v>3</v>
      </c>
      <c r="M91" s="545">
        <v>150</v>
      </c>
    </row>
    <row r="92" spans="2:13" ht="18" customHeight="1">
      <c r="B92" s="296"/>
      <c r="C92" s="297"/>
      <c r="D92" s="298" t="s">
        <v>443</v>
      </c>
      <c r="E92" s="299"/>
      <c r="F92" s="300">
        <v>3063</v>
      </c>
      <c r="G92" s="300">
        <v>6</v>
      </c>
      <c r="H92" s="300">
        <v>5</v>
      </c>
      <c r="I92" s="300">
        <v>3070</v>
      </c>
      <c r="J92" s="300">
        <v>353</v>
      </c>
      <c r="K92" s="300">
        <v>11</v>
      </c>
      <c r="L92" s="300">
        <v>0</v>
      </c>
      <c r="M92" s="300">
        <v>358</v>
      </c>
    </row>
    <row r="93" spans="2:13" ht="18" customHeight="1">
      <c r="B93" s="296"/>
      <c r="C93" s="297"/>
      <c r="D93" s="298" t="s">
        <v>444</v>
      </c>
      <c r="E93" s="299"/>
      <c r="F93" s="300">
        <v>14550</v>
      </c>
      <c r="G93" s="300">
        <v>181</v>
      </c>
      <c r="H93" s="300">
        <v>217</v>
      </c>
      <c r="I93" s="300">
        <v>14516</v>
      </c>
      <c r="J93" s="300">
        <v>1206</v>
      </c>
      <c r="K93" s="300">
        <v>10</v>
      </c>
      <c r="L93" s="300">
        <v>55</v>
      </c>
      <c r="M93" s="300">
        <v>1159</v>
      </c>
    </row>
    <row r="94" spans="2:13" ht="18" customHeight="1">
      <c r="B94" s="296"/>
      <c r="C94" s="297"/>
      <c r="D94" s="298" t="s">
        <v>202</v>
      </c>
      <c r="E94" s="299"/>
      <c r="F94" s="300">
        <v>4582</v>
      </c>
      <c r="G94" s="300">
        <v>44</v>
      </c>
      <c r="H94" s="300">
        <v>96</v>
      </c>
      <c r="I94" s="300">
        <v>4531</v>
      </c>
      <c r="J94" s="300">
        <v>488</v>
      </c>
      <c r="K94" s="300">
        <v>5</v>
      </c>
      <c r="L94" s="300">
        <v>13</v>
      </c>
      <c r="M94" s="300">
        <v>479</v>
      </c>
    </row>
    <row r="95" spans="2:13" ht="18" customHeight="1">
      <c r="B95" s="296"/>
      <c r="C95" s="297"/>
      <c r="D95" s="298" t="s">
        <v>445</v>
      </c>
      <c r="E95" s="299"/>
      <c r="F95" s="300">
        <v>19301</v>
      </c>
      <c r="G95" s="300">
        <v>137</v>
      </c>
      <c r="H95" s="300">
        <v>178</v>
      </c>
      <c r="I95" s="300">
        <v>19262</v>
      </c>
      <c r="J95" s="300">
        <v>2458</v>
      </c>
      <c r="K95" s="300">
        <v>20</v>
      </c>
      <c r="L95" s="300">
        <v>18</v>
      </c>
      <c r="M95" s="300">
        <v>2458</v>
      </c>
    </row>
    <row r="96" spans="2:13" ht="18" customHeight="1">
      <c r="B96" s="296"/>
      <c r="C96" s="297"/>
      <c r="D96" s="298" t="s">
        <v>446</v>
      </c>
      <c r="E96" s="299"/>
      <c r="F96" s="300">
        <v>13218</v>
      </c>
      <c r="G96" s="300">
        <v>163</v>
      </c>
      <c r="H96" s="300">
        <v>81</v>
      </c>
      <c r="I96" s="300">
        <v>13299</v>
      </c>
      <c r="J96" s="300">
        <v>754</v>
      </c>
      <c r="K96" s="300">
        <v>8</v>
      </c>
      <c r="L96" s="300">
        <v>0</v>
      </c>
      <c r="M96" s="300">
        <v>763</v>
      </c>
    </row>
    <row r="97" spans="2:13" ht="18" customHeight="1">
      <c r="B97" s="296"/>
      <c r="C97" s="297"/>
      <c r="D97" s="298" t="s">
        <v>447</v>
      </c>
      <c r="E97" s="299"/>
      <c r="F97" s="300">
        <v>7924</v>
      </c>
      <c r="G97" s="300">
        <v>24</v>
      </c>
      <c r="H97" s="300">
        <v>154</v>
      </c>
      <c r="I97" s="300">
        <v>7794</v>
      </c>
      <c r="J97" s="300">
        <v>103</v>
      </c>
      <c r="K97" s="300">
        <v>2</v>
      </c>
      <c r="L97" s="300">
        <v>3</v>
      </c>
      <c r="M97" s="300">
        <v>102</v>
      </c>
    </row>
    <row r="98" spans="2:13" ht="18" customHeight="1">
      <c r="B98" s="296"/>
      <c r="C98" s="297"/>
      <c r="D98" s="298" t="s">
        <v>448</v>
      </c>
      <c r="E98" s="299"/>
      <c r="F98" s="300">
        <v>3761</v>
      </c>
      <c r="G98" s="300">
        <v>66</v>
      </c>
      <c r="H98" s="300">
        <v>4</v>
      </c>
      <c r="I98" s="300">
        <v>3822</v>
      </c>
      <c r="J98" s="300">
        <v>45</v>
      </c>
      <c r="K98" s="300">
        <v>2</v>
      </c>
      <c r="L98" s="300">
        <v>0</v>
      </c>
      <c r="M98" s="300">
        <v>48</v>
      </c>
    </row>
    <row r="99" spans="2:13" ht="18" customHeight="1">
      <c r="B99" s="296"/>
      <c r="C99" s="297"/>
      <c r="D99" s="298" t="s">
        <v>216</v>
      </c>
      <c r="E99" s="299"/>
      <c r="F99" s="300">
        <v>2172</v>
      </c>
      <c r="G99" s="300">
        <v>2</v>
      </c>
      <c r="H99" s="300">
        <v>7</v>
      </c>
      <c r="I99" s="300">
        <v>2167</v>
      </c>
      <c r="J99" s="300">
        <v>113</v>
      </c>
      <c r="K99" s="300">
        <v>0</v>
      </c>
      <c r="L99" s="300">
        <v>0</v>
      </c>
      <c r="M99" s="300">
        <v>113</v>
      </c>
    </row>
    <row r="100" spans="2:13" ht="18" customHeight="1">
      <c r="B100" s="296"/>
      <c r="C100" s="297"/>
      <c r="D100" s="298" t="s">
        <v>219</v>
      </c>
      <c r="E100" s="299"/>
      <c r="F100" s="300">
        <v>10248</v>
      </c>
      <c r="G100" s="300">
        <v>66</v>
      </c>
      <c r="H100" s="300">
        <v>81</v>
      </c>
      <c r="I100" s="300">
        <v>10233</v>
      </c>
      <c r="J100" s="300">
        <v>111</v>
      </c>
      <c r="K100" s="300">
        <v>2</v>
      </c>
      <c r="L100" s="300">
        <v>1</v>
      </c>
      <c r="M100" s="300">
        <v>112</v>
      </c>
    </row>
    <row r="101" spans="2:13" ht="18" customHeight="1">
      <c r="B101" s="296"/>
      <c r="C101" s="297"/>
      <c r="D101" s="298" t="s">
        <v>222</v>
      </c>
      <c r="E101" s="299"/>
      <c r="F101" s="300">
        <v>11711</v>
      </c>
      <c r="G101" s="300">
        <v>13</v>
      </c>
      <c r="H101" s="300">
        <v>12</v>
      </c>
      <c r="I101" s="300">
        <v>11713</v>
      </c>
      <c r="J101" s="300">
        <v>1385</v>
      </c>
      <c r="K101" s="300">
        <v>24</v>
      </c>
      <c r="L101" s="300">
        <v>58</v>
      </c>
      <c r="M101" s="300">
        <v>1350</v>
      </c>
    </row>
    <row r="102" spans="2:13" ht="18" customHeight="1">
      <c r="B102" s="296"/>
      <c r="C102" s="297"/>
      <c r="D102" s="298" t="s">
        <v>449</v>
      </c>
      <c r="E102" s="299"/>
      <c r="F102" s="300">
        <v>8406</v>
      </c>
      <c r="G102" s="300">
        <v>175</v>
      </c>
      <c r="H102" s="300">
        <v>100</v>
      </c>
      <c r="I102" s="300">
        <v>8481</v>
      </c>
      <c r="J102" s="300">
        <v>246</v>
      </c>
      <c r="K102" s="300">
        <v>22</v>
      </c>
      <c r="L102" s="300">
        <v>22</v>
      </c>
      <c r="M102" s="300">
        <v>246</v>
      </c>
    </row>
    <row r="103" spans="2:13" ht="18" customHeight="1">
      <c r="B103" s="296"/>
      <c r="C103" s="297"/>
      <c r="D103" s="298" t="s">
        <v>450</v>
      </c>
      <c r="E103" s="299"/>
      <c r="F103" s="300">
        <v>19833</v>
      </c>
      <c r="G103" s="300">
        <v>38</v>
      </c>
      <c r="H103" s="300">
        <v>35</v>
      </c>
      <c r="I103" s="300">
        <v>19836</v>
      </c>
      <c r="J103" s="300">
        <v>438</v>
      </c>
      <c r="K103" s="300">
        <v>10</v>
      </c>
      <c r="L103" s="300">
        <v>0</v>
      </c>
      <c r="M103" s="300">
        <v>448</v>
      </c>
    </row>
    <row r="104" spans="2:13" ht="18" customHeight="1">
      <c r="B104" s="296"/>
      <c r="C104" s="297"/>
      <c r="D104" s="298" t="s">
        <v>451</v>
      </c>
      <c r="E104" s="299"/>
      <c r="F104" s="300">
        <v>7026</v>
      </c>
      <c r="G104" s="300">
        <v>23</v>
      </c>
      <c r="H104" s="300">
        <v>32</v>
      </c>
      <c r="I104" s="300">
        <v>7017</v>
      </c>
      <c r="J104" s="300">
        <v>1237</v>
      </c>
      <c r="K104" s="300">
        <v>32</v>
      </c>
      <c r="L104" s="300">
        <v>38</v>
      </c>
      <c r="M104" s="300">
        <v>1231</v>
      </c>
    </row>
    <row r="105" spans="2:13" ht="18" customHeight="1">
      <c r="B105" s="296"/>
      <c r="C105" s="297"/>
      <c r="D105" s="298" t="s">
        <v>452</v>
      </c>
      <c r="E105" s="299"/>
      <c r="F105" s="300">
        <v>7795</v>
      </c>
      <c r="G105" s="300">
        <v>41</v>
      </c>
      <c r="H105" s="300">
        <v>148</v>
      </c>
      <c r="I105" s="300">
        <v>7688</v>
      </c>
      <c r="J105" s="300">
        <v>560</v>
      </c>
      <c r="K105" s="300">
        <v>0</v>
      </c>
      <c r="L105" s="300">
        <v>0</v>
      </c>
      <c r="M105" s="300">
        <v>560</v>
      </c>
    </row>
    <row r="106" spans="2:13" ht="18" customHeight="1">
      <c r="B106" s="296"/>
      <c r="C106" s="297"/>
      <c r="D106" s="298" t="s">
        <v>453</v>
      </c>
      <c r="E106" s="299"/>
      <c r="F106" s="300">
        <v>30669</v>
      </c>
      <c r="G106" s="300">
        <v>237</v>
      </c>
      <c r="H106" s="300">
        <v>337</v>
      </c>
      <c r="I106" s="300">
        <v>30569</v>
      </c>
      <c r="J106" s="300">
        <v>2961</v>
      </c>
      <c r="K106" s="300">
        <v>32</v>
      </c>
      <c r="L106" s="300">
        <v>1</v>
      </c>
      <c r="M106" s="300">
        <v>2992</v>
      </c>
    </row>
    <row r="107" spans="2:13" ht="18" customHeight="1">
      <c r="B107" s="296"/>
      <c r="C107" s="297"/>
      <c r="D107" s="298" t="s">
        <v>454</v>
      </c>
      <c r="E107" s="299"/>
      <c r="F107" s="300">
        <v>6769</v>
      </c>
      <c r="G107" s="300">
        <v>14</v>
      </c>
      <c r="H107" s="300">
        <v>24</v>
      </c>
      <c r="I107" s="300">
        <v>6759</v>
      </c>
      <c r="J107" s="300">
        <v>138</v>
      </c>
      <c r="K107" s="300">
        <v>2</v>
      </c>
      <c r="L107" s="300">
        <v>4</v>
      </c>
      <c r="M107" s="300">
        <v>136</v>
      </c>
    </row>
    <row r="108" spans="2:13" ht="18" customHeight="1">
      <c r="B108" s="296"/>
      <c r="C108" s="297"/>
      <c r="D108" s="298" t="s">
        <v>455</v>
      </c>
      <c r="E108" s="299"/>
      <c r="F108" s="300">
        <v>89153</v>
      </c>
      <c r="G108" s="300">
        <v>1391</v>
      </c>
      <c r="H108" s="300">
        <v>1557</v>
      </c>
      <c r="I108" s="300">
        <v>88987</v>
      </c>
      <c r="J108" s="300">
        <v>4266</v>
      </c>
      <c r="K108" s="300">
        <v>689</v>
      </c>
      <c r="L108" s="300">
        <v>250</v>
      </c>
      <c r="M108" s="300">
        <v>4705</v>
      </c>
    </row>
    <row r="109" spans="2:13" ht="18" customHeight="1">
      <c r="B109" s="296"/>
      <c r="C109" s="297"/>
      <c r="D109" s="298" t="s">
        <v>456</v>
      </c>
      <c r="E109" s="299"/>
      <c r="F109" s="300">
        <v>9056</v>
      </c>
      <c r="G109" s="300">
        <v>42</v>
      </c>
      <c r="H109" s="300">
        <v>79</v>
      </c>
      <c r="I109" s="300">
        <v>9019</v>
      </c>
      <c r="J109" s="300">
        <v>667</v>
      </c>
      <c r="K109" s="300">
        <v>29</v>
      </c>
      <c r="L109" s="300">
        <v>0</v>
      </c>
      <c r="M109" s="300">
        <v>696</v>
      </c>
    </row>
    <row r="110" spans="2:13" ht="18" customHeight="1">
      <c r="B110" s="296"/>
      <c r="C110" s="297"/>
      <c r="D110" s="298" t="s">
        <v>457</v>
      </c>
      <c r="E110" s="299"/>
      <c r="F110" s="312" t="s">
        <v>336</v>
      </c>
      <c r="G110" s="312" t="s">
        <v>336</v>
      </c>
      <c r="H110" s="312" t="s">
        <v>336</v>
      </c>
      <c r="I110" s="312" t="s">
        <v>336</v>
      </c>
      <c r="J110" s="312" t="s">
        <v>336</v>
      </c>
      <c r="K110" s="312" t="s">
        <v>336</v>
      </c>
      <c r="L110" s="312" t="s">
        <v>336</v>
      </c>
      <c r="M110" s="312" t="s">
        <v>336</v>
      </c>
    </row>
    <row r="111" spans="2:20" ht="18" customHeight="1">
      <c r="B111" s="296"/>
      <c r="C111" s="297"/>
      <c r="D111" s="298" t="s">
        <v>458</v>
      </c>
      <c r="E111" s="299"/>
      <c r="F111" s="312" t="s">
        <v>336</v>
      </c>
      <c r="G111" s="312" t="s">
        <v>336</v>
      </c>
      <c r="H111" s="312" t="s">
        <v>336</v>
      </c>
      <c r="I111" s="312" t="s">
        <v>336</v>
      </c>
      <c r="J111" s="312" t="s">
        <v>336</v>
      </c>
      <c r="K111" s="312" t="s">
        <v>336</v>
      </c>
      <c r="L111" s="312" t="s">
        <v>336</v>
      </c>
      <c r="M111" s="312" t="s">
        <v>336</v>
      </c>
      <c r="N111" s="366"/>
      <c r="O111" s="366"/>
      <c r="P111" s="366"/>
      <c r="Q111" s="366"/>
      <c r="R111" s="366"/>
      <c r="S111" s="366"/>
      <c r="T111" s="366"/>
    </row>
    <row r="112" spans="2:20" ht="18" customHeight="1">
      <c r="B112" s="296"/>
      <c r="C112" s="297"/>
      <c r="D112" s="298" t="s">
        <v>459</v>
      </c>
      <c r="E112" s="299"/>
      <c r="F112" s="312" t="s">
        <v>336</v>
      </c>
      <c r="G112" s="312" t="s">
        <v>336</v>
      </c>
      <c r="H112" s="312" t="s">
        <v>336</v>
      </c>
      <c r="I112" s="312" t="s">
        <v>336</v>
      </c>
      <c r="J112" s="312" t="s">
        <v>336</v>
      </c>
      <c r="K112" s="312" t="s">
        <v>336</v>
      </c>
      <c r="L112" s="312" t="s">
        <v>336</v>
      </c>
      <c r="M112" s="312" t="s">
        <v>336</v>
      </c>
      <c r="N112" s="366"/>
      <c r="O112" s="366"/>
      <c r="P112" s="366"/>
      <c r="Q112" s="366"/>
      <c r="R112" s="366"/>
      <c r="S112" s="366"/>
      <c r="T112" s="366"/>
    </row>
    <row r="113" spans="2:20" ht="18" customHeight="1">
      <c r="B113" s="291"/>
      <c r="C113" s="292"/>
      <c r="D113" s="293" t="s">
        <v>460</v>
      </c>
      <c r="E113" s="294"/>
      <c r="F113" s="301">
        <v>19483</v>
      </c>
      <c r="G113" s="301">
        <v>704</v>
      </c>
      <c r="H113" s="301">
        <v>752</v>
      </c>
      <c r="I113" s="301">
        <v>19387</v>
      </c>
      <c r="J113" s="301">
        <v>2275</v>
      </c>
      <c r="K113" s="301">
        <v>111</v>
      </c>
      <c r="L113" s="301">
        <v>111</v>
      </c>
      <c r="M113" s="301">
        <v>2323</v>
      </c>
      <c r="N113" s="366"/>
      <c r="O113" s="366"/>
      <c r="P113" s="366"/>
      <c r="Q113" s="366"/>
      <c r="R113" s="366"/>
      <c r="S113" s="366"/>
      <c r="T113" s="366"/>
    </row>
    <row r="114" spans="2:13" ht="18" customHeight="1">
      <c r="B114" s="313"/>
      <c r="C114" s="314"/>
      <c r="D114" s="315" t="s">
        <v>461</v>
      </c>
      <c r="E114" s="316"/>
      <c r="F114" s="317">
        <v>20166</v>
      </c>
      <c r="G114" s="317">
        <v>516</v>
      </c>
      <c r="H114" s="317">
        <v>428</v>
      </c>
      <c r="I114" s="317">
        <v>20252</v>
      </c>
      <c r="J114" s="317">
        <v>47225</v>
      </c>
      <c r="K114" s="317">
        <v>1930</v>
      </c>
      <c r="L114" s="317">
        <v>655</v>
      </c>
      <c r="M114" s="317">
        <v>48502</v>
      </c>
    </row>
    <row r="115" spans="2:13" ht="18" customHeight="1">
      <c r="B115" s="291"/>
      <c r="C115" s="292"/>
      <c r="D115" s="293" t="s">
        <v>250</v>
      </c>
      <c r="E115" s="294"/>
      <c r="F115" s="301">
        <v>9498</v>
      </c>
      <c r="G115" s="301">
        <v>118</v>
      </c>
      <c r="H115" s="301">
        <v>248</v>
      </c>
      <c r="I115" s="301">
        <v>9362</v>
      </c>
      <c r="J115" s="301">
        <v>6793</v>
      </c>
      <c r="K115" s="301">
        <v>257</v>
      </c>
      <c r="L115" s="301">
        <v>499</v>
      </c>
      <c r="M115" s="301">
        <v>6557</v>
      </c>
    </row>
    <row r="116" spans="2:13" ht="18" customHeight="1">
      <c r="B116" s="313"/>
      <c r="C116" s="314"/>
      <c r="D116" s="315" t="s">
        <v>462</v>
      </c>
      <c r="E116" s="316"/>
      <c r="F116" s="317">
        <v>7837</v>
      </c>
      <c r="G116" s="317">
        <v>72</v>
      </c>
      <c r="H116" s="317">
        <v>144</v>
      </c>
      <c r="I116" s="317">
        <v>7873</v>
      </c>
      <c r="J116" s="317">
        <v>14393</v>
      </c>
      <c r="K116" s="317">
        <v>371</v>
      </c>
      <c r="L116" s="317">
        <v>407</v>
      </c>
      <c r="M116" s="317">
        <v>14249</v>
      </c>
    </row>
    <row r="117" spans="2:13" ht="18" customHeight="1">
      <c r="B117" s="307"/>
      <c r="C117" s="308"/>
      <c r="D117" s="309" t="s">
        <v>252</v>
      </c>
      <c r="E117" s="310"/>
      <c r="F117" s="311">
        <v>44304</v>
      </c>
      <c r="G117" s="311">
        <v>200</v>
      </c>
      <c r="H117" s="311">
        <v>204</v>
      </c>
      <c r="I117" s="311">
        <v>44300</v>
      </c>
      <c r="J117" s="311">
        <v>3670</v>
      </c>
      <c r="K117" s="311">
        <v>32</v>
      </c>
      <c r="L117" s="311">
        <v>34</v>
      </c>
      <c r="M117" s="311">
        <v>3668</v>
      </c>
    </row>
    <row r="118" spans="2:13" ht="18" customHeight="1">
      <c r="B118" s="296"/>
      <c r="C118" s="297"/>
      <c r="D118" s="298" t="s">
        <v>463</v>
      </c>
      <c r="E118" s="299"/>
      <c r="F118" s="300">
        <v>31438</v>
      </c>
      <c r="G118" s="300">
        <v>0</v>
      </c>
      <c r="H118" s="300">
        <v>0</v>
      </c>
      <c r="I118" s="300">
        <v>31438</v>
      </c>
      <c r="J118" s="300">
        <v>18587</v>
      </c>
      <c r="K118" s="300">
        <v>0</v>
      </c>
      <c r="L118" s="300">
        <v>1052</v>
      </c>
      <c r="M118" s="300">
        <v>17535</v>
      </c>
    </row>
    <row r="119" spans="2:13" ht="18" customHeight="1">
      <c r="B119" s="353"/>
      <c r="C119" s="354"/>
      <c r="D119" s="364" t="s">
        <v>464</v>
      </c>
      <c r="E119" s="356"/>
      <c r="F119" s="365">
        <v>16235</v>
      </c>
      <c r="G119" s="365">
        <v>755</v>
      </c>
      <c r="H119" s="365">
        <v>652</v>
      </c>
      <c r="I119" s="365">
        <v>16337</v>
      </c>
      <c r="J119" s="365">
        <v>7630</v>
      </c>
      <c r="K119" s="365">
        <v>258</v>
      </c>
      <c r="L119" s="365">
        <v>317</v>
      </c>
      <c r="M119" s="365">
        <v>7572</v>
      </c>
    </row>
    <row r="120" spans="2:13" ht="18" customHeight="1">
      <c r="B120" s="302"/>
      <c r="C120" s="303"/>
      <c r="D120" s="304" t="s">
        <v>465</v>
      </c>
      <c r="E120" s="305"/>
      <c r="F120" s="306">
        <v>7380</v>
      </c>
      <c r="G120" s="306">
        <v>104</v>
      </c>
      <c r="H120" s="306">
        <v>43</v>
      </c>
      <c r="I120" s="306">
        <v>7442</v>
      </c>
      <c r="J120" s="306">
        <v>19813</v>
      </c>
      <c r="K120" s="306">
        <v>549</v>
      </c>
      <c r="L120" s="306">
        <v>476</v>
      </c>
      <c r="M120" s="306">
        <v>19885</v>
      </c>
    </row>
    <row r="121" spans="2:13" ht="18" customHeight="1">
      <c r="B121" s="313"/>
      <c r="C121" s="314"/>
      <c r="D121" s="315" t="s">
        <v>466</v>
      </c>
      <c r="E121" s="316"/>
      <c r="F121" s="317">
        <v>7267</v>
      </c>
      <c r="G121" s="317">
        <v>109</v>
      </c>
      <c r="H121" s="317">
        <v>16</v>
      </c>
      <c r="I121" s="317">
        <v>7359</v>
      </c>
      <c r="J121" s="317">
        <v>680</v>
      </c>
      <c r="K121" s="317">
        <v>0</v>
      </c>
      <c r="L121" s="317">
        <v>16</v>
      </c>
      <c r="M121" s="317">
        <v>665</v>
      </c>
    </row>
    <row r="122" spans="2:13" ht="18" customHeight="1">
      <c r="B122" s="353"/>
      <c r="C122" s="354"/>
      <c r="D122" s="355" t="s">
        <v>467</v>
      </c>
      <c r="E122" s="294"/>
      <c r="F122" s="320" t="s">
        <v>336</v>
      </c>
      <c r="G122" s="320" t="s">
        <v>336</v>
      </c>
      <c r="H122" s="320" t="s">
        <v>336</v>
      </c>
      <c r="I122" s="320" t="s">
        <v>336</v>
      </c>
      <c r="J122" s="320" t="s">
        <v>336</v>
      </c>
      <c r="K122" s="320" t="s">
        <v>336</v>
      </c>
      <c r="L122" s="320" t="s">
        <v>336</v>
      </c>
      <c r="M122" s="320" t="s">
        <v>336</v>
      </c>
    </row>
    <row r="123" spans="2:15" ht="14.25" customHeight="1">
      <c r="B123" s="302"/>
      <c r="C123" s="303"/>
      <c r="D123" s="357" t="s">
        <v>468</v>
      </c>
      <c r="E123" s="299"/>
      <c r="F123" s="312" t="s">
        <v>336</v>
      </c>
      <c r="G123" s="312" t="s">
        <v>336</v>
      </c>
      <c r="H123" s="312" t="s">
        <v>336</v>
      </c>
      <c r="I123" s="312" t="s">
        <v>336</v>
      </c>
      <c r="J123" s="312" t="s">
        <v>336</v>
      </c>
      <c r="K123" s="312" t="s">
        <v>336</v>
      </c>
      <c r="L123" s="312" t="s">
        <v>336</v>
      </c>
      <c r="M123" s="312" t="s">
        <v>336</v>
      </c>
      <c r="N123" s="366"/>
      <c r="O123" s="366"/>
    </row>
    <row r="124" spans="2:15" ht="14.25" customHeight="1">
      <c r="B124" s="302"/>
      <c r="C124" s="303"/>
      <c r="D124" s="357" t="s">
        <v>469</v>
      </c>
      <c r="E124" s="299"/>
      <c r="F124" s="312" t="s">
        <v>336</v>
      </c>
      <c r="G124" s="312" t="s">
        <v>336</v>
      </c>
      <c r="H124" s="312" t="s">
        <v>336</v>
      </c>
      <c r="I124" s="312" t="s">
        <v>336</v>
      </c>
      <c r="J124" s="312" t="s">
        <v>336</v>
      </c>
      <c r="K124" s="312" t="s">
        <v>336</v>
      </c>
      <c r="L124" s="312" t="s">
        <v>336</v>
      </c>
      <c r="M124" s="312" t="s">
        <v>336</v>
      </c>
      <c r="N124" s="366"/>
      <c r="O124" s="366"/>
    </row>
    <row r="125" spans="2:15" ht="14.25" customHeight="1">
      <c r="B125" s="302"/>
      <c r="C125" s="303"/>
      <c r="D125" s="357" t="s">
        <v>470</v>
      </c>
      <c r="E125" s="299"/>
      <c r="F125" s="312" t="s">
        <v>336</v>
      </c>
      <c r="G125" s="312" t="s">
        <v>336</v>
      </c>
      <c r="H125" s="312" t="s">
        <v>336</v>
      </c>
      <c r="I125" s="312" t="s">
        <v>336</v>
      </c>
      <c r="J125" s="312" t="s">
        <v>336</v>
      </c>
      <c r="K125" s="312" t="s">
        <v>336</v>
      </c>
      <c r="L125" s="312" t="s">
        <v>336</v>
      </c>
      <c r="M125" s="312" t="s">
        <v>336</v>
      </c>
      <c r="N125" s="366"/>
      <c r="O125" s="366"/>
    </row>
    <row r="126" spans="2:15" ht="14.25" customHeight="1">
      <c r="B126" s="296"/>
      <c r="C126" s="297"/>
      <c r="D126" s="322" t="s">
        <v>471</v>
      </c>
      <c r="E126" s="299"/>
      <c r="F126" s="312" t="s">
        <v>336</v>
      </c>
      <c r="G126" s="312" t="s">
        <v>336</v>
      </c>
      <c r="H126" s="312" t="s">
        <v>336</v>
      </c>
      <c r="I126" s="312" t="s">
        <v>336</v>
      </c>
      <c r="J126" s="312" t="s">
        <v>336</v>
      </c>
      <c r="K126" s="312" t="s">
        <v>336</v>
      </c>
      <c r="L126" s="312" t="s">
        <v>336</v>
      </c>
      <c r="M126" s="312" t="s">
        <v>336</v>
      </c>
      <c r="N126" s="366"/>
      <c r="O126" s="366"/>
    </row>
    <row r="127" spans="2:15" ht="14.25" customHeight="1">
      <c r="B127" s="291"/>
      <c r="C127" s="292"/>
      <c r="D127" s="319" t="s">
        <v>472</v>
      </c>
      <c r="E127" s="294"/>
      <c r="F127" s="320" t="s">
        <v>336</v>
      </c>
      <c r="G127" s="320" t="s">
        <v>336</v>
      </c>
      <c r="H127" s="320" t="s">
        <v>336</v>
      </c>
      <c r="I127" s="320" t="s">
        <v>336</v>
      </c>
      <c r="J127" s="320" t="s">
        <v>336</v>
      </c>
      <c r="K127" s="320" t="s">
        <v>336</v>
      </c>
      <c r="L127" s="320" t="s">
        <v>336</v>
      </c>
      <c r="M127" s="320" t="s">
        <v>336</v>
      </c>
      <c r="N127" s="366"/>
      <c r="O127" s="366"/>
    </row>
    <row r="128" spans="2:15" ht="14.25" customHeight="1">
      <c r="B128" s="313"/>
      <c r="C128" s="314"/>
      <c r="D128" s="324" t="s">
        <v>473</v>
      </c>
      <c r="E128" s="316"/>
      <c r="F128" s="325" t="s">
        <v>336</v>
      </c>
      <c r="G128" s="325" t="s">
        <v>336</v>
      </c>
      <c r="H128" s="325" t="s">
        <v>336</v>
      </c>
      <c r="I128" s="325" t="s">
        <v>336</v>
      </c>
      <c r="J128" s="325" t="s">
        <v>336</v>
      </c>
      <c r="K128" s="325" t="s">
        <v>336</v>
      </c>
      <c r="L128" s="325" t="s">
        <v>336</v>
      </c>
      <c r="M128" s="325" t="s">
        <v>336</v>
      </c>
      <c r="N128" s="366"/>
      <c r="O128" s="366"/>
    </row>
    <row r="129" spans="14:15" ht="14.25" customHeight="1">
      <c r="N129" s="366"/>
      <c r="O129" s="366"/>
    </row>
  </sheetData>
  <sheetProtection/>
  <mergeCells count="6">
    <mergeCell ref="B71:D71"/>
    <mergeCell ref="F6:I6"/>
    <mergeCell ref="J6:M6"/>
    <mergeCell ref="B7:D7"/>
    <mergeCell ref="F70:I70"/>
    <mergeCell ref="J70:M70"/>
  </mergeCells>
  <dataValidations count="1">
    <dataValidation type="whole" allowBlank="1" showInputMessage="1" showErrorMessage="1" errorTitle="入力エラー" error="入力した値に誤りがあります" sqref="A33:A57 N73:IV122 A101:A128 A72:A96 B72:M128 B8:IV64 A8:A28">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30" useFirstPageNumber="1" horizontalDpi="600" verticalDpi="600" orientation="portrait" paperSize="9" scale="56" r:id="rId1"/>
  <headerFooter alignWithMargins="0">
    <oddFooter>&amp;C&amp;"ＭＳ Ｐゴシック,標準"&amp;18－　&amp;P－</oddFooter>
  </headerFooter>
  <rowBreaks count="1" manualBreakCount="1">
    <brk id="64" max="255" man="1"/>
  </rowBreaks>
</worksheet>
</file>

<file path=xl/worksheets/sheet27.xml><?xml version="1.0" encoding="utf-8"?>
<worksheet xmlns="http://schemas.openxmlformats.org/spreadsheetml/2006/main" xmlns:r="http://schemas.openxmlformats.org/officeDocument/2006/relationships">
  <sheetPr>
    <tabColor indexed="20"/>
  </sheetPr>
  <dimension ref="B1:AQ93"/>
  <sheetViews>
    <sheetView workbookViewId="0" topLeftCell="A1">
      <selection activeCell="A1" sqref="A1"/>
    </sheetView>
  </sheetViews>
  <sheetFormatPr defaultColWidth="8.796875" defaultRowHeight="14.25"/>
  <cols>
    <col min="1" max="1" width="2.59765625" style="421" customWidth="1"/>
    <col min="2" max="4" width="3.69921875" style="421" customWidth="1"/>
    <col min="5" max="28" width="3" style="421" customWidth="1"/>
    <col min="29" max="16384" width="3.09765625" style="421" customWidth="1"/>
  </cols>
  <sheetData>
    <row r="1" spans="2:28" ht="17.25">
      <c r="B1" s="822" t="s">
        <v>685</v>
      </c>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row>
    <row r="2" spans="2:28" ht="17.25">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row>
    <row r="4" ht="17.25">
      <c r="B4" s="422" t="s">
        <v>663</v>
      </c>
    </row>
    <row r="5" ht="13.5"/>
    <row r="6" spans="2:28" ht="15" customHeight="1">
      <c r="B6" s="423" t="s">
        <v>546</v>
      </c>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row>
    <row r="7" spans="2:28" ht="15" customHeight="1">
      <c r="B7" s="423"/>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row>
    <row r="8" spans="2:28" ht="15.75" customHeight="1">
      <c r="B8" s="768" t="s">
        <v>547</v>
      </c>
      <c r="C8" s="769"/>
      <c r="D8" s="769"/>
      <c r="E8" s="769"/>
      <c r="F8" s="770"/>
      <c r="G8" s="796" t="s">
        <v>548</v>
      </c>
      <c r="H8" s="797"/>
      <c r="I8" s="797"/>
      <c r="J8" s="797"/>
      <c r="K8" s="797"/>
      <c r="L8" s="797"/>
      <c r="M8" s="798"/>
      <c r="N8" s="796" t="s">
        <v>549</v>
      </c>
      <c r="O8" s="797"/>
      <c r="P8" s="797"/>
      <c r="Q8" s="797"/>
      <c r="R8" s="797"/>
      <c r="S8" s="797"/>
      <c r="T8" s="798"/>
      <c r="U8" s="423"/>
      <c r="V8" s="423"/>
      <c r="W8" s="423"/>
      <c r="X8" s="423"/>
      <c r="Y8" s="423"/>
      <c r="Z8" s="423"/>
      <c r="AA8" s="423"/>
      <c r="AB8" s="423"/>
    </row>
    <row r="9" spans="2:28" ht="15.75" customHeight="1">
      <c r="B9" s="771"/>
      <c r="C9" s="772"/>
      <c r="D9" s="772"/>
      <c r="E9" s="772"/>
      <c r="F9" s="773"/>
      <c r="G9" s="796" t="s">
        <v>539</v>
      </c>
      <c r="H9" s="797"/>
      <c r="I9" s="798"/>
      <c r="J9" s="807" t="s">
        <v>540</v>
      </c>
      <c r="K9" s="807"/>
      <c r="L9" s="807"/>
      <c r="M9" s="807"/>
      <c r="N9" s="798" t="s">
        <v>539</v>
      </c>
      <c r="O9" s="807"/>
      <c r="P9" s="807"/>
      <c r="Q9" s="807" t="s">
        <v>540</v>
      </c>
      <c r="R9" s="807"/>
      <c r="S9" s="807"/>
      <c r="T9" s="807"/>
      <c r="U9" s="423"/>
      <c r="V9" s="423"/>
      <c r="W9" s="423"/>
      <c r="X9" s="423"/>
      <c r="Y9" s="423"/>
      <c r="Z9" s="423"/>
      <c r="AA9" s="423"/>
      <c r="AB9" s="423"/>
    </row>
    <row r="10" spans="2:28" ht="10.5" customHeight="1">
      <c r="B10" s="428"/>
      <c r="C10" s="429"/>
      <c r="D10" s="429"/>
      <c r="E10" s="429"/>
      <c r="F10" s="430"/>
      <c r="G10" s="431"/>
      <c r="H10" s="432"/>
      <c r="I10" s="432" t="s">
        <v>550</v>
      </c>
      <c r="J10" s="432"/>
      <c r="K10" s="432"/>
      <c r="L10" s="432"/>
      <c r="M10" s="433" t="s">
        <v>551</v>
      </c>
      <c r="N10" s="432"/>
      <c r="O10" s="432"/>
      <c r="P10" s="432" t="s">
        <v>550</v>
      </c>
      <c r="Q10" s="432"/>
      <c r="R10" s="432"/>
      <c r="S10" s="432"/>
      <c r="T10" s="433" t="s">
        <v>551</v>
      </c>
      <c r="U10" s="423"/>
      <c r="V10" s="423"/>
      <c r="W10" s="423"/>
      <c r="X10" s="423"/>
      <c r="Y10" s="423"/>
      <c r="Z10" s="423"/>
      <c r="AA10" s="423"/>
      <c r="AB10" s="423"/>
    </row>
    <row r="11" spans="2:28" ht="15.75" customHeight="1">
      <c r="B11" s="808" t="s">
        <v>552</v>
      </c>
      <c r="C11" s="809"/>
      <c r="D11" s="809"/>
      <c r="E11" s="809"/>
      <c r="F11" s="810"/>
      <c r="G11" s="803">
        <v>268628</v>
      </c>
      <c r="H11" s="804"/>
      <c r="I11" s="804"/>
      <c r="J11" s="758">
        <v>0</v>
      </c>
      <c r="K11" s="787"/>
      <c r="L11" s="787"/>
      <c r="M11" s="788"/>
      <c r="N11" s="802">
        <v>306429</v>
      </c>
      <c r="O11" s="802"/>
      <c r="P11" s="802"/>
      <c r="Q11" s="763">
        <v>1.2</v>
      </c>
      <c r="R11" s="763"/>
      <c r="S11" s="763"/>
      <c r="T11" s="800"/>
      <c r="U11" s="423"/>
      <c r="V11" s="423"/>
      <c r="W11" s="423"/>
      <c r="X11" s="423"/>
      <c r="Y11" s="423"/>
      <c r="Z11" s="423"/>
      <c r="AA11" s="423"/>
      <c r="AB11" s="423"/>
    </row>
    <row r="12" spans="2:28" ht="15.75" customHeight="1">
      <c r="B12" s="436"/>
      <c r="C12" s="437" t="s">
        <v>553</v>
      </c>
      <c r="D12" s="438"/>
      <c r="E12" s="437"/>
      <c r="F12" s="439"/>
      <c r="G12" s="803">
        <v>263332</v>
      </c>
      <c r="H12" s="804"/>
      <c r="I12" s="804"/>
      <c r="J12" s="758">
        <v>-0.2</v>
      </c>
      <c r="K12" s="787"/>
      <c r="L12" s="787"/>
      <c r="M12" s="788"/>
      <c r="N12" s="802">
        <v>300682</v>
      </c>
      <c r="O12" s="802"/>
      <c r="P12" s="802"/>
      <c r="Q12" s="763">
        <v>1.3</v>
      </c>
      <c r="R12" s="763"/>
      <c r="S12" s="763"/>
      <c r="T12" s="800"/>
      <c r="U12" s="423"/>
      <c r="V12" s="423"/>
      <c r="W12" s="423"/>
      <c r="X12" s="423"/>
      <c r="Y12" s="423"/>
      <c r="Z12" s="423"/>
      <c r="AA12" s="423"/>
      <c r="AB12" s="423"/>
    </row>
    <row r="13" spans="2:28" ht="15.75" customHeight="1">
      <c r="B13" s="436"/>
      <c r="C13" s="440"/>
      <c r="D13" s="437" t="s">
        <v>554</v>
      </c>
      <c r="E13" s="437"/>
      <c r="F13" s="439"/>
      <c r="G13" s="803">
        <v>244378</v>
      </c>
      <c r="H13" s="804"/>
      <c r="I13" s="804"/>
      <c r="J13" s="758">
        <v>-0.4</v>
      </c>
      <c r="K13" s="787"/>
      <c r="L13" s="787"/>
      <c r="M13" s="788"/>
      <c r="N13" s="802">
        <v>269764</v>
      </c>
      <c r="O13" s="802"/>
      <c r="P13" s="802"/>
      <c r="Q13" s="763">
        <v>0.9</v>
      </c>
      <c r="R13" s="763"/>
      <c r="S13" s="763"/>
      <c r="T13" s="800"/>
      <c r="U13" s="423"/>
      <c r="V13" s="423"/>
      <c r="W13" s="423"/>
      <c r="X13" s="423"/>
      <c r="Y13" s="423"/>
      <c r="Z13" s="423"/>
      <c r="AA13" s="423"/>
      <c r="AB13" s="423"/>
    </row>
    <row r="14" spans="2:28" ht="15.75" customHeight="1">
      <c r="B14" s="436"/>
      <c r="C14" s="440"/>
      <c r="D14" s="437" t="s">
        <v>555</v>
      </c>
      <c r="E14" s="437"/>
      <c r="F14" s="439"/>
      <c r="G14" s="803">
        <v>18954</v>
      </c>
      <c r="H14" s="804"/>
      <c r="I14" s="804"/>
      <c r="J14" s="758">
        <v>2.9</v>
      </c>
      <c r="K14" s="787"/>
      <c r="L14" s="787"/>
      <c r="M14" s="788"/>
      <c r="N14" s="802">
        <v>30918</v>
      </c>
      <c r="O14" s="802"/>
      <c r="P14" s="802"/>
      <c r="Q14" s="763">
        <v>5</v>
      </c>
      <c r="R14" s="763"/>
      <c r="S14" s="763"/>
      <c r="T14" s="800"/>
      <c r="U14" s="423"/>
      <c r="V14" s="423"/>
      <c r="W14" s="423"/>
      <c r="X14" s="423"/>
      <c r="Y14" s="423"/>
      <c r="Z14" s="423"/>
      <c r="AA14" s="423"/>
      <c r="AB14" s="423"/>
    </row>
    <row r="15" spans="2:28" ht="15.75" customHeight="1">
      <c r="B15" s="441"/>
      <c r="C15" s="442" t="s">
        <v>556</v>
      </c>
      <c r="D15" s="443"/>
      <c r="E15" s="442"/>
      <c r="F15" s="444"/>
      <c r="G15" s="805">
        <v>5296</v>
      </c>
      <c r="H15" s="806"/>
      <c r="I15" s="806"/>
      <c r="J15" s="765">
        <v>7.4</v>
      </c>
      <c r="K15" s="789"/>
      <c r="L15" s="789"/>
      <c r="M15" s="790"/>
      <c r="N15" s="801">
        <v>5747</v>
      </c>
      <c r="O15" s="801"/>
      <c r="P15" s="801"/>
      <c r="Q15" s="764">
        <v>-5.2</v>
      </c>
      <c r="R15" s="764"/>
      <c r="S15" s="764"/>
      <c r="T15" s="799"/>
      <c r="U15" s="423"/>
      <c r="V15" s="423"/>
      <c r="W15" s="423"/>
      <c r="X15" s="423"/>
      <c r="Y15" s="423"/>
      <c r="Z15" s="423"/>
      <c r="AA15" s="423"/>
      <c r="AB15" s="423"/>
    </row>
    <row r="16" spans="2:28" ht="10.5" customHeight="1">
      <c r="B16" s="447"/>
      <c r="C16" s="448"/>
      <c r="D16" s="448"/>
      <c r="E16" s="448"/>
      <c r="F16" s="449"/>
      <c r="G16" s="450"/>
      <c r="H16" s="451"/>
      <c r="I16" s="451" t="s">
        <v>538</v>
      </c>
      <c r="J16" s="452"/>
      <c r="K16" s="452"/>
      <c r="L16" s="452"/>
      <c r="M16" s="453" t="s">
        <v>538</v>
      </c>
      <c r="N16" s="451"/>
      <c r="O16" s="451"/>
      <c r="P16" s="451" t="s">
        <v>538</v>
      </c>
      <c r="Q16" s="452"/>
      <c r="R16" s="452"/>
      <c r="S16" s="452"/>
      <c r="T16" s="453" t="s">
        <v>538</v>
      </c>
      <c r="U16" s="423"/>
      <c r="V16" s="423"/>
      <c r="W16" s="423"/>
      <c r="X16" s="423"/>
      <c r="Y16" s="423"/>
      <c r="Z16" s="423"/>
      <c r="AA16" s="423"/>
      <c r="AB16" s="423"/>
    </row>
    <row r="17" spans="2:28" ht="15.75" customHeight="1">
      <c r="B17" s="819" t="s">
        <v>489</v>
      </c>
      <c r="C17" s="820"/>
      <c r="D17" s="820"/>
      <c r="E17" s="820"/>
      <c r="F17" s="821"/>
      <c r="G17" s="813">
        <v>19</v>
      </c>
      <c r="H17" s="806"/>
      <c r="I17" s="806"/>
      <c r="J17" s="793">
        <v>-0.1</v>
      </c>
      <c r="K17" s="794"/>
      <c r="L17" s="794"/>
      <c r="M17" s="795"/>
      <c r="N17" s="823">
        <v>19.7</v>
      </c>
      <c r="O17" s="823"/>
      <c r="P17" s="823"/>
      <c r="Q17" s="793">
        <v>0</v>
      </c>
      <c r="R17" s="794"/>
      <c r="S17" s="794"/>
      <c r="T17" s="795"/>
      <c r="U17" s="423"/>
      <c r="V17" s="423"/>
      <c r="W17" s="423"/>
      <c r="X17" s="423"/>
      <c r="Y17" s="423"/>
      <c r="Z17" s="423"/>
      <c r="AA17" s="423"/>
      <c r="AB17" s="423"/>
    </row>
    <row r="18" spans="2:28" ht="10.5" customHeight="1">
      <c r="B18" s="454"/>
      <c r="C18" s="455"/>
      <c r="D18" s="455"/>
      <c r="E18" s="455"/>
      <c r="F18" s="456"/>
      <c r="G18" s="457"/>
      <c r="H18" s="458"/>
      <c r="I18" s="458" t="s">
        <v>493</v>
      </c>
      <c r="J18" s="452"/>
      <c r="K18" s="452"/>
      <c r="L18" s="452"/>
      <c r="M18" s="453" t="s">
        <v>557</v>
      </c>
      <c r="N18" s="458"/>
      <c r="O18" s="458"/>
      <c r="P18" s="458" t="s">
        <v>493</v>
      </c>
      <c r="Q18" s="452"/>
      <c r="R18" s="452"/>
      <c r="S18" s="452"/>
      <c r="T18" s="453" t="s">
        <v>557</v>
      </c>
      <c r="U18" s="423"/>
      <c r="V18" s="423"/>
      <c r="W18" s="423"/>
      <c r="X18" s="423"/>
      <c r="Y18" s="423"/>
      <c r="Z18" s="423"/>
      <c r="AA18" s="423"/>
      <c r="AB18" s="423"/>
    </row>
    <row r="19" spans="2:28" ht="15.75" customHeight="1">
      <c r="B19" s="808" t="s">
        <v>402</v>
      </c>
      <c r="C19" s="811"/>
      <c r="D19" s="811"/>
      <c r="E19" s="811"/>
      <c r="F19" s="812"/>
      <c r="G19" s="814">
        <v>146.3</v>
      </c>
      <c r="H19" s="804"/>
      <c r="I19" s="804"/>
      <c r="J19" s="758">
        <v>-0.1</v>
      </c>
      <c r="K19" s="787"/>
      <c r="L19" s="787"/>
      <c r="M19" s="788"/>
      <c r="N19" s="824">
        <v>163.3</v>
      </c>
      <c r="O19" s="824"/>
      <c r="P19" s="824"/>
      <c r="Q19" s="763">
        <v>0.4</v>
      </c>
      <c r="R19" s="763"/>
      <c r="S19" s="763"/>
      <c r="T19" s="800"/>
      <c r="U19" s="423"/>
      <c r="V19" s="423"/>
      <c r="W19" s="423"/>
      <c r="X19" s="423"/>
      <c r="Y19" s="423"/>
      <c r="Z19" s="423"/>
      <c r="AA19" s="423"/>
      <c r="AB19" s="423"/>
    </row>
    <row r="20" spans="2:28" ht="15.75" customHeight="1">
      <c r="B20" s="436"/>
      <c r="C20" s="437" t="s">
        <v>558</v>
      </c>
      <c r="D20" s="437"/>
      <c r="E20" s="437"/>
      <c r="F20" s="439"/>
      <c r="G20" s="814">
        <v>136</v>
      </c>
      <c r="H20" s="804"/>
      <c r="I20" s="804"/>
      <c r="J20" s="758">
        <v>-0.1</v>
      </c>
      <c r="K20" s="787"/>
      <c r="L20" s="787"/>
      <c r="M20" s="788"/>
      <c r="N20" s="824">
        <v>148.4</v>
      </c>
      <c r="O20" s="824"/>
      <c r="P20" s="824"/>
      <c r="Q20" s="763">
        <v>0</v>
      </c>
      <c r="R20" s="763"/>
      <c r="S20" s="763"/>
      <c r="T20" s="800"/>
      <c r="U20" s="423"/>
      <c r="V20" s="423"/>
      <c r="W20" s="423"/>
      <c r="X20" s="423"/>
      <c r="Y20" s="423"/>
      <c r="Z20" s="423"/>
      <c r="AA20" s="423"/>
      <c r="AB20" s="423"/>
    </row>
    <row r="21" spans="2:28" ht="15.75" customHeight="1">
      <c r="B21" s="441"/>
      <c r="C21" s="442" t="s">
        <v>80</v>
      </c>
      <c r="D21" s="442"/>
      <c r="E21" s="442"/>
      <c r="F21" s="444"/>
      <c r="G21" s="813">
        <v>10.3</v>
      </c>
      <c r="H21" s="806"/>
      <c r="I21" s="806"/>
      <c r="J21" s="765">
        <v>1</v>
      </c>
      <c r="K21" s="789"/>
      <c r="L21" s="789"/>
      <c r="M21" s="790"/>
      <c r="N21" s="823">
        <v>14.9</v>
      </c>
      <c r="O21" s="823"/>
      <c r="P21" s="823"/>
      <c r="Q21" s="764">
        <v>4.2</v>
      </c>
      <c r="R21" s="764"/>
      <c r="S21" s="764"/>
      <c r="T21" s="799"/>
      <c r="U21" s="423"/>
      <c r="V21" s="423"/>
      <c r="W21" s="423"/>
      <c r="X21" s="423"/>
      <c r="Y21" s="423"/>
      <c r="Z21" s="423"/>
      <c r="AA21" s="423"/>
      <c r="AB21" s="423"/>
    </row>
    <row r="22" spans="2:28" ht="10.5" customHeight="1">
      <c r="B22" s="459"/>
      <c r="C22" s="460"/>
      <c r="D22" s="460"/>
      <c r="E22" s="460"/>
      <c r="F22" s="461"/>
      <c r="G22" s="457"/>
      <c r="H22" s="458"/>
      <c r="I22" s="458" t="s">
        <v>559</v>
      </c>
      <c r="J22" s="452"/>
      <c r="K22" s="452"/>
      <c r="L22" s="452"/>
      <c r="M22" s="453" t="s">
        <v>396</v>
      </c>
      <c r="N22" s="458"/>
      <c r="O22" s="458"/>
      <c r="P22" s="458" t="s">
        <v>559</v>
      </c>
      <c r="Q22" s="452"/>
      <c r="R22" s="452"/>
      <c r="S22" s="452"/>
      <c r="T22" s="453" t="s">
        <v>396</v>
      </c>
      <c r="U22" s="462"/>
      <c r="V22" s="423"/>
      <c r="W22" s="423"/>
      <c r="X22" s="423"/>
      <c r="Y22" s="423"/>
      <c r="Z22" s="423"/>
      <c r="AA22" s="423"/>
      <c r="AB22" s="423"/>
    </row>
    <row r="23" spans="2:28" ht="15.75" customHeight="1">
      <c r="B23" s="463" t="s">
        <v>560</v>
      </c>
      <c r="C23" s="442"/>
      <c r="D23" s="442"/>
      <c r="E23" s="442"/>
      <c r="F23" s="444"/>
      <c r="G23" s="805">
        <v>44544</v>
      </c>
      <c r="H23" s="801"/>
      <c r="I23" s="801"/>
      <c r="J23" s="765">
        <v>0.5</v>
      </c>
      <c r="K23" s="765"/>
      <c r="L23" s="765"/>
      <c r="M23" s="818"/>
      <c r="N23" s="801">
        <v>8255</v>
      </c>
      <c r="O23" s="801"/>
      <c r="P23" s="801"/>
      <c r="Q23" s="765">
        <v>-0.3</v>
      </c>
      <c r="R23" s="765"/>
      <c r="S23" s="765"/>
      <c r="T23" s="818"/>
      <c r="U23" s="423"/>
      <c r="V23" s="423"/>
      <c r="W23" s="423"/>
      <c r="X23" s="423"/>
      <c r="Y23" s="423"/>
      <c r="Z23" s="423"/>
      <c r="AA23" s="423"/>
      <c r="AB23" s="423"/>
    </row>
    <row r="24" spans="2:28" ht="10.5" customHeight="1">
      <c r="B24" s="454"/>
      <c r="C24" s="455"/>
      <c r="D24" s="455"/>
      <c r="E24" s="455"/>
      <c r="F24" s="456"/>
      <c r="G24" s="451"/>
      <c r="H24" s="451"/>
      <c r="I24" s="451" t="s">
        <v>396</v>
      </c>
      <c r="J24" s="464"/>
      <c r="K24" s="464"/>
      <c r="L24" s="464"/>
      <c r="M24" s="465" t="s">
        <v>397</v>
      </c>
      <c r="N24" s="451"/>
      <c r="O24" s="451"/>
      <c r="P24" s="451" t="s">
        <v>396</v>
      </c>
      <c r="Q24" s="464"/>
      <c r="R24" s="464"/>
      <c r="S24" s="464"/>
      <c r="T24" s="465" t="s">
        <v>397</v>
      </c>
      <c r="U24" s="423"/>
      <c r="V24" s="423"/>
      <c r="W24" s="423"/>
      <c r="X24" s="423"/>
      <c r="Y24" s="423"/>
      <c r="Z24" s="423"/>
      <c r="AA24" s="423"/>
      <c r="AB24" s="423"/>
    </row>
    <row r="25" spans="2:28" ht="15.75" customHeight="1">
      <c r="B25" s="815" t="s">
        <v>561</v>
      </c>
      <c r="C25" s="816"/>
      <c r="D25" s="816"/>
      <c r="E25" s="816"/>
      <c r="F25" s="817"/>
      <c r="G25" s="785">
        <v>28.3</v>
      </c>
      <c r="H25" s="786"/>
      <c r="I25" s="786"/>
      <c r="J25" s="791">
        <v>0.22</v>
      </c>
      <c r="K25" s="791"/>
      <c r="L25" s="791"/>
      <c r="M25" s="792"/>
      <c r="N25" s="786">
        <v>13.69</v>
      </c>
      <c r="O25" s="786"/>
      <c r="P25" s="786"/>
      <c r="Q25" s="791">
        <v>-0.41</v>
      </c>
      <c r="R25" s="791"/>
      <c r="S25" s="791"/>
      <c r="T25" s="792"/>
      <c r="U25" s="423"/>
      <c r="V25" s="423"/>
      <c r="W25" s="423"/>
      <c r="X25" s="423"/>
      <c r="Y25" s="423"/>
      <c r="Z25" s="423"/>
      <c r="AA25" s="423"/>
      <c r="AB25" s="423"/>
    </row>
    <row r="26" spans="2:28" ht="15.75" customHeight="1">
      <c r="B26" s="466" t="s">
        <v>562</v>
      </c>
      <c r="C26" s="437"/>
      <c r="D26" s="437"/>
      <c r="E26" s="437"/>
      <c r="F26" s="439"/>
      <c r="G26" s="785">
        <v>1.97</v>
      </c>
      <c r="H26" s="786"/>
      <c r="I26" s="786"/>
      <c r="J26" s="791">
        <v>0.04</v>
      </c>
      <c r="K26" s="791"/>
      <c r="L26" s="791"/>
      <c r="M26" s="792"/>
      <c r="N26" s="786">
        <v>1.32</v>
      </c>
      <c r="O26" s="786"/>
      <c r="P26" s="786"/>
      <c r="Q26" s="791">
        <v>0.07</v>
      </c>
      <c r="R26" s="791"/>
      <c r="S26" s="791"/>
      <c r="T26" s="792"/>
      <c r="U26" s="423"/>
      <c r="V26" s="423"/>
      <c r="W26" s="423"/>
      <c r="X26" s="423"/>
      <c r="Y26" s="423"/>
      <c r="Z26" s="423"/>
      <c r="AA26" s="423"/>
      <c r="AB26" s="423"/>
    </row>
    <row r="27" spans="2:28" ht="15.75" customHeight="1">
      <c r="B27" s="463" t="s">
        <v>563</v>
      </c>
      <c r="C27" s="442"/>
      <c r="D27" s="442"/>
      <c r="E27" s="442"/>
      <c r="F27" s="444"/>
      <c r="G27" s="781">
        <v>1.97</v>
      </c>
      <c r="H27" s="782"/>
      <c r="I27" s="782"/>
      <c r="J27" s="783">
        <v>0.05</v>
      </c>
      <c r="K27" s="783"/>
      <c r="L27" s="783"/>
      <c r="M27" s="784"/>
      <c r="N27" s="782">
        <v>1.3</v>
      </c>
      <c r="O27" s="782"/>
      <c r="P27" s="782"/>
      <c r="Q27" s="783">
        <v>0.03</v>
      </c>
      <c r="R27" s="783"/>
      <c r="S27" s="783"/>
      <c r="T27" s="784"/>
      <c r="U27" s="423"/>
      <c r="V27" s="423"/>
      <c r="W27" s="423"/>
      <c r="X27" s="423"/>
      <c r="Y27" s="423"/>
      <c r="Z27" s="423"/>
      <c r="AA27" s="423"/>
      <c r="AB27" s="423"/>
    </row>
    <row r="28" spans="2:28" ht="15.75" customHeight="1">
      <c r="B28" s="423"/>
      <c r="C28" s="423"/>
      <c r="D28" s="423"/>
      <c r="E28" s="423"/>
      <c r="F28" s="423"/>
      <c r="G28" s="423"/>
      <c r="H28" s="423"/>
      <c r="I28" s="423"/>
      <c r="J28" s="423"/>
      <c r="K28" s="423"/>
      <c r="L28" s="423"/>
      <c r="M28" s="423"/>
      <c r="N28" s="423"/>
      <c r="O28" s="423"/>
      <c r="P28" s="775" t="s">
        <v>564</v>
      </c>
      <c r="Q28" s="775"/>
      <c r="R28" s="775"/>
      <c r="S28" s="775"/>
      <c r="T28" s="775"/>
      <c r="U28" s="775"/>
      <c r="V28" s="423"/>
      <c r="W28" s="423"/>
      <c r="X28" s="423"/>
      <c r="Y28" s="423"/>
      <c r="Z28" s="423"/>
      <c r="AA28" s="423"/>
      <c r="AB28" s="423"/>
    </row>
    <row r="29" spans="2:28" ht="15" customHeight="1">
      <c r="B29" s="423"/>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row>
    <row r="30" spans="2:28" ht="15.75" customHeight="1">
      <c r="B30" s="423" t="s">
        <v>565</v>
      </c>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row>
    <row r="31" spans="2:28" ht="15.75" customHeight="1">
      <c r="B31" s="832" t="s">
        <v>566</v>
      </c>
      <c r="C31" s="832"/>
      <c r="D31" s="832"/>
      <c r="E31" s="832"/>
      <c r="F31" s="832"/>
      <c r="G31" s="832"/>
      <c r="H31" s="832"/>
      <c r="I31" s="832"/>
      <c r="J31" s="832"/>
      <c r="K31" s="832"/>
      <c r="L31" s="832"/>
      <c r="M31" s="832"/>
      <c r="N31" s="832"/>
      <c r="O31" s="832"/>
      <c r="P31" s="832"/>
      <c r="Q31" s="832"/>
      <c r="R31" s="832"/>
      <c r="S31" s="832"/>
      <c r="T31" s="832"/>
      <c r="U31" s="832"/>
      <c r="V31" s="832"/>
      <c r="W31" s="832"/>
      <c r="X31" s="832"/>
      <c r="Y31" s="832"/>
      <c r="Z31" s="832"/>
      <c r="AA31" s="832"/>
      <c r="AB31" s="832"/>
    </row>
    <row r="32" spans="2:28" ht="15.75" customHeight="1">
      <c r="B32" s="768" t="s">
        <v>567</v>
      </c>
      <c r="C32" s="769"/>
      <c r="D32" s="770"/>
      <c r="E32" s="829" t="s">
        <v>568</v>
      </c>
      <c r="F32" s="830"/>
      <c r="G32" s="830"/>
      <c r="H32" s="830"/>
      <c r="I32" s="830"/>
      <c r="J32" s="831"/>
      <c r="K32" s="829" t="s">
        <v>569</v>
      </c>
      <c r="L32" s="830"/>
      <c r="M32" s="830"/>
      <c r="N32" s="830"/>
      <c r="O32" s="830"/>
      <c r="P32" s="831"/>
      <c r="Q32" s="796" t="s">
        <v>403</v>
      </c>
      <c r="R32" s="797"/>
      <c r="S32" s="797"/>
      <c r="T32" s="797"/>
      <c r="U32" s="797"/>
      <c r="V32" s="798"/>
      <c r="W32" s="796" t="s">
        <v>404</v>
      </c>
      <c r="X32" s="797"/>
      <c r="Y32" s="797"/>
      <c r="Z32" s="797"/>
      <c r="AA32" s="797"/>
      <c r="AB32" s="798"/>
    </row>
    <row r="33" spans="2:28" ht="15.75" customHeight="1">
      <c r="B33" s="771"/>
      <c r="C33" s="772"/>
      <c r="D33" s="773"/>
      <c r="E33" s="768" t="s">
        <v>570</v>
      </c>
      <c r="F33" s="770"/>
      <c r="G33" s="768" t="s">
        <v>571</v>
      </c>
      <c r="H33" s="769"/>
      <c r="I33" s="769"/>
      <c r="J33" s="770"/>
      <c r="K33" s="768" t="s">
        <v>570</v>
      </c>
      <c r="L33" s="770"/>
      <c r="M33" s="768" t="s">
        <v>572</v>
      </c>
      <c r="N33" s="769"/>
      <c r="O33" s="769"/>
      <c r="P33" s="770"/>
      <c r="Q33" s="796" t="s">
        <v>570</v>
      </c>
      <c r="R33" s="798"/>
      <c r="S33" s="768" t="s">
        <v>571</v>
      </c>
      <c r="T33" s="769"/>
      <c r="U33" s="769"/>
      <c r="V33" s="770"/>
      <c r="W33" s="768" t="s">
        <v>570</v>
      </c>
      <c r="X33" s="770"/>
      <c r="Y33" s="768" t="s">
        <v>571</v>
      </c>
      <c r="Z33" s="769"/>
      <c r="AA33" s="769"/>
      <c r="AB33" s="770"/>
    </row>
    <row r="34" spans="2:28" ht="11.25" customHeight="1">
      <c r="B34" s="425"/>
      <c r="C34" s="426"/>
      <c r="D34" s="427"/>
      <c r="E34" s="425"/>
      <c r="F34" s="429"/>
      <c r="G34" s="429"/>
      <c r="H34" s="429"/>
      <c r="I34" s="429" t="s">
        <v>573</v>
      </c>
      <c r="J34" s="429"/>
      <c r="K34" s="429"/>
      <c r="L34" s="429"/>
      <c r="M34" s="429"/>
      <c r="N34" s="429"/>
      <c r="O34" s="429" t="s">
        <v>573</v>
      </c>
      <c r="P34" s="429"/>
      <c r="Q34" s="429"/>
      <c r="R34" s="429"/>
      <c r="S34" s="429"/>
      <c r="T34" s="429"/>
      <c r="U34" s="429" t="s">
        <v>573</v>
      </c>
      <c r="V34" s="429"/>
      <c r="W34" s="429"/>
      <c r="X34" s="429"/>
      <c r="Y34" s="429"/>
      <c r="Z34" s="429"/>
      <c r="AA34" s="429" t="s">
        <v>573</v>
      </c>
      <c r="AB34" s="430"/>
    </row>
    <row r="35" spans="2:28" ht="15.75" customHeight="1">
      <c r="B35" s="774" t="s">
        <v>639</v>
      </c>
      <c r="C35" s="775"/>
      <c r="D35" s="776"/>
      <c r="E35" s="762">
        <v>99.2</v>
      </c>
      <c r="F35" s="758"/>
      <c r="G35" s="758">
        <v>-1</v>
      </c>
      <c r="H35" s="758"/>
      <c r="I35" s="758"/>
      <c r="J35" s="434"/>
      <c r="K35" s="758">
        <v>99.4</v>
      </c>
      <c r="L35" s="758"/>
      <c r="M35" s="758">
        <v>-0.5</v>
      </c>
      <c r="N35" s="758"/>
      <c r="O35" s="758"/>
      <c r="P35" s="434"/>
      <c r="Q35" s="758">
        <v>103.9</v>
      </c>
      <c r="R35" s="758"/>
      <c r="S35" s="758">
        <v>1.3</v>
      </c>
      <c r="T35" s="758"/>
      <c r="U35" s="758"/>
      <c r="V35" s="434"/>
      <c r="W35" s="758">
        <v>102.2</v>
      </c>
      <c r="X35" s="758"/>
      <c r="Y35" s="758">
        <v>1.6</v>
      </c>
      <c r="Z35" s="758"/>
      <c r="AA35" s="758"/>
      <c r="AB35" s="435"/>
    </row>
    <row r="36" spans="2:28" ht="15.75" customHeight="1">
      <c r="B36" s="778" t="s">
        <v>541</v>
      </c>
      <c r="C36" s="779"/>
      <c r="D36" s="780"/>
      <c r="E36" s="762">
        <v>98.9</v>
      </c>
      <c r="F36" s="758"/>
      <c r="G36" s="758">
        <v>-0.3</v>
      </c>
      <c r="H36" s="758"/>
      <c r="I36" s="758"/>
      <c r="J36" s="434"/>
      <c r="K36" s="758">
        <v>99.2</v>
      </c>
      <c r="L36" s="758"/>
      <c r="M36" s="758">
        <v>-0.2</v>
      </c>
      <c r="N36" s="758"/>
      <c r="O36" s="758"/>
      <c r="P36" s="434"/>
      <c r="Q36" s="758">
        <v>102.3</v>
      </c>
      <c r="R36" s="758"/>
      <c r="S36" s="758">
        <v>-1.5</v>
      </c>
      <c r="T36" s="758"/>
      <c r="U36" s="758"/>
      <c r="V36" s="434"/>
      <c r="W36" s="758">
        <v>103.7</v>
      </c>
      <c r="X36" s="758"/>
      <c r="Y36" s="758">
        <v>1.5</v>
      </c>
      <c r="Z36" s="758"/>
      <c r="AA36" s="758"/>
      <c r="AB36" s="435"/>
    </row>
    <row r="37" spans="2:28" ht="15.75" customHeight="1">
      <c r="B37" s="778" t="s">
        <v>542</v>
      </c>
      <c r="C37" s="779"/>
      <c r="D37" s="780"/>
      <c r="E37" s="762">
        <v>95.1</v>
      </c>
      <c r="F37" s="758"/>
      <c r="G37" s="758">
        <v>-3.8</v>
      </c>
      <c r="H37" s="758"/>
      <c r="I37" s="758"/>
      <c r="J37" s="434"/>
      <c r="K37" s="758">
        <v>97.1</v>
      </c>
      <c r="L37" s="758"/>
      <c r="M37" s="758">
        <v>-2.1</v>
      </c>
      <c r="N37" s="758"/>
      <c r="O37" s="758"/>
      <c r="P37" s="434"/>
      <c r="Q37" s="758">
        <v>86.7</v>
      </c>
      <c r="R37" s="758"/>
      <c r="S37" s="758">
        <v>-15.2</v>
      </c>
      <c r="T37" s="758"/>
      <c r="U37" s="758"/>
      <c r="V37" s="434"/>
      <c r="W37" s="758">
        <v>103.9</v>
      </c>
      <c r="X37" s="758"/>
      <c r="Y37" s="758">
        <v>0.2</v>
      </c>
      <c r="Z37" s="758"/>
      <c r="AA37" s="758"/>
      <c r="AB37" s="435"/>
    </row>
    <row r="38" spans="2:28" ht="15.75" customHeight="1">
      <c r="B38" s="778" t="s">
        <v>640</v>
      </c>
      <c r="C38" s="779"/>
      <c r="D38" s="780"/>
      <c r="E38" s="762">
        <v>95.7</v>
      </c>
      <c r="F38" s="758"/>
      <c r="G38" s="758">
        <v>0.6</v>
      </c>
      <c r="H38" s="758"/>
      <c r="I38" s="758"/>
      <c r="J38" s="434"/>
      <c r="K38" s="758">
        <v>97.4</v>
      </c>
      <c r="L38" s="758"/>
      <c r="M38" s="758">
        <v>0.3</v>
      </c>
      <c r="N38" s="758"/>
      <c r="O38" s="758"/>
      <c r="P38" s="434"/>
      <c r="Q38" s="758">
        <v>94.5</v>
      </c>
      <c r="R38" s="758"/>
      <c r="S38" s="758">
        <v>9</v>
      </c>
      <c r="T38" s="758"/>
      <c r="U38" s="758"/>
      <c r="V38" s="434"/>
      <c r="W38" s="758">
        <v>104.2</v>
      </c>
      <c r="X38" s="758"/>
      <c r="Y38" s="758">
        <v>0.3</v>
      </c>
      <c r="Z38" s="758"/>
      <c r="AA38" s="758"/>
      <c r="AB38" s="435"/>
    </row>
    <row r="39" spans="2:28" ht="15.75" customHeight="1">
      <c r="B39" s="774"/>
      <c r="C39" s="775"/>
      <c r="D39" s="776"/>
      <c r="E39" s="777"/>
      <c r="F39" s="766"/>
      <c r="G39" s="758"/>
      <c r="H39" s="758"/>
      <c r="I39" s="758"/>
      <c r="J39" s="434"/>
      <c r="K39" s="434"/>
      <c r="L39" s="434"/>
      <c r="M39" s="434"/>
      <c r="N39" s="434"/>
      <c r="O39" s="434"/>
      <c r="P39" s="434"/>
      <c r="Q39" s="766"/>
      <c r="R39" s="766"/>
      <c r="S39" s="766"/>
      <c r="T39" s="766"/>
      <c r="U39" s="766"/>
      <c r="V39" s="766"/>
      <c r="W39" s="766"/>
      <c r="X39" s="766"/>
      <c r="Y39" s="766"/>
      <c r="Z39" s="766"/>
      <c r="AA39" s="766"/>
      <c r="AB39" s="825"/>
    </row>
    <row r="40" spans="2:28" ht="15.75" customHeight="1">
      <c r="B40" s="759" t="s">
        <v>694</v>
      </c>
      <c r="C40" s="760"/>
      <c r="D40" s="761"/>
      <c r="E40" s="762">
        <v>81</v>
      </c>
      <c r="F40" s="758"/>
      <c r="G40" s="763">
        <v>0.5</v>
      </c>
      <c r="H40" s="763"/>
      <c r="I40" s="763"/>
      <c r="J40" s="434"/>
      <c r="K40" s="758">
        <v>97.6</v>
      </c>
      <c r="L40" s="758"/>
      <c r="M40" s="758">
        <v>0.5</v>
      </c>
      <c r="N40" s="758"/>
      <c r="O40" s="758"/>
      <c r="P40" s="434"/>
      <c r="Q40" s="758">
        <v>96.2</v>
      </c>
      <c r="R40" s="758"/>
      <c r="S40" s="763">
        <v>6.2</v>
      </c>
      <c r="T40" s="763"/>
      <c r="U40" s="763"/>
      <c r="V40" s="434"/>
      <c r="W40" s="758">
        <v>104.7</v>
      </c>
      <c r="X40" s="758"/>
      <c r="Y40" s="763">
        <v>0.7</v>
      </c>
      <c r="Z40" s="763"/>
      <c r="AA40" s="763"/>
      <c r="AB40" s="435"/>
    </row>
    <row r="41" spans="2:28" ht="15.75" customHeight="1">
      <c r="B41" s="759" t="s">
        <v>634</v>
      </c>
      <c r="C41" s="760"/>
      <c r="D41" s="761"/>
      <c r="E41" s="762">
        <v>84.1</v>
      </c>
      <c r="F41" s="758"/>
      <c r="G41" s="763">
        <v>0.2</v>
      </c>
      <c r="H41" s="763"/>
      <c r="I41" s="763"/>
      <c r="J41" s="434"/>
      <c r="K41" s="758">
        <v>97.5</v>
      </c>
      <c r="L41" s="758"/>
      <c r="M41" s="758">
        <v>0.3</v>
      </c>
      <c r="N41" s="758"/>
      <c r="O41" s="758"/>
      <c r="P41" s="434"/>
      <c r="Q41" s="758">
        <v>98.1</v>
      </c>
      <c r="R41" s="758"/>
      <c r="S41" s="763">
        <v>6.1</v>
      </c>
      <c r="T41" s="763"/>
      <c r="U41" s="763"/>
      <c r="V41" s="434"/>
      <c r="W41" s="758">
        <v>104.7</v>
      </c>
      <c r="X41" s="758"/>
      <c r="Y41" s="763">
        <v>0.7</v>
      </c>
      <c r="Z41" s="763"/>
      <c r="AA41" s="763"/>
      <c r="AB41" s="435"/>
    </row>
    <row r="42" spans="2:33" s="467" customFormat="1" ht="15.75" customHeight="1">
      <c r="B42" s="759" t="s">
        <v>638</v>
      </c>
      <c r="C42" s="760"/>
      <c r="D42" s="761"/>
      <c r="E42" s="762">
        <v>166.2</v>
      </c>
      <c r="F42" s="758"/>
      <c r="G42" s="763">
        <v>0.1</v>
      </c>
      <c r="H42" s="763"/>
      <c r="I42" s="763"/>
      <c r="J42" s="434"/>
      <c r="K42" s="758">
        <v>97.7</v>
      </c>
      <c r="L42" s="758"/>
      <c r="M42" s="758">
        <v>0.5</v>
      </c>
      <c r="N42" s="758"/>
      <c r="O42" s="758"/>
      <c r="P42" s="434"/>
      <c r="Q42" s="758">
        <v>99.1</v>
      </c>
      <c r="R42" s="758"/>
      <c r="S42" s="763">
        <v>5.1</v>
      </c>
      <c r="T42" s="763"/>
      <c r="U42" s="763"/>
      <c r="V42" s="434"/>
      <c r="W42" s="758">
        <v>104.7</v>
      </c>
      <c r="X42" s="758"/>
      <c r="Y42" s="763">
        <v>0.6</v>
      </c>
      <c r="Z42" s="763"/>
      <c r="AA42" s="763"/>
      <c r="AB42" s="435"/>
      <c r="AD42" s="421"/>
      <c r="AE42" s="421"/>
      <c r="AG42" s="421"/>
    </row>
    <row r="43" spans="2:33" s="467" customFormat="1" ht="15.75" customHeight="1">
      <c r="B43" s="759" t="s">
        <v>677</v>
      </c>
      <c r="C43" s="760"/>
      <c r="D43" s="761"/>
      <c r="E43" s="762">
        <v>82.4</v>
      </c>
      <c r="F43" s="758"/>
      <c r="G43" s="763">
        <v>0.4</v>
      </c>
      <c r="H43" s="763"/>
      <c r="I43" s="763"/>
      <c r="J43" s="434"/>
      <c r="K43" s="758">
        <v>96.3</v>
      </c>
      <c r="L43" s="758"/>
      <c r="M43" s="758">
        <v>-0.2</v>
      </c>
      <c r="N43" s="758"/>
      <c r="O43" s="758"/>
      <c r="P43" s="434"/>
      <c r="Q43" s="758">
        <v>92.5</v>
      </c>
      <c r="R43" s="758"/>
      <c r="S43" s="763">
        <v>3.2</v>
      </c>
      <c r="T43" s="763"/>
      <c r="U43" s="763"/>
      <c r="V43" s="434"/>
      <c r="W43" s="758">
        <v>104.4</v>
      </c>
      <c r="X43" s="758"/>
      <c r="Y43" s="763">
        <v>0.8</v>
      </c>
      <c r="Z43" s="763"/>
      <c r="AA43" s="763"/>
      <c r="AB43" s="435"/>
      <c r="AD43" s="421"/>
      <c r="AE43" s="421"/>
      <c r="AG43" s="421"/>
    </row>
    <row r="44" spans="2:28" ht="15.75" customHeight="1">
      <c r="B44" s="759" t="s">
        <v>662</v>
      </c>
      <c r="C44" s="760"/>
      <c r="D44" s="761"/>
      <c r="E44" s="762">
        <v>79.9</v>
      </c>
      <c r="F44" s="758"/>
      <c r="G44" s="763">
        <v>0.3</v>
      </c>
      <c r="H44" s="763"/>
      <c r="I44" s="763"/>
      <c r="J44" s="434"/>
      <c r="K44" s="758">
        <v>96.8</v>
      </c>
      <c r="L44" s="758"/>
      <c r="M44" s="758">
        <v>-0.1</v>
      </c>
      <c r="N44" s="758"/>
      <c r="O44" s="758"/>
      <c r="P44" s="434"/>
      <c r="Q44" s="758">
        <v>95.3</v>
      </c>
      <c r="R44" s="758"/>
      <c r="S44" s="763">
        <v>3</v>
      </c>
      <c r="T44" s="763"/>
      <c r="U44" s="763"/>
      <c r="V44" s="434"/>
      <c r="W44" s="758">
        <v>104.2</v>
      </c>
      <c r="X44" s="758"/>
      <c r="Y44" s="763">
        <v>0.7</v>
      </c>
      <c r="Z44" s="763"/>
      <c r="AA44" s="763"/>
      <c r="AB44" s="435"/>
    </row>
    <row r="45" spans="2:31" s="467" customFormat="1" ht="15.75" customHeight="1">
      <c r="B45" s="759" t="s">
        <v>667</v>
      </c>
      <c r="C45" s="760"/>
      <c r="D45" s="761"/>
      <c r="E45" s="762">
        <v>83.1</v>
      </c>
      <c r="F45" s="758"/>
      <c r="G45" s="763">
        <v>-0.1</v>
      </c>
      <c r="H45" s="763"/>
      <c r="I45" s="763"/>
      <c r="J45" s="434"/>
      <c r="K45" s="758">
        <v>97.1</v>
      </c>
      <c r="L45" s="758"/>
      <c r="M45" s="758">
        <v>-0.6</v>
      </c>
      <c r="N45" s="758"/>
      <c r="O45" s="758"/>
      <c r="P45" s="434"/>
      <c r="Q45" s="758">
        <v>96.2</v>
      </c>
      <c r="R45" s="758"/>
      <c r="S45" s="763">
        <v>-1</v>
      </c>
      <c r="T45" s="763"/>
      <c r="U45" s="763"/>
      <c r="V45" s="434"/>
      <c r="W45" s="758">
        <v>103.8</v>
      </c>
      <c r="X45" s="758"/>
      <c r="Y45" s="763">
        <v>0.8</v>
      </c>
      <c r="Z45" s="763"/>
      <c r="AA45" s="763"/>
      <c r="AB45" s="435"/>
      <c r="AD45" s="421"/>
      <c r="AE45" s="421"/>
    </row>
    <row r="46" spans="2:31" s="467" customFormat="1" ht="15.75" customHeight="1">
      <c r="B46" s="759" t="s">
        <v>670</v>
      </c>
      <c r="C46" s="760"/>
      <c r="D46" s="761"/>
      <c r="E46" s="762">
        <v>82.1</v>
      </c>
      <c r="F46" s="758"/>
      <c r="G46" s="763">
        <v>-1.4</v>
      </c>
      <c r="H46" s="763"/>
      <c r="I46" s="763"/>
      <c r="J46" s="434"/>
      <c r="K46" s="758">
        <v>97.8</v>
      </c>
      <c r="L46" s="758"/>
      <c r="M46" s="758">
        <v>-0.8</v>
      </c>
      <c r="N46" s="758"/>
      <c r="O46" s="758"/>
      <c r="P46" s="434"/>
      <c r="Q46" s="758">
        <v>94.3</v>
      </c>
      <c r="R46" s="758"/>
      <c r="S46" s="763">
        <v>-3.9</v>
      </c>
      <c r="T46" s="763"/>
      <c r="U46" s="763"/>
      <c r="V46" s="434"/>
      <c r="W46" s="758">
        <v>104.8</v>
      </c>
      <c r="X46" s="758"/>
      <c r="Y46" s="763">
        <v>0.7</v>
      </c>
      <c r="Z46" s="763"/>
      <c r="AA46" s="763"/>
      <c r="AB46" s="435"/>
      <c r="AD46" s="421"/>
      <c r="AE46" s="421"/>
    </row>
    <row r="47" spans="2:31" s="467" customFormat="1" ht="15.75" customHeight="1">
      <c r="B47" s="759" t="s">
        <v>672</v>
      </c>
      <c r="C47" s="760"/>
      <c r="D47" s="761"/>
      <c r="E47" s="762">
        <v>81.8</v>
      </c>
      <c r="F47" s="758"/>
      <c r="G47" s="763">
        <v>1</v>
      </c>
      <c r="H47" s="763"/>
      <c r="I47" s="763"/>
      <c r="J47" s="434"/>
      <c r="K47" s="758">
        <v>96.3</v>
      </c>
      <c r="L47" s="758"/>
      <c r="M47" s="758">
        <v>-0.6</v>
      </c>
      <c r="N47" s="758"/>
      <c r="O47" s="758"/>
      <c r="P47" s="434"/>
      <c r="Q47" s="758">
        <v>88.7</v>
      </c>
      <c r="R47" s="758"/>
      <c r="S47" s="763">
        <v>-2.1</v>
      </c>
      <c r="T47" s="763"/>
      <c r="U47" s="763"/>
      <c r="V47" s="434"/>
      <c r="W47" s="758">
        <v>104.9</v>
      </c>
      <c r="X47" s="758"/>
      <c r="Y47" s="763">
        <v>0.6</v>
      </c>
      <c r="Z47" s="763"/>
      <c r="AA47" s="763"/>
      <c r="AB47" s="435"/>
      <c r="AD47" s="421"/>
      <c r="AE47" s="421"/>
    </row>
    <row r="48" spans="2:31" s="467" customFormat="1" ht="15.75" customHeight="1">
      <c r="B48" s="759" t="s">
        <v>674</v>
      </c>
      <c r="C48" s="760"/>
      <c r="D48" s="761"/>
      <c r="E48" s="762">
        <v>131.5</v>
      </c>
      <c r="F48" s="758"/>
      <c r="G48" s="763">
        <v>-0.7</v>
      </c>
      <c r="H48" s="763"/>
      <c r="I48" s="763"/>
      <c r="J48" s="434"/>
      <c r="K48" s="758">
        <v>97.4</v>
      </c>
      <c r="L48" s="758"/>
      <c r="M48" s="758">
        <v>-0.3</v>
      </c>
      <c r="N48" s="758"/>
      <c r="O48" s="758"/>
      <c r="P48" s="434"/>
      <c r="Q48" s="758">
        <v>91.5</v>
      </c>
      <c r="R48" s="758"/>
      <c r="S48" s="763">
        <v>0</v>
      </c>
      <c r="T48" s="763"/>
      <c r="U48" s="763"/>
      <c r="V48" s="434"/>
      <c r="W48" s="758">
        <v>105.1</v>
      </c>
      <c r="X48" s="758"/>
      <c r="Y48" s="763">
        <v>0.8</v>
      </c>
      <c r="Z48" s="763"/>
      <c r="AA48" s="763"/>
      <c r="AB48" s="435"/>
      <c r="AD48" s="421"/>
      <c r="AE48" s="421"/>
    </row>
    <row r="49" spans="2:31" s="467" customFormat="1" ht="15.75" customHeight="1">
      <c r="B49" s="759" t="s">
        <v>678</v>
      </c>
      <c r="C49" s="760"/>
      <c r="D49" s="761"/>
      <c r="E49" s="762">
        <v>110.8</v>
      </c>
      <c r="F49" s="758"/>
      <c r="G49" s="763">
        <v>-0.2</v>
      </c>
      <c r="H49" s="763"/>
      <c r="I49" s="763"/>
      <c r="J49" s="434"/>
      <c r="K49" s="758">
        <v>97.2</v>
      </c>
      <c r="L49" s="758"/>
      <c r="M49" s="758">
        <v>-0.3</v>
      </c>
      <c r="N49" s="758"/>
      <c r="O49" s="758"/>
      <c r="P49" s="434"/>
      <c r="Q49" s="758">
        <v>94.3</v>
      </c>
      <c r="R49" s="758"/>
      <c r="S49" s="763">
        <v>-1</v>
      </c>
      <c r="T49" s="763"/>
      <c r="U49" s="763"/>
      <c r="V49" s="434"/>
      <c r="W49" s="758">
        <v>105.4</v>
      </c>
      <c r="X49" s="758"/>
      <c r="Y49" s="763">
        <v>0.7</v>
      </c>
      <c r="Z49" s="763"/>
      <c r="AA49" s="763"/>
      <c r="AB49" s="435"/>
      <c r="AD49" s="421"/>
      <c r="AE49" s="421"/>
    </row>
    <row r="50" spans="2:31" s="467" customFormat="1" ht="15.75" customHeight="1">
      <c r="B50" s="759" t="s">
        <v>682</v>
      </c>
      <c r="C50" s="760"/>
      <c r="D50" s="761"/>
      <c r="E50" s="762">
        <v>82.7</v>
      </c>
      <c r="F50" s="758"/>
      <c r="G50" s="763">
        <v>-0.4</v>
      </c>
      <c r="H50" s="763"/>
      <c r="I50" s="763"/>
      <c r="J50" s="434"/>
      <c r="K50" s="758">
        <v>96.8</v>
      </c>
      <c r="L50" s="758"/>
      <c r="M50" s="758">
        <v>-0.3</v>
      </c>
      <c r="N50" s="758"/>
      <c r="O50" s="758"/>
      <c r="P50" s="434"/>
      <c r="Q50" s="758">
        <v>90.6</v>
      </c>
      <c r="R50" s="758"/>
      <c r="S50" s="763">
        <v>-2.1</v>
      </c>
      <c r="T50" s="763"/>
      <c r="U50" s="763"/>
      <c r="V50" s="434"/>
      <c r="W50" s="758">
        <v>105.2</v>
      </c>
      <c r="X50" s="758"/>
      <c r="Y50" s="763">
        <v>0.7</v>
      </c>
      <c r="Z50" s="763"/>
      <c r="AA50" s="763"/>
      <c r="AB50" s="435"/>
      <c r="AD50" s="421"/>
      <c r="AE50" s="421"/>
    </row>
    <row r="51" spans="2:31" s="467" customFormat="1" ht="15.75" customHeight="1">
      <c r="B51" s="759" t="s">
        <v>686</v>
      </c>
      <c r="C51" s="760"/>
      <c r="D51" s="761"/>
      <c r="E51" s="762">
        <v>80.5</v>
      </c>
      <c r="F51" s="758"/>
      <c r="G51" s="763">
        <v>-0.4</v>
      </c>
      <c r="H51" s="763"/>
      <c r="I51" s="763"/>
      <c r="J51" s="434"/>
      <c r="K51" s="758">
        <v>97.1</v>
      </c>
      <c r="L51" s="758"/>
      <c r="M51" s="758">
        <v>-0.2</v>
      </c>
      <c r="N51" s="758"/>
      <c r="O51" s="758"/>
      <c r="P51" s="434"/>
      <c r="Q51" s="758">
        <v>94.3</v>
      </c>
      <c r="R51" s="758"/>
      <c r="S51" s="763">
        <v>1</v>
      </c>
      <c r="T51" s="763"/>
      <c r="U51" s="763"/>
      <c r="V51" s="434"/>
      <c r="W51" s="758">
        <v>105.2</v>
      </c>
      <c r="X51" s="758"/>
      <c r="Y51" s="763">
        <v>0.6</v>
      </c>
      <c r="Z51" s="763"/>
      <c r="AA51" s="763"/>
      <c r="AB51" s="435"/>
      <c r="AD51" s="421"/>
      <c r="AE51" s="421"/>
    </row>
    <row r="52" spans="2:31" s="467" customFormat="1" ht="15.75" customHeight="1">
      <c r="B52" s="826" t="s">
        <v>692</v>
      </c>
      <c r="C52" s="827"/>
      <c r="D52" s="828"/>
      <c r="E52" s="767">
        <v>81</v>
      </c>
      <c r="F52" s="765"/>
      <c r="G52" s="764">
        <v>0</v>
      </c>
      <c r="H52" s="764"/>
      <c r="I52" s="764"/>
      <c r="J52" s="445"/>
      <c r="K52" s="765">
        <v>97.4</v>
      </c>
      <c r="L52" s="765"/>
      <c r="M52" s="765">
        <v>-0.2</v>
      </c>
      <c r="N52" s="765"/>
      <c r="O52" s="765"/>
      <c r="P52" s="445"/>
      <c r="Q52" s="765">
        <v>97.2</v>
      </c>
      <c r="R52" s="765"/>
      <c r="S52" s="764">
        <v>1</v>
      </c>
      <c r="T52" s="764"/>
      <c r="U52" s="764"/>
      <c r="V52" s="445"/>
      <c r="W52" s="765">
        <v>105.2</v>
      </c>
      <c r="X52" s="765"/>
      <c r="Y52" s="764">
        <v>0.5</v>
      </c>
      <c r="Z52" s="764"/>
      <c r="AA52" s="764"/>
      <c r="AB52" s="446"/>
      <c r="AD52" s="421"/>
      <c r="AE52" s="421"/>
    </row>
    <row r="53" spans="2:28" ht="15.75" customHeight="1">
      <c r="B53" s="468"/>
      <c r="C53" s="468"/>
      <c r="D53" s="468"/>
      <c r="E53" s="469"/>
      <c r="F53" s="469"/>
      <c r="G53" s="470"/>
      <c r="H53" s="470"/>
      <c r="I53" s="470"/>
      <c r="J53" s="470"/>
      <c r="K53" s="471"/>
      <c r="L53" s="471"/>
      <c r="M53" s="470"/>
      <c r="N53" s="470"/>
      <c r="O53" s="470"/>
      <c r="P53" s="470"/>
      <c r="Q53" s="469"/>
      <c r="R53" s="469"/>
      <c r="S53" s="471"/>
      <c r="T53" s="471"/>
      <c r="U53" s="471"/>
      <c r="V53" s="471"/>
      <c r="W53" s="469"/>
      <c r="X53" s="469"/>
      <c r="Y53" s="472"/>
      <c r="Z53" s="472"/>
      <c r="AA53" s="472"/>
      <c r="AB53" s="472"/>
    </row>
    <row r="54" spans="2:28" ht="13.5">
      <c r="B54" s="467"/>
      <c r="C54" s="467"/>
      <c r="D54" s="467"/>
      <c r="E54" s="467"/>
      <c r="F54" s="467"/>
      <c r="G54" s="467"/>
      <c r="H54" s="467"/>
      <c r="I54" s="467"/>
      <c r="J54" s="467"/>
      <c r="K54" s="467"/>
      <c r="L54" s="467"/>
      <c r="M54" s="467"/>
      <c r="N54" s="467"/>
      <c r="O54" s="467"/>
      <c r="P54" s="467"/>
      <c r="Q54" s="467"/>
      <c r="R54" s="467"/>
      <c r="S54" s="467"/>
      <c r="T54" s="467"/>
      <c r="U54" s="467"/>
      <c r="V54" s="468"/>
      <c r="W54" s="468"/>
      <c r="X54" s="468"/>
      <c r="Y54" s="468"/>
      <c r="Z54" s="468"/>
      <c r="AA54" s="468"/>
      <c r="AB54" s="468"/>
    </row>
    <row r="55" spans="2:43" ht="13.5">
      <c r="B55" s="467"/>
      <c r="C55" s="467"/>
      <c r="D55" s="467"/>
      <c r="N55" s="473" t="s">
        <v>574</v>
      </c>
      <c r="O55" s="421">
        <v>32</v>
      </c>
      <c r="P55" s="421" t="s">
        <v>574</v>
      </c>
      <c r="AO55" s="473" t="s">
        <v>574</v>
      </c>
      <c r="AP55" s="421">
        <v>33</v>
      </c>
      <c r="AQ55" s="421" t="s">
        <v>574</v>
      </c>
    </row>
    <row r="56" ht="13.5">
      <c r="AD56" s="474"/>
    </row>
    <row r="57" ht="13.5">
      <c r="AD57" s="474"/>
    </row>
    <row r="58" ht="13.5">
      <c r="AD58" s="474"/>
    </row>
    <row r="59" ht="13.5">
      <c r="AD59" s="474"/>
    </row>
    <row r="60" ht="13.5">
      <c r="AD60" s="474"/>
    </row>
    <row r="61" ht="13.5">
      <c r="AD61" s="474"/>
    </row>
    <row r="62" ht="13.5">
      <c r="AD62" s="474"/>
    </row>
    <row r="63" ht="13.5">
      <c r="AD63" s="474"/>
    </row>
    <row r="64" ht="13.5">
      <c r="AD64" s="474"/>
    </row>
    <row r="65" ht="13.5">
      <c r="AD65" s="474"/>
    </row>
    <row r="66" ht="13.5">
      <c r="AD66" s="474"/>
    </row>
    <row r="67" ht="13.5">
      <c r="AD67" s="474"/>
    </row>
    <row r="68" ht="13.5">
      <c r="AD68" s="474"/>
    </row>
    <row r="69" ht="13.5">
      <c r="AD69" s="474"/>
    </row>
    <row r="70" ht="13.5">
      <c r="AD70" s="474"/>
    </row>
    <row r="71" ht="13.5">
      <c r="AD71" s="474"/>
    </row>
    <row r="72" ht="13.5">
      <c r="AD72" s="474"/>
    </row>
    <row r="73" ht="13.5">
      <c r="AD73" s="474"/>
    </row>
    <row r="74" ht="13.5">
      <c r="AD74" s="474"/>
    </row>
    <row r="75" ht="13.5">
      <c r="AD75" s="474"/>
    </row>
    <row r="76" ht="13.5">
      <c r="AD76" s="474"/>
    </row>
    <row r="77" ht="13.5">
      <c r="AD77" s="474"/>
    </row>
    <row r="78" ht="13.5">
      <c r="AD78" s="474"/>
    </row>
    <row r="79" ht="13.5">
      <c r="AD79" s="474"/>
    </row>
    <row r="80" ht="13.5">
      <c r="AD80" s="474"/>
    </row>
    <row r="81" ht="13.5">
      <c r="AD81" s="474"/>
    </row>
    <row r="82" ht="13.5">
      <c r="AD82" s="474"/>
    </row>
    <row r="83" ht="13.5">
      <c r="AD83" s="474"/>
    </row>
    <row r="84" ht="13.5">
      <c r="AD84" s="474"/>
    </row>
    <row r="86" ht="13.5">
      <c r="AD86" s="474"/>
    </row>
    <row r="87" ht="13.5">
      <c r="AD87" s="474"/>
    </row>
    <row r="88" ht="13.5">
      <c r="AD88" s="474"/>
    </row>
    <row r="89" ht="13.5">
      <c r="AD89" s="474"/>
    </row>
    <row r="90" ht="13.5">
      <c r="AD90" s="474"/>
    </row>
    <row r="91" ht="13.5">
      <c r="AD91" s="474"/>
    </row>
    <row r="92" ht="13.5">
      <c r="AD92" s="474"/>
    </row>
    <row r="93" ht="13.5">
      <c r="AD93" s="474"/>
    </row>
  </sheetData>
  <mergeCells count="239">
    <mergeCell ref="Q51:R51"/>
    <mergeCell ref="W51:X51"/>
    <mergeCell ref="G17:I17"/>
    <mergeCell ref="G25:I25"/>
    <mergeCell ref="G19:I19"/>
    <mergeCell ref="K38:L38"/>
    <mergeCell ref="K36:L36"/>
    <mergeCell ref="K37:L37"/>
    <mergeCell ref="G23:I23"/>
    <mergeCell ref="Q33:R33"/>
    <mergeCell ref="B51:D51"/>
    <mergeCell ref="E51:F51"/>
    <mergeCell ref="K51:L51"/>
    <mergeCell ref="G51:I51"/>
    <mergeCell ref="Q26:T26"/>
    <mergeCell ref="K32:P32"/>
    <mergeCell ref="S33:V33"/>
    <mergeCell ref="Q27:T27"/>
    <mergeCell ref="N26:P26"/>
    <mergeCell ref="B31:AB31"/>
    <mergeCell ref="E32:J32"/>
    <mergeCell ref="N27:P27"/>
    <mergeCell ref="Q32:V32"/>
    <mergeCell ref="W32:AB32"/>
    <mergeCell ref="E42:F42"/>
    <mergeCell ref="B46:D46"/>
    <mergeCell ref="E40:F40"/>
    <mergeCell ref="E41:F41"/>
    <mergeCell ref="E46:F46"/>
    <mergeCell ref="E43:F43"/>
    <mergeCell ref="B49:D49"/>
    <mergeCell ref="B52:D52"/>
    <mergeCell ref="B39:D39"/>
    <mergeCell ref="B41:D41"/>
    <mergeCell ref="B42:D42"/>
    <mergeCell ref="B43:D43"/>
    <mergeCell ref="B44:D44"/>
    <mergeCell ref="B45:D45"/>
    <mergeCell ref="B48:D48"/>
    <mergeCell ref="B47:D47"/>
    <mergeCell ref="P28:U28"/>
    <mergeCell ref="Q20:T20"/>
    <mergeCell ref="Q21:T21"/>
    <mergeCell ref="W39:X39"/>
    <mergeCell ref="Q25:T25"/>
    <mergeCell ref="S35:U35"/>
    <mergeCell ref="Q23:T23"/>
    <mergeCell ref="N25:P25"/>
    <mergeCell ref="N21:P21"/>
    <mergeCell ref="N20:P20"/>
    <mergeCell ref="Y33:AB33"/>
    <mergeCell ref="W33:X33"/>
    <mergeCell ref="Y39:AB39"/>
    <mergeCell ref="W37:X37"/>
    <mergeCell ref="W38:X38"/>
    <mergeCell ref="Y35:AA35"/>
    <mergeCell ref="W35:X35"/>
    <mergeCell ref="Y36:AA36"/>
    <mergeCell ref="W36:X36"/>
    <mergeCell ref="Q17:T17"/>
    <mergeCell ref="N17:P17"/>
    <mergeCell ref="Q19:T19"/>
    <mergeCell ref="N19:P19"/>
    <mergeCell ref="B1:AB1"/>
    <mergeCell ref="Q11:T11"/>
    <mergeCell ref="Q12:T12"/>
    <mergeCell ref="Q13:T13"/>
    <mergeCell ref="Q9:T9"/>
    <mergeCell ref="N9:P9"/>
    <mergeCell ref="J12:M12"/>
    <mergeCell ref="G12:I12"/>
    <mergeCell ref="N11:P11"/>
    <mergeCell ref="N12:P12"/>
    <mergeCell ref="B25:F25"/>
    <mergeCell ref="J23:M23"/>
    <mergeCell ref="J25:M25"/>
    <mergeCell ref="B17:F17"/>
    <mergeCell ref="N23:P23"/>
    <mergeCell ref="B19:F19"/>
    <mergeCell ref="G21:I21"/>
    <mergeCell ref="J21:M21"/>
    <mergeCell ref="J20:M20"/>
    <mergeCell ref="G20:I20"/>
    <mergeCell ref="B8:F9"/>
    <mergeCell ref="G13:I13"/>
    <mergeCell ref="G15:I15"/>
    <mergeCell ref="J13:M13"/>
    <mergeCell ref="G9:I9"/>
    <mergeCell ref="J9:M9"/>
    <mergeCell ref="J11:M11"/>
    <mergeCell ref="B11:F11"/>
    <mergeCell ref="G11:I11"/>
    <mergeCell ref="N8:T8"/>
    <mergeCell ref="G8:M8"/>
    <mergeCell ref="Q15:T15"/>
    <mergeCell ref="Q14:T14"/>
    <mergeCell ref="N15:P15"/>
    <mergeCell ref="N13:P13"/>
    <mergeCell ref="G14:I14"/>
    <mergeCell ref="J14:M14"/>
    <mergeCell ref="N14:P14"/>
    <mergeCell ref="G26:I26"/>
    <mergeCell ref="J19:M19"/>
    <mergeCell ref="J15:M15"/>
    <mergeCell ref="J26:M26"/>
    <mergeCell ref="J17:M17"/>
    <mergeCell ref="G27:I27"/>
    <mergeCell ref="E35:F35"/>
    <mergeCell ref="J27:M27"/>
    <mergeCell ref="K35:L35"/>
    <mergeCell ref="M33:P33"/>
    <mergeCell ref="E33:F33"/>
    <mergeCell ref="G33:J33"/>
    <mergeCell ref="K33:L33"/>
    <mergeCell ref="G35:I35"/>
    <mergeCell ref="M35:O35"/>
    <mergeCell ref="B32:D33"/>
    <mergeCell ref="E36:F36"/>
    <mergeCell ref="B35:D35"/>
    <mergeCell ref="K46:L46"/>
    <mergeCell ref="G46:I46"/>
    <mergeCell ref="E39:F39"/>
    <mergeCell ref="B36:D36"/>
    <mergeCell ref="B38:D38"/>
    <mergeCell ref="B37:D37"/>
    <mergeCell ref="E37:F37"/>
    <mergeCell ref="E38:F38"/>
    <mergeCell ref="B40:D40"/>
    <mergeCell ref="K40:L40"/>
    <mergeCell ref="G45:I45"/>
    <mergeCell ref="G40:I40"/>
    <mergeCell ref="K41:L41"/>
    <mergeCell ref="G41:I41"/>
    <mergeCell ref="K42:L42"/>
    <mergeCell ref="G42:I42"/>
    <mergeCell ref="G43:I43"/>
    <mergeCell ref="Q40:R40"/>
    <mergeCell ref="K43:L43"/>
    <mergeCell ref="E52:F52"/>
    <mergeCell ref="K52:L52"/>
    <mergeCell ref="G52:I52"/>
    <mergeCell ref="K47:L47"/>
    <mergeCell ref="E48:F48"/>
    <mergeCell ref="K48:L48"/>
    <mergeCell ref="G48:I48"/>
    <mergeCell ref="E47:F47"/>
    <mergeCell ref="Y42:AA42"/>
    <mergeCell ref="W41:X41"/>
    <mergeCell ref="S40:U40"/>
    <mergeCell ref="Y40:AA40"/>
    <mergeCell ref="W40:X40"/>
    <mergeCell ref="Y41:AA41"/>
    <mergeCell ref="W42:X42"/>
    <mergeCell ref="S41:U41"/>
    <mergeCell ref="M42:O42"/>
    <mergeCell ref="M43:O43"/>
    <mergeCell ref="S43:U43"/>
    <mergeCell ref="Q41:R41"/>
    <mergeCell ref="M41:O41"/>
    <mergeCell ref="Q42:R42"/>
    <mergeCell ref="S42:U42"/>
    <mergeCell ref="Y45:AA45"/>
    <mergeCell ref="E44:F44"/>
    <mergeCell ref="K44:L44"/>
    <mergeCell ref="Q44:R44"/>
    <mergeCell ref="W44:X44"/>
    <mergeCell ref="G44:I44"/>
    <mergeCell ref="M44:O44"/>
    <mergeCell ref="S44:U44"/>
    <mergeCell ref="E45:F45"/>
    <mergeCell ref="K45:L45"/>
    <mergeCell ref="W47:X47"/>
    <mergeCell ref="G47:I47"/>
    <mergeCell ref="M47:O47"/>
    <mergeCell ref="S47:U47"/>
    <mergeCell ref="E49:F49"/>
    <mergeCell ref="K49:L49"/>
    <mergeCell ref="G49:I49"/>
    <mergeCell ref="M49:O49"/>
    <mergeCell ref="Q35:R35"/>
    <mergeCell ref="G36:I36"/>
    <mergeCell ref="M36:O36"/>
    <mergeCell ref="S36:U36"/>
    <mergeCell ref="Q36:R36"/>
    <mergeCell ref="G37:I37"/>
    <mergeCell ref="M37:O37"/>
    <mergeCell ref="S37:U37"/>
    <mergeCell ref="Y37:AA37"/>
    <mergeCell ref="Q37:R37"/>
    <mergeCell ref="G38:I38"/>
    <mergeCell ref="M38:O38"/>
    <mergeCell ref="S38:U38"/>
    <mergeCell ref="Y38:AA38"/>
    <mergeCell ref="Q38:R38"/>
    <mergeCell ref="G39:I39"/>
    <mergeCell ref="Q39:R39"/>
    <mergeCell ref="S39:V39"/>
    <mergeCell ref="M52:O52"/>
    <mergeCell ref="S52:U52"/>
    <mergeCell ref="M50:O50"/>
    <mergeCell ref="M48:O48"/>
    <mergeCell ref="Q47:R47"/>
    <mergeCell ref="M45:O45"/>
    <mergeCell ref="M40:O40"/>
    <mergeCell ref="Y52:AA52"/>
    <mergeCell ref="Q52:R52"/>
    <mergeCell ref="W52:X52"/>
    <mergeCell ref="Y47:AA47"/>
    <mergeCell ref="W48:X48"/>
    <mergeCell ref="S48:U48"/>
    <mergeCell ref="Y48:AA48"/>
    <mergeCell ref="Y50:AA50"/>
    <mergeCell ref="Q50:R50"/>
    <mergeCell ref="S50:U50"/>
    <mergeCell ref="Y44:AA44"/>
    <mergeCell ref="M51:O51"/>
    <mergeCell ref="S51:U51"/>
    <mergeCell ref="Y51:AA51"/>
    <mergeCell ref="M46:O46"/>
    <mergeCell ref="Q49:R49"/>
    <mergeCell ref="W49:X49"/>
    <mergeCell ref="S49:U49"/>
    <mergeCell ref="Y49:AA49"/>
    <mergeCell ref="Q48:R48"/>
    <mergeCell ref="W46:X46"/>
    <mergeCell ref="Y43:AA43"/>
    <mergeCell ref="Q43:R43"/>
    <mergeCell ref="W43:X43"/>
    <mergeCell ref="S46:U46"/>
    <mergeCell ref="Y46:AA46"/>
    <mergeCell ref="Q46:R46"/>
    <mergeCell ref="Q45:R45"/>
    <mergeCell ref="W45:X45"/>
    <mergeCell ref="S45:U45"/>
    <mergeCell ref="W50:X50"/>
    <mergeCell ref="B50:D50"/>
    <mergeCell ref="E50:F50"/>
    <mergeCell ref="G50:I50"/>
    <mergeCell ref="K50:L50"/>
  </mergeCells>
  <printOptions/>
  <pageMargins left="0.7874015748031497" right="0.7874015748031497" top="0.6299212598425197" bottom="0.31496062992125984" header="0.5118110236220472" footer="0.1968503937007874"/>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tabColor indexed="20"/>
  </sheetPr>
  <dimension ref="B1:AP89"/>
  <sheetViews>
    <sheetView workbookViewId="0" topLeftCell="A1">
      <selection activeCell="A1" sqref="A1"/>
    </sheetView>
  </sheetViews>
  <sheetFormatPr defaultColWidth="8.796875" defaultRowHeight="14.25"/>
  <cols>
    <col min="1" max="1" width="2.59765625" style="421" customWidth="1"/>
    <col min="2" max="4" width="3.69921875" style="421" customWidth="1"/>
    <col min="5" max="28" width="3" style="421" customWidth="1"/>
    <col min="29" max="16384" width="3.09765625" style="421" customWidth="1"/>
  </cols>
  <sheetData>
    <row r="1" spans="2:30" ht="17.25">
      <c r="B1" s="822" t="s">
        <v>704</v>
      </c>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467"/>
      <c r="AD1" s="467"/>
    </row>
    <row r="2" spans="2:30" ht="17.25">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67"/>
      <c r="AD2" s="467"/>
    </row>
    <row r="3" spans="29:30" ht="13.5">
      <c r="AC3" s="467"/>
      <c r="AD3" s="467"/>
    </row>
    <row r="4" spans="2:30" ht="17.25">
      <c r="B4" s="422" t="s">
        <v>688</v>
      </c>
      <c r="AC4" s="467"/>
      <c r="AD4" s="467"/>
    </row>
    <row r="5" spans="29:30" ht="13.5">
      <c r="AC5" s="467"/>
      <c r="AD5" s="467"/>
    </row>
    <row r="6" spans="2:30" ht="15.75" customHeight="1">
      <c r="B6" s="423" t="s">
        <v>543</v>
      </c>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75"/>
      <c r="AD6" s="475"/>
    </row>
    <row r="7" spans="2:30" ht="15.75" customHeight="1">
      <c r="B7" s="423"/>
      <c r="C7" s="424"/>
      <c r="D7" s="424"/>
      <c r="E7" s="424"/>
      <c r="F7" s="424"/>
      <c r="G7" s="424"/>
      <c r="H7" s="424"/>
      <c r="I7" s="424"/>
      <c r="J7" s="424"/>
      <c r="K7" s="424"/>
      <c r="L7" s="424"/>
      <c r="M7" s="424"/>
      <c r="N7" s="424"/>
      <c r="O7" s="424"/>
      <c r="P7" s="424"/>
      <c r="Q7" s="424"/>
      <c r="R7" s="424"/>
      <c r="S7" s="423"/>
      <c r="T7" s="424"/>
      <c r="U7" s="424"/>
      <c r="V7" s="424"/>
      <c r="W7" s="424"/>
      <c r="X7" s="424"/>
      <c r="Y7" s="424"/>
      <c r="Z7" s="424"/>
      <c r="AA7" s="424"/>
      <c r="AB7" s="424"/>
      <c r="AC7" s="475"/>
      <c r="AD7" s="475"/>
    </row>
    <row r="8" spans="2:28" ht="15.75" customHeight="1">
      <c r="B8" s="768" t="s">
        <v>544</v>
      </c>
      <c r="C8" s="769"/>
      <c r="D8" s="769"/>
      <c r="E8" s="769"/>
      <c r="F8" s="770"/>
      <c r="G8" s="807" t="s">
        <v>140</v>
      </c>
      <c r="H8" s="807"/>
      <c r="I8" s="807"/>
      <c r="J8" s="807"/>
      <c r="K8" s="807"/>
      <c r="L8" s="807"/>
      <c r="M8" s="807"/>
      <c r="N8" s="807" t="s">
        <v>150</v>
      </c>
      <c r="O8" s="807"/>
      <c r="P8" s="807"/>
      <c r="Q8" s="807"/>
      <c r="R8" s="807"/>
      <c r="S8" s="807"/>
      <c r="T8" s="807"/>
      <c r="U8" s="476"/>
      <c r="V8" s="476"/>
      <c r="W8" s="423"/>
      <c r="X8" s="423"/>
      <c r="Y8" s="423"/>
      <c r="Z8" s="423"/>
      <c r="AA8" s="423"/>
      <c r="AB8" s="423"/>
    </row>
    <row r="9" spans="2:28" ht="15.75" customHeight="1">
      <c r="B9" s="771"/>
      <c r="C9" s="772"/>
      <c r="D9" s="772"/>
      <c r="E9" s="772"/>
      <c r="F9" s="773"/>
      <c r="G9" s="796" t="s">
        <v>539</v>
      </c>
      <c r="H9" s="797"/>
      <c r="I9" s="798"/>
      <c r="J9" s="807" t="s">
        <v>540</v>
      </c>
      <c r="K9" s="807"/>
      <c r="L9" s="807"/>
      <c r="M9" s="807"/>
      <c r="N9" s="798" t="s">
        <v>539</v>
      </c>
      <c r="O9" s="807"/>
      <c r="P9" s="807"/>
      <c r="Q9" s="807" t="s">
        <v>540</v>
      </c>
      <c r="R9" s="807"/>
      <c r="S9" s="807"/>
      <c r="T9" s="807"/>
      <c r="U9" s="476"/>
      <c r="V9" s="476"/>
      <c r="W9" s="423"/>
      <c r="X9" s="423"/>
      <c r="Y9" s="423"/>
      <c r="Z9" s="423"/>
      <c r="AA9" s="423"/>
      <c r="AB9" s="423"/>
    </row>
    <row r="10" spans="2:28" ht="10.5" customHeight="1">
      <c r="B10" s="428"/>
      <c r="C10" s="429"/>
      <c r="D10" s="429"/>
      <c r="E10" s="429"/>
      <c r="F10" s="430"/>
      <c r="G10" s="431"/>
      <c r="H10" s="432"/>
      <c r="I10" s="432" t="s">
        <v>550</v>
      </c>
      <c r="J10" s="432"/>
      <c r="K10" s="432"/>
      <c r="L10" s="432"/>
      <c r="M10" s="433" t="s">
        <v>575</v>
      </c>
      <c r="N10" s="432"/>
      <c r="O10" s="432"/>
      <c r="P10" s="432" t="s">
        <v>550</v>
      </c>
      <c r="Q10" s="432"/>
      <c r="R10" s="432"/>
      <c r="S10" s="432"/>
      <c r="T10" s="433" t="s">
        <v>575</v>
      </c>
      <c r="U10" s="476"/>
      <c r="V10" s="476"/>
      <c r="W10" s="423"/>
      <c r="X10" s="423"/>
      <c r="Y10" s="423"/>
      <c r="Z10" s="423"/>
      <c r="AA10" s="423"/>
      <c r="AB10" s="423"/>
    </row>
    <row r="11" spans="2:28" ht="15.75" customHeight="1">
      <c r="B11" s="808" t="s">
        <v>552</v>
      </c>
      <c r="C11" s="811"/>
      <c r="D11" s="811"/>
      <c r="E11" s="811"/>
      <c r="F11" s="812"/>
      <c r="G11" s="803">
        <v>300876</v>
      </c>
      <c r="H11" s="802"/>
      <c r="I11" s="802"/>
      <c r="J11" s="758">
        <v>0.8</v>
      </c>
      <c r="K11" s="758"/>
      <c r="L11" s="758"/>
      <c r="M11" s="835"/>
      <c r="N11" s="802">
        <v>325433</v>
      </c>
      <c r="O11" s="802"/>
      <c r="P11" s="802"/>
      <c r="Q11" s="758">
        <v>1</v>
      </c>
      <c r="R11" s="758"/>
      <c r="S11" s="758"/>
      <c r="T11" s="835"/>
      <c r="U11" s="476"/>
      <c r="V11" s="476"/>
      <c r="W11" s="423"/>
      <c r="X11" s="423"/>
      <c r="Y11" s="423"/>
      <c r="Z11" s="423"/>
      <c r="AA11" s="423"/>
      <c r="AB11" s="423"/>
    </row>
    <row r="12" spans="2:28" ht="15.75" customHeight="1">
      <c r="B12" s="436"/>
      <c r="C12" s="437" t="s">
        <v>553</v>
      </c>
      <c r="D12" s="438"/>
      <c r="E12" s="437"/>
      <c r="F12" s="439"/>
      <c r="G12" s="803">
        <v>293888</v>
      </c>
      <c r="H12" s="802"/>
      <c r="I12" s="802"/>
      <c r="J12" s="758">
        <v>0.6</v>
      </c>
      <c r="K12" s="758"/>
      <c r="L12" s="758"/>
      <c r="M12" s="835"/>
      <c r="N12" s="802">
        <v>318721</v>
      </c>
      <c r="O12" s="802"/>
      <c r="P12" s="802"/>
      <c r="Q12" s="758">
        <v>1.2</v>
      </c>
      <c r="R12" s="758"/>
      <c r="S12" s="758"/>
      <c r="T12" s="835"/>
      <c r="U12" s="476"/>
      <c r="V12" s="476"/>
      <c r="W12" s="423"/>
      <c r="X12" s="423"/>
      <c r="Y12" s="423"/>
      <c r="Z12" s="423"/>
      <c r="AA12" s="423"/>
      <c r="AB12" s="423"/>
    </row>
    <row r="13" spans="2:28" ht="15.75" customHeight="1">
      <c r="B13" s="436"/>
      <c r="C13" s="440"/>
      <c r="D13" s="437" t="s">
        <v>554</v>
      </c>
      <c r="E13" s="437"/>
      <c r="F13" s="439"/>
      <c r="G13" s="803">
        <v>269097</v>
      </c>
      <c r="H13" s="802"/>
      <c r="I13" s="802"/>
      <c r="J13" s="758">
        <v>0.3</v>
      </c>
      <c r="K13" s="758"/>
      <c r="L13" s="758"/>
      <c r="M13" s="835"/>
      <c r="N13" s="802">
        <v>282513</v>
      </c>
      <c r="O13" s="802"/>
      <c r="P13" s="802"/>
      <c r="Q13" s="758">
        <v>0.8</v>
      </c>
      <c r="R13" s="758"/>
      <c r="S13" s="758"/>
      <c r="T13" s="835"/>
      <c r="U13" s="476"/>
      <c r="V13" s="423"/>
      <c r="W13" s="423"/>
      <c r="X13" s="423"/>
      <c r="Y13" s="423"/>
      <c r="Z13" s="423"/>
      <c r="AA13" s="423"/>
      <c r="AB13" s="423"/>
    </row>
    <row r="14" spans="2:28" ht="15.75" customHeight="1">
      <c r="B14" s="436"/>
      <c r="C14" s="440"/>
      <c r="D14" s="437" t="s">
        <v>555</v>
      </c>
      <c r="E14" s="437"/>
      <c r="F14" s="439"/>
      <c r="G14" s="803">
        <v>24791</v>
      </c>
      <c r="H14" s="802"/>
      <c r="I14" s="802"/>
      <c r="J14" s="758">
        <v>2.7</v>
      </c>
      <c r="K14" s="758"/>
      <c r="L14" s="758"/>
      <c r="M14" s="835"/>
      <c r="N14" s="802">
        <v>36208</v>
      </c>
      <c r="O14" s="802"/>
      <c r="P14" s="802"/>
      <c r="Q14" s="758">
        <v>4.8</v>
      </c>
      <c r="R14" s="758"/>
      <c r="S14" s="758"/>
      <c r="T14" s="835"/>
      <c r="U14" s="476"/>
      <c r="V14" s="476"/>
      <c r="W14" s="423"/>
      <c r="X14" s="423"/>
      <c r="Y14" s="423"/>
      <c r="Z14" s="423"/>
      <c r="AA14" s="423"/>
      <c r="AB14" s="423"/>
    </row>
    <row r="15" spans="2:28" ht="15.75" customHeight="1">
      <c r="B15" s="441"/>
      <c r="C15" s="442" t="s">
        <v>556</v>
      </c>
      <c r="D15" s="443"/>
      <c r="E15" s="442"/>
      <c r="F15" s="444"/>
      <c r="G15" s="805">
        <v>6988</v>
      </c>
      <c r="H15" s="801"/>
      <c r="I15" s="801"/>
      <c r="J15" s="765">
        <v>12.4</v>
      </c>
      <c r="K15" s="765"/>
      <c r="L15" s="765"/>
      <c r="M15" s="818"/>
      <c r="N15" s="801">
        <v>6712</v>
      </c>
      <c r="O15" s="801"/>
      <c r="P15" s="801"/>
      <c r="Q15" s="765">
        <v>-6.6</v>
      </c>
      <c r="R15" s="765"/>
      <c r="S15" s="765"/>
      <c r="T15" s="818"/>
      <c r="U15" s="476"/>
      <c r="V15" s="476"/>
      <c r="W15" s="423"/>
      <c r="X15" s="423"/>
      <c r="Y15" s="423"/>
      <c r="Z15" s="423"/>
      <c r="AA15" s="423"/>
      <c r="AB15" s="423"/>
    </row>
    <row r="16" spans="2:28" ht="10.5" customHeight="1">
      <c r="B16" s="447"/>
      <c r="C16" s="448"/>
      <c r="D16" s="448"/>
      <c r="E16" s="448"/>
      <c r="F16" s="449"/>
      <c r="G16" s="450"/>
      <c r="H16" s="451"/>
      <c r="I16" s="451" t="s">
        <v>538</v>
      </c>
      <c r="J16" s="452"/>
      <c r="K16" s="452"/>
      <c r="L16" s="452"/>
      <c r="M16" s="453" t="s">
        <v>538</v>
      </c>
      <c r="N16" s="451"/>
      <c r="O16" s="451"/>
      <c r="P16" s="451" t="s">
        <v>538</v>
      </c>
      <c r="Q16" s="452"/>
      <c r="R16" s="452"/>
      <c r="S16" s="452"/>
      <c r="T16" s="453" t="s">
        <v>538</v>
      </c>
      <c r="U16" s="476"/>
      <c r="V16" s="476"/>
      <c r="W16" s="423"/>
      <c r="X16" s="423"/>
      <c r="Y16" s="423"/>
      <c r="Z16" s="423"/>
      <c r="AA16" s="423"/>
      <c r="AB16" s="423"/>
    </row>
    <row r="17" spans="2:28" ht="15.75" customHeight="1">
      <c r="B17" s="819" t="s">
        <v>489</v>
      </c>
      <c r="C17" s="837"/>
      <c r="D17" s="837"/>
      <c r="E17" s="837"/>
      <c r="F17" s="838"/>
      <c r="G17" s="813">
        <v>19</v>
      </c>
      <c r="H17" s="823"/>
      <c r="I17" s="823"/>
      <c r="J17" s="793">
        <v>-0.1</v>
      </c>
      <c r="K17" s="793"/>
      <c r="L17" s="793"/>
      <c r="M17" s="836"/>
      <c r="N17" s="823">
        <v>19.5</v>
      </c>
      <c r="O17" s="823"/>
      <c r="P17" s="823"/>
      <c r="Q17" s="793">
        <v>0</v>
      </c>
      <c r="R17" s="793"/>
      <c r="S17" s="793"/>
      <c r="T17" s="836"/>
      <c r="U17" s="476"/>
      <c r="V17" s="476"/>
      <c r="W17" s="423"/>
      <c r="X17" s="423"/>
      <c r="Y17" s="423"/>
      <c r="Z17" s="423"/>
      <c r="AA17" s="423"/>
      <c r="AB17" s="423"/>
    </row>
    <row r="18" spans="2:28" ht="10.5" customHeight="1">
      <c r="B18" s="454"/>
      <c r="C18" s="455"/>
      <c r="D18" s="455"/>
      <c r="E18" s="455"/>
      <c r="F18" s="456"/>
      <c r="G18" s="457"/>
      <c r="H18" s="458"/>
      <c r="I18" s="458" t="s">
        <v>493</v>
      </c>
      <c r="J18" s="452"/>
      <c r="K18" s="452"/>
      <c r="L18" s="452"/>
      <c r="M18" s="453" t="s">
        <v>575</v>
      </c>
      <c r="N18" s="458"/>
      <c r="O18" s="458"/>
      <c r="P18" s="458" t="s">
        <v>493</v>
      </c>
      <c r="Q18" s="452"/>
      <c r="R18" s="452"/>
      <c r="S18" s="452"/>
      <c r="T18" s="453" t="s">
        <v>575</v>
      </c>
      <c r="U18" s="476"/>
      <c r="V18" s="476"/>
      <c r="W18" s="423"/>
      <c r="X18" s="423"/>
      <c r="Y18" s="423"/>
      <c r="Z18" s="423"/>
      <c r="AA18" s="423"/>
      <c r="AB18" s="423"/>
    </row>
    <row r="19" spans="2:28" ht="15.75" customHeight="1">
      <c r="B19" s="808" t="s">
        <v>402</v>
      </c>
      <c r="C19" s="811"/>
      <c r="D19" s="811"/>
      <c r="E19" s="811"/>
      <c r="F19" s="812"/>
      <c r="G19" s="814">
        <v>150</v>
      </c>
      <c r="H19" s="824"/>
      <c r="I19" s="824"/>
      <c r="J19" s="758">
        <v>0</v>
      </c>
      <c r="K19" s="758"/>
      <c r="L19" s="758"/>
      <c r="M19" s="835"/>
      <c r="N19" s="824">
        <v>164.8</v>
      </c>
      <c r="O19" s="824"/>
      <c r="P19" s="824"/>
      <c r="Q19" s="758">
        <v>0.1</v>
      </c>
      <c r="R19" s="758"/>
      <c r="S19" s="758"/>
      <c r="T19" s="835"/>
      <c r="U19" s="476"/>
      <c r="V19" s="476"/>
      <c r="W19" s="423"/>
      <c r="X19" s="423"/>
      <c r="Y19" s="423"/>
      <c r="Z19" s="423"/>
      <c r="AA19" s="423"/>
      <c r="AB19" s="423"/>
    </row>
    <row r="20" spans="2:28" ht="15.75" customHeight="1">
      <c r="B20" s="436"/>
      <c r="C20" s="437" t="s">
        <v>558</v>
      </c>
      <c r="D20" s="437"/>
      <c r="E20" s="437"/>
      <c r="F20" s="439"/>
      <c r="G20" s="814">
        <v>137.7</v>
      </c>
      <c r="H20" s="824"/>
      <c r="I20" s="824"/>
      <c r="J20" s="758">
        <v>0</v>
      </c>
      <c r="K20" s="758"/>
      <c r="L20" s="758"/>
      <c r="M20" s="835"/>
      <c r="N20" s="824">
        <v>148.3</v>
      </c>
      <c r="O20" s="824"/>
      <c r="P20" s="824"/>
      <c r="Q20" s="758">
        <v>-0.2</v>
      </c>
      <c r="R20" s="758"/>
      <c r="S20" s="758"/>
      <c r="T20" s="835"/>
      <c r="U20" s="476"/>
      <c r="V20" s="476"/>
      <c r="W20" s="423"/>
      <c r="X20" s="423"/>
      <c r="Y20" s="423"/>
      <c r="Z20" s="423"/>
      <c r="AA20" s="423"/>
      <c r="AB20" s="423"/>
    </row>
    <row r="21" spans="2:28" ht="15.75" customHeight="1">
      <c r="B21" s="441"/>
      <c r="C21" s="442" t="s">
        <v>80</v>
      </c>
      <c r="D21" s="442"/>
      <c r="E21" s="442"/>
      <c r="F21" s="444"/>
      <c r="G21" s="813">
        <v>12.3</v>
      </c>
      <c r="H21" s="823"/>
      <c r="I21" s="823"/>
      <c r="J21" s="765">
        <v>0.8</v>
      </c>
      <c r="K21" s="765"/>
      <c r="L21" s="765"/>
      <c r="M21" s="818"/>
      <c r="N21" s="823">
        <v>16.5</v>
      </c>
      <c r="O21" s="823"/>
      <c r="P21" s="823"/>
      <c r="Q21" s="765">
        <v>3.1</v>
      </c>
      <c r="R21" s="765"/>
      <c r="S21" s="765"/>
      <c r="T21" s="818"/>
      <c r="U21" s="476"/>
      <c r="V21" s="423"/>
      <c r="W21" s="423"/>
      <c r="X21" s="423"/>
      <c r="Y21" s="423"/>
      <c r="Z21" s="423"/>
      <c r="AA21" s="423"/>
      <c r="AB21" s="423"/>
    </row>
    <row r="22" spans="2:28" ht="10.5" customHeight="1">
      <c r="B22" s="459"/>
      <c r="C22" s="460"/>
      <c r="D22" s="460"/>
      <c r="E22" s="460"/>
      <c r="F22" s="461"/>
      <c r="G22" s="457"/>
      <c r="H22" s="458"/>
      <c r="I22" s="458" t="s">
        <v>559</v>
      </c>
      <c r="J22" s="452"/>
      <c r="K22" s="452"/>
      <c r="L22" s="452"/>
      <c r="M22" s="453" t="s">
        <v>575</v>
      </c>
      <c r="N22" s="458"/>
      <c r="O22" s="458"/>
      <c r="P22" s="458" t="s">
        <v>559</v>
      </c>
      <c r="Q22" s="452"/>
      <c r="R22" s="452"/>
      <c r="S22" s="452"/>
      <c r="T22" s="453" t="s">
        <v>575</v>
      </c>
      <c r="U22" s="476"/>
      <c r="V22" s="423"/>
      <c r="W22" s="423"/>
      <c r="X22" s="423"/>
      <c r="Y22" s="423"/>
      <c r="Z22" s="423"/>
      <c r="AA22" s="423"/>
      <c r="AB22" s="423"/>
    </row>
    <row r="23" spans="2:28" ht="15.75" customHeight="1">
      <c r="B23" s="819" t="s">
        <v>560</v>
      </c>
      <c r="C23" s="837"/>
      <c r="D23" s="837"/>
      <c r="E23" s="837"/>
      <c r="F23" s="838"/>
      <c r="G23" s="805">
        <v>26131</v>
      </c>
      <c r="H23" s="801"/>
      <c r="I23" s="801"/>
      <c r="J23" s="765">
        <v>-0.3</v>
      </c>
      <c r="K23" s="765"/>
      <c r="L23" s="765"/>
      <c r="M23" s="818"/>
      <c r="N23" s="801">
        <v>6253</v>
      </c>
      <c r="O23" s="801"/>
      <c r="P23" s="801"/>
      <c r="Q23" s="765">
        <v>-0.9</v>
      </c>
      <c r="R23" s="765"/>
      <c r="S23" s="765"/>
      <c r="T23" s="818"/>
      <c r="U23" s="476"/>
      <c r="V23" s="476"/>
      <c r="W23" s="423"/>
      <c r="X23" s="423"/>
      <c r="Y23" s="423"/>
      <c r="Z23" s="423"/>
      <c r="AA23" s="423"/>
      <c r="AB23" s="423"/>
    </row>
    <row r="24" spans="2:28" ht="10.5" customHeight="1">
      <c r="B24" s="454"/>
      <c r="C24" s="455"/>
      <c r="D24" s="455"/>
      <c r="E24" s="455"/>
      <c r="F24" s="456"/>
      <c r="G24" s="451"/>
      <c r="H24" s="451"/>
      <c r="I24" s="451" t="s">
        <v>575</v>
      </c>
      <c r="J24" s="464"/>
      <c r="K24" s="464"/>
      <c r="L24" s="464"/>
      <c r="M24" s="465" t="s">
        <v>576</v>
      </c>
      <c r="N24" s="451"/>
      <c r="O24" s="451"/>
      <c r="P24" s="451" t="s">
        <v>575</v>
      </c>
      <c r="Q24" s="464"/>
      <c r="R24" s="464"/>
      <c r="S24" s="464"/>
      <c r="T24" s="465" t="s">
        <v>576</v>
      </c>
      <c r="U24" s="476"/>
      <c r="V24" s="476"/>
      <c r="W24" s="423"/>
      <c r="X24" s="423"/>
      <c r="Y24" s="423"/>
      <c r="Z24" s="423"/>
      <c r="AA24" s="423"/>
      <c r="AB24" s="423"/>
    </row>
    <row r="25" spans="2:28" ht="15.75" customHeight="1">
      <c r="B25" s="815" t="s">
        <v>561</v>
      </c>
      <c r="C25" s="816"/>
      <c r="D25" s="816"/>
      <c r="E25" s="816"/>
      <c r="F25" s="817"/>
      <c r="G25" s="786">
        <v>23.49</v>
      </c>
      <c r="H25" s="786"/>
      <c r="I25" s="786"/>
      <c r="J25" s="791">
        <v>-0.12</v>
      </c>
      <c r="K25" s="791"/>
      <c r="L25" s="791"/>
      <c r="M25" s="792"/>
      <c r="N25" s="786">
        <v>11.16</v>
      </c>
      <c r="O25" s="786"/>
      <c r="P25" s="786"/>
      <c r="Q25" s="791">
        <v>-0.25</v>
      </c>
      <c r="R25" s="791"/>
      <c r="S25" s="791"/>
      <c r="T25" s="792"/>
      <c r="U25" s="476"/>
      <c r="V25" s="476"/>
      <c r="W25" s="423"/>
      <c r="X25" s="423"/>
      <c r="Y25" s="423"/>
      <c r="Z25" s="423"/>
      <c r="AA25" s="423"/>
      <c r="AB25" s="423"/>
    </row>
    <row r="26" spans="2:28" ht="15.75" customHeight="1">
      <c r="B26" s="466" t="s">
        <v>562</v>
      </c>
      <c r="C26" s="437"/>
      <c r="D26" s="437"/>
      <c r="E26" s="437"/>
      <c r="F26" s="439"/>
      <c r="G26" s="785">
        <v>1.74</v>
      </c>
      <c r="H26" s="786"/>
      <c r="I26" s="786"/>
      <c r="J26" s="791">
        <v>0.07</v>
      </c>
      <c r="K26" s="791"/>
      <c r="L26" s="791"/>
      <c r="M26" s="792"/>
      <c r="N26" s="786">
        <v>1.18</v>
      </c>
      <c r="O26" s="786"/>
      <c r="P26" s="786"/>
      <c r="Q26" s="791">
        <v>0.02</v>
      </c>
      <c r="R26" s="791"/>
      <c r="S26" s="791"/>
      <c r="T26" s="792"/>
      <c r="U26" s="476"/>
      <c r="V26" s="476"/>
      <c r="W26" s="423"/>
      <c r="X26" s="423"/>
      <c r="Y26" s="423"/>
      <c r="Z26" s="423"/>
      <c r="AA26" s="423"/>
      <c r="AB26" s="423"/>
    </row>
    <row r="27" spans="2:28" ht="15.75" customHeight="1">
      <c r="B27" s="463" t="s">
        <v>563</v>
      </c>
      <c r="C27" s="442"/>
      <c r="D27" s="442"/>
      <c r="E27" s="442"/>
      <c r="F27" s="444"/>
      <c r="G27" s="781">
        <v>1.82</v>
      </c>
      <c r="H27" s="782"/>
      <c r="I27" s="782"/>
      <c r="J27" s="783">
        <v>0.02</v>
      </c>
      <c r="K27" s="783"/>
      <c r="L27" s="783"/>
      <c r="M27" s="784"/>
      <c r="N27" s="782">
        <v>1.28</v>
      </c>
      <c r="O27" s="782"/>
      <c r="P27" s="782"/>
      <c r="Q27" s="783">
        <v>0.03</v>
      </c>
      <c r="R27" s="783"/>
      <c r="S27" s="783"/>
      <c r="T27" s="784"/>
      <c r="U27" s="476"/>
      <c r="V27" s="476"/>
      <c r="W27" s="423"/>
      <c r="X27" s="423"/>
      <c r="Y27" s="423"/>
      <c r="Z27" s="423"/>
      <c r="AA27" s="423"/>
      <c r="AB27" s="423"/>
    </row>
    <row r="28" spans="2:30" ht="15.75" customHeight="1">
      <c r="B28" s="423"/>
      <c r="C28" s="423"/>
      <c r="D28" s="423"/>
      <c r="E28" s="423"/>
      <c r="F28" s="423"/>
      <c r="G28" s="423"/>
      <c r="H28" s="423"/>
      <c r="I28" s="423"/>
      <c r="J28" s="423"/>
      <c r="K28" s="423"/>
      <c r="L28" s="423"/>
      <c r="M28" s="423"/>
      <c r="N28" s="423"/>
      <c r="O28" s="477"/>
      <c r="P28" s="477"/>
      <c r="Q28" s="477"/>
      <c r="R28" s="477"/>
      <c r="S28" s="478"/>
      <c r="T28" s="424" t="s">
        <v>577</v>
      </c>
      <c r="U28" s="477"/>
      <c r="V28" s="423"/>
      <c r="W28" s="423"/>
      <c r="X28" s="423"/>
      <c r="Y28" s="423"/>
      <c r="Z28" s="423"/>
      <c r="AA28" s="423"/>
      <c r="AB28" s="423"/>
      <c r="AC28" s="475"/>
      <c r="AD28" s="475"/>
    </row>
    <row r="29" spans="2:30" ht="15.75" customHeight="1">
      <c r="B29" s="423"/>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75"/>
      <c r="AD29" s="475"/>
    </row>
    <row r="30" spans="2:30" ht="15.75" customHeight="1">
      <c r="B30" s="423" t="s">
        <v>545</v>
      </c>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75"/>
      <c r="AD30" s="475"/>
    </row>
    <row r="31" spans="2:30" ht="15.75" customHeight="1">
      <c r="B31" s="832" t="s">
        <v>578</v>
      </c>
      <c r="C31" s="832"/>
      <c r="D31" s="832"/>
      <c r="E31" s="832"/>
      <c r="F31" s="832"/>
      <c r="G31" s="832"/>
      <c r="H31" s="832"/>
      <c r="I31" s="832"/>
      <c r="J31" s="832"/>
      <c r="K31" s="832"/>
      <c r="L31" s="832"/>
      <c r="M31" s="832"/>
      <c r="N31" s="832"/>
      <c r="O31" s="832"/>
      <c r="P31" s="832"/>
      <c r="Q31" s="832"/>
      <c r="R31" s="832"/>
      <c r="S31" s="832"/>
      <c r="T31" s="832"/>
      <c r="U31" s="832"/>
      <c r="V31" s="832"/>
      <c r="W31" s="832"/>
      <c r="X31" s="832"/>
      <c r="Y31" s="832"/>
      <c r="Z31" s="832"/>
      <c r="AA31" s="832"/>
      <c r="AB31" s="832"/>
      <c r="AC31" s="475"/>
      <c r="AD31" s="475"/>
    </row>
    <row r="32" spans="2:30" ht="15.75" customHeight="1">
      <c r="B32" s="768" t="s">
        <v>567</v>
      </c>
      <c r="C32" s="769"/>
      <c r="D32" s="770"/>
      <c r="E32" s="829" t="s">
        <v>568</v>
      </c>
      <c r="F32" s="830"/>
      <c r="G32" s="830"/>
      <c r="H32" s="830"/>
      <c r="I32" s="830"/>
      <c r="J32" s="831"/>
      <c r="K32" s="829" t="s">
        <v>569</v>
      </c>
      <c r="L32" s="830"/>
      <c r="M32" s="830"/>
      <c r="N32" s="830"/>
      <c r="O32" s="830"/>
      <c r="P32" s="831"/>
      <c r="Q32" s="796" t="s">
        <v>403</v>
      </c>
      <c r="R32" s="797"/>
      <c r="S32" s="797"/>
      <c r="T32" s="797"/>
      <c r="U32" s="797"/>
      <c r="V32" s="798"/>
      <c r="W32" s="796" t="s">
        <v>404</v>
      </c>
      <c r="X32" s="797"/>
      <c r="Y32" s="797"/>
      <c r="Z32" s="797"/>
      <c r="AA32" s="797"/>
      <c r="AB32" s="798"/>
      <c r="AC32" s="475"/>
      <c r="AD32" s="475"/>
    </row>
    <row r="33" spans="2:30" ht="15.75" customHeight="1">
      <c r="B33" s="771"/>
      <c r="C33" s="772"/>
      <c r="D33" s="773"/>
      <c r="E33" s="768" t="s">
        <v>570</v>
      </c>
      <c r="F33" s="770"/>
      <c r="G33" s="796" t="s">
        <v>571</v>
      </c>
      <c r="H33" s="797"/>
      <c r="I33" s="797"/>
      <c r="J33" s="798"/>
      <c r="K33" s="768" t="s">
        <v>570</v>
      </c>
      <c r="L33" s="770"/>
      <c r="M33" s="796" t="s">
        <v>572</v>
      </c>
      <c r="N33" s="797"/>
      <c r="O33" s="797"/>
      <c r="P33" s="798"/>
      <c r="Q33" s="796" t="s">
        <v>570</v>
      </c>
      <c r="R33" s="798"/>
      <c r="S33" s="768" t="s">
        <v>571</v>
      </c>
      <c r="T33" s="769"/>
      <c r="U33" s="769"/>
      <c r="V33" s="770"/>
      <c r="W33" s="768" t="s">
        <v>570</v>
      </c>
      <c r="X33" s="770"/>
      <c r="Y33" s="768" t="s">
        <v>571</v>
      </c>
      <c r="Z33" s="769"/>
      <c r="AA33" s="769"/>
      <c r="AB33" s="770"/>
      <c r="AC33" s="475"/>
      <c r="AD33" s="475"/>
    </row>
    <row r="34" spans="2:28" ht="11.25" customHeight="1">
      <c r="B34" s="425"/>
      <c r="C34" s="426"/>
      <c r="D34" s="427"/>
      <c r="E34" s="479"/>
      <c r="F34" s="480"/>
      <c r="G34" s="480"/>
      <c r="H34" s="480"/>
      <c r="I34" s="480" t="s">
        <v>575</v>
      </c>
      <c r="J34" s="480"/>
      <c r="K34" s="480"/>
      <c r="L34" s="480"/>
      <c r="M34" s="480"/>
      <c r="N34" s="480"/>
      <c r="O34" s="480" t="s">
        <v>575</v>
      </c>
      <c r="P34" s="480"/>
      <c r="Q34" s="480"/>
      <c r="R34" s="480"/>
      <c r="S34" s="480"/>
      <c r="T34" s="480"/>
      <c r="U34" s="480" t="s">
        <v>575</v>
      </c>
      <c r="V34" s="480"/>
      <c r="W34" s="480"/>
      <c r="X34" s="480"/>
      <c r="Y34" s="480"/>
      <c r="Z34" s="480"/>
      <c r="AA34" s="480" t="s">
        <v>575</v>
      </c>
      <c r="AB34" s="481"/>
    </row>
    <row r="35" spans="2:29" ht="15.75" customHeight="1">
      <c r="B35" s="774" t="s">
        <v>639</v>
      </c>
      <c r="C35" s="775"/>
      <c r="D35" s="776"/>
      <c r="E35" s="762">
        <v>100.1</v>
      </c>
      <c r="F35" s="758"/>
      <c r="G35" s="758">
        <v>-0.9</v>
      </c>
      <c r="H35" s="758"/>
      <c r="I35" s="758"/>
      <c r="J35" s="434"/>
      <c r="K35" s="758">
        <v>100.6</v>
      </c>
      <c r="L35" s="758"/>
      <c r="M35" s="758">
        <v>0</v>
      </c>
      <c r="N35" s="758"/>
      <c r="O35" s="758"/>
      <c r="P35" s="434"/>
      <c r="Q35" s="758">
        <v>105.7</v>
      </c>
      <c r="R35" s="758"/>
      <c r="S35" s="758">
        <v>2.3</v>
      </c>
      <c r="T35" s="758"/>
      <c r="U35" s="758"/>
      <c r="V35" s="434"/>
      <c r="W35" s="758">
        <v>102.4</v>
      </c>
      <c r="X35" s="758"/>
      <c r="Y35" s="758">
        <v>1.5</v>
      </c>
      <c r="Z35" s="758"/>
      <c r="AA35" s="758"/>
      <c r="AB35" s="435"/>
      <c r="AC35" s="475"/>
    </row>
    <row r="36" spans="2:29" ht="15.75" customHeight="1">
      <c r="B36" s="778" t="s">
        <v>541</v>
      </c>
      <c r="C36" s="779"/>
      <c r="D36" s="780"/>
      <c r="E36" s="762">
        <v>99.6</v>
      </c>
      <c r="F36" s="758"/>
      <c r="G36" s="758">
        <v>-0.5</v>
      </c>
      <c r="H36" s="758"/>
      <c r="I36" s="758"/>
      <c r="J36" s="434"/>
      <c r="K36" s="758">
        <v>99.8</v>
      </c>
      <c r="L36" s="758"/>
      <c r="M36" s="758">
        <v>-0.8</v>
      </c>
      <c r="N36" s="758"/>
      <c r="O36" s="758"/>
      <c r="P36" s="434"/>
      <c r="Q36" s="758">
        <v>102.7</v>
      </c>
      <c r="R36" s="758"/>
      <c r="S36" s="758">
        <v>-2.8</v>
      </c>
      <c r="T36" s="758"/>
      <c r="U36" s="758"/>
      <c r="V36" s="434"/>
      <c r="W36" s="758">
        <v>104.1</v>
      </c>
      <c r="X36" s="758"/>
      <c r="Y36" s="758">
        <v>1.7</v>
      </c>
      <c r="Z36" s="758"/>
      <c r="AA36" s="758"/>
      <c r="AB36" s="435"/>
      <c r="AC36" s="475"/>
    </row>
    <row r="37" spans="2:29" ht="15.75" customHeight="1">
      <c r="B37" s="778" t="s">
        <v>542</v>
      </c>
      <c r="C37" s="779"/>
      <c r="D37" s="780"/>
      <c r="E37" s="762">
        <v>94.8</v>
      </c>
      <c r="F37" s="758"/>
      <c r="G37" s="758">
        <v>-4.8</v>
      </c>
      <c r="H37" s="758"/>
      <c r="I37" s="758"/>
      <c r="J37" s="434"/>
      <c r="K37" s="758">
        <v>97.3</v>
      </c>
      <c r="L37" s="758"/>
      <c r="M37" s="758">
        <v>-2.5</v>
      </c>
      <c r="N37" s="758"/>
      <c r="O37" s="758"/>
      <c r="P37" s="434"/>
      <c r="Q37" s="758">
        <v>85.6</v>
      </c>
      <c r="R37" s="758"/>
      <c r="S37" s="758">
        <v>-16.7</v>
      </c>
      <c r="T37" s="758"/>
      <c r="U37" s="758"/>
      <c r="V37" s="434"/>
      <c r="W37" s="758">
        <v>103.7</v>
      </c>
      <c r="X37" s="758"/>
      <c r="Y37" s="758">
        <v>-0.4</v>
      </c>
      <c r="Z37" s="758"/>
      <c r="AA37" s="758"/>
      <c r="AB37" s="435"/>
      <c r="AC37" s="475"/>
    </row>
    <row r="38" spans="2:29" ht="15.75" customHeight="1">
      <c r="B38" s="778" t="s">
        <v>640</v>
      </c>
      <c r="C38" s="779"/>
      <c r="D38" s="780"/>
      <c r="E38" s="762">
        <v>96.1</v>
      </c>
      <c r="F38" s="758"/>
      <c r="G38" s="758">
        <v>1.4</v>
      </c>
      <c r="H38" s="758"/>
      <c r="I38" s="758"/>
      <c r="J38" s="434"/>
      <c r="K38" s="758">
        <v>98.2</v>
      </c>
      <c r="L38" s="758"/>
      <c r="M38" s="758">
        <v>0.9</v>
      </c>
      <c r="N38" s="758"/>
      <c r="O38" s="758"/>
      <c r="P38" s="434"/>
      <c r="Q38" s="758">
        <v>94.7</v>
      </c>
      <c r="R38" s="758"/>
      <c r="S38" s="758">
        <v>10.6</v>
      </c>
      <c r="T38" s="758"/>
      <c r="U38" s="758"/>
      <c r="V38" s="434"/>
      <c r="W38" s="758">
        <v>103.3</v>
      </c>
      <c r="X38" s="758"/>
      <c r="Y38" s="758">
        <v>-0.4</v>
      </c>
      <c r="Z38" s="758"/>
      <c r="AA38" s="758"/>
      <c r="AB38" s="435"/>
      <c r="AC38" s="475"/>
    </row>
    <row r="39" spans="2:29" ht="15.75" customHeight="1">
      <c r="B39" s="774"/>
      <c r="C39" s="775"/>
      <c r="D39" s="776"/>
      <c r="E39" s="777"/>
      <c r="F39" s="766"/>
      <c r="G39" s="758"/>
      <c r="H39" s="758"/>
      <c r="I39" s="758"/>
      <c r="J39" s="434"/>
      <c r="K39" s="434"/>
      <c r="L39" s="434"/>
      <c r="M39" s="434"/>
      <c r="N39" s="434"/>
      <c r="O39" s="434"/>
      <c r="P39" s="434"/>
      <c r="Q39" s="766"/>
      <c r="R39" s="766"/>
      <c r="S39" s="766"/>
      <c r="T39" s="766"/>
      <c r="U39" s="766"/>
      <c r="V39" s="766"/>
      <c r="W39" s="766"/>
      <c r="X39" s="766"/>
      <c r="Y39" s="766"/>
      <c r="Z39" s="766"/>
      <c r="AA39" s="766"/>
      <c r="AB39" s="825"/>
      <c r="AC39" s="475"/>
    </row>
    <row r="40" spans="2:31" s="467" customFormat="1" ht="15.75" customHeight="1">
      <c r="B40" s="759" t="s">
        <v>694</v>
      </c>
      <c r="C40" s="833"/>
      <c r="D40" s="834"/>
      <c r="E40" s="762">
        <v>79.7</v>
      </c>
      <c r="F40" s="758"/>
      <c r="G40" s="763">
        <v>0.9</v>
      </c>
      <c r="H40" s="763"/>
      <c r="I40" s="763"/>
      <c r="J40" s="434"/>
      <c r="K40" s="758">
        <v>98.5</v>
      </c>
      <c r="L40" s="758"/>
      <c r="M40" s="758">
        <v>0.9</v>
      </c>
      <c r="N40" s="758"/>
      <c r="O40" s="758"/>
      <c r="P40" s="434"/>
      <c r="Q40" s="758">
        <v>96.1</v>
      </c>
      <c r="R40" s="758"/>
      <c r="S40" s="763">
        <v>4.3</v>
      </c>
      <c r="T40" s="763"/>
      <c r="U40" s="763"/>
      <c r="V40" s="434"/>
      <c r="W40" s="758">
        <v>103.4</v>
      </c>
      <c r="X40" s="758"/>
      <c r="Y40" s="763">
        <v>-0.1</v>
      </c>
      <c r="Z40" s="763"/>
      <c r="AA40" s="763"/>
      <c r="AB40" s="435"/>
      <c r="AC40" s="475"/>
      <c r="AD40" s="421"/>
      <c r="AE40" s="421"/>
    </row>
    <row r="41" spans="2:31" s="467" customFormat="1" ht="15.75" customHeight="1">
      <c r="B41" s="759" t="s">
        <v>635</v>
      </c>
      <c r="C41" s="760"/>
      <c r="D41" s="761"/>
      <c r="E41" s="762">
        <v>83.6</v>
      </c>
      <c r="F41" s="758"/>
      <c r="G41" s="763">
        <v>0.7</v>
      </c>
      <c r="H41" s="763"/>
      <c r="I41" s="763"/>
      <c r="J41" s="434"/>
      <c r="K41" s="758">
        <v>98.4</v>
      </c>
      <c r="L41" s="758"/>
      <c r="M41" s="758">
        <v>0.8</v>
      </c>
      <c r="N41" s="758"/>
      <c r="O41" s="758"/>
      <c r="P41" s="434"/>
      <c r="Q41" s="758">
        <v>98.4</v>
      </c>
      <c r="R41" s="758"/>
      <c r="S41" s="763">
        <v>5.9</v>
      </c>
      <c r="T41" s="763"/>
      <c r="U41" s="763"/>
      <c r="V41" s="434"/>
      <c r="W41" s="758">
        <v>103.4</v>
      </c>
      <c r="X41" s="758"/>
      <c r="Y41" s="763">
        <v>0</v>
      </c>
      <c r="Z41" s="763"/>
      <c r="AA41" s="763"/>
      <c r="AB41" s="435"/>
      <c r="AC41" s="475"/>
      <c r="AD41" s="421"/>
      <c r="AE41" s="421"/>
    </row>
    <row r="42" spans="2:31" s="467" customFormat="1" ht="15.75" customHeight="1">
      <c r="B42" s="759" t="s">
        <v>641</v>
      </c>
      <c r="C42" s="760"/>
      <c r="D42" s="761"/>
      <c r="E42" s="762">
        <v>176.4</v>
      </c>
      <c r="F42" s="758"/>
      <c r="G42" s="763">
        <v>0.9</v>
      </c>
      <c r="H42" s="763"/>
      <c r="I42" s="763"/>
      <c r="J42" s="434"/>
      <c r="K42" s="758">
        <v>98.7</v>
      </c>
      <c r="L42" s="758"/>
      <c r="M42" s="758">
        <v>1</v>
      </c>
      <c r="N42" s="758"/>
      <c r="O42" s="758"/>
      <c r="P42" s="434"/>
      <c r="Q42" s="758">
        <v>98.4</v>
      </c>
      <c r="R42" s="758"/>
      <c r="S42" s="763">
        <v>3.3</v>
      </c>
      <c r="T42" s="763"/>
      <c r="U42" s="763"/>
      <c r="V42" s="434"/>
      <c r="W42" s="758">
        <v>103.3</v>
      </c>
      <c r="X42" s="758"/>
      <c r="Y42" s="763">
        <v>-0.1</v>
      </c>
      <c r="Z42" s="763"/>
      <c r="AA42" s="763"/>
      <c r="AB42" s="435"/>
      <c r="AC42" s="475"/>
      <c r="AD42" s="421"/>
      <c r="AE42" s="421"/>
    </row>
    <row r="43" spans="2:31" s="467" customFormat="1" ht="15.75" customHeight="1">
      <c r="B43" s="759" t="s">
        <v>677</v>
      </c>
      <c r="C43" s="760"/>
      <c r="D43" s="761"/>
      <c r="E43" s="762">
        <v>80.9</v>
      </c>
      <c r="F43" s="758"/>
      <c r="G43" s="763">
        <v>1.5</v>
      </c>
      <c r="H43" s="763"/>
      <c r="I43" s="763"/>
      <c r="J43" s="434"/>
      <c r="K43" s="758">
        <v>97.7</v>
      </c>
      <c r="L43" s="758"/>
      <c r="M43" s="758">
        <v>0.6</v>
      </c>
      <c r="N43" s="758"/>
      <c r="O43" s="758"/>
      <c r="P43" s="434"/>
      <c r="Q43" s="758">
        <v>92.1</v>
      </c>
      <c r="R43" s="758"/>
      <c r="S43" s="763">
        <v>1.7</v>
      </c>
      <c r="T43" s="763"/>
      <c r="U43" s="763"/>
      <c r="V43" s="434"/>
      <c r="W43" s="758">
        <v>103.1</v>
      </c>
      <c r="X43" s="758"/>
      <c r="Y43" s="763">
        <v>0.2</v>
      </c>
      <c r="Z43" s="763"/>
      <c r="AA43" s="763"/>
      <c r="AB43" s="435"/>
      <c r="AC43" s="475"/>
      <c r="AD43" s="421"/>
      <c r="AE43" s="421"/>
    </row>
    <row r="44" spans="2:31" s="467" customFormat="1" ht="15.75" customHeight="1">
      <c r="B44" s="759" t="s">
        <v>664</v>
      </c>
      <c r="C44" s="760"/>
      <c r="D44" s="761"/>
      <c r="E44" s="762">
        <v>78.7</v>
      </c>
      <c r="F44" s="758"/>
      <c r="G44" s="763">
        <v>1.2</v>
      </c>
      <c r="H44" s="763"/>
      <c r="I44" s="763"/>
      <c r="J44" s="434"/>
      <c r="K44" s="758">
        <v>98.1</v>
      </c>
      <c r="L44" s="758"/>
      <c r="M44" s="758">
        <v>0.6</v>
      </c>
      <c r="N44" s="758"/>
      <c r="O44" s="758"/>
      <c r="P44" s="434"/>
      <c r="Q44" s="758">
        <v>94.5</v>
      </c>
      <c r="R44" s="758"/>
      <c r="S44" s="763">
        <v>2.6</v>
      </c>
      <c r="T44" s="763"/>
      <c r="U44" s="763"/>
      <c r="V44" s="434"/>
      <c r="W44" s="758">
        <v>102.8</v>
      </c>
      <c r="X44" s="758"/>
      <c r="Y44" s="763">
        <v>0.1</v>
      </c>
      <c r="Z44" s="763"/>
      <c r="AA44" s="763"/>
      <c r="AB44" s="435"/>
      <c r="AC44" s="475"/>
      <c r="AD44" s="421"/>
      <c r="AE44" s="421"/>
    </row>
    <row r="45" spans="2:31" s="467" customFormat="1" ht="15.75" customHeight="1">
      <c r="B45" s="759" t="s">
        <v>668</v>
      </c>
      <c r="C45" s="760"/>
      <c r="D45" s="761"/>
      <c r="E45" s="762">
        <v>82.4</v>
      </c>
      <c r="F45" s="758"/>
      <c r="G45" s="763">
        <v>0.4</v>
      </c>
      <c r="H45" s="763"/>
      <c r="I45" s="763"/>
      <c r="J45" s="434"/>
      <c r="K45" s="758">
        <v>98.2</v>
      </c>
      <c r="L45" s="758"/>
      <c r="M45" s="758">
        <v>-0.3</v>
      </c>
      <c r="N45" s="758"/>
      <c r="O45" s="758"/>
      <c r="P45" s="434"/>
      <c r="Q45" s="758">
        <v>95.3</v>
      </c>
      <c r="R45" s="758"/>
      <c r="S45" s="763">
        <v>-1.7</v>
      </c>
      <c r="T45" s="763"/>
      <c r="U45" s="763"/>
      <c r="V45" s="434"/>
      <c r="W45" s="758">
        <v>102.2</v>
      </c>
      <c r="X45" s="758"/>
      <c r="Y45" s="763">
        <v>0.3</v>
      </c>
      <c r="Z45" s="763"/>
      <c r="AA45" s="763"/>
      <c r="AB45" s="435"/>
      <c r="AC45" s="475"/>
      <c r="AD45" s="421"/>
      <c r="AE45" s="421"/>
    </row>
    <row r="46" spans="2:31" s="467" customFormat="1" ht="15.75" customHeight="1">
      <c r="B46" s="759" t="s">
        <v>671</v>
      </c>
      <c r="C46" s="760"/>
      <c r="D46" s="761"/>
      <c r="E46" s="762">
        <v>80.8</v>
      </c>
      <c r="F46" s="758"/>
      <c r="G46" s="763">
        <v>-1.5</v>
      </c>
      <c r="H46" s="763"/>
      <c r="I46" s="763"/>
      <c r="J46" s="434"/>
      <c r="K46" s="758">
        <v>98.8</v>
      </c>
      <c r="L46" s="758"/>
      <c r="M46" s="758">
        <v>-0.6</v>
      </c>
      <c r="N46" s="758"/>
      <c r="O46" s="758"/>
      <c r="P46" s="434"/>
      <c r="Q46" s="758">
        <v>92.9</v>
      </c>
      <c r="R46" s="758"/>
      <c r="S46" s="763">
        <v>-6.4</v>
      </c>
      <c r="T46" s="763"/>
      <c r="U46" s="763"/>
      <c r="V46" s="434"/>
      <c r="W46" s="758">
        <v>103.6</v>
      </c>
      <c r="X46" s="758"/>
      <c r="Y46" s="763">
        <v>0</v>
      </c>
      <c r="Z46" s="763"/>
      <c r="AA46" s="763"/>
      <c r="AB46" s="435"/>
      <c r="AC46" s="475"/>
      <c r="AD46" s="421"/>
      <c r="AE46" s="421"/>
    </row>
    <row r="47" spans="2:31" s="467" customFormat="1" ht="15.75" customHeight="1">
      <c r="B47" s="759" t="s">
        <v>673</v>
      </c>
      <c r="C47" s="833"/>
      <c r="D47" s="834"/>
      <c r="E47" s="762">
        <v>80.9</v>
      </c>
      <c r="F47" s="758"/>
      <c r="G47" s="763">
        <v>1.6</v>
      </c>
      <c r="H47" s="763"/>
      <c r="I47" s="763"/>
      <c r="J47" s="434"/>
      <c r="K47" s="758">
        <v>97.3</v>
      </c>
      <c r="L47" s="758"/>
      <c r="M47" s="758">
        <v>-0.2</v>
      </c>
      <c r="N47" s="758"/>
      <c r="O47" s="758"/>
      <c r="P47" s="434"/>
      <c r="Q47" s="758">
        <v>88.2</v>
      </c>
      <c r="R47" s="758"/>
      <c r="S47" s="763">
        <v>-4.2</v>
      </c>
      <c r="T47" s="763"/>
      <c r="U47" s="763"/>
      <c r="V47" s="434"/>
      <c r="W47" s="758">
        <v>103.5</v>
      </c>
      <c r="X47" s="758"/>
      <c r="Y47" s="763">
        <v>-0.1</v>
      </c>
      <c r="Z47" s="763"/>
      <c r="AA47" s="763"/>
      <c r="AB47" s="435"/>
      <c r="AC47" s="475"/>
      <c r="AD47" s="421"/>
      <c r="AE47" s="421"/>
    </row>
    <row r="48" spans="2:31" s="467" customFormat="1" ht="15.75" customHeight="1">
      <c r="B48" s="759" t="s">
        <v>675</v>
      </c>
      <c r="C48" s="760"/>
      <c r="D48" s="761"/>
      <c r="E48" s="762">
        <v>141.4</v>
      </c>
      <c r="F48" s="758"/>
      <c r="G48" s="763">
        <v>-0.2</v>
      </c>
      <c r="H48" s="763"/>
      <c r="I48" s="763"/>
      <c r="J48" s="434"/>
      <c r="K48" s="758">
        <v>98.6</v>
      </c>
      <c r="L48" s="758"/>
      <c r="M48" s="758">
        <v>0.2</v>
      </c>
      <c r="N48" s="758"/>
      <c r="O48" s="758"/>
      <c r="P48" s="434"/>
      <c r="Q48" s="758">
        <v>90.6</v>
      </c>
      <c r="R48" s="758"/>
      <c r="S48" s="763">
        <v>-1.6</v>
      </c>
      <c r="T48" s="763"/>
      <c r="U48" s="763"/>
      <c r="V48" s="434"/>
      <c r="W48" s="758">
        <v>103.5</v>
      </c>
      <c r="X48" s="758"/>
      <c r="Y48" s="763">
        <v>0</v>
      </c>
      <c r="Z48" s="763"/>
      <c r="AA48" s="763"/>
      <c r="AB48" s="435"/>
      <c r="AC48" s="475"/>
      <c r="AD48" s="421"/>
      <c r="AE48" s="421"/>
    </row>
    <row r="49" spans="2:31" s="467" customFormat="1" ht="15.75" customHeight="1">
      <c r="B49" s="759" t="s">
        <v>679</v>
      </c>
      <c r="C49" s="760"/>
      <c r="D49" s="761"/>
      <c r="E49" s="762">
        <v>112.4</v>
      </c>
      <c r="F49" s="758"/>
      <c r="G49" s="763">
        <v>1.4</v>
      </c>
      <c r="H49" s="763"/>
      <c r="I49" s="763"/>
      <c r="J49" s="434"/>
      <c r="K49" s="758">
        <v>98.4</v>
      </c>
      <c r="L49" s="758"/>
      <c r="M49" s="758">
        <v>0.2</v>
      </c>
      <c r="N49" s="758"/>
      <c r="O49" s="758"/>
      <c r="P49" s="434"/>
      <c r="Q49" s="758">
        <v>93.7</v>
      </c>
      <c r="R49" s="758"/>
      <c r="S49" s="763">
        <v>-0.8</v>
      </c>
      <c r="T49" s="763"/>
      <c r="U49" s="763"/>
      <c r="V49" s="434"/>
      <c r="W49" s="758">
        <v>103.7</v>
      </c>
      <c r="X49" s="758"/>
      <c r="Y49" s="763">
        <v>0</v>
      </c>
      <c r="Z49" s="763"/>
      <c r="AA49" s="763"/>
      <c r="AB49" s="435"/>
      <c r="AC49" s="475"/>
      <c r="AD49" s="421"/>
      <c r="AE49" s="421"/>
    </row>
    <row r="50" spans="2:31" s="467" customFormat="1" ht="15.75" customHeight="1">
      <c r="B50" s="759" t="s">
        <v>683</v>
      </c>
      <c r="C50" s="760"/>
      <c r="D50" s="761"/>
      <c r="E50" s="758">
        <v>80.3</v>
      </c>
      <c r="F50" s="758"/>
      <c r="G50" s="763">
        <v>-0.2</v>
      </c>
      <c r="H50" s="763"/>
      <c r="I50" s="763"/>
      <c r="J50" s="434"/>
      <c r="K50" s="758">
        <v>97.9</v>
      </c>
      <c r="L50" s="758"/>
      <c r="M50" s="758">
        <v>0</v>
      </c>
      <c r="N50" s="758"/>
      <c r="O50" s="758"/>
      <c r="P50" s="434"/>
      <c r="Q50" s="758">
        <v>89.8</v>
      </c>
      <c r="R50" s="758"/>
      <c r="S50" s="763">
        <v>-2.5</v>
      </c>
      <c r="T50" s="763"/>
      <c r="U50" s="763"/>
      <c r="V50" s="434"/>
      <c r="W50" s="758">
        <v>103.4</v>
      </c>
      <c r="X50" s="758"/>
      <c r="Y50" s="763">
        <v>-0.1</v>
      </c>
      <c r="Z50" s="763"/>
      <c r="AA50" s="763"/>
      <c r="AB50" s="435"/>
      <c r="AC50" s="475"/>
      <c r="AD50" s="421"/>
      <c r="AE50" s="421"/>
    </row>
    <row r="51" spans="2:31" s="467" customFormat="1" ht="15.75" customHeight="1">
      <c r="B51" s="759" t="s">
        <v>687</v>
      </c>
      <c r="C51" s="760"/>
      <c r="D51" s="761"/>
      <c r="E51" s="758">
        <v>79.5</v>
      </c>
      <c r="F51" s="758"/>
      <c r="G51" s="763">
        <v>0.3</v>
      </c>
      <c r="H51" s="763"/>
      <c r="I51" s="763"/>
      <c r="J51" s="434"/>
      <c r="K51" s="758">
        <v>98.5</v>
      </c>
      <c r="L51" s="758"/>
      <c r="M51" s="758">
        <v>0.4</v>
      </c>
      <c r="N51" s="758"/>
      <c r="O51" s="758"/>
      <c r="P51" s="434"/>
      <c r="Q51" s="758">
        <v>93.7</v>
      </c>
      <c r="R51" s="758"/>
      <c r="S51" s="763">
        <v>0</v>
      </c>
      <c r="T51" s="763"/>
      <c r="U51" s="763"/>
      <c r="V51" s="434"/>
      <c r="W51" s="758">
        <v>103.4</v>
      </c>
      <c r="X51" s="758"/>
      <c r="Y51" s="763">
        <v>-0.1</v>
      </c>
      <c r="Z51" s="763"/>
      <c r="AA51" s="763"/>
      <c r="AB51" s="435"/>
      <c r="AC51" s="475"/>
      <c r="AD51" s="421"/>
      <c r="AE51" s="421"/>
    </row>
    <row r="52" spans="2:31" s="467" customFormat="1" ht="15.75" customHeight="1">
      <c r="B52" s="826" t="s">
        <v>693</v>
      </c>
      <c r="C52" s="827"/>
      <c r="D52" s="828"/>
      <c r="E52" s="767">
        <v>80.3</v>
      </c>
      <c r="F52" s="765"/>
      <c r="G52" s="764">
        <v>0.8</v>
      </c>
      <c r="H52" s="764"/>
      <c r="I52" s="764"/>
      <c r="J52" s="445"/>
      <c r="K52" s="765">
        <v>99.1</v>
      </c>
      <c r="L52" s="765"/>
      <c r="M52" s="765">
        <v>0.6</v>
      </c>
      <c r="N52" s="765"/>
      <c r="O52" s="765"/>
      <c r="P52" s="445"/>
      <c r="Q52" s="765">
        <v>96.9</v>
      </c>
      <c r="R52" s="765"/>
      <c r="S52" s="764">
        <v>0.8</v>
      </c>
      <c r="T52" s="764"/>
      <c r="U52" s="764"/>
      <c r="V52" s="445"/>
      <c r="W52" s="765">
        <v>103.1</v>
      </c>
      <c r="X52" s="765"/>
      <c r="Y52" s="764">
        <v>-0.3</v>
      </c>
      <c r="Z52" s="764"/>
      <c r="AA52" s="764"/>
      <c r="AB52" s="446"/>
      <c r="AC52" s="475"/>
      <c r="AD52" s="421"/>
      <c r="AE52" s="421"/>
    </row>
    <row r="53" spans="2:31" s="467" customFormat="1" ht="15.75" customHeight="1">
      <c r="B53" s="468"/>
      <c r="C53" s="468"/>
      <c r="D53" s="468"/>
      <c r="E53" s="470"/>
      <c r="F53" s="470"/>
      <c r="G53" s="482"/>
      <c r="H53" s="482"/>
      <c r="I53" s="482"/>
      <c r="J53" s="482"/>
      <c r="K53" s="469"/>
      <c r="L53" s="469"/>
      <c r="M53" s="470"/>
      <c r="N53" s="470"/>
      <c r="O53" s="470"/>
      <c r="P53" s="470"/>
      <c r="Q53" s="471"/>
      <c r="R53" s="471"/>
      <c r="S53" s="471"/>
      <c r="T53" s="471"/>
      <c r="U53" s="471"/>
      <c r="V53" s="471"/>
      <c r="W53" s="483"/>
      <c r="X53" s="483"/>
      <c r="Y53" s="472"/>
      <c r="Z53" s="472"/>
      <c r="AA53" s="472"/>
      <c r="AB53" s="472"/>
      <c r="AC53" s="475"/>
      <c r="AD53" s="421"/>
      <c r="AE53" s="421"/>
    </row>
    <row r="54" spans="2:30" s="467" customFormat="1" ht="13.5">
      <c r="B54" s="474"/>
      <c r="C54" s="474"/>
      <c r="D54" s="474"/>
      <c r="E54" s="474"/>
      <c r="F54" s="474"/>
      <c r="G54" s="474"/>
      <c r="H54" s="474"/>
      <c r="I54" s="474"/>
      <c r="J54" s="474"/>
      <c r="K54" s="474"/>
      <c r="L54" s="474"/>
      <c r="M54" s="474"/>
      <c r="N54" s="474"/>
      <c r="O54" s="474"/>
      <c r="P54" s="474"/>
      <c r="Q54" s="474"/>
      <c r="R54" s="474"/>
      <c r="S54" s="474"/>
      <c r="T54" s="474"/>
      <c r="U54" s="474"/>
      <c r="V54" s="468"/>
      <c r="W54" s="468"/>
      <c r="X54" s="468"/>
      <c r="Y54" s="468"/>
      <c r="Z54" s="468"/>
      <c r="AA54" s="468"/>
      <c r="AB54" s="468"/>
      <c r="AC54" s="475"/>
      <c r="AD54" s="475"/>
    </row>
    <row r="55" spans="2:42" ht="13.5">
      <c r="B55" s="474"/>
      <c r="C55" s="474"/>
      <c r="D55" s="474"/>
      <c r="E55" s="474"/>
      <c r="F55" s="474"/>
      <c r="G55" s="474"/>
      <c r="H55" s="474"/>
      <c r="I55" s="474"/>
      <c r="J55" s="474"/>
      <c r="K55" s="474"/>
      <c r="L55" s="474"/>
      <c r="M55" s="474"/>
      <c r="N55" s="473" t="s">
        <v>574</v>
      </c>
      <c r="O55" s="421">
        <v>34</v>
      </c>
      <c r="P55" s="421" t="s">
        <v>574</v>
      </c>
      <c r="R55" s="474"/>
      <c r="S55" s="474"/>
      <c r="T55" s="474"/>
      <c r="U55" s="474"/>
      <c r="V55" s="474"/>
      <c r="W55" s="474"/>
      <c r="X55" s="474"/>
      <c r="Y55" s="474"/>
      <c r="Z55" s="474"/>
      <c r="AA55" s="474"/>
      <c r="AB55" s="474"/>
      <c r="AC55" s="474"/>
      <c r="AD55" s="474"/>
      <c r="AN55" s="473" t="s">
        <v>574</v>
      </c>
      <c r="AO55" s="421">
        <v>35</v>
      </c>
      <c r="AP55" s="421" t="s">
        <v>574</v>
      </c>
    </row>
    <row r="56" spans="2:30" ht="13.5">
      <c r="B56" s="474"/>
      <c r="C56" s="474"/>
      <c r="D56" s="474"/>
      <c r="E56" s="474"/>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row>
    <row r="57" spans="2:30" ht="13.5">
      <c r="B57" s="474"/>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row>
    <row r="58" spans="2:30" ht="13.5">
      <c r="B58" s="474"/>
      <c r="C58" s="474"/>
      <c r="D58" s="474"/>
      <c r="E58" s="474"/>
      <c r="F58" s="474"/>
      <c r="G58" s="474"/>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row>
    <row r="59" spans="2:30" ht="13.5">
      <c r="B59" s="474"/>
      <c r="C59" s="474"/>
      <c r="D59" s="474"/>
      <c r="E59" s="474"/>
      <c r="F59" s="474"/>
      <c r="G59" s="474"/>
      <c r="H59" s="474"/>
      <c r="I59" s="474"/>
      <c r="J59" s="474"/>
      <c r="K59" s="474"/>
      <c r="L59" s="474"/>
      <c r="M59" s="474"/>
      <c r="N59" s="474"/>
      <c r="O59" s="474"/>
      <c r="P59" s="474"/>
      <c r="Q59" s="474"/>
      <c r="R59" s="474"/>
      <c r="S59" s="474"/>
      <c r="T59" s="474"/>
      <c r="U59" s="474"/>
      <c r="V59" s="474"/>
      <c r="W59" s="474"/>
      <c r="X59" s="474"/>
      <c r="Y59" s="474"/>
      <c r="Z59" s="474"/>
      <c r="AA59" s="474"/>
      <c r="AB59" s="474"/>
      <c r="AC59" s="474"/>
      <c r="AD59" s="474"/>
    </row>
    <row r="60" spans="2:30" ht="13.5">
      <c r="B60" s="474"/>
      <c r="C60" s="474"/>
      <c r="D60" s="474"/>
      <c r="E60" s="474"/>
      <c r="F60" s="474"/>
      <c r="G60" s="474"/>
      <c r="H60" s="474"/>
      <c r="I60" s="474"/>
      <c r="J60" s="474"/>
      <c r="K60" s="474"/>
      <c r="L60" s="474"/>
      <c r="M60" s="474"/>
      <c r="N60" s="474"/>
      <c r="O60" s="474"/>
      <c r="P60" s="474"/>
      <c r="Q60" s="474"/>
      <c r="R60" s="474"/>
      <c r="S60" s="474"/>
      <c r="T60" s="474"/>
      <c r="U60" s="474"/>
      <c r="V60" s="474"/>
      <c r="W60" s="474"/>
      <c r="X60" s="474"/>
      <c r="Y60" s="474"/>
      <c r="Z60" s="474"/>
      <c r="AA60" s="474"/>
      <c r="AB60" s="474"/>
      <c r="AC60" s="474"/>
      <c r="AD60" s="474"/>
    </row>
    <row r="61" spans="2:30" ht="13.5">
      <c r="B61" s="474"/>
      <c r="C61" s="474"/>
      <c r="D61" s="474"/>
      <c r="E61" s="474"/>
      <c r="F61" s="474"/>
      <c r="G61" s="474"/>
      <c r="H61" s="474"/>
      <c r="I61" s="474"/>
      <c r="J61" s="474"/>
      <c r="K61" s="474"/>
      <c r="L61" s="474"/>
      <c r="M61" s="474"/>
      <c r="N61" s="474"/>
      <c r="O61" s="474"/>
      <c r="P61" s="474"/>
      <c r="Q61" s="474"/>
      <c r="R61" s="474"/>
      <c r="S61" s="474"/>
      <c r="T61" s="474"/>
      <c r="U61" s="474"/>
      <c r="V61" s="474"/>
      <c r="W61" s="474"/>
      <c r="X61" s="474"/>
      <c r="Y61" s="474"/>
      <c r="Z61" s="474"/>
      <c r="AA61" s="474"/>
      <c r="AB61" s="474"/>
      <c r="AC61" s="474"/>
      <c r="AD61" s="474"/>
    </row>
    <row r="62" spans="2:30" ht="13.5">
      <c r="B62" s="474"/>
      <c r="C62" s="474"/>
      <c r="D62" s="474"/>
      <c r="E62" s="474"/>
      <c r="F62" s="474"/>
      <c r="G62" s="474"/>
      <c r="H62" s="474"/>
      <c r="I62" s="474"/>
      <c r="J62" s="474"/>
      <c r="K62" s="474"/>
      <c r="L62" s="474"/>
      <c r="M62" s="474"/>
      <c r="N62" s="474"/>
      <c r="O62" s="474"/>
      <c r="P62" s="474"/>
      <c r="Q62" s="474"/>
      <c r="R62" s="474"/>
      <c r="S62" s="474"/>
      <c r="T62" s="474"/>
      <c r="U62" s="474"/>
      <c r="V62" s="474"/>
      <c r="W62" s="474"/>
      <c r="X62" s="474"/>
      <c r="Y62" s="474"/>
      <c r="Z62" s="474"/>
      <c r="AA62" s="474"/>
      <c r="AB62" s="474"/>
      <c r="AC62" s="474"/>
      <c r="AD62" s="474"/>
    </row>
    <row r="63" spans="2:30" ht="13.5">
      <c r="B63" s="474"/>
      <c r="C63" s="474"/>
      <c r="D63" s="474"/>
      <c r="E63" s="474"/>
      <c r="F63" s="474"/>
      <c r="G63" s="474"/>
      <c r="H63" s="474"/>
      <c r="I63" s="474"/>
      <c r="J63" s="474"/>
      <c r="K63" s="474"/>
      <c r="L63" s="474"/>
      <c r="M63" s="474"/>
      <c r="N63" s="474"/>
      <c r="O63" s="474"/>
      <c r="P63" s="474"/>
      <c r="Q63" s="474"/>
      <c r="R63" s="474"/>
      <c r="S63" s="474"/>
      <c r="T63" s="474"/>
      <c r="U63" s="474"/>
      <c r="V63" s="474"/>
      <c r="W63" s="474"/>
      <c r="X63" s="474"/>
      <c r="Y63" s="474"/>
      <c r="Z63" s="474"/>
      <c r="AA63" s="474"/>
      <c r="AB63" s="474"/>
      <c r="AC63" s="474"/>
      <c r="AD63" s="474"/>
    </row>
    <row r="64" spans="2:30" ht="13.5">
      <c r="B64" s="474"/>
      <c r="C64" s="474"/>
      <c r="D64" s="474"/>
      <c r="E64" s="474"/>
      <c r="F64" s="474"/>
      <c r="G64" s="474"/>
      <c r="H64" s="474"/>
      <c r="I64" s="474"/>
      <c r="J64" s="474"/>
      <c r="K64" s="474"/>
      <c r="L64" s="474"/>
      <c r="M64" s="474"/>
      <c r="N64" s="474"/>
      <c r="O64" s="474"/>
      <c r="P64" s="474"/>
      <c r="Q64" s="474"/>
      <c r="R64" s="474"/>
      <c r="S64" s="474"/>
      <c r="T64" s="474"/>
      <c r="U64" s="474"/>
      <c r="V64" s="474"/>
      <c r="W64" s="474"/>
      <c r="X64" s="474"/>
      <c r="Y64" s="474"/>
      <c r="Z64" s="474"/>
      <c r="AA64" s="474"/>
      <c r="AB64" s="474"/>
      <c r="AC64" s="474"/>
      <c r="AD64" s="474"/>
    </row>
    <row r="65" spans="2:30" ht="13.5">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row>
    <row r="66" spans="2:30" ht="13.5">
      <c r="B66" s="474"/>
      <c r="C66" s="474"/>
      <c r="D66" s="474"/>
      <c r="E66" s="474"/>
      <c r="F66" s="474"/>
      <c r="G66" s="474"/>
      <c r="H66" s="474"/>
      <c r="I66" s="474"/>
      <c r="J66" s="474"/>
      <c r="K66" s="474"/>
      <c r="L66" s="474"/>
      <c r="M66" s="474"/>
      <c r="N66" s="474"/>
      <c r="O66" s="474"/>
      <c r="P66" s="474"/>
      <c r="Q66" s="474"/>
      <c r="R66" s="474"/>
      <c r="S66" s="474"/>
      <c r="T66" s="474"/>
      <c r="U66" s="474"/>
      <c r="V66" s="474"/>
      <c r="W66" s="474"/>
      <c r="X66" s="474"/>
      <c r="Y66" s="474"/>
      <c r="Z66" s="474"/>
      <c r="AA66" s="474"/>
      <c r="AB66" s="474"/>
      <c r="AC66" s="474"/>
      <c r="AD66" s="474"/>
    </row>
    <row r="67" spans="2:30" ht="13.5">
      <c r="B67" s="474"/>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c r="AD67" s="474"/>
    </row>
    <row r="68" spans="2:30" ht="13.5">
      <c r="B68" s="474"/>
      <c r="C68" s="474"/>
      <c r="D68" s="474"/>
      <c r="E68" s="474"/>
      <c r="F68" s="474"/>
      <c r="G68" s="474"/>
      <c r="H68" s="474"/>
      <c r="I68" s="474"/>
      <c r="J68" s="474"/>
      <c r="K68" s="474"/>
      <c r="L68" s="474"/>
      <c r="M68" s="474"/>
      <c r="N68" s="474"/>
      <c r="O68" s="474"/>
      <c r="P68" s="474"/>
      <c r="Q68" s="474"/>
      <c r="R68" s="474"/>
      <c r="S68" s="474"/>
      <c r="T68" s="474"/>
      <c r="U68" s="474"/>
      <c r="V68" s="474"/>
      <c r="W68" s="474"/>
      <c r="X68" s="474"/>
      <c r="Y68" s="474"/>
      <c r="Z68" s="474"/>
      <c r="AA68" s="474"/>
      <c r="AB68" s="474"/>
      <c r="AC68" s="474"/>
      <c r="AD68" s="474"/>
    </row>
    <row r="69" spans="2:30" ht="13.5">
      <c r="B69" s="474"/>
      <c r="C69" s="474"/>
      <c r="D69" s="474"/>
      <c r="E69" s="474"/>
      <c r="F69" s="474"/>
      <c r="G69" s="474"/>
      <c r="H69" s="474"/>
      <c r="I69" s="474"/>
      <c r="J69" s="474"/>
      <c r="K69" s="474"/>
      <c r="L69" s="474"/>
      <c r="M69" s="474"/>
      <c r="N69" s="474"/>
      <c r="O69" s="474"/>
      <c r="P69" s="474"/>
      <c r="Q69" s="474"/>
      <c r="R69" s="474"/>
      <c r="S69" s="474"/>
      <c r="T69" s="474"/>
      <c r="U69" s="474"/>
      <c r="V69" s="474"/>
      <c r="W69" s="474"/>
      <c r="X69" s="474"/>
      <c r="Y69" s="474"/>
      <c r="Z69" s="474"/>
      <c r="AA69" s="474"/>
      <c r="AB69" s="474"/>
      <c r="AC69" s="474"/>
      <c r="AD69" s="474"/>
    </row>
    <row r="70" spans="2:30" ht="13.5">
      <c r="B70" s="474"/>
      <c r="C70" s="474"/>
      <c r="D70" s="474"/>
      <c r="E70" s="474"/>
      <c r="F70" s="474"/>
      <c r="G70" s="474"/>
      <c r="H70" s="474"/>
      <c r="I70" s="474"/>
      <c r="J70" s="474"/>
      <c r="K70" s="474"/>
      <c r="L70" s="474"/>
      <c r="M70" s="474"/>
      <c r="N70" s="474"/>
      <c r="O70" s="474"/>
      <c r="P70" s="474"/>
      <c r="Q70" s="474"/>
      <c r="R70" s="474"/>
      <c r="S70" s="474"/>
      <c r="T70" s="474"/>
      <c r="U70" s="474"/>
      <c r="V70" s="474"/>
      <c r="W70" s="474"/>
      <c r="X70" s="474"/>
      <c r="Y70" s="474"/>
      <c r="Z70" s="474"/>
      <c r="AA70" s="474"/>
      <c r="AB70" s="474"/>
      <c r="AC70" s="474"/>
      <c r="AD70" s="474"/>
    </row>
    <row r="71" spans="2:30" ht="13.5">
      <c r="B71" s="474"/>
      <c r="C71" s="474"/>
      <c r="D71" s="474"/>
      <c r="E71" s="474"/>
      <c r="F71" s="474"/>
      <c r="G71" s="474"/>
      <c r="H71" s="474"/>
      <c r="I71" s="474"/>
      <c r="J71" s="474"/>
      <c r="K71" s="474"/>
      <c r="L71" s="474"/>
      <c r="M71" s="474"/>
      <c r="N71" s="474"/>
      <c r="O71" s="474"/>
      <c r="P71" s="474"/>
      <c r="Q71" s="474"/>
      <c r="R71" s="474"/>
      <c r="S71" s="474"/>
      <c r="T71" s="474"/>
      <c r="U71" s="474"/>
      <c r="V71" s="474"/>
      <c r="W71" s="474"/>
      <c r="X71" s="474"/>
      <c r="Y71" s="474"/>
      <c r="Z71" s="474"/>
      <c r="AA71" s="474"/>
      <c r="AB71" s="474"/>
      <c r="AC71" s="474"/>
      <c r="AD71" s="474"/>
    </row>
    <row r="72" spans="2:30" ht="13.5">
      <c r="B72" s="474"/>
      <c r="C72" s="474"/>
      <c r="D72" s="474"/>
      <c r="E72" s="474"/>
      <c r="F72" s="474"/>
      <c r="G72" s="474"/>
      <c r="H72" s="474"/>
      <c r="I72" s="474"/>
      <c r="J72" s="474"/>
      <c r="K72" s="474"/>
      <c r="L72" s="474"/>
      <c r="M72" s="474"/>
      <c r="N72" s="474"/>
      <c r="O72" s="474"/>
      <c r="P72" s="474"/>
      <c r="Q72" s="474"/>
      <c r="R72" s="474"/>
      <c r="S72" s="474"/>
      <c r="T72" s="474"/>
      <c r="U72" s="474"/>
      <c r="V72" s="474"/>
      <c r="W72" s="474"/>
      <c r="X72" s="474"/>
      <c r="Y72" s="474"/>
      <c r="Z72" s="474"/>
      <c r="AA72" s="474"/>
      <c r="AB72" s="474"/>
      <c r="AC72" s="474"/>
      <c r="AD72" s="474"/>
    </row>
    <row r="73" spans="2:30" ht="13.5">
      <c r="B73" s="474"/>
      <c r="C73" s="474"/>
      <c r="D73" s="474"/>
      <c r="E73" s="474"/>
      <c r="F73" s="474"/>
      <c r="G73" s="474"/>
      <c r="H73" s="474"/>
      <c r="I73" s="474"/>
      <c r="J73" s="474"/>
      <c r="K73" s="474"/>
      <c r="L73" s="474"/>
      <c r="M73" s="474"/>
      <c r="N73" s="474"/>
      <c r="O73" s="474"/>
      <c r="P73" s="474"/>
      <c r="Q73" s="474"/>
      <c r="R73" s="474"/>
      <c r="S73" s="474"/>
      <c r="T73" s="474"/>
      <c r="U73" s="474"/>
      <c r="V73" s="474"/>
      <c r="W73" s="474"/>
      <c r="X73" s="474"/>
      <c r="Y73" s="474"/>
      <c r="Z73" s="474"/>
      <c r="AA73" s="474"/>
      <c r="AB73" s="474"/>
      <c r="AC73" s="474"/>
      <c r="AD73" s="474"/>
    </row>
    <row r="74" spans="2:30" ht="13.5">
      <c r="B74" s="474"/>
      <c r="C74" s="474"/>
      <c r="D74" s="474"/>
      <c r="E74" s="474"/>
      <c r="F74" s="474"/>
      <c r="G74" s="474"/>
      <c r="H74" s="474"/>
      <c r="I74" s="474"/>
      <c r="J74" s="474"/>
      <c r="K74" s="474"/>
      <c r="L74" s="474"/>
      <c r="M74" s="474"/>
      <c r="N74" s="474"/>
      <c r="O74" s="474"/>
      <c r="P74" s="474"/>
      <c r="Q74" s="474"/>
      <c r="R74" s="474"/>
      <c r="S74" s="474"/>
      <c r="T74" s="474"/>
      <c r="U74" s="474"/>
      <c r="V74" s="474"/>
      <c r="W74" s="474"/>
      <c r="X74" s="474"/>
      <c r="Y74" s="474"/>
      <c r="Z74" s="474"/>
      <c r="AA74" s="474"/>
      <c r="AB74" s="474"/>
      <c r="AC74" s="474"/>
      <c r="AD74" s="474"/>
    </row>
    <row r="75" spans="2:30" ht="13.5">
      <c r="B75" s="474"/>
      <c r="C75" s="474"/>
      <c r="D75" s="474"/>
      <c r="E75" s="474"/>
      <c r="F75" s="474"/>
      <c r="G75" s="474"/>
      <c r="H75" s="474"/>
      <c r="I75" s="474"/>
      <c r="J75" s="474"/>
      <c r="K75" s="474"/>
      <c r="L75" s="474"/>
      <c r="M75" s="474"/>
      <c r="N75" s="474"/>
      <c r="O75" s="474"/>
      <c r="P75" s="474"/>
      <c r="Q75" s="474"/>
      <c r="R75" s="474"/>
      <c r="S75" s="474"/>
      <c r="T75" s="474"/>
      <c r="U75" s="474"/>
      <c r="V75" s="474"/>
      <c r="W75" s="474"/>
      <c r="X75" s="474"/>
      <c r="Y75" s="474"/>
      <c r="Z75" s="474"/>
      <c r="AA75" s="474"/>
      <c r="AB75" s="474"/>
      <c r="AC75" s="474"/>
      <c r="AD75" s="474"/>
    </row>
    <row r="76" spans="2:30" ht="13.5">
      <c r="B76" s="474"/>
      <c r="C76" s="474"/>
      <c r="D76" s="474"/>
      <c r="E76" s="474"/>
      <c r="F76" s="474"/>
      <c r="G76" s="474"/>
      <c r="H76" s="474"/>
      <c r="I76" s="474"/>
      <c r="J76" s="474"/>
      <c r="K76" s="474"/>
      <c r="L76" s="474"/>
      <c r="M76" s="474"/>
      <c r="N76" s="474"/>
      <c r="O76" s="474"/>
      <c r="P76" s="474"/>
      <c r="Q76" s="474"/>
      <c r="R76" s="474"/>
      <c r="S76" s="474"/>
      <c r="T76" s="474"/>
      <c r="U76" s="474"/>
      <c r="V76" s="474"/>
      <c r="W76" s="474"/>
      <c r="X76" s="474"/>
      <c r="Y76" s="474"/>
      <c r="Z76" s="474"/>
      <c r="AA76" s="474"/>
      <c r="AB76" s="474"/>
      <c r="AC76" s="474"/>
      <c r="AD76" s="474"/>
    </row>
    <row r="77" spans="2:30" ht="13.5">
      <c r="B77" s="474"/>
      <c r="C77" s="474"/>
      <c r="D77" s="474"/>
      <c r="E77" s="474"/>
      <c r="F77" s="474"/>
      <c r="G77" s="474"/>
      <c r="H77" s="474"/>
      <c r="I77" s="474"/>
      <c r="J77" s="474"/>
      <c r="K77" s="474"/>
      <c r="L77" s="474"/>
      <c r="M77" s="474"/>
      <c r="N77" s="474"/>
      <c r="O77" s="474"/>
      <c r="P77" s="474"/>
      <c r="Q77" s="474"/>
      <c r="R77" s="474"/>
      <c r="S77" s="474"/>
      <c r="T77" s="474"/>
      <c r="U77" s="474"/>
      <c r="V77" s="474"/>
      <c r="W77" s="474"/>
      <c r="X77" s="474"/>
      <c r="Y77" s="474"/>
      <c r="Z77" s="474"/>
      <c r="AA77" s="474"/>
      <c r="AB77" s="474"/>
      <c r="AC77" s="474"/>
      <c r="AD77" s="474"/>
    </row>
    <row r="78" spans="2:30" ht="13.5">
      <c r="B78" s="474"/>
      <c r="C78" s="474"/>
      <c r="D78" s="474"/>
      <c r="E78" s="474"/>
      <c r="F78" s="474"/>
      <c r="G78" s="474"/>
      <c r="H78" s="474"/>
      <c r="I78" s="474"/>
      <c r="J78" s="474"/>
      <c r="K78" s="474"/>
      <c r="L78" s="474"/>
      <c r="M78" s="474"/>
      <c r="N78" s="474"/>
      <c r="O78" s="474"/>
      <c r="P78" s="474"/>
      <c r="Q78" s="474"/>
      <c r="R78" s="474"/>
      <c r="S78" s="474"/>
      <c r="T78" s="474"/>
      <c r="U78" s="474"/>
      <c r="V78" s="474"/>
      <c r="W78" s="474"/>
      <c r="X78" s="474"/>
      <c r="Y78" s="474"/>
      <c r="Z78" s="474"/>
      <c r="AA78" s="474"/>
      <c r="AB78" s="474"/>
      <c r="AC78" s="474"/>
      <c r="AD78" s="474"/>
    </row>
    <row r="79" spans="2:30" ht="13.5">
      <c r="B79" s="474"/>
      <c r="C79" s="474"/>
      <c r="D79" s="474"/>
      <c r="E79" s="474"/>
      <c r="F79" s="474"/>
      <c r="G79" s="474"/>
      <c r="H79" s="474"/>
      <c r="I79" s="474"/>
      <c r="J79" s="474"/>
      <c r="K79" s="474"/>
      <c r="L79" s="474"/>
      <c r="M79" s="474"/>
      <c r="N79" s="474"/>
      <c r="O79" s="474"/>
      <c r="P79" s="474"/>
      <c r="Q79" s="474"/>
      <c r="R79" s="474"/>
      <c r="S79" s="474"/>
      <c r="T79" s="474"/>
      <c r="U79" s="474"/>
      <c r="V79" s="474"/>
      <c r="W79" s="474"/>
      <c r="X79" s="474"/>
      <c r="Y79" s="474"/>
      <c r="Z79" s="474"/>
      <c r="AA79" s="474"/>
      <c r="AB79" s="474"/>
      <c r="AC79" s="474"/>
      <c r="AD79" s="474"/>
    </row>
    <row r="80" spans="2:30" ht="13.5">
      <c r="B80" s="474"/>
      <c r="C80" s="474"/>
      <c r="D80" s="474"/>
      <c r="E80" s="474"/>
      <c r="F80" s="474"/>
      <c r="G80" s="474"/>
      <c r="H80" s="474"/>
      <c r="I80" s="474"/>
      <c r="J80" s="474"/>
      <c r="K80" s="474"/>
      <c r="L80" s="474"/>
      <c r="M80" s="474"/>
      <c r="N80" s="474"/>
      <c r="O80" s="474"/>
      <c r="P80" s="474"/>
      <c r="Q80" s="474"/>
      <c r="R80" s="474"/>
      <c r="S80" s="474"/>
      <c r="T80" s="474"/>
      <c r="U80" s="474"/>
      <c r="V80" s="474"/>
      <c r="W80" s="474"/>
      <c r="X80" s="474"/>
      <c r="Y80" s="474"/>
      <c r="Z80" s="474"/>
      <c r="AA80" s="474"/>
      <c r="AB80" s="474"/>
      <c r="AC80" s="474"/>
      <c r="AD80" s="474"/>
    </row>
    <row r="81" spans="2:30" ht="13.5">
      <c r="B81" s="474"/>
      <c r="C81" s="474"/>
      <c r="D81" s="474"/>
      <c r="E81" s="474"/>
      <c r="F81" s="474"/>
      <c r="G81" s="474"/>
      <c r="H81" s="474"/>
      <c r="I81" s="474"/>
      <c r="J81" s="474"/>
      <c r="K81" s="474"/>
      <c r="L81" s="474"/>
      <c r="M81" s="474"/>
      <c r="N81" s="474"/>
      <c r="O81" s="474"/>
      <c r="P81" s="474"/>
      <c r="Q81" s="474"/>
      <c r="R81" s="474"/>
      <c r="S81" s="474"/>
      <c r="T81" s="474"/>
      <c r="U81" s="474"/>
      <c r="V81" s="474"/>
      <c r="W81" s="474"/>
      <c r="X81" s="474"/>
      <c r="Y81" s="474"/>
      <c r="Z81" s="474"/>
      <c r="AA81" s="474"/>
      <c r="AB81" s="474"/>
      <c r="AC81" s="474"/>
      <c r="AD81" s="474"/>
    </row>
    <row r="82" spans="2:30" ht="13.5">
      <c r="B82" s="474"/>
      <c r="C82" s="474"/>
      <c r="D82" s="474"/>
      <c r="E82" s="474"/>
      <c r="F82" s="474"/>
      <c r="G82" s="474"/>
      <c r="H82" s="474"/>
      <c r="I82" s="474"/>
      <c r="J82" s="474"/>
      <c r="K82" s="474"/>
      <c r="L82" s="474"/>
      <c r="M82" s="474"/>
      <c r="N82" s="474"/>
      <c r="O82" s="474"/>
      <c r="P82" s="474"/>
      <c r="Q82" s="474"/>
      <c r="R82" s="474"/>
      <c r="S82" s="474"/>
      <c r="T82" s="474"/>
      <c r="U82" s="474"/>
      <c r="V82" s="474"/>
      <c r="W82" s="474"/>
      <c r="X82" s="474"/>
      <c r="Y82" s="474"/>
      <c r="Z82" s="474"/>
      <c r="AA82" s="474"/>
      <c r="AB82" s="474"/>
      <c r="AC82" s="474"/>
      <c r="AD82" s="474"/>
    </row>
    <row r="83" spans="2:30" ht="13.5">
      <c r="B83" s="474"/>
      <c r="C83" s="474"/>
      <c r="D83" s="474"/>
      <c r="E83" s="474"/>
      <c r="F83" s="474"/>
      <c r="G83" s="474"/>
      <c r="H83" s="474"/>
      <c r="I83" s="474"/>
      <c r="J83" s="474"/>
      <c r="K83" s="474"/>
      <c r="L83" s="474"/>
      <c r="M83" s="474"/>
      <c r="N83" s="474"/>
      <c r="O83" s="474"/>
      <c r="P83" s="474"/>
      <c r="Q83" s="474"/>
      <c r="R83" s="474"/>
      <c r="S83" s="474"/>
      <c r="T83" s="474"/>
      <c r="U83" s="474"/>
      <c r="V83" s="474"/>
      <c r="W83" s="474"/>
      <c r="X83" s="474"/>
      <c r="Y83" s="474"/>
      <c r="Z83" s="474"/>
      <c r="AA83" s="474"/>
      <c r="AB83" s="474"/>
      <c r="AC83" s="474"/>
      <c r="AD83" s="474"/>
    </row>
    <row r="84" spans="2:30" ht="13.5">
      <c r="B84" s="474"/>
      <c r="C84" s="474"/>
      <c r="D84" s="474"/>
      <c r="E84" s="474"/>
      <c r="F84" s="474"/>
      <c r="G84" s="474"/>
      <c r="H84" s="474"/>
      <c r="I84" s="474"/>
      <c r="J84" s="474"/>
      <c r="K84" s="474"/>
      <c r="L84" s="474"/>
      <c r="M84" s="474"/>
      <c r="N84" s="474"/>
      <c r="O84" s="474"/>
      <c r="P84" s="474"/>
      <c r="Q84" s="474"/>
      <c r="R84" s="474"/>
      <c r="S84" s="474"/>
      <c r="T84" s="474"/>
      <c r="U84" s="474"/>
      <c r="V84" s="474"/>
      <c r="W84" s="474"/>
      <c r="X84" s="474"/>
      <c r="Y84" s="474"/>
      <c r="Z84" s="474"/>
      <c r="AA84" s="474"/>
      <c r="AB84" s="474"/>
      <c r="AC84" s="474"/>
      <c r="AD84" s="474"/>
    </row>
    <row r="85" spans="2:30" ht="13.5">
      <c r="B85" s="474"/>
      <c r="C85" s="474"/>
      <c r="D85" s="474"/>
      <c r="E85" s="474"/>
      <c r="F85" s="474"/>
      <c r="G85" s="474"/>
      <c r="H85" s="474"/>
      <c r="I85" s="474"/>
      <c r="J85" s="474"/>
      <c r="K85" s="474"/>
      <c r="L85" s="474"/>
      <c r="M85" s="474"/>
      <c r="N85" s="474"/>
      <c r="O85" s="474"/>
      <c r="P85" s="474"/>
      <c r="Q85" s="474"/>
      <c r="R85" s="474"/>
      <c r="S85" s="474"/>
      <c r="T85" s="474"/>
      <c r="U85" s="474"/>
      <c r="V85" s="474"/>
      <c r="W85" s="474"/>
      <c r="X85" s="474"/>
      <c r="Y85" s="474"/>
      <c r="Z85" s="474"/>
      <c r="AA85" s="474"/>
      <c r="AB85" s="474"/>
      <c r="AC85" s="474"/>
      <c r="AD85" s="474"/>
    </row>
    <row r="86" spans="2:30" ht="13.5">
      <c r="B86" s="474"/>
      <c r="C86" s="474"/>
      <c r="D86" s="474"/>
      <c r="E86" s="474"/>
      <c r="F86" s="474"/>
      <c r="G86" s="474"/>
      <c r="H86" s="474"/>
      <c r="I86" s="474"/>
      <c r="J86" s="474"/>
      <c r="K86" s="474"/>
      <c r="L86" s="474"/>
      <c r="M86" s="474"/>
      <c r="N86" s="474"/>
      <c r="O86" s="474"/>
      <c r="P86" s="474"/>
      <c r="Q86" s="474"/>
      <c r="R86" s="474"/>
      <c r="S86" s="474"/>
      <c r="T86" s="474"/>
      <c r="U86" s="474"/>
      <c r="V86" s="474"/>
      <c r="W86" s="474"/>
      <c r="X86" s="474"/>
      <c r="Y86" s="474"/>
      <c r="Z86" s="474"/>
      <c r="AA86" s="474"/>
      <c r="AB86" s="474"/>
      <c r="AC86" s="474"/>
      <c r="AD86" s="474"/>
    </row>
    <row r="87" spans="2:30" ht="13.5">
      <c r="B87" s="474"/>
      <c r="C87" s="474"/>
      <c r="D87" s="474"/>
      <c r="AC87" s="474"/>
      <c r="AD87" s="474"/>
    </row>
    <row r="88" spans="29:30" ht="13.5">
      <c r="AC88" s="474"/>
      <c r="AD88" s="474"/>
    </row>
    <row r="89" spans="29:30" ht="13.5">
      <c r="AC89" s="474"/>
      <c r="AD89" s="474"/>
    </row>
  </sheetData>
  <mergeCells count="239">
    <mergeCell ref="E52:F52"/>
    <mergeCell ref="G52:I52"/>
    <mergeCell ref="B38:D38"/>
    <mergeCell ref="E38:F38"/>
    <mergeCell ref="B46:D46"/>
    <mergeCell ref="E46:F46"/>
    <mergeCell ref="G46:I46"/>
    <mergeCell ref="B51:D51"/>
    <mergeCell ref="E51:F51"/>
    <mergeCell ref="B49:D49"/>
    <mergeCell ref="K49:L49"/>
    <mergeCell ref="B50:D50"/>
    <mergeCell ref="E50:F50"/>
    <mergeCell ref="B47:D47"/>
    <mergeCell ref="E47:F47"/>
    <mergeCell ref="B48:D48"/>
    <mergeCell ref="E48:F48"/>
    <mergeCell ref="M49:O49"/>
    <mergeCell ref="E49:F49"/>
    <mergeCell ref="S49:U49"/>
    <mergeCell ref="W51:X51"/>
    <mergeCell ref="W49:X49"/>
    <mergeCell ref="K51:L51"/>
    <mergeCell ref="Q51:R51"/>
    <mergeCell ref="K50:L50"/>
    <mergeCell ref="M50:O50"/>
    <mergeCell ref="S51:U51"/>
    <mergeCell ref="W44:X44"/>
    <mergeCell ref="K47:L47"/>
    <mergeCell ref="K48:L48"/>
    <mergeCell ref="K46:L46"/>
    <mergeCell ref="Q44:R44"/>
    <mergeCell ref="W47:X47"/>
    <mergeCell ref="S47:U47"/>
    <mergeCell ref="M44:O44"/>
    <mergeCell ref="Q47:R47"/>
    <mergeCell ref="M48:O48"/>
    <mergeCell ref="W37:X37"/>
    <mergeCell ref="K37:L37"/>
    <mergeCell ref="Q37:R37"/>
    <mergeCell ref="W52:X52"/>
    <mergeCell ref="Q40:R40"/>
    <mergeCell ref="S45:U45"/>
    <mergeCell ref="W48:X48"/>
    <mergeCell ref="Q42:R42"/>
    <mergeCell ref="Q52:R52"/>
    <mergeCell ref="W46:X46"/>
    <mergeCell ref="M52:O52"/>
    <mergeCell ref="S37:U37"/>
    <mergeCell ref="S46:U46"/>
    <mergeCell ref="Q48:R48"/>
    <mergeCell ref="S48:U48"/>
    <mergeCell ref="S42:U42"/>
    <mergeCell ref="Q50:R50"/>
    <mergeCell ref="Q41:R41"/>
    <mergeCell ref="Q49:R49"/>
    <mergeCell ref="Q45:R45"/>
    <mergeCell ref="Y39:AB39"/>
    <mergeCell ref="W38:X38"/>
    <mergeCell ref="K38:L38"/>
    <mergeCell ref="Q38:R38"/>
    <mergeCell ref="S39:V39"/>
    <mergeCell ref="W39:X39"/>
    <mergeCell ref="S38:U38"/>
    <mergeCell ref="Q39:R39"/>
    <mergeCell ref="B23:F23"/>
    <mergeCell ref="B25:F25"/>
    <mergeCell ref="G38:I38"/>
    <mergeCell ref="E39:F39"/>
    <mergeCell ref="B32:D33"/>
    <mergeCell ref="B37:D37"/>
    <mergeCell ref="E37:F37"/>
    <mergeCell ref="G37:I37"/>
    <mergeCell ref="E36:F36"/>
    <mergeCell ref="G35:I35"/>
    <mergeCell ref="N17:P17"/>
    <mergeCell ref="N19:P19"/>
    <mergeCell ref="G17:I17"/>
    <mergeCell ref="G25:I25"/>
    <mergeCell ref="G21:I21"/>
    <mergeCell ref="J25:M25"/>
    <mergeCell ref="B11:F11"/>
    <mergeCell ref="B17:F17"/>
    <mergeCell ref="B19:F19"/>
    <mergeCell ref="J9:M9"/>
    <mergeCell ref="J11:M11"/>
    <mergeCell ref="J12:M12"/>
    <mergeCell ref="J13:M13"/>
    <mergeCell ref="Q9:T9"/>
    <mergeCell ref="N9:P9"/>
    <mergeCell ref="N12:P12"/>
    <mergeCell ref="N13:P13"/>
    <mergeCell ref="Q36:R36"/>
    <mergeCell ref="S35:U35"/>
    <mergeCell ref="S36:U36"/>
    <mergeCell ref="G8:M8"/>
    <mergeCell ref="G15:I15"/>
    <mergeCell ref="G14:I14"/>
    <mergeCell ref="G11:I11"/>
    <mergeCell ref="G12:I12"/>
    <mergeCell ref="G9:I9"/>
    <mergeCell ref="G13:I13"/>
    <mergeCell ref="B1:AB1"/>
    <mergeCell ref="B31:AB31"/>
    <mergeCell ref="E32:J32"/>
    <mergeCell ref="K32:P32"/>
    <mergeCell ref="Q32:V32"/>
    <mergeCell ref="W32:AB32"/>
    <mergeCell ref="Q23:T23"/>
    <mergeCell ref="B8:F9"/>
    <mergeCell ref="N15:P15"/>
    <mergeCell ref="J17:M17"/>
    <mergeCell ref="Y33:AB33"/>
    <mergeCell ref="W33:X33"/>
    <mergeCell ref="Q19:T19"/>
    <mergeCell ref="K33:L33"/>
    <mergeCell ref="M33:P33"/>
    <mergeCell ref="N20:P20"/>
    <mergeCell ref="Q25:T25"/>
    <mergeCell ref="Q20:T20"/>
    <mergeCell ref="N23:P23"/>
    <mergeCell ref="J27:M27"/>
    <mergeCell ref="W36:X36"/>
    <mergeCell ref="W35:X35"/>
    <mergeCell ref="Q35:R35"/>
    <mergeCell ref="Q12:T12"/>
    <mergeCell ref="Q13:T13"/>
    <mergeCell ref="Q15:T15"/>
    <mergeCell ref="Q33:R33"/>
    <mergeCell ref="S33:V33"/>
    <mergeCell ref="Q17:T17"/>
    <mergeCell ref="Q14:T14"/>
    <mergeCell ref="N14:P14"/>
    <mergeCell ref="J14:M14"/>
    <mergeCell ref="J20:M20"/>
    <mergeCell ref="G23:I23"/>
    <mergeCell ref="G19:I19"/>
    <mergeCell ref="J21:M21"/>
    <mergeCell ref="J23:M23"/>
    <mergeCell ref="J19:M19"/>
    <mergeCell ref="J15:M15"/>
    <mergeCell ref="G20:I20"/>
    <mergeCell ref="B52:D52"/>
    <mergeCell ref="G26:I26"/>
    <mergeCell ref="G27:I27"/>
    <mergeCell ref="B35:D35"/>
    <mergeCell ref="E35:F35"/>
    <mergeCell ref="B36:D36"/>
    <mergeCell ref="B39:D39"/>
    <mergeCell ref="E33:F33"/>
    <mergeCell ref="G33:J33"/>
    <mergeCell ref="G36:I36"/>
    <mergeCell ref="N8:T8"/>
    <mergeCell ref="N27:P27"/>
    <mergeCell ref="N26:P26"/>
    <mergeCell ref="N25:P25"/>
    <mergeCell ref="Q27:T27"/>
    <mergeCell ref="N11:P11"/>
    <mergeCell ref="Q26:T26"/>
    <mergeCell ref="N21:P21"/>
    <mergeCell ref="Q21:T21"/>
    <mergeCell ref="Q11:T11"/>
    <mergeCell ref="B41:D41"/>
    <mergeCell ref="E41:F41"/>
    <mergeCell ref="B42:D42"/>
    <mergeCell ref="B43:D43"/>
    <mergeCell ref="E43:F43"/>
    <mergeCell ref="E42:F42"/>
    <mergeCell ref="M43:O43"/>
    <mergeCell ref="B45:D45"/>
    <mergeCell ref="E45:F45"/>
    <mergeCell ref="K45:L45"/>
    <mergeCell ref="G45:I45"/>
    <mergeCell ref="B44:D44"/>
    <mergeCell ref="E44:F44"/>
    <mergeCell ref="G44:I44"/>
    <mergeCell ref="G43:I43"/>
    <mergeCell ref="B40:D40"/>
    <mergeCell ref="E40:F40"/>
    <mergeCell ref="W40:X40"/>
    <mergeCell ref="K40:L40"/>
    <mergeCell ref="G40:I40"/>
    <mergeCell ref="G42:I42"/>
    <mergeCell ref="G41:I41"/>
    <mergeCell ref="M40:O40"/>
    <mergeCell ref="J26:M26"/>
    <mergeCell ref="K36:L36"/>
    <mergeCell ref="K35:L35"/>
    <mergeCell ref="M35:O35"/>
    <mergeCell ref="G39:I39"/>
    <mergeCell ref="Y41:AA41"/>
    <mergeCell ref="Y42:AA42"/>
    <mergeCell ref="K52:L52"/>
    <mergeCell ref="M36:O36"/>
    <mergeCell ref="M37:O37"/>
    <mergeCell ref="M38:O38"/>
    <mergeCell ref="M51:O51"/>
    <mergeCell ref="M45:O45"/>
    <mergeCell ref="M46:O46"/>
    <mergeCell ref="M47:O47"/>
    <mergeCell ref="G51:I51"/>
    <mergeCell ref="G49:I49"/>
    <mergeCell ref="G48:I48"/>
    <mergeCell ref="G47:I47"/>
    <mergeCell ref="G50:I50"/>
    <mergeCell ref="Y35:AA35"/>
    <mergeCell ref="Y36:AA36"/>
    <mergeCell ref="Y37:AA37"/>
    <mergeCell ref="Y38:AA38"/>
    <mergeCell ref="Y40:AA40"/>
    <mergeCell ref="W41:X41"/>
    <mergeCell ref="S40:U40"/>
    <mergeCell ref="Y47:AA47"/>
    <mergeCell ref="Y43:AA43"/>
    <mergeCell ref="Y44:AA44"/>
    <mergeCell ref="Y45:AA45"/>
    <mergeCell ref="S41:U41"/>
    <mergeCell ref="S44:U44"/>
    <mergeCell ref="W43:X43"/>
    <mergeCell ref="Y52:AA52"/>
    <mergeCell ref="S43:U43"/>
    <mergeCell ref="W50:X50"/>
    <mergeCell ref="Y50:AA50"/>
    <mergeCell ref="S50:U50"/>
    <mergeCell ref="Y51:AA51"/>
    <mergeCell ref="Y46:AA46"/>
    <mergeCell ref="Y48:AA48"/>
    <mergeCell ref="Y49:AA49"/>
    <mergeCell ref="W45:X45"/>
    <mergeCell ref="S52:U52"/>
    <mergeCell ref="W42:X42"/>
    <mergeCell ref="K41:L41"/>
    <mergeCell ref="K42:L42"/>
    <mergeCell ref="M41:O41"/>
    <mergeCell ref="M42:O42"/>
    <mergeCell ref="K43:L43"/>
    <mergeCell ref="K44:L44"/>
    <mergeCell ref="Q43:R43"/>
    <mergeCell ref="Q46:R46"/>
  </mergeCells>
  <printOptions/>
  <pageMargins left="0.7874015748031497" right="0.7874015748031497" top="0.63" bottom="0.32" header="0.5118110236220472" footer="0.19"/>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tabColor indexed="8"/>
  </sheetPr>
  <dimension ref="A9:H44"/>
  <sheetViews>
    <sheetView workbookViewId="0" topLeftCell="A1">
      <selection activeCell="A1" sqref="A1"/>
    </sheetView>
  </sheetViews>
  <sheetFormatPr defaultColWidth="8.796875" defaultRowHeight="14.25"/>
  <cols>
    <col min="1" max="1" width="4.19921875" style="841" customWidth="1"/>
    <col min="2" max="2" width="6.59765625" style="841" customWidth="1"/>
    <col min="3" max="3" width="10.59765625" style="841" customWidth="1"/>
    <col min="4" max="8" width="9" style="841" customWidth="1"/>
    <col min="9" max="9" width="4.8984375" style="841" customWidth="1"/>
    <col min="10" max="10" width="9" style="841" customWidth="1"/>
    <col min="11" max="11" width="6.59765625" style="841" customWidth="1"/>
    <col min="12" max="16384" width="9" style="841" customWidth="1"/>
  </cols>
  <sheetData>
    <row r="9" spans="2:8" ht="21">
      <c r="B9" s="839"/>
      <c r="C9" s="840"/>
      <c r="D9" s="840"/>
      <c r="E9" s="840"/>
      <c r="F9" s="840"/>
      <c r="G9" s="840"/>
      <c r="H9" s="840"/>
    </row>
    <row r="10" spans="2:8" ht="21">
      <c r="B10" s="839"/>
      <c r="C10" s="840"/>
      <c r="D10" s="840"/>
      <c r="E10" s="840"/>
      <c r="F10" s="840"/>
      <c r="G10" s="840"/>
      <c r="H10" s="840"/>
    </row>
    <row r="24" ht="17.25">
      <c r="C24" s="842" t="s">
        <v>714</v>
      </c>
    </row>
    <row r="26" ht="14.25">
      <c r="E26" s="843" t="s">
        <v>715</v>
      </c>
    </row>
    <row r="32" spans="2:8" ht="18" customHeight="1">
      <c r="B32" s="844" t="s">
        <v>716</v>
      </c>
      <c r="C32" s="844"/>
      <c r="D32" s="844"/>
      <c r="E32" s="844"/>
      <c r="F32" s="844"/>
      <c r="G32" s="844"/>
      <c r="H32" s="844"/>
    </row>
    <row r="33" spans="2:8" ht="18" customHeight="1">
      <c r="B33" s="844" t="s">
        <v>717</v>
      </c>
      <c r="C33" s="844"/>
      <c r="D33" s="844"/>
      <c r="E33" s="844"/>
      <c r="F33" s="844"/>
      <c r="G33" s="844"/>
      <c r="H33" s="844"/>
    </row>
    <row r="34" spans="2:8" ht="18" customHeight="1">
      <c r="B34" s="844" t="s">
        <v>713</v>
      </c>
      <c r="C34" s="844"/>
      <c r="D34" s="844"/>
      <c r="E34" s="844"/>
      <c r="F34" s="844"/>
      <c r="G34" s="844"/>
      <c r="H34" s="844"/>
    </row>
    <row r="35" spans="2:8" ht="18" customHeight="1">
      <c r="B35" s="844" t="s">
        <v>718</v>
      </c>
      <c r="C35" s="844"/>
      <c r="D35" s="844"/>
      <c r="E35" s="844"/>
      <c r="F35" s="844"/>
      <c r="G35" s="844"/>
      <c r="H35" s="844"/>
    </row>
    <row r="36" spans="3:8" ht="13.5">
      <c r="C36" s="844"/>
      <c r="D36" s="844"/>
      <c r="E36" s="844"/>
      <c r="F36" s="844"/>
      <c r="G36" s="844"/>
      <c r="H36" s="844"/>
    </row>
    <row r="37" spans="3:8" ht="17.25">
      <c r="C37" s="842" t="s">
        <v>719</v>
      </c>
      <c r="F37" s="844"/>
      <c r="G37" s="844"/>
      <c r="H37" s="844"/>
    </row>
    <row r="38" spans="1:8" ht="13.5" customHeight="1">
      <c r="A38" s="845"/>
      <c r="F38" s="844"/>
      <c r="G38" s="844"/>
      <c r="H38" s="844"/>
    </row>
    <row r="39" spans="1:8" ht="15" customHeight="1">
      <c r="A39" s="845"/>
      <c r="B39" s="844" t="s">
        <v>720</v>
      </c>
      <c r="C39" s="844"/>
      <c r="D39" s="844"/>
      <c r="E39" s="844" t="s">
        <v>721</v>
      </c>
      <c r="F39" s="846"/>
      <c r="H39" s="844"/>
    </row>
    <row r="40" spans="1:8" ht="15" customHeight="1">
      <c r="A40" s="845"/>
      <c r="B40" s="845" t="s">
        <v>722</v>
      </c>
      <c r="C40" s="844"/>
      <c r="D40" s="844"/>
      <c r="E40" s="844" t="s">
        <v>723</v>
      </c>
      <c r="F40" s="846"/>
      <c r="H40" s="844"/>
    </row>
    <row r="41" spans="2:8" ht="15" customHeight="1">
      <c r="B41" s="845" t="s">
        <v>724</v>
      </c>
      <c r="C41" s="844"/>
      <c r="D41" s="844"/>
      <c r="E41" s="844" t="s">
        <v>725</v>
      </c>
      <c r="F41" s="846"/>
      <c r="H41" s="844"/>
    </row>
    <row r="42" spans="2:5" ht="15" customHeight="1">
      <c r="B42" s="845" t="s">
        <v>726</v>
      </c>
      <c r="C42" s="844"/>
      <c r="D42" s="844"/>
      <c r="E42" s="844" t="s">
        <v>727</v>
      </c>
    </row>
    <row r="43" spans="3:7" ht="13.5">
      <c r="C43" s="847"/>
      <c r="D43" s="848"/>
      <c r="E43" s="849"/>
      <c r="F43" s="849"/>
      <c r="G43" s="849"/>
    </row>
    <row r="44" spans="3:7" ht="13.5">
      <c r="C44" s="848"/>
      <c r="D44" s="848"/>
      <c r="E44" s="849"/>
      <c r="F44" s="849"/>
      <c r="G44" s="849"/>
    </row>
    <row r="46" ht="34.5" customHeight="1"/>
    <row r="47" ht="17.25" customHeight="1"/>
    <row r="48" ht="18" customHeight="1"/>
    <row r="49" ht="17.25" customHeight="1"/>
    <row r="50" ht="17.25" customHeight="1"/>
  </sheetData>
  <hyperlinks>
    <hyperlink ref="E26" r:id="rId1" display="http://toukei.pref.shizuoka.jp/"/>
  </hyperlinks>
  <printOptions/>
  <pageMargins left="0.75" right="0.75" top="1" bottom="1" header="0.512" footer="0.512"/>
  <pageSetup horizontalDpi="300" verticalDpi="300" orientation="portrait" paperSize="9" r:id="rId3"/>
  <drawing r:id="rId2"/>
</worksheet>
</file>

<file path=xl/worksheets/sheet3.xml><?xml version="1.0" encoding="utf-8"?>
<worksheet xmlns="http://schemas.openxmlformats.org/spreadsheetml/2006/main" xmlns:r="http://schemas.openxmlformats.org/officeDocument/2006/relationships">
  <sheetPr>
    <tabColor indexed="8"/>
  </sheetPr>
  <dimension ref="A1:AG146"/>
  <sheetViews>
    <sheetView showGridLines="0" workbookViewId="0" topLeftCell="A1">
      <selection activeCell="A1" sqref="A1"/>
    </sheetView>
  </sheetViews>
  <sheetFormatPr defaultColWidth="8.796875" defaultRowHeight="14.25"/>
  <cols>
    <col min="1" max="1" width="2.59765625" style="0" customWidth="1"/>
    <col min="2" max="2" width="2.8984375" style="0" customWidth="1"/>
    <col min="3" max="3" width="3.5" style="0" customWidth="1"/>
    <col min="4" max="33" width="2.59765625" style="0" customWidth="1"/>
  </cols>
  <sheetData>
    <row r="1" spans="1:33" ht="13.5">
      <c r="A1" s="485"/>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row>
    <row r="2" spans="1:33" ht="14.25">
      <c r="A2" s="485"/>
      <c r="B2" s="486"/>
      <c r="C2" s="486"/>
      <c r="D2" s="485"/>
      <c r="E2" s="486"/>
      <c r="F2" s="486"/>
      <c r="G2" s="486"/>
      <c r="H2" s="486"/>
      <c r="I2" s="485"/>
      <c r="K2" s="496" t="s">
        <v>114</v>
      </c>
      <c r="L2" s="486"/>
      <c r="M2" s="485"/>
      <c r="N2" s="485"/>
      <c r="O2" s="485"/>
      <c r="P2" s="485"/>
      <c r="Q2" s="485"/>
      <c r="R2" s="485"/>
      <c r="S2" s="485"/>
      <c r="T2" s="485"/>
      <c r="U2" s="485"/>
      <c r="V2" s="485"/>
      <c r="W2" s="485"/>
      <c r="X2" s="485"/>
      <c r="Y2" s="485"/>
      <c r="Z2" s="485"/>
      <c r="AA2" s="485"/>
      <c r="AB2" s="485"/>
      <c r="AC2" s="485"/>
      <c r="AD2" s="485"/>
      <c r="AE2" s="485"/>
      <c r="AF2" s="485"/>
      <c r="AG2" s="485"/>
    </row>
    <row r="3" spans="1:33" ht="14.25" customHeight="1">
      <c r="A3" s="485"/>
      <c r="B3" s="486"/>
      <c r="C3" s="486"/>
      <c r="D3" s="486"/>
      <c r="E3" s="486"/>
      <c r="F3" s="486"/>
      <c r="G3" s="486"/>
      <c r="H3" s="486"/>
      <c r="I3" s="486"/>
      <c r="J3" s="486"/>
      <c r="K3" s="486"/>
      <c r="L3" s="486"/>
      <c r="M3" s="485"/>
      <c r="N3" s="485"/>
      <c r="O3" s="485"/>
      <c r="P3" s="485"/>
      <c r="Q3" s="485"/>
      <c r="R3" s="485"/>
      <c r="S3" s="485"/>
      <c r="T3" s="485"/>
      <c r="U3" s="485"/>
      <c r="V3" s="485"/>
      <c r="W3" s="485"/>
      <c r="X3" s="485"/>
      <c r="Y3" s="485"/>
      <c r="Z3" s="485"/>
      <c r="AA3" s="485"/>
      <c r="AB3" s="485"/>
      <c r="AC3" s="485"/>
      <c r="AD3" s="485"/>
      <c r="AE3" s="485"/>
      <c r="AF3" s="485"/>
      <c r="AG3" s="485"/>
    </row>
    <row r="4" spans="1:33" s="1" customFormat="1" ht="14.25" customHeight="1">
      <c r="A4" s="488"/>
      <c r="B4" s="487" t="s">
        <v>115</v>
      </c>
      <c r="C4" s="486"/>
      <c r="D4" s="486"/>
      <c r="E4" s="486"/>
      <c r="F4" s="486"/>
      <c r="G4" s="486"/>
      <c r="H4" s="486"/>
      <c r="I4" s="486"/>
      <c r="J4" s="486"/>
      <c r="K4" s="486"/>
      <c r="L4" s="486"/>
      <c r="M4" s="485"/>
      <c r="N4" s="485"/>
      <c r="O4" s="485"/>
      <c r="P4" s="485"/>
      <c r="Q4" s="485"/>
      <c r="R4" s="485"/>
      <c r="S4" s="485"/>
      <c r="T4" s="485"/>
      <c r="U4" s="485"/>
      <c r="V4" s="485"/>
      <c r="W4" s="485"/>
      <c r="X4" s="485"/>
      <c r="Y4" s="485"/>
      <c r="Z4" s="485"/>
      <c r="AA4" s="485"/>
      <c r="AB4" s="485"/>
      <c r="AC4" s="485"/>
      <c r="AD4" s="485"/>
      <c r="AE4" s="485"/>
      <c r="AF4" s="485"/>
      <c r="AG4" s="485"/>
    </row>
    <row r="5" spans="1:33" ht="14.25" customHeight="1">
      <c r="A5" s="485"/>
      <c r="B5" s="486"/>
      <c r="C5" s="626" t="s">
        <v>657</v>
      </c>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c r="AE5" s="627"/>
      <c r="AF5" s="627"/>
      <c r="AG5" s="627"/>
    </row>
    <row r="6" spans="1:33" ht="14.25" customHeight="1">
      <c r="A6" s="485"/>
      <c r="B6" s="486"/>
      <c r="C6" s="626"/>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row>
    <row r="7" spans="1:33" ht="14.25" customHeight="1">
      <c r="A7" s="485"/>
      <c r="B7" s="486"/>
      <c r="C7" s="627"/>
      <c r="D7" s="627"/>
      <c r="E7" s="627"/>
      <c r="F7" s="627"/>
      <c r="G7" s="627"/>
      <c r="H7" s="627"/>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row>
    <row r="8" spans="1:33" ht="14.25" customHeight="1">
      <c r="A8" s="485"/>
      <c r="B8" s="486"/>
      <c r="C8" s="486"/>
      <c r="D8" s="486"/>
      <c r="E8" s="486"/>
      <c r="F8" s="486"/>
      <c r="G8" s="486"/>
      <c r="H8" s="486"/>
      <c r="I8" s="486"/>
      <c r="J8" s="486"/>
      <c r="K8" s="486"/>
      <c r="L8" s="486"/>
      <c r="M8" s="485"/>
      <c r="N8" s="485"/>
      <c r="O8" s="485"/>
      <c r="P8" s="485"/>
      <c r="Q8" s="485"/>
      <c r="R8" s="485"/>
      <c r="S8" s="485"/>
      <c r="T8" s="485"/>
      <c r="U8" s="485"/>
      <c r="V8" s="485"/>
      <c r="W8" s="485"/>
      <c r="X8" s="485"/>
      <c r="Y8" s="485"/>
      <c r="Z8" s="485"/>
      <c r="AA8" s="485"/>
      <c r="AB8" s="485"/>
      <c r="AC8" s="485"/>
      <c r="AD8" s="485"/>
      <c r="AE8" s="485"/>
      <c r="AF8" s="485"/>
      <c r="AG8" s="485"/>
    </row>
    <row r="9" spans="1:33" s="1" customFormat="1" ht="14.25" customHeight="1">
      <c r="A9" s="488"/>
      <c r="B9" s="487" t="s">
        <v>116</v>
      </c>
      <c r="C9" s="486"/>
      <c r="D9" s="486"/>
      <c r="E9" s="486"/>
      <c r="F9" s="486"/>
      <c r="G9" s="486"/>
      <c r="H9" s="486"/>
      <c r="I9" s="486"/>
      <c r="J9" s="486"/>
      <c r="K9" s="486"/>
      <c r="L9" s="486"/>
      <c r="M9" s="485"/>
      <c r="N9" s="485"/>
      <c r="O9" s="485"/>
      <c r="P9" s="485"/>
      <c r="Q9" s="485"/>
      <c r="R9" s="485"/>
      <c r="S9" s="485"/>
      <c r="T9" s="485"/>
      <c r="U9" s="485"/>
      <c r="V9" s="485"/>
      <c r="W9" s="485"/>
      <c r="X9" s="485"/>
      <c r="Y9" s="485"/>
      <c r="Z9" s="485"/>
      <c r="AA9" s="485"/>
      <c r="AB9" s="485"/>
      <c r="AC9" s="485"/>
      <c r="AD9" s="485"/>
      <c r="AE9" s="485"/>
      <c r="AF9" s="485"/>
      <c r="AG9" s="485"/>
    </row>
    <row r="10" spans="1:33" ht="14.25" customHeight="1">
      <c r="A10" s="485"/>
      <c r="B10" s="486"/>
      <c r="C10" s="626" t="s">
        <v>681</v>
      </c>
      <c r="D10" s="627"/>
      <c r="E10" s="627"/>
      <c r="F10" s="627"/>
      <c r="G10" s="627"/>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row>
    <row r="11" spans="1:33" ht="14.25" customHeight="1">
      <c r="A11" s="485"/>
      <c r="B11" s="486"/>
      <c r="C11" s="627"/>
      <c r="D11" s="627"/>
      <c r="E11" s="627"/>
      <c r="F11" s="627"/>
      <c r="G11" s="627"/>
      <c r="H11" s="627"/>
      <c r="I11" s="627"/>
      <c r="J11" s="627"/>
      <c r="K11" s="627"/>
      <c r="L11" s="627"/>
      <c r="M11" s="627"/>
      <c r="N11" s="627"/>
      <c r="O11" s="627"/>
      <c r="P11" s="627"/>
      <c r="Q11" s="627"/>
      <c r="R11" s="627"/>
      <c r="S11" s="627"/>
      <c r="T11" s="627"/>
      <c r="U11" s="627"/>
      <c r="V11" s="627"/>
      <c r="W11" s="627"/>
      <c r="X11" s="627"/>
      <c r="Y11" s="627"/>
      <c r="Z11" s="627"/>
      <c r="AA11" s="627"/>
      <c r="AB11" s="627"/>
      <c r="AC11" s="627"/>
      <c r="AD11" s="627"/>
      <c r="AE11" s="627"/>
      <c r="AF11" s="627"/>
      <c r="AG11" s="627"/>
    </row>
    <row r="12" spans="1:33" ht="14.25" customHeight="1">
      <c r="A12" s="485"/>
      <c r="B12" s="486"/>
      <c r="C12" s="627"/>
      <c r="D12" s="627"/>
      <c r="E12" s="627"/>
      <c r="F12" s="627"/>
      <c r="G12" s="627"/>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627"/>
    </row>
    <row r="13" spans="1:33" ht="14.25" customHeight="1">
      <c r="A13" s="485"/>
      <c r="B13" s="486"/>
      <c r="C13" s="627"/>
      <c r="D13" s="627"/>
      <c r="E13" s="627"/>
      <c r="F13" s="627"/>
      <c r="G13" s="627"/>
      <c r="H13" s="627"/>
      <c r="I13" s="627"/>
      <c r="J13" s="627"/>
      <c r="K13" s="627"/>
      <c r="L13" s="627"/>
      <c r="M13" s="627"/>
      <c r="N13" s="627"/>
      <c r="O13" s="627"/>
      <c r="P13" s="627"/>
      <c r="Q13" s="627"/>
      <c r="R13" s="627"/>
      <c r="S13" s="627"/>
      <c r="T13" s="627"/>
      <c r="U13" s="627"/>
      <c r="V13" s="627"/>
      <c r="W13" s="627"/>
      <c r="X13" s="627"/>
      <c r="Y13" s="627"/>
      <c r="Z13" s="627"/>
      <c r="AA13" s="627"/>
      <c r="AB13" s="627"/>
      <c r="AC13" s="627"/>
      <c r="AD13" s="627"/>
      <c r="AE13" s="627"/>
      <c r="AF13" s="627"/>
      <c r="AG13" s="627"/>
    </row>
    <row r="14" spans="1:33" ht="14.25" customHeight="1">
      <c r="A14" s="485"/>
      <c r="B14" s="486"/>
      <c r="C14" s="627"/>
      <c r="D14" s="627"/>
      <c r="E14" s="627"/>
      <c r="F14" s="627"/>
      <c r="G14" s="627"/>
      <c r="H14" s="627"/>
      <c r="I14" s="627"/>
      <c r="J14" s="627"/>
      <c r="K14" s="627"/>
      <c r="L14" s="627"/>
      <c r="M14" s="627"/>
      <c r="N14" s="627"/>
      <c r="O14" s="627"/>
      <c r="P14" s="627"/>
      <c r="Q14" s="627"/>
      <c r="R14" s="627"/>
      <c r="S14" s="627"/>
      <c r="T14" s="627"/>
      <c r="U14" s="627"/>
      <c r="V14" s="627"/>
      <c r="W14" s="627"/>
      <c r="X14" s="627"/>
      <c r="Y14" s="627"/>
      <c r="Z14" s="627"/>
      <c r="AA14" s="627"/>
      <c r="AB14" s="627"/>
      <c r="AC14" s="627"/>
      <c r="AD14" s="627"/>
      <c r="AE14" s="627"/>
      <c r="AF14" s="627"/>
      <c r="AG14" s="627"/>
    </row>
    <row r="15" spans="1:33" ht="14.25" customHeight="1">
      <c r="A15" s="485"/>
      <c r="B15" s="486"/>
      <c r="C15" s="627"/>
      <c r="D15" s="627"/>
      <c r="E15" s="627"/>
      <c r="F15" s="627"/>
      <c r="G15" s="627"/>
      <c r="H15" s="627"/>
      <c r="I15" s="627"/>
      <c r="J15" s="627"/>
      <c r="K15" s="627"/>
      <c r="L15" s="627"/>
      <c r="M15" s="627"/>
      <c r="N15" s="627"/>
      <c r="O15" s="627"/>
      <c r="P15" s="627"/>
      <c r="Q15" s="627"/>
      <c r="R15" s="627"/>
      <c r="S15" s="627"/>
      <c r="T15" s="627"/>
      <c r="U15" s="627"/>
      <c r="V15" s="627"/>
      <c r="W15" s="627"/>
      <c r="X15" s="627"/>
      <c r="Y15" s="627"/>
      <c r="Z15" s="627"/>
      <c r="AA15" s="627"/>
      <c r="AB15" s="627"/>
      <c r="AC15" s="627"/>
      <c r="AD15" s="627"/>
      <c r="AE15" s="627"/>
      <c r="AF15" s="627"/>
      <c r="AG15" s="627"/>
    </row>
    <row r="16" spans="1:33" ht="14.25" customHeight="1">
      <c r="A16" s="485"/>
      <c r="B16" s="486"/>
      <c r="C16" s="486"/>
      <c r="D16" s="486"/>
      <c r="E16" s="486"/>
      <c r="F16" s="486"/>
      <c r="G16" s="486"/>
      <c r="H16" s="486"/>
      <c r="I16" s="486"/>
      <c r="J16" s="486"/>
      <c r="K16" s="486"/>
      <c r="L16" s="486"/>
      <c r="M16" s="485"/>
      <c r="N16" s="485"/>
      <c r="O16" s="485"/>
      <c r="P16" s="485"/>
      <c r="Q16" s="485"/>
      <c r="R16" s="485"/>
      <c r="S16" s="485"/>
      <c r="T16" s="485"/>
      <c r="U16" s="485"/>
      <c r="V16" s="485"/>
      <c r="W16" s="485"/>
      <c r="X16" s="485"/>
      <c r="Y16" s="485"/>
      <c r="Z16" s="485"/>
      <c r="AA16" s="485"/>
      <c r="AB16" s="485"/>
      <c r="AC16" s="485"/>
      <c r="AD16" s="485"/>
      <c r="AE16" s="485"/>
      <c r="AF16" s="485"/>
      <c r="AG16" s="485"/>
    </row>
    <row r="17" spans="1:33" s="1" customFormat="1" ht="14.25" customHeight="1">
      <c r="A17" s="488"/>
      <c r="B17" s="487" t="s">
        <v>117</v>
      </c>
      <c r="C17" s="486"/>
      <c r="D17" s="486"/>
      <c r="E17" s="486"/>
      <c r="F17" s="486"/>
      <c r="G17" s="486"/>
      <c r="H17" s="486"/>
      <c r="I17" s="486"/>
      <c r="J17" s="486"/>
      <c r="K17" s="486"/>
      <c r="L17" s="486"/>
      <c r="M17" s="485"/>
      <c r="N17" s="485"/>
      <c r="O17" s="485"/>
      <c r="P17" s="485"/>
      <c r="Q17" s="485"/>
      <c r="R17" s="485"/>
      <c r="S17" s="485"/>
      <c r="T17" s="485"/>
      <c r="U17" s="485"/>
      <c r="V17" s="485"/>
      <c r="W17" s="485"/>
      <c r="X17" s="485"/>
      <c r="Y17" s="485"/>
      <c r="Z17" s="485"/>
      <c r="AA17" s="485"/>
      <c r="AB17" s="485"/>
      <c r="AC17" s="485"/>
      <c r="AD17" s="485"/>
      <c r="AE17" s="485"/>
      <c r="AF17" s="485"/>
      <c r="AG17" s="485"/>
    </row>
    <row r="18" spans="1:33" ht="14.25" customHeight="1">
      <c r="A18" s="485"/>
      <c r="B18" s="486"/>
      <c r="C18" s="626" t="s">
        <v>598</v>
      </c>
      <c r="D18" s="627"/>
      <c r="E18" s="627"/>
      <c r="F18" s="627"/>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7"/>
      <c r="AG18" s="627"/>
    </row>
    <row r="19" spans="1:33" ht="14.25" customHeight="1">
      <c r="A19" s="485"/>
      <c r="B19" s="486"/>
      <c r="C19" s="627"/>
      <c r="D19" s="627"/>
      <c r="E19" s="627"/>
      <c r="F19" s="627"/>
      <c r="G19" s="627"/>
      <c r="H19" s="627"/>
      <c r="I19" s="627"/>
      <c r="J19" s="627"/>
      <c r="K19" s="627"/>
      <c r="L19" s="627"/>
      <c r="M19" s="627"/>
      <c r="N19" s="627"/>
      <c r="O19" s="627"/>
      <c r="P19" s="627"/>
      <c r="Q19" s="627"/>
      <c r="R19" s="627"/>
      <c r="S19" s="627"/>
      <c r="T19" s="627"/>
      <c r="U19" s="627"/>
      <c r="V19" s="627"/>
      <c r="W19" s="627"/>
      <c r="X19" s="627"/>
      <c r="Y19" s="627"/>
      <c r="Z19" s="627"/>
      <c r="AA19" s="627"/>
      <c r="AB19" s="627"/>
      <c r="AC19" s="627"/>
      <c r="AD19" s="627"/>
      <c r="AE19" s="627"/>
      <c r="AF19" s="627"/>
      <c r="AG19" s="627"/>
    </row>
    <row r="20" spans="1:33" ht="14.25" customHeight="1">
      <c r="A20" s="485"/>
      <c r="B20" s="486"/>
      <c r="C20" s="626" t="s">
        <v>658</v>
      </c>
      <c r="D20" s="627"/>
      <c r="E20" s="627"/>
      <c r="F20" s="627"/>
      <c r="G20" s="627"/>
      <c r="H20" s="627"/>
      <c r="I20" s="627"/>
      <c r="J20" s="627"/>
      <c r="K20" s="627"/>
      <c r="L20" s="627"/>
      <c r="M20" s="627"/>
      <c r="N20" s="627"/>
      <c r="O20" s="627"/>
      <c r="P20" s="627"/>
      <c r="Q20" s="627"/>
      <c r="R20" s="627"/>
      <c r="S20" s="627"/>
      <c r="T20" s="627"/>
      <c r="U20" s="627"/>
      <c r="V20" s="627"/>
      <c r="W20" s="627"/>
      <c r="X20" s="627"/>
      <c r="Y20" s="627"/>
      <c r="Z20" s="627"/>
      <c r="AA20" s="627"/>
      <c r="AB20" s="627"/>
      <c r="AC20" s="627"/>
      <c r="AD20" s="627"/>
      <c r="AE20" s="627"/>
      <c r="AF20" s="627"/>
      <c r="AG20" s="627"/>
    </row>
    <row r="21" spans="1:33" ht="14.25" customHeight="1">
      <c r="A21" s="485"/>
      <c r="B21" s="486"/>
      <c r="C21" s="627"/>
      <c r="D21" s="627"/>
      <c r="E21" s="627"/>
      <c r="F21" s="627"/>
      <c r="G21" s="627"/>
      <c r="H21" s="627"/>
      <c r="I21" s="627"/>
      <c r="J21" s="627"/>
      <c r="K21" s="627"/>
      <c r="L21" s="627"/>
      <c r="M21" s="627"/>
      <c r="N21" s="627"/>
      <c r="O21" s="627"/>
      <c r="P21" s="627"/>
      <c r="Q21" s="627"/>
      <c r="R21" s="627"/>
      <c r="S21" s="627"/>
      <c r="T21" s="627"/>
      <c r="U21" s="627"/>
      <c r="V21" s="627"/>
      <c r="W21" s="627"/>
      <c r="X21" s="627"/>
      <c r="Y21" s="627"/>
      <c r="Z21" s="627"/>
      <c r="AA21" s="627"/>
      <c r="AB21" s="627"/>
      <c r="AC21" s="627"/>
      <c r="AD21" s="627"/>
      <c r="AE21" s="627"/>
      <c r="AF21" s="627"/>
      <c r="AG21" s="627"/>
    </row>
    <row r="22" spans="1:33" ht="14.25" customHeight="1">
      <c r="A22" s="485"/>
      <c r="B22" s="486"/>
      <c r="C22" s="627"/>
      <c r="D22" s="627"/>
      <c r="E22" s="627"/>
      <c r="F22" s="627"/>
      <c r="G22" s="627"/>
      <c r="H22" s="627"/>
      <c r="I22" s="627"/>
      <c r="J22" s="627"/>
      <c r="K22" s="627"/>
      <c r="L22" s="627"/>
      <c r="M22" s="627"/>
      <c r="N22" s="627"/>
      <c r="O22" s="627"/>
      <c r="P22" s="627"/>
      <c r="Q22" s="627"/>
      <c r="R22" s="627"/>
      <c r="S22" s="627"/>
      <c r="T22" s="627"/>
      <c r="U22" s="627"/>
      <c r="V22" s="627"/>
      <c r="W22" s="627"/>
      <c r="X22" s="627"/>
      <c r="Y22" s="627"/>
      <c r="Z22" s="627"/>
      <c r="AA22" s="627"/>
      <c r="AB22" s="627"/>
      <c r="AC22" s="627"/>
      <c r="AD22" s="627"/>
      <c r="AE22" s="627"/>
      <c r="AF22" s="627"/>
      <c r="AG22" s="627"/>
    </row>
    <row r="23" spans="1:33" ht="14.25" customHeight="1">
      <c r="A23" s="485"/>
      <c r="B23" s="486"/>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7"/>
    </row>
    <row r="24" spans="1:33" ht="14.25" customHeight="1">
      <c r="A24" s="485"/>
      <c r="B24" s="486"/>
      <c r="C24" s="486"/>
      <c r="D24" s="486"/>
      <c r="E24" s="486"/>
      <c r="F24" s="486"/>
      <c r="G24" s="486"/>
      <c r="H24" s="486"/>
      <c r="I24" s="486"/>
      <c r="J24" s="486"/>
      <c r="K24" s="486"/>
      <c r="L24" s="486"/>
      <c r="M24" s="485"/>
      <c r="N24" s="485"/>
      <c r="O24" s="485"/>
      <c r="P24" s="485"/>
      <c r="Q24" s="485"/>
      <c r="R24" s="485"/>
      <c r="S24" s="485"/>
      <c r="T24" s="485"/>
      <c r="U24" s="485"/>
      <c r="V24" s="485"/>
      <c r="W24" s="485"/>
      <c r="X24" s="485"/>
      <c r="Y24" s="485"/>
      <c r="Z24" s="485"/>
      <c r="AA24" s="485"/>
      <c r="AB24" s="485"/>
      <c r="AC24" s="485"/>
      <c r="AD24" s="485"/>
      <c r="AE24" s="485"/>
      <c r="AF24" s="485"/>
      <c r="AG24" s="485"/>
    </row>
    <row r="25" spans="1:33" s="1" customFormat="1" ht="14.25" customHeight="1">
      <c r="A25" s="488"/>
      <c r="B25" s="487" t="s">
        <v>118</v>
      </c>
      <c r="C25" s="486"/>
      <c r="D25" s="486"/>
      <c r="E25" s="486"/>
      <c r="F25" s="486"/>
      <c r="G25" s="486"/>
      <c r="H25" s="486"/>
      <c r="I25" s="486"/>
      <c r="J25" s="486"/>
      <c r="K25" s="486"/>
      <c r="L25" s="486"/>
      <c r="M25" s="485"/>
      <c r="N25" s="485"/>
      <c r="O25" s="485"/>
      <c r="P25" s="485"/>
      <c r="Q25" s="485"/>
      <c r="R25" s="485"/>
      <c r="S25" s="485"/>
      <c r="T25" s="485"/>
      <c r="U25" s="485"/>
      <c r="V25" s="485"/>
      <c r="W25" s="485"/>
      <c r="X25" s="485"/>
      <c r="Y25" s="485"/>
      <c r="Z25" s="485"/>
      <c r="AA25" s="485"/>
      <c r="AB25" s="485"/>
      <c r="AC25" s="485"/>
      <c r="AD25" s="485"/>
      <c r="AE25" s="485"/>
      <c r="AF25" s="485"/>
      <c r="AG25" s="485"/>
    </row>
    <row r="26" spans="1:33" ht="14.25" customHeight="1">
      <c r="A26" s="485"/>
      <c r="B26" s="486"/>
      <c r="C26" s="486" t="s">
        <v>627</v>
      </c>
      <c r="D26" s="486" t="s">
        <v>599</v>
      </c>
      <c r="E26" s="486"/>
      <c r="F26" s="486"/>
      <c r="G26" s="486"/>
      <c r="H26" s="486"/>
      <c r="I26" s="486"/>
      <c r="J26" s="486"/>
      <c r="K26" s="486"/>
      <c r="L26" s="486"/>
      <c r="M26" s="485"/>
      <c r="N26" s="485"/>
      <c r="O26" s="485"/>
      <c r="P26" s="485"/>
      <c r="Q26" s="485"/>
      <c r="R26" s="485"/>
      <c r="S26" s="485"/>
      <c r="T26" s="485"/>
      <c r="U26" s="485"/>
      <c r="V26" s="485"/>
      <c r="W26" s="485"/>
      <c r="X26" s="485"/>
      <c r="Y26" s="485"/>
      <c r="Z26" s="485"/>
      <c r="AA26" s="485"/>
      <c r="AB26" s="485"/>
      <c r="AC26" s="485"/>
      <c r="AD26" s="485"/>
      <c r="AE26" s="485"/>
      <c r="AF26" s="485"/>
      <c r="AG26" s="485"/>
    </row>
    <row r="27" spans="1:33" ht="14.25" customHeight="1">
      <c r="A27" s="485"/>
      <c r="B27" s="486"/>
      <c r="C27" s="486"/>
      <c r="D27" s="626" t="s">
        <v>600</v>
      </c>
      <c r="E27" s="627"/>
      <c r="F27" s="627"/>
      <c r="G27" s="627"/>
      <c r="H27" s="627"/>
      <c r="I27" s="627"/>
      <c r="J27" s="627"/>
      <c r="K27" s="627"/>
      <c r="L27" s="627"/>
      <c r="M27" s="627"/>
      <c r="N27" s="627"/>
      <c r="O27" s="627"/>
      <c r="P27" s="627"/>
      <c r="Q27" s="627"/>
      <c r="R27" s="627"/>
      <c r="S27" s="627"/>
      <c r="T27" s="627"/>
      <c r="U27" s="627"/>
      <c r="V27" s="627"/>
      <c r="W27" s="627"/>
      <c r="X27" s="627"/>
      <c r="Y27" s="627"/>
      <c r="Z27" s="627"/>
      <c r="AA27" s="627"/>
      <c r="AB27" s="627"/>
      <c r="AC27" s="627"/>
      <c r="AD27" s="627"/>
      <c r="AE27" s="627"/>
      <c r="AF27" s="627"/>
      <c r="AG27" s="627"/>
    </row>
    <row r="28" spans="1:33" ht="14.25" customHeight="1">
      <c r="A28" s="485"/>
      <c r="B28" s="486"/>
      <c r="C28" s="486"/>
      <c r="D28" s="627"/>
      <c r="E28" s="627"/>
      <c r="F28" s="627"/>
      <c r="G28" s="627"/>
      <c r="H28" s="627"/>
      <c r="I28" s="627"/>
      <c r="J28" s="627"/>
      <c r="K28" s="627"/>
      <c r="L28" s="627"/>
      <c r="M28" s="627"/>
      <c r="N28" s="627"/>
      <c r="O28" s="627"/>
      <c r="P28" s="627"/>
      <c r="Q28" s="627"/>
      <c r="R28" s="627"/>
      <c r="S28" s="627"/>
      <c r="T28" s="627"/>
      <c r="U28" s="627"/>
      <c r="V28" s="627"/>
      <c r="W28" s="627"/>
      <c r="X28" s="627"/>
      <c r="Y28" s="627"/>
      <c r="Z28" s="627"/>
      <c r="AA28" s="627"/>
      <c r="AB28" s="627"/>
      <c r="AC28" s="627"/>
      <c r="AD28" s="627"/>
      <c r="AE28" s="627"/>
      <c r="AF28" s="627"/>
      <c r="AG28" s="627"/>
    </row>
    <row r="29" spans="1:33" ht="14.25" customHeight="1">
      <c r="A29" s="485"/>
      <c r="B29" s="486"/>
      <c r="C29" s="486"/>
      <c r="D29" s="627"/>
      <c r="E29" s="627"/>
      <c r="F29" s="627"/>
      <c r="G29" s="627"/>
      <c r="H29" s="627"/>
      <c r="I29" s="627"/>
      <c r="J29" s="627"/>
      <c r="K29" s="627"/>
      <c r="L29" s="627"/>
      <c r="M29" s="627"/>
      <c r="N29" s="627"/>
      <c r="O29" s="627"/>
      <c r="P29" s="627"/>
      <c r="Q29" s="627"/>
      <c r="R29" s="627"/>
      <c r="S29" s="627"/>
      <c r="T29" s="627"/>
      <c r="U29" s="627"/>
      <c r="V29" s="627"/>
      <c r="W29" s="627"/>
      <c r="X29" s="627"/>
      <c r="Y29" s="627"/>
      <c r="Z29" s="627"/>
      <c r="AA29" s="627"/>
      <c r="AB29" s="627"/>
      <c r="AC29" s="627"/>
      <c r="AD29" s="627"/>
      <c r="AE29" s="627"/>
      <c r="AF29" s="627"/>
      <c r="AG29" s="627"/>
    </row>
    <row r="30" spans="1:33" ht="14.25" customHeight="1">
      <c r="A30" s="485"/>
      <c r="B30" s="486"/>
      <c r="C30" s="486"/>
      <c r="D30" s="628" t="s">
        <v>601</v>
      </c>
      <c r="E30" s="627"/>
      <c r="F30" s="627"/>
      <c r="G30" s="627"/>
      <c r="H30" s="627"/>
      <c r="I30" s="627"/>
      <c r="J30" s="627"/>
      <c r="K30" s="627"/>
      <c r="L30" s="627"/>
      <c r="M30" s="627"/>
      <c r="N30" s="627"/>
      <c r="O30" s="627"/>
      <c r="P30" s="627"/>
      <c r="Q30" s="627"/>
      <c r="R30" s="627"/>
      <c r="S30" s="627"/>
      <c r="T30" s="627"/>
      <c r="U30" s="627"/>
      <c r="V30" s="627"/>
      <c r="W30" s="627"/>
      <c r="X30" s="627"/>
      <c r="Y30" s="627"/>
      <c r="Z30" s="627"/>
      <c r="AA30" s="627"/>
      <c r="AB30" s="627"/>
      <c r="AC30" s="627"/>
      <c r="AD30" s="627"/>
      <c r="AE30" s="627"/>
      <c r="AF30" s="627"/>
      <c r="AG30" s="627"/>
    </row>
    <row r="31" spans="1:33" ht="14.25" customHeight="1">
      <c r="A31" s="485"/>
      <c r="B31" s="486"/>
      <c r="C31" s="486"/>
      <c r="D31" s="627"/>
      <c r="E31" s="627"/>
      <c r="F31" s="627"/>
      <c r="G31" s="627"/>
      <c r="H31" s="627"/>
      <c r="I31" s="627"/>
      <c r="J31" s="627"/>
      <c r="K31" s="627"/>
      <c r="L31" s="627"/>
      <c r="M31" s="627"/>
      <c r="N31" s="627"/>
      <c r="O31" s="627"/>
      <c r="P31" s="627"/>
      <c r="Q31" s="627"/>
      <c r="R31" s="627"/>
      <c r="S31" s="627"/>
      <c r="T31" s="627"/>
      <c r="U31" s="627"/>
      <c r="V31" s="627"/>
      <c r="W31" s="627"/>
      <c r="X31" s="627"/>
      <c r="Y31" s="627"/>
      <c r="Z31" s="627"/>
      <c r="AA31" s="627"/>
      <c r="AB31" s="627"/>
      <c r="AC31" s="627"/>
      <c r="AD31" s="627"/>
      <c r="AE31" s="627"/>
      <c r="AF31" s="627"/>
      <c r="AG31" s="627"/>
    </row>
    <row r="32" spans="1:33" ht="14.25" customHeight="1">
      <c r="A32" s="485"/>
      <c r="B32" s="486"/>
      <c r="C32" s="486"/>
      <c r="D32" s="627"/>
      <c r="E32" s="627"/>
      <c r="F32" s="627"/>
      <c r="G32" s="627"/>
      <c r="H32" s="627"/>
      <c r="I32" s="627"/>
      <c r="J32" s="627"/>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627"/>
    </row>
    <row r="33" spans="1:33" ht="14.25" customHeight="1">
      <c r="A33" s="485"/>
      <c r="B33" s="486"/>
      <c r="C33" s="486"/>
      <c r="D33" s="487" t="s">
        <v>602</v>
      </c>
      <c r="E33" s="486"/>
      <c r="F33" s="486"/>
      <c r="G33" s="486"/>
      <c r="H33" s="486"/>
      <c r="I33" s="486"/>
      <c r="J33" s="486"/>
      <c r="K33" s="486"/>
      <c r="L33" s="486"/>
      <c r="M33" s="485"/>
      <c r="N33" s="485"/>
      <c r="O33" s="485"/>
      <c r="P33" s="485"/>
      <c r="Q33" s="485"/>
      <c r="R33" s="485"/>
      <c r="S33" s="485"/>
      <c r="T33" s="485"/>
      <c r="U33" s="485"/>
      <c r="V33" s="485"/>
      <c r="W33" s="485"/>
      <c r="X33" s="485"/>
      <c r="Y33" s="485"/>
      <c r="Z33" s="485"/>
      <c r="AA33" s="485"/>
      <c r="AB33" s="485"/>
      <c r="AC33" s="485"/>
      <c r="AD33" s="485"/>
      <c r="AE33" s="485"/>
      <c r="AF33" s="485"/>
      <c r="AG33" s="485"/>
    </row>
    <row r="34" spans="1:33" ht="14.25" customHeight="1">
      <c r="A34" s="485"/>
      <c r="B34" s="486"/>
      <c r="C34" s="486"/>
      <c r="D34" s="628" t="s">
        <v>603</v>
      </c>
      <c r="E34" s="627"/>
      <c r="F34" s="627"/>
      <c r="G34" s="627"/>
      <c r="H34" s="627"/>
      <c r="I34" s="627"/>
      <c r="J34" s="627"/>
      <c r="K34" s="627"/>
      <c r="L34" s="627"/>
      <c r="M34" s="627"/>
      <c r="N34" s="627"/>
      <c r="O34" s="627"/>
      <c r="P34" s="627"/>
      <c r="Q34" s="627"/>
      <c r="R34" s="627"/>
      <c r="S34" s="627"/>
      <c r="T34" s="627"/>
      <c r="U34" s="627"/>
      <c r="V34" s="627"/>
      <c r="W34" s="627"/>
      <c r="X34" s="627"/>
      <c r="Y34" s="627"/>
      <c r="Z34" s="627"/>
      <c r="AA34" s="627"/>
      <c r="AB34" s="627"/>
      <c r="AC34" s="627"/>
      <c r="AD34" s="627"/>
      <c r="AE34" s="627"/>
      <c r="AF34" s="627"/>
      <c r="AG34" s="627"/>
    </row>
    <row r="35" spans="1:33" ht="14.25" customHeight="1">
      <c r="A35" s="485"/>
      <c r="B35" s="486"/>
      <c r="C35" s="486"/>
      <c r="D35" s="627"/>
      <c r="E35" s="627"/>
      <c r="F35" s="627"/>
      <c r="G35" s="627"/>
      <c r="H35" s="627"/>
      <c r="I35" s="627"/>
      <c r="J35" s="627"/>
      <c r="K35" s="627"/>
      <c r="L35" s="627"/>
      <c r="M35" s="627"/>
      <c r="N35" s="627"/>
      <c r="O35" s="627"/>
      <c r="P35" s="627"/>
      <c r="Q35" s="627"/>
      <c r="R35" s="627"/>
      <c r="S35" s="627"/>
      <c r="T35" s="627"/>
      <c r="U35" s="627"/>
      <c r="V35" s="627"/>
      <c r="W35" s="627"/>
      <c r="X35" s="627"/>
      <c r="Y35" s="627"/>
      <c r="Z35" s="627"/>
      <c r="AA35" s="627"/>
      <c r="AB35" s="627"/>
      <c r="AC35" s="627"/>
      <c r="AD35" s="627"/>
      <c r="AE35" s="627"/>
      <c r="AF35" s="627"/>
      <c r="AG35" s="627"/>
    </row>
    <row r="36" spans="1:33" ht="14.25" customHeight="1">
      <c r="A36" s="485"/>
      <c r="B36" s="486"/>
      <c r="C36" s="486"/>
      <c r="D36" s="628" t="s">
        <v>604</v>
      </c>
      <c r="E36" s="627"/>
      <c r="F36" s="627"/>
      <c r="G36" s="627"/>
      <c r="H36" s="627"/>
      <c r="I36" s="627"/>
      <c r="J36" s="627"/>
      <c r="K36" s="627"/>
      <c r="L36" s="627"/>
      <c r="M36" s="627"/>
      <c r="N36" s="627"/>
      <c r="O36" s="627"/>
      <c r="P36" s="627"/>
      <c r="Q36" s="627"/>
      <c r="R36" s="627"/>
      <c r="S36" s="627"/>
      <c r="T36" s="627"/>
      <c r="U36" s="627"/>
      <c r="V36" s="627"/>
      <c r="W36" s="627"/>
      <c r="X36" s="627"/>
      <c r="Y36" s="627"/>
      <c r="Z36" s="627"/>
      <c r="AA36" s="627"/>
      <c r="AB36" s="627"/>
      <c r="AC36" s="627"/>
      <c r="AD36" s="627"/>
      <c r="AE36" s="627"/>
      <c r="AF36" s="627"/>
      <c r="AG36" s="627"/>
    </row>
    <row r="37" spans="1:33" ht="14.25" customHeight="1">
      <c r="A37" s="485"/>
      <c r="B37" s="486"/>
      <c r="C37" s="486"/>
      <c r="D37" s="627"/>
      <c r="E37" s="627"/>
      <c r="F37" s="627"/>
      <c r="G37" s="627"/>
      <c r="H37" s="627"/>
      <c r="I37" s="627"/>
      <c r="J37" s="627"/>
      <c r="K37" s="627"/>
      <c r="L37" s="627"/>
      <c r="M37" s="627"/>
      <c r="N37" s="627"/>
      <c r="O37" s="627"/>
      <c r="P37" s="627"/>
      <c r="Q37" s="627"/>
      <c r="R37" s="627"/>
      <c r="S37" s="627"/>
      <c r="T37" s="627"/>
      <c r="U37" s="627"/>
      <c r="V37" s="627"/>
      <c r="W37" s="627"/>
      <c r="X37" s="627"/>
      <c r="Y37" s="627"/>
      <c r="Z37" s="627"/>
      <c r="AA37" s="627"/>
      <c r="AB37" s="627"/>
      <c r="AC37" s="627"/>
      <c r="AD37" s="627"/>
      <c r="AE37" s="627"/>
      <c r="AF37" s="627"/>
      <c r="AG37" s="627"/>
    </row>
    <row r="38" spans="1:33" ht="14.25" customHeight="1">
      <c r="A38" s="485"/>
      <c r="B38" s="486"/>
      <c r="C38" s="486"/>
      <c r="D38" s="627"/>
      <c r="E38" s="627"/>
      <c r="F38" s="627"/>
      <c r="G38" s="627"/>
      <c r="H38" s="627"/>
      <c r="I38" s="627"/>
      <c r="J38" s="627"/>
      <c r="K38" s="627"/>
      <c r="L38" s="627"/>
      <c r="M38" s="627"/>
      <c r="N38" s="627"/>
      <c r="O38" s="627"/>
      <c r="P38" s="627"/>
      <c r="Q38" s="627"/>
      <c r="R38" s="627"/>
      <c r="S38" s="627"/>
      <c r="T38" s="627"/>
      <c r="U38" s="627"/>
      <c r="V38" s="627"/>
      <c r="W38" s="627"/>
      <c r="X38" s="627"/>
      <c r="Y38" s="627"/>
      <c r="Z38" s="627"/>
      <c r="AA38" s="627"/>
      <c r="AB38" s="627"/>
      <c r="AC38" s="627"/>
      <c r="AD38" s="627"/>
      <c r="AE38" s="627"/>
      <c r="AF38" s="627"/>
      <c r="AG38" s="627"/>
    </row>
    <row r="39" spans="1:33" ht="14.25" customHeight="1">
      <c r="A39" s="485"/>
      <c r="B39" s="486"/>
      <c r="C39" s="486"/>
      <c r="D39" s="627"/>
      <c r="E39" s="627"/>
      <c r="F39" s="627"/>
      <c r="G39" s="627"/>
      <c r="H39" s="627"/>
      <c r="I39" s="627"/>
      <c r="J39" s="627"/>
      <c r="K39" s="627"/>
      <c r="L39" s="627"/>
      <c r="M39" s="627"/>
      <c r="N39" s="627"/>
      <c r="O39" s="627"/>
      <c r="P39" s="627"/>
      <c r="Q39" s="627"/>
      <c r="R39" s="627"/>
      <c r="S39" s="627"/>
      <c r="T39" s="627"/>
      <c r="U39" s="627"/>
      <c r="V39" s="627"/>
      <c r="W39" s="627"/>
      <c r="X39" s="627"/>
      <c r="Y39" s="627"/>
      <c r="Z39" s="627"/>
      <c r="AA39" s="627"/>
      <c r="AB39" s="627"/>
      <c r="AC39" s="627"/>
      <c r="AD39" s="627"/>
      <c r="AE39" s="627"/>
      <c r="AF39" s="627"/>
      <c r="AG39" s="627"/>
    </row>
    <row r="40" spans="1:33" ht="14.25" customHeight="1">
      <c r="A40" s="485"/>
      <c r="B40" s="486"/>
      <c r="C40" s="486"/>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row>
    <row r="41" spans="1:33" ht="14.25" customHeight="1">
      <c r="A41" s="485"/>
      <c r="B41" s="486"/>
      <c r="C41" s="486"/>
      <c r="D41" s="487" t="s">
        <v>605</v>
      </c>
      <c r="E41" s="486"/>
      <c r="F41" s="486"/>
      <c r="G41" s="486"/>
      <c r="H41" s="486"/>
      <c r="I41" s="486"/>
      <c r="J41" s="486"/>
      <c r="K41" s="486"/>
      <c r="L41" s="486"/>
      <c r="M41" s="485"/>
      <c r="N41" s="485"/>
      <c r="O41" s="485"/>
      <c r="P41" s="485"/>
      <c r="Q41" s="485"/>
      <c r="R41" s="485"/>
      <c r="S41" s="485"/>
      <c r="T41" s="485"/>
      <c r="U41" s="485"/>
      <c r="V41" s="485"/>
      <c r="W41" s="485"/>
      <c r="X41" s="485"/>
      <c r="Y41" s="485"/>
      <c r="Z41" s="485"/>
      <c r="AA41" s="485"/>
      <c r="AB41" s="485"/>
      <c r="AC41" s="485"/>
      <c r="AD41" s="485"/>
      <c r="AE41" s="485"/>
      <c r="AF41" s="485"/>
      <c r="AG41" s="485"/>
    </row>
    <row r="42" spans="1:33" ht="14.25" customHeight="1">
      <c r="A42" s="485"/>
      <c r="B42" s="486"/>
      <c r="C42" s="486"/>
      <c r="D42" s="486"/>
      <c r="E42" s="486"/>
      <c r="F42" s="486"/>
      <c r="G42" s="486"/>
      <c r="H42" s="486"/>
      <c r="I42" s="486"/>
      <c r="J42" s="486"/>
      <c r="K42" s="486"/>
      <c r="L42" s="486"/>
      <c r="M42" s="485"/>
      <c r="N42" s="485"/>
      <c r="O42" s="485"/>
      <c r="P42" s="485"/>
      <c r="Q42" s="485"/>
      <c r="R42" s="485"/>
      <c r="S42" s="485"/>
      <c r="T42" s="485"/>
      <c r="U42" s="485"/>
      <c r="V42" s="485"/>
      <c r="W42" s="485"/>
      <c r="X42" s="485"/>
      <c r="Y42" s="485"/>
      <c r="Z42" s="485"/>
      <c r="AA42" s="485"/>
      <c r="AB42" s="485"/>
      <c r="AC42" s="485"/>
      <c r="AD42" s="485"/>
      <c r="AE42" s="485"/>
      <c r="AF42" s="485"/>
      <c r="AG42" s="485"/>
    </row>
    <row r="43" spans="1:33" ht="14.25" customHeight="1">
      <c r="A43" s="485"/>
      <c r="B43" s="486"/>
      <c r="C43" s="486" t="s">
        <v>628</v>
      </c>
      <c r="D43" s="486" t="s">
        <v>606</v>
      </c>
      <c r="E43" s="486"/>
      <c r="F43" s="486"/>
      <c r="G43" s="486"/>
      <c r="H43" s="486"/>
      <c r="I43" s="486"/>
      <c r="J43" s="486"/>
      <c r="K43" s="486"/>
      <c r="L43" s="486"/>
      <c r="M43" s="485"/>
      <c r="N43" s="485"/>
      <c r="O43" s="485"/>
      <c r="P43" s="485"/>
      <c r="Q43" s="485"/>
      <c r="R43" s="485"/>
      <c r="S43" s="485"/>
      <c r="T43" s="485"/>
      <c r="U43" s="485"/>
      <c r="V43" s="485"/>
      <c r="W43" s="485"/>
      <c r="X43" s="485"/>
      <c r="Y43" s="485"/>
      <c r="Z43" s="485"/>
      <c r="AA43" s="485"/>
      <c r="AB43" s="485"/>
      <c r="AC43" s="485"/>
      <c r="AD43" s="485"/>
      <c r="AE43" s="485"/>
      <c r="AF43" s="485"/>
      <c r="AG43" s="485"/>
    </row>
    <row r="44" spans="1:33" ht="14.25" customHeight="1">
      <c r="A44" s="485"/>
      <c r="B44" s="486"/>
      <c r="C44" s="486"/>
      <c r="D44" s="626" t="s">
        <v>607</v>
      </c>
      <c r="E44" s="627"/>
      <c r="F44" s="627"/>
      <c r="G44" s="627"/>
      <c r="H44" s="627"/>
      <c r="I44" s="627"/>
      <c r="J44" s="627"/>
      <c r="K44" s="627"/>
      <c r="L44" s="627"/>
      <c r="M44" s="627"/>
      <c r="N44" s="627"/>
      <c r="O44" s="627"/>
      <c r="P44" s="627"/>
      <c r="Q44" s="627"/>
      <c r="R44" s="627"/>
      <c r="S44" s="627"/>
      <c r="T44" s="627"/>
      <c r="U44" s="627"/>
      <c r="V44" s="627"/>
      <c r="W44" s="627"/>
      <c r="X44" s="627"/>
      <c r="Y44" s="627"/>
      <c r="Z44" s="627"/>
      <c r="AA44" s="627"/>
      <c r="AB44" s="627"/>
      <c r="AC44" s="627"/>
      <c r="AD44" s="627"/>
      <c r="AE44" s="627"/>
      <c r="AF44" s="627"/>
      <c r="AG44" s="627"/>
    </row>
    <row r="45" spans="1:33" ht="14.25" customHeight="1">
      <c r="A45" s="485"/>
      <c r="B45" s="486"/>
      <c r="C45" s="486"/>
      <c r="D45" s="627"/>
      <c r="E45" s="627"/>
      <c r="F45" s="627"/>
      <c r="G45" s="627"/>
      <c r="H45" s="627"/>
      <c r="I45" s="627"/>
      <c r="J45" s="627"/>
      <c r="K45" s="627"/>
      <c r="L45" s="627"/>
      <c r="M45" s="627"/>
      <c r="N45" s="627"/>
      <c r="O45" s="627"/>
      <c r="P45" s="627"/>
      <c r="Q45" s="627"/>
      <c r="R45" s="627"/>
      <c r="S45" s="627"/>
      <c r="T45" s="627"/>
      <c r="U45" s="627"/>
      <c r="V45" s="627"/>
      <c r="W45" s="627"/>
      <c r="X45" s="627"/>
      <c r="Y45" s="627"/>
      <c r="Z45" s="627"/>
      <c r="AA45" s="627"/>
      <c r="AB45" s="627"/>
      <c r="AC45" s="627"/>
      <c r="AD45" s="627"/>
      <c r="AE45" s="627"/>
      <c r="AF45" s="627"/>
      <c r="AG45" s="627"/>
    </row>
    <row r="46" spans="1:33" ht="14.25" customHeight="1">
      <c r="A46" s="485"/>
      <c r="B46" s="486"/>
      <c r="C46" s="486"/>
      <c r="D46" s="627"/>
      <c r="E46" s="627"/>
      <c r="F46" s="627"/>
      <c r="G46" s="627"/>
      <c r="H46" s="627"/>
      <c r="I46" s="627"/>
      <c r="J46" s="627"/>
      <c r="K46" s="627"/>
      <c r="L46" s="627"/>
      <c r="M46" s="627"/>
      <c r="N46" s="627"/>
      <c r="O46" s="627"/>
      <c r="P46" s="627"/>
      <c r="Q46" s="627"/>
      <c r="R46" s="627"/>
      <c r="S46" s="627"/>
      <c r="T46" s="627"/>
      <c r="U46" s="627"/>
      <c r="V46" s="627"/>
      <c r="W46" s="627"/>
      <c r="X46" s="627"/>
      <c r="Y46" s="627"/>
      <c r="Z46" s="627"/>
      <c r="AA46" s="627"/>
      <c r="AB46" s="627"/>
      <c r="AC46" s="627"/>
      <c r="AD46" s="627"/>
      <c r="AE46" s="627"/>
      <c r="AF46" s="627"/>
      <c r="AG46" s="627"/>
    </row>
    <row r="47" spans="1:33" ht="14.25" customHeight="1">
      <c r="A47" s="485"/>
      <c r="B47" s="486"/>
      <c r="C47" s="486"/>
      <c r="D47" s="628" t="s">
        <v>608</v>
      </c>
      <c r="E47" s="627"/>
      <c r="F47" s="627"/>
      <c r="G47" s="627"/>
      <c r="H47" s="627"/>
      <c r="I47" s="627"/>
      <c r="J47" s="627"/>
      <c r="K47" s="627"/>
      <c r="L47" s="627"/>
      <c r="M47" s="627"/>
      <c r="N47" s="627"/>
      <c r="O47" s="627"/>
      <c r="P47" s="627"/>
      <c r="Q47" s="627"/>
      <c r="R47" s="627"/>
      <c r="S47" s="627"/>
      <c r="T47" s="627"/>
      <c r="U47" s="627"/>
      <c r="V47" s="627"/>
      <c r="W47" s="627"/>
      <c r="X47" s="627"/>
      <c r="Y47" s="627"/>
      <c r="Z47" s="627"/>
      <c r="AA47" s="627"/>
      <c r="AB47" s="627"/>
      <c r="AC47" s="627"/>
      <c r="AD47" s="627"/>
      <c r="AE47" s="627"/>
      <c r="AF47" s="627"/>
      <c r="AG47" s="627"/>
    </row>
    <row r="48" spans="1:33" ht="14.25" customHeight="1">
      <c r="A48" s="485"/>
      <c r="B48" s="486"/>
      <c r="C48" s="486"/>
      <c r="D48" s="627"/>
      <c r="E48" s="627"/>
      <c r="F48" s="627"/>
      <c r="G48" s="627"/>
      <c r="H48" s="627"/>
      <c r="I48" s="627"/>
      <c r="J48" s="627"/>
      <c r="K48" s="627"/>
      <c r="L48" s="627"/>
      <c r="M48" s="627"/>
      <c r="N48" s="627"/>
      <c r="O48" s="627"/>
      <c r="P48" s="627"/>
      <c r="Q48" s="627"/>
      <c r="R48" s="627"/>
      <c r="S48" s="627"/>
      <c r="T48" s="627"/>
      <c r="U48" s="627"/>
      <c r="V48" s="627"/>
      <c r="W48" s="627"/>
      <c r="X48" s="627"/>
      <c r="Y48" s="627"/>
      <c r="Z48" s="627"/>
      <c r="AA48" s="627"/>
      <c r="AB48" s="627"/>
      <c r="AC48" s="627"/>
      <c r="AD48" s="627"/>
      <c r="AE48" s="627"/>
      <c r="AF48" s="627"/>
      <c r="AG48" s="627"/>
    </row>
    <row r="49" spans="1:33" ht="14.25" customHeight="1">
      <c r="A49" s="485"/>
      <c r="B49" s="486"/>
      <c r="C49" s="486"/>
      <c r="D49" s="628" t="s">
        <v>609</v>
      </c>
      <c r="E49" s="627"/>
      <c r="F49" s="627"/>
      <c r="G49" s="627"/>
      <c r="H49" s="627"/>
      <c r="I49" s="627"/>
      <c r="J49" s="627"/>
      <c r="K49" s="627"/>
      <c r="L49" s="627"/>
      <c r="M49" s="627"/>
      <c r="N49" s="627"/>
      <c r="O49" s="627"/>
      <c r="P49" s="627"/>
      <c r="Q49" s="627"/>
      <c r="R49" s="627"/>
      <c r="S49" s="627"/>
      <c r="T49" s="627"/>
      <c r="U49" s="627"/>
      <c r="V49" s="627"/>
      <c r="W49" s="627"/>
      <c r="X49" s="627"/>
      <c r="Y49" s="627"/>
      <c r="Z49" s="627"/>
      <c r="AA49" s="627"/>
      <c r="AB49" s="627"/>
      <c r="AC49" s="627"/>
      <c r="AD49" s="627"/>
      <c r="AE49" s="627"/>
      <c r="AF49" s="627"/>
      <c r="AG49" s="627"/>
    </row>
    <row r="50" spans="1:33" ht="14.25" customHeight="1">
      <c r="A50" s="485"/>
      <c r="B50" s="486"/>
      <c r="C50" s="486"/>
      <c r="D50" s="627"/>
      <c r="E50" s="627"/>
      <c r="F50" s="627"/>
      <c r="G50" s="627"/>
      <c r="H50" s="627"/>
      <c r="I50" s="627"/>
      <c r="J50" s="627"/>
      <c r="K50" s="627"/>
      <c r="L50" s="627"/>
      <c r="M50" s="627"/>
      <c r="N50" s="627"/>
      <c r="O50" s="627"/>
      <c r="P50" s="627"/>
      <c r="Q50" s="627"/>
      <c r="R50" s="627"/>
      <c r="S50" s="627"/>
      <c r="T50" s="627"/>
      <c r="U50" s="627"/>
      <c r="V50" s="627"/>
      <c r="W50" s="627"/>
      <c r="X50" s="627"/>
      <c r="Y50" s="627"/>
      <c r="Z50" s="627"/>
      <c r="AA50" s="627"/>
      <c r="AB50" s="627"/>
      <c r="AC50" s="627"/>
      <c r="AD50" s="627"/>
      <c r="AE50" s="627"/>
      <c r="AF50" s="627"/>
      <c r="AG50" s="627"/>
    </row>
    <row r="51" spans="1:33" ht="14.25" customHeight="1">
      <c r="A51" s="485"/>
      <c r="B51" s="486"/>
      <c r="C51" s="486"/>
      <c r="D51" s="487" t="s">
        <v>610</v>
      </c>
      <c r="E51" s="486"/>
      <c r="F51" s="486"/>
      <c r="G51" s="486"/>
      <c r="H51" s="486"/>
      <c r="I51" s="486"/>
      <c r="J51" s="486"/>
      <c r="K51" s="486"/>
      <c r="L51" s="486"/>
      <c r="M51" s="485"/>
      <c r="N51" s="485"/>
      <c r="O51" s="485"/>
      <c r="P51" s="485"/>
      <c r="Q51" s="485"/>
      <c r="R51" s="485"/>
      <c r="S51" s="485"/>
      <c r="T51" s="485"/>
      <c r="U51" s="485"/>
      <c r="V51" s="485"/>
      <c r="W51" s="485"/>
      <c r="X51" s="485"/>
      <c r="Y51" s="485"/>
      <c r="Z51" s="485"/>
      <c r="AA51" s="485"/>
      <c r="AB51" s="485"/>
      <c r="AC51" s="485"/>
      <c r="AD51" s="485"/>
      <c r="AE51" s="485"/>
      <c r="AF51" s="485"/>
      <c r="AG51" s="485"/>
    </row>
    <row r="52" spans="1:33" ht="13.5">
      <c r="A52" s="485"/>
      <c r="B52" s="486"/>
      <c r="C52" s="486"/>
      <c r="D52" s="486"/>
      <c r="E52" s="486"/>
      <c r="F52" s="486"/>
      <c r="G52" s="486"/>
      <c r="H52" s="486"/>
      <c r="I52" s="486"/>
      <c r="J52" s="486"/>
      <c r="K52" s="486"/>
      <c r="L52" s="486"/>
      <c r="M52" s="485"/>
      <c r="N52" s="485"/>
      <c r="O52" s="485"/>
      <c r="P52" s="485"/>
      <c r="Q52" s="485"/>
      <c r="R52" s="485"/>
      <c r="S52" s="485"/>
      <c r="T52" s="485"/>
      <c r="U52" s="485"/>
      <c r="V52" s="485"/>
      <c r="W52" s="485"/>
      <c r="X52" s="485"/>
      <c r="Y52" s="485"/>
      <c r="Z52" s="485"/>
      <c r="AA52" s="485"/>
      <c r="AB52" s="485"/>
      <c r="AC52" s="485"/>
      <c r="AD52" s="485"/>
      <c r="AE52" s="485"/>
      <c r="AF52" s="485"/>
      <c r="AG52" s="485"/>
    </row>
    <row r="53" spans="1:33" ht="13.5">
      <c r="A53" s="485"/>
      <c r="B53" s="486"/>
      <c r="C53" s="486" t="s">
        <v>629</v>
      </c>
      <c r="D53" s="486" t="s">
        <v>611</v>
      </c>
      <c r="E53" s="486"/>
      <c r="F53" s="486"/>
      <c r="G53" s="486"/>
      <c r="H53" s="486"/>
      <c r="I53" s="486"/>
      <c r="J53" s="486"/>
      <c r="K53" s="486"/>
      <c r="L53" s="486"/>
      <c r="M53" s="485"/>
      <c r="N53" s="485"/>
      <c r="O53" s="485"/>
      <c r="P53" s="485"/>
      <c r="Q53" s="485"/>
      <c r="R53" s="485"/>
      <c r="S53" s="485"/>
      <c r="T53" s="485"/>
      <c r="U53" s="485"/>
      <c r="V53" s="485"/>
      <c r="W53" s="485"/>
      <c r="X53" s="485"/>
      <c r="Y53" s="485"/>
      <c r="Z53" s="485"/>
      <c r="AA53" s="485"/>
      <c r="AB53" s="485"/>
      <c r="AC53" s="485"/>
      <c r="AD53" s="485"/>
      <c r="AE53" s="485"/>
      <c r="AF53" s="485"/>
      <c r="AG53" s="485"/>
    </row>
    <row r="54" spans="1:33" ht="13.5" customHeight="1">
      <c r="A54" s="485"/>
      <c r="B54" s="486"/>
      <c r="C54" s="486"/>
      <c r="D54" s="626" t="s">
        <v>653</v>
      </c>
      <c r="E54" s="626"/>
      <c r="F54" s="626"/>
      <c r="G54" s="626"/>
      <c r="H54" s="626"/>
      <c r="I54" s="626"/>
      <c r="J54" s="626"/>
      <c r="K54" s="626"/>
      <c r="L54" s="626"/>
      <c r="M54" s="626"/>
      <c r="N54" s="626"/>
      <c r="O54" s="626"/>
      <c r="P54" s="626"/>
      <c r="Q54" s="626"/>
      <c r="R54" s="626"/>
      <c r="S54" s="626"/>
      <c r="T54" s="626"/>
      <c r="U54" s="626"/>
      <c r="V54" s="626"/>
      <c r="W54" s="626"/>
      <c r="X54" s="626"/>
      <c r="Y54" s="626"/>
      <c r="Z54" s="626"/>
      <c r="AA54" s="626"/>
      <c r="AB54" s="626"/>
      <c r="AC54" s="626"/>
      <c r="AD54" s="626"/>
      <c r="AE54" s="626"/>
      <c r="AF54" s="626"/>
      <c r="AG54" s="626"/>
    </row>
    <row r="55" spans="1:33" ht="13.5">
      <c r="A55" s="485"/>
      <c r="B55" s="486"/>
      <c r="C55" s="486"/>
      <c r="D55" s="626"/>
      <c r="E55" s="626"/>
      <c r="F55" s="626"/>
      <c r="G55" s="626"/>
      <c r="H55" s="626"/>
      <c r="I55" s="626"/>
      <c r="J55" s="626"/>
      <c r="K55" s="626"/>
      <c r="L55" s="626"/>
      <c r="M55" s="626"/>
      <c r="N55" s="626"/>
      <c r="O55" s="626"/>
      <c r="P55" s="626"/>
      <c r="Q55" s="626"/>
      <c r="R55" s="626"/>
      <c r="S55" s="626"/>
      <c r="T55" s="626"/>
      <c r="U55" s="626"/>
      <c r="V55" s="626"/>
      <c r="W55" s="626"/>
      <c r="X55" s="626"/>
      <c r="Y55" s="626"/>
      <c r="Z55" s="626"/>
      <c r="AA55" s="626"/>
      <c r="AB55" s="626"/>
      <c r="AC55" s="626"/>
      <c r="AD55" s="626"/>
      <c r="AE55" s="626"/>
      <c r="AF55" s="626"/>
      <c r="AG55" s="626"/>
    </row>
    <row r="56" spans="1:33" ht="13.5">
      <c r="A56" s="485"/>
      <c r="B56" s="486"/>
      <c r="C56" s="486"/>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489"/>
      <c r="AD56" s="489"/>
      <c r="AE56" s="489"/>
      <c r="AF56" s="489"/>
      <c r="AG56" s="489"/>
    </row>
    <row r="57" spans="1:33" ht="13.5">
      <c r="A57" s="485"/>
      <c r="B57" s="486"/>
      <c r="C57" s="486"/>
      <c r="D57" s="489"/>
      <c r="E57" s="489"/>
      <c r="F57" s="489"/>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row>
    <row r="58" spans="1:33" ht="13.5">
      <c r="A58" s="485"/>
      <c r="B58" s="486"/>
      <c r="C58" s="486"/>
      <c r="D58" s="489"/>
      <c r="E58" s="489"/>
      <c r="F58" s="489"/>
      <c r="G58" s="489"/>
      <c r="H58" s="489"/>
      <c r="I58" s="489"/>
      <c r="J58" s="489"/>
      <c r="K58" s="489"/>
      <c r="L58" s="489"/>
      <c r="M58" s="489"/>
      <c r="N58" s="489"/>
      <c r="O58" s="489"/>
      <c r="P58" s="490" t="s">
        <v>612</v>
      </c>
      <c r="Q58" s="485"/>
      <c r="R58" s="489"/>
      <c r="S58" s="489"/>
      <c r="T58" s="489"/>
      <c r="U58" s="489"/>
      <c r="V58" s="489"/>
      <c r="W58" s="489"/>
      <c r="X58" s="489"/>
      <c r="Y58" s="489"/>
      <c r="Z58" s="489"/>
      <c r="AA58" s="489"/>
      <c r="AB58" s="489"/>
      <c r="AC58" s="489"/>
      <c r="AD58" s="489"/>
      <c r="AE58" s="489"/>
      <c r="AF58" s="489"/>
      <c r="AG58" s="489"/>
    </row>
    <row r="59" spans="1:33" ht="13.5">
      <c r="A59" s="485"/>
      <c r="B59" s="486"/>
      <c r="C59" s="486"/>
      <c r="D59" s="486"/>
      <c r="E59" s="486"/>
      <c r="F59" s="486"/>
      <c r="G59" s="486"/>
      <c r="H59" s="485"/>
      <c r="I59" s="486"/>
      <c r="J59" s="486"/>
      <c r="K59" s="486"/>
      <c r="L59" s="486"/>
      <c r="M59" s="485"/>
      <c r="N59" s="485"/>
      <c r="O59" s="485"/>
      <c r="P59" s="485"/>
      <c r="Q59" s="485"/>
      <c r="R59" s="485"/>
      <c r="S59" s="485"/>
      <c r="T59" s="485"/>
      <c r="U59" s="485"/>
      <c r="V59" s="485"/>
      <c r="W59" s="485"/>
      <c r="X59" s="485"/>
      <c r="Y59" s="485"/>
      <c r="Z59" s="485"/>
      <c r="AA59" s="485"/>
      <c r="AB59" s="485"/>
      <c r="AC59" s="485"/>
      <c r="AD59" s="485"/>
      <c r="AE59" s="485"/>
      <c r="AF59" s="485"/>
      <c r="AG59" s="485"/>
    </row>
    <row r="60" spans="1:33" ht="13.5">
      <c r="A60" s="485"/>
      <c r="B60" s="486"/>
      <c r="C60" s="486"/>
      <c r="D60" s="486" t="s">
        <v>119</v>
      </c>
      <c r="E60" s="486"/>
      <c r="F60" s="486"/>
      <c r="G60" s="486"/>
      <c r="H60" s="486"/>
      <c r="I60" s="486"/>
      <c r="J60" s="486"/>
      <c r="K60" s="486"/>
      <c r="L60" s="486"/>
      <c r="M60" s="485"/>
      <c r="N60" s="485"/>
      <c r="O60" s="485"/>
      <c r="P60" s="485"/>
      <c r="Q60" s="485"/>
      <c r="R60" s="485"/>
      <c r="S60" s="485"/>
      <c r="T60" s="485"/>
      <c r="U60" s="485"/>
      <c r="V60" s="485"/>
      <c r="W60" s="485"/>
      <c r="X60" s="485"/>
      <c r="Y60" s="485"/>
      <c r="Z60" s="485"/>
      <c r="AA60" s="485"/>
      <c r="AB60" s="485"/>
      <c r="AC60" s="485"/>
      <c r="AD60" s="485"/>
      <c r="AE60" s="485"/>
      <c r="AF60" s="485"/>
      <c r="AG60" s="485"/>
    </row>
    <row r="61" spans="1:33" ht="13.5">
      <c r="A61" s="485"/>
      <c r="B61" s="486"/>
      <c r="C61" s="486"/>
      <c r="D61" s="486"/>
      <c r="E61" s="486"/>
      <c r="F61" s="486"/>
      <c r="G61" s="486"/>
      <c r="H61" s="486"/>
      <c r="I61" s="486"/>
      <c r="J61" s="486"/>
      <c r="K61" s="486"/>
      <c r="L61" s="486"/>
      <c r="M61" s="485"/>
      <c r="N61" s="485"/>
      <c r="O61" s="485"/>
      <c r="P61" s="485"/>
      <c r="Q61" s="485"/>
      <c r="R61" s="485"/>
      <c r="S61" s="485"/>
      <c r="T61" s="485"/>
      <c r="U61" s="485"/>
      <c r="V61" s="485"/>
      <c r="W61" s="485"/>
      <c r="X61" s="485"/>
      <c r="Y61" s="485"/>
      <c r="Z61" s="485"/>
      <c r="AA61" s="485"/>
      <c r="AB61" s="485"/>
      <c r="AC61" s="485"/>
      <c r="AD61" s="485"/>
      <c r="AE61" s="485"/>
      <c r="AF61" s="485"/>
      <c r="AG61" s="485"/>
    </row>
    <row r="62" spans="1:33" ht="13.5">
      <c r="A62" s="485"/>
      <c r="B62" s="486"/>
      <c r="C62" s="486" t="s">
        <v>630</v>
      </c>
      <c r="D62" s="486" t="s">
        <v>613</v>
      </c>
      <c r="E62" s="486"/>
      <c r="F62" s="486"/>
      <c r="G62" s="486"/>
      <c r="H62" s="486"/>
      <c r="I62" s="486"/>
      <c r="J62" s="486"/>
      <c r="K62" s="486"/>
      <c r="L62" s="486"/>
      <c r="M62" s="485"/>
      <c r="N62" s="485"/>
      <c r="O62" s="485"/>
      <c r="P62" s="485"/>
      <c r="Q62" s="485"/>
      <c r="R62" s="485"/>
      <c r="S62" s="485"/>
      <c r="T62" s="485"/>
      <c r="U62" s="485"/>
      <c r="V62" s="485"/>
      <c r="W62" s="485"/>
      <c r="X62" s="485"/>
      <c r="Y62" s="485"/>
      <c r="Z62" s="485"/>
      <c r="AA62" s="485"/>
      <c r="AB62" s="485"/>
      <c r="AC62" s="485"/>
      <c r="AD62" s="485"/>
      <c r="AE62" s="485"/>
      <c r="AF62" s="485"/>
      <c r="AG62" s="485"/>
    </row>
    <row r="63" spans="1:33" ht="13.5">
      <c r="A63" s="485"/>
      <c r="B63" s="486"/>
      <c r="C63" s="486"/>
      <c r="D63" s="486" t="s">
        <v>614</v>
      </c>
      <c r="E63" s="486"/>
      <c r="F63" s="486"/>
      <c r="G63" s="486"/>
      <c r="H63" s="486"/>
      <c r="I63" s="486"/>
      <c r="J63" s="486"/>
      <c r="K63" s="486"/>
      <c r="L63" s="486"/>
      <c r="M63" s="485"/>
      <c r="N63" s="485"/>
      <c r="O63" s="485"/>
      <c r="P63" s="485"/>
      <c r="Q63" s="485"/>
      <c r="R63" s="485"/>
      <c r="S63" s="485"/>
      <c r="T63" s="485"/>
      <c r="U63" s="485"/>
      <c r="V63" s="485"/>
      <c r="W63" s="485"/>
      <c r="X63" s="485"/>
      <c r="Y63" s="485"/>
      <c r="Z63" s="485"/>
      <c r="AA63" s="485"/>
      <c r="AB63" s="485"/>
      <c r="AC63" s="485"/>
      <c r="AD63" s="485"/>
      <c r="AE63" s="485"/>
      <c r="AF63" s="485"/>
      <c r="AG63" s="485"/>
    </row>
    <row r="64" spans="1:33" ht="13.5">
      <c r="A64" s="485"/>
      <c r="B64" s="486"/>
      <c r="C64" s="486"/>
      <c r="D64" s="486" t="s">
        <v>120</v>
      </c>
      <c r="E64" s="486" t="s">
        <v>615</v>
      </c>
      <c r="F64" s="486"/>
      <c r="G64" s="486"/>
      <c r="H64" s="486"/>
      <c r="I64" s="486"/>
      <c r="J64" s="486"/>
      <c r="K64" s="486"/>
      <c r="L64" s="486"/>
      <c r="M64" s="485"/>
      <c r="N64" s="485"/>
      <c r="O64" s="485"/>
      <c r="P64" s="485"/>
      <c r="Q64" s="485"/>
      <c r="R64" s="485"/>
      <c r="S64" s="485"/>
      <c r="T64" s="485"/>
      <c r="U64" s="485"/>
      <c r="V64" s="485"/>
      <c r="W64" s="485"/>
      <c r="X64" s="485"/>
      <c r="Y64" s="485"/>
      <c r="Z64" s="485"/>
      <c r="AA64" s="485"/>
      <c r="AB64" s="485"/>
      <c r="AC64" s="485"/>
      <c r="AD64" s="485"/>
      <c r="AE64" s="485"/>
      <c r="AF64" s="485"/>
      <c r="AG64" s="485"/>
    </row>
    <row r="65" spans="1:33" ht="13.5" customHeight="1">
      <c r="A65" s="485"/>
      <c r="B65" s="486"/>
      <c r="C65" s="486"/>
      <c r="D65" s="486" t="s">
        <v>121</v>
      </c>
      <c r="E65" s="626" t="s">
        <v>616</v>
      </c>
      <c r="F65" s="626"/>
      <c r="G65" s="626"/>
      <c r="H65" s="626"/>
      <c r="I65" s="626"/>
      <c r="J65" s="626"/>
      <c r="K65" s="626"/>
      <c r="L65" s="626"/>
      <c r="M65" s="626"/>
      <c r="N65" s="626"/>
      <c r="O65" s="626"/>
      <c r="P65" s="626"/>
      <c r="Q65" s="626"/>
      <c r="R65" s="626"/>
      <c r="S65" s="626"/>
      <c r="T65" s="626"/>
      <c r="U65" s="626"/>
      <c r="V65" s="626"/>
      <c r="W65" s="626"/>
      <c r="X65" s="626"/>
      <c r="Y65" s="626"/>
      <c r="Z65" s="626"/>
      <c r="AA65" s="626"/>
      <c r="AB65" s="626"/>
      <c r="AC65" s="626"/>
      <c r="AD65" s="626"/>
      <c r="AE65" s="626"/>
      <c r="AF65" s="626"/>
      <c r="AG65" s="626"/>
    </row>
    <row r="66" spans="1:33" ht="13.5">
      <c r="A66" s="485"/>
      <c r="B66" s="486"/>
      <c r="C66" s="486"/>
      <c r="D66" s="486"/>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c r="AE66" s="626"/>
      <c r="AF66" s="626"/>
      <c r="AG66" s="626"/>
    </row>
    <row r="67" spans="1:33" ht="13.5" customHeight="1">
      <c r="A67" s="485"/>
      <c r="B67" s="486"/>
      <c r="C67" s="486"/>
      <c r="D67" s="626" t="s">
        <v>617</v>
      </c>
      <c r="E67" s="626"/>
      <c r="F67" s="626"/>
      <c r="G67" s="626"/>
      <c r="H67" s="626"/>
      <c r="I67" s="626"/>
      <c r="J67" s="626"/>
      <c r="K67" s="626"/>
      <c r="L67" s="626"/>
      <c r="M67" s="626"/>
      <c r="N67" s="626"/>
      <c r="O67" s="626"/>
      <c r="P67" s="626"/>
      <c r="Q67" s="626"/>
      <c r="R67" s="626"/>
      <c r="S67" s="626"/>
      <c r="T67" s="626"/>
      <c r="U67" s="626"/>
      <c r="V67" s="626"/>
      <c r="W67" s="626"/>
      <c r="X67" s="626"/>
      <c r="Y67" s="626"/>
      <c r="Z67" s="626"/>
      <c r="AA67" s="626"/>
      <c r="AB67" s="626"/>
      <c r="AC67" s="626"/>
      <c r="AD67" s="626"/>
      <c r="AE67" s="626"/>
      <c r="AF67" s="626"/>
      <c r="AG67" s="626"/>
    </row>
    <row r="68" spans="1:33" ht="13.5">
      <c r="A68" s="485"/>
      <c r="B68" s="486"/>
      <c r="C68" s="486"/>
      <c r="D68" s="626"/>
      <c r="E68" s="626"/>
      <c r="F68" s="626"/>
      <c r="G68" s="626"/>
      <c r="H68" s="626"/>
      <c r="I68" s="626"/>
      <c r="J68" s="626"/>
      <c r="K68" s="626"/>
      <c r="L68" s="626"/>
      <c r="M68" s="626"/>
      <c r="N68" s="626"/>
      <c r="O68" s="626"/>
      <c r="P68" s="626"/>
      <c r="Q68" s="626"/>
      <c r="R68" s="626"/>
      <c r="S68" s="626"/>
      <c r="T68" s="626"/>
      <c r="U68" s="626"/>
      <c r="V68" s="626"/>
      <c r="W68" s="626"/>
      <c r="X68" s="626"/>
      <c r="Y68" s="626"/>
      <c r="Z68" s="626"/>
      <c r="AA68" s="626"/>
      <c r="AB68" s="626"/>
      <c r="AC68" s="626"/>
      <c r="AD68" s="626"/>
      <c r="AE68" s="626"/>
      <c r="AF68" s="626"/>
      <c r="AG68" s="626"/>
    </row>
    <row r="69" spans="1:33" ht="13.5">
      <c r="A69" s="485"/>
      <c r="B69" s="486"/>
      <c r="C69" s="486"/>
      <c r="D69" s="626"/>
      <c r="E69" s="626"/>
      <c r="F69" s="626"/>
      <c r="G69" s="626"/>
      <c r="H69" s="626"/>
      <c r="I69" s="626"/>
      <c r="J69" s="626"/>
      <c r="K69" s="626"/>
      <c r="L69" s="626"/>
      <c r="M69" s="626"/>
      <c r="N69" s="626"/>
      <c r="O69" s="626"/>
      <c r="P69" s="626"/>
      <c r="Q69" s="626"/>
      <c r="R69" s="626"/>
      <c r="S69" s="626"/>
      <c r="T69" s="626"/>
      <c r="U69" s="626"/>
      <c r="V69" s="626"/>
      <c r="W69" s="626"/>
      <c r="X69" s="626"/>
      <c r="Y69" s="626"/>
      <c r="Z69" s="626"/>
      <c r="AA69" s="626"/>
      <c r="AB69" s="626"/>
      <c r="AC69" s="626"/>
      <c r="AD69" s="626"/>
      <c r="AE69" s="626"/>
      <c r="AF69" s="626"/>
      <c r="AG69" s="626"/>
    </row>
    <row r="70" spans="1:33" ht="13.5" customHeight="1">
      <c r="A70" s="485"/>
      <c r="B70" s="486"/>
      <c r="C70" s="486"/>
      <c r="D70" s="628" t="s">
        <v>0</v>
      </c>
      <c r="E70" s="626"/>
      <c r="F70" s="626"/>
      <c r="G70" s="626"/>
      <c r="H70" s="626"/>
      <c r="I70" s="626"/>
      <c r="J70" s="626"/>
      <c r="K70" s="626"/>
      <c r="L70" s="626"/>
      <c r="M70" s="626"/>
      <c r="N70" s="626"/>
      <c r="O70" s="626"/>
      <c r="P70" s="626"/>
      <c r="Q70" s="626"/>
      <c r="R70" s="626"/>
      <c r="S70" s="626"/>
      <c r="T70" s="626"/>
      <c r="U70" s="626"/>
      <c r="V70" s="626"/>
      <c r="W70" s="626"/>
      <c r="X70" s="626"/>
      <c r="Y70" s="626"/>
      <c r="Z70" s="626"/>
      <c r="AA70" s="626"/>
      <c r="AB70" s="626"/>
      <c r="AC70" s="626"/>
      <c r="AD70" s="626"/>
      <c r="AE70" s="626"/>
      <c r="AF70" s="626"/>
      <c r="AG70" s="626"/>
    </row>
    <row r="71" spans="1:33" ht="13.5">
      <c r="A71" s="485"/>
      <c r="B71" s="486"/>
      <c r="C71" s="486"/>
      <c r="D71" s="626"/>
      <c r="E71" s="626"/>
      <c r="F71" s="626"/>
      <c r="G71" s="626"/>
      <c r="H71" s="626"/>
      <c r="I71" s="626"/>
      <c r="J71" s="626"/>
      <c r="K71" s="626"/>
      <c r="L71" s="626"/>
      <c r="M71" s="626"/>
      <c r="N71" s="626"/>
      <c r="O71" s="626"/>
      <c r="P71" s="626"/>
      <c r="Q71" s="626"/>
      <c r="R71" s="626"/>
      <c r="S71" s="626"/>
      <c r="T71" s="626"/>
      <c r="U71" s="626"/>
      <c r="V71" s="626"/>
      <c r="W71" s="626"/>
      <c r="X71" s="626"/>
      <c r="Y71" s="626"/>
      <c r="Z71" s="626"/>
      <c r="AA71" s="626"/>
      <c r="AB71" s="626"/>
      <c r="AC71" s="626"/>
      <c r="AD71" s="626"/>
      <c r="AE71" s="626"/>
      <c r="AF71" s="626"/>
      <c r="AG71" s="626"/>
    </row>
    <row r="72" spans="1:33" ht="13.5">
      <c r="A72" s="485"/>
      <c r="B72" s="486"/>
      <c r="C72" s="486"/>
      <c r="D72" s="486" t="s">
        <v>120</v>
      </c>
      <c r="E72" s="486" t="s">
        <v>1</v>
      </c>
      <c r="F72" s="486"/>
      <c r="G72" s="486"/>
      <c r="H72" s="486"/>
      <c r="I72" s="486"/>
      <c r="J72" s="486"/>
      <c r="K72" s="486"/>
      <c r="L72" s="486"/>
      <c r="M72" s="485"/>
      <c r="N72" s="485"/>
      <c r="O72" s="485"/>
      <c r="P72" s="485"/>
      <c r="Q72" s="485"/>
      <c r="R72" s="485"/>
      <c r="S72" s="485"/>
      <c r="T72" s="485"/>
      <c r="U72" s="485"/>
      <c r="V72" s="485"/>
      <c r="W72" s="485"/>
      <c r="X72" s="485"/>
      <c r="Y72" s="485"/>
      <c r="Z72" s="485"/>
      <c r="AA72" s="485"/>
      <c r="AB72" s="485"/>
      <c r="AC72" s="485"/>
      <c r="AD72" s="485"/>
      <c r="AE72" s="485"/>
      <c r="AF72" s="485"/>
      <c r="AG72" s="485"/>
    </row>
    <row r="73" spans="1:33" ht="13.5" customHeight="1">
      <c r="A73" s="485"/>
      <c r="B73" s="486"/>
      <c r="C73" s="486"/>
      <c r="D73" s="486" t="s">
        <v>121</v>
      </c>
      <c r="E73" s="626" t="s">
        <v>122</v>
      </c>
      <c r="F73" s="626"/>
      <c r="G73" s="626"/>
      <c r="H73" s="626"/>
      <c r="I73" s="626"/>
      <c r="J73" s="626"/>
      <c r="K73" s="626"/>
      <c r="L73" s="626"/>
      <c r="M73" s="626"/>
      <c r="N73" s="626"/>
      <c r="O73" s="626"/>
      <c r="P73" s="626"/>
      <c r="Q73" s="626"/>
      <c r="R73" s="626"/>
      <c r="S73" s="626"/>
      <c r="T73" s="626"/>
      <c r="U73" s="626"/>
      <c r="V73" s="626"/>
      <c r="W73" s="626"/>
      <c r="X73" s="626"/>
      <c r="Y73" s="626"/>
      <c r="Z73" s="626"/>
      <c r="AA73" s="626"/>
      <c r="AB73" s="626"/>
      <c r="AC73" s="626"/>
      <c r="AD73" s="626"/>
      <c r="AE73" s="626"/>
      <c r="AF73" s="626"/>
      <c r="AG73" s="626"/>
    </row>
    <row r="74" spans="1:33" ht="13.5">
      <c r="A74" s="485"/>
      <c r="B74" s="486"/>
      <c r="C74" s="486"/>
      <c r="D74" s="486"/>
      <c r="E74" s="626"/>
      <c r="F74" s="626"/>
      <c r="G74" s="626"/>
      <c r="H74" s="626"/>
      <c r="I74" s="626"/>
      <c r="J74" s="626"/>
      <c r="K74" s="626"/>
      <c r="L74" s="626"/>
      <c r="M74" s="626"/>
      <c r="N74" s="626"/>
      <c r="O74" s="626"/>
      <c r="P74" s="626"/>
      <c r="Q74" s="626"/>
      <c r="R74" s="626"/>
      <c r="S74" s="626"/>
      <c r="T74" s="626"/>
      <c r="U74" s="626"/>
      <c r="V74" s="626"/>
      <c r="W74" s="626"/>
      <c r="X74" s="626"/>
      <c r="Y74" s="626"/>
      <c r="Z74" s="626"/>
      <c r="AA74" s="626"/>
      <c r="AB74" s="626"/>
      <c r="AC74" s="626"/>
      <c r="AD74" s="626"/>
      <c r="AE74" s="626"/>
      <c r="AF74" s="626"/>
      <c r="AG74" s="626"/>
    </row>
    <row r="75" spans="1:33" ht="13.5" customHeight="1">
      <c r="A75" s="485"/>
      <c r="B75" s="486"/>
      <c r="C75" s="486"/>
      <c r="D75" s="491" t="s">
        <v>2</v>
      </c>
      <c r="E75" s="492"/>
      <c r="F75" s="492"/>
      <c r="G75" s="492"/>
      <c r="H75" s="492"/>
      <c r="I75" s="492"/>
      <c r="J75" s="492"/>
      <c r="K75" s="492"/>
      <c r="L75" s="492"/>
      <c r="M75" s="492"/>
      <c r="N75" s="492"/>
      <c r="O75" s="492"/>
      <c r="P75" s="492"/>
      <c r="Q75" s="492"/>
      <c r="R75" s="492"/>
      <c r="S75" s="492"/>
      <c r="T75" s="492"/>
      <c r="U75" s="492"/>
      <c r="V75" s="492"/>
      <c r="W75" s="492"/>
      <c r="X75" s="492"/>
      <c r="Y75" s="492"/>
      <c r="Z75" s="492"/>
      <c r="AA75" s="492"/>
      <c r="AB75" s="492"/>
      <c r="AC75" s="492"/>
      <c r="AD75" s="492"/>
      <c r="AE75" s="492"/>
      <c r="AF75" s="492"/>
      <c r="AG75" s="492"/>
    </row>
    <row r="76" spans="1:33" ht="13.5" customHeight="1">
      <c r="A76" s="485"/>
      <c r="B76" s="486"/>
      <c r="C76" s="486"/>
      <c r="D76" s="628" t="s">
        <v>3</v>
      </c>
      <c r="E76" s="626"/>
      <c r="F76" s="626"/>
      <c r="G76" s="626"/>
      <c r="H76" s="626"/>
      <c r="I76" s="626"/>
      <c r="J76" s="626"/>
      <c r="K76" s="626"/>
      <c r="L76" s="626"/>
      <c r="M76" s="626"/>
      <c r="N76" s="626"/>
      <c r="O76" s="626"/>
      <c r="P76" s="626"/>
      <c r="Q76" s="626"/>
      <c r="R76" s="626"/>
      <c r="S76" s="626"/>
      <c r="T76" s="626"/>
      <c r="U76" s="626"/>
      <c r="V76" s="626"/>
      <c r="W76" s="626"/>
      <c r="X76" s="626"/>
      <c r="Y76" s="626"/>
      <c r="Z76" s="626"/>
      <c r="AA76" s="626"/>
      <c r="AB76" s="626"/>
      <c r="AC76" s="626"/>
      <c r="AD76" s="626"/>
      <c r="AE76" s="626"/>
      <c r="AF76" s="626"/>
      <c r="AG76" s="626"/>
    </row>
    <row r="77" spans="1:33" ht="13.5">
      <c r="A77" s="485"/>
      <c r="B77" s="486"/>
      <c r="C77" s="486"/>
      <c r="D77" s="626"/>
      <c r="E77" s="626"/>
      <c r="F77" s="626"/>
      <c r="G77" s="626"/>
      <c r="H77" s="626"/>
      <c r="I77" s="626"/>
      <c r="J77" s="626"/>
      <c r="K77" s="626"/>
      <c r="L77" s="626"/>
      <c r="M77" s="626"/>
      <c r="N77" s="626"/>
      <c r="O77" s="626"/>
      <c r="P77" s="626"/>
      <c r="Q77" s="626"/>
      <c r="R77" s="626"/>
      <c r="S77" s="626"/>
      <c r="T77" s="626"/>
      <c r="U77" s="626"/>
      <c r="V77" s="626"/>
      <c r="W77" s="626"/>
      <c r="X77" s="626"/>
      <c r="Y77" s="626"/>
      <c r="Z77" s="626"/>
      <c r="AA77" s="626"/>
      <c r="AB77" s="626"/>
      <c r="AC77" s="626"/>
      <c r="AD77" s="626"/>
      <c r="AE77" s="626"/>
      <c r="AF77" s="626"/>
      <c r="AG77" s="626"/>
    </row>
    <row r="78" spans="1:33" ht="13.5">
      <c r="A78" s="485"/>
      <c r="B78" s="486"/>
      <c r="C78" s="486"/>
      <c r="D78" s="486"/>
      <c r="E78" s="486"/>
      <c r="F78" s="486"/>
      <c r="G78" s="486"/>
      <c r="H78" s="486"/>
      <c r="I78" s="486"/>
      <c r="J78" s="486"/>
      <c r="K78" s="486"/>
      <c r="L78" s="486"/>
      <c r="M78" s="485"/>
      <c r="N78" s="485"/>
      <c r="O78" s="485"/>
      <c r="P78" s="485"/>
      <c r="Q78" s="485"/>
      <c r="R78" s="485"/>
      <c r="S78" s="485"/>
      <c r="T78" s="485"/>
      <c r="U78" s="485"/>
      <c r="V78" s="485"/>
      <c r="W78" s="485"/>
      <c r="X78" s="485"/>
      <c r="Y78" s="485"/>
      <c r="Z78" s="485"/>
      <c r="AA78" s="485"/>
      <c r="AB78" s="485"/>
      <c r="AC78" s="485"/>
      <c r="AD78" s="485"/>
      <c r="AE78" s="485"/>
      <c r="AF78" s="485"/>
      <c r="AG78" s="485"/>
    </row>
    <row r="79" spans="1:33" ht="13.5">
      <c r="A79" s="485"/>
      <c r="B79" s="486"/>
      <c r="C79" s="486" t="s">
        <v>631</v>
      </c>
      <c r="D79" s="486" t="s">
        <v>4</v>
      </c>
      <c r="E79" s="486"/>
      <c r="F79" s="486"/>
      <c r="G79" s="486"/>
      <c r="H79" s="486"/>
      <c r="I79" s="486"/>
      <c r="J79" s="486"/>
      <c r="K79" s="486"/>
      <c r="L79" s="486"/>
      <c r="M79" s="485"/>
      <c r="N79" s="485"/>
      <c r="O79" s="485"/>
      <c r="P79" s="485"/>
      <c r="Q79" s="485"/>
      <c r="R79" s="485"/>
      <c r="S79" s="485"/>
      <c r="T79" s="485"/>
      <c r="U79" s="485"/>
      <c r="V79" s="485"/>
      <c r="W79" s="485"/>
      <c r="X79" s="485"/>
      <c r="Y79" s="485"/>
      <c r="Z79" s="485"/>
      <c r="AA79" s="485"/>
      <c r="AB79" s="485"/>
      <c r="AC79" s="485"/>
      <c r="AD79" s="485"/>
      <c r="AE79" s="485"/>
      <c r="AF79" s="485"/>
      <c r="AG79" s="485"/>
    </row>
    <row r="80" spans="1:33" ht="13.5">
      <c r="A80" s="485"/>
      <c r="B80" s="486"/>
      <c r="C80" s="486"/>
      <c r="D80" s="486" t="s">
        <v>123</v>
      </c>
      <c r="E80" s="486"/>
      <c r="F80" s="486"/>
      <c r="G80" s="486"/>
      <c r="H80" s="486"/>
      <c r="I80" s="486"/>
      <c r="J80" s="486"/>
      <c r="K80" s="486"/>
      <c r="L80" s="486"/>
      <c r="M80" s="485"/>
      <c r="N80" s="485"/>
      <c r="O80" s="485"/>
      <c r="P80" s="485"/>
      <c r="Q80" s="485"/>
      <c r="R80" s="485"/>
      <c r="S80" s="485"/>
      <c r="T80" s="485"/>
      <c r="U80" s="485"/>
      <c r="V80" s="485"/>
      <c r="W80" s="485"/>
      <c r="X80" s="485"/>
      <c r="Y80" s="485"/>
      <c r="Z80" s="485"/>
      <c r="AA80" s="485"/>
      <c r="AB80" s="485"/>
      <c r="AC80" s="485"/>
      <c r="AD80" s="485"/>
      <c r="AE80" s="485"/>
      <c r="AF80" s="485"/>
      <c r="AG80" s="485"/>
    </row>
    <row r="81" spans="1:33" ht="5.25" customHeight="1">
      <c r="A81" s="485"/>
      <c r="B81" s="486"/>
      <c r="C81" s="486"/>
      <c r="D81" s="486"/>
      <c r="E81" s="486"/>
      <c r="F81" s="486"/>
      <c r="G81" s="486"/>
      <c r="H81" s="486"/>
      <c r="I81" s="486"/>
      <c r="J81" s="486"/>
      <c r="K81" s="486"/>
      <c r="L81" s="486"/>
      <c r="M81" s="485"/>
      <c r="N81" s="485"/>
      <c r="O81" s="485"/>
      <c r="P81" s="485"/>
      <c r="Q81" s="485"/>
      <c r="R81" s="485"/>
      <c r="S81" s="485"/>
      <c r="T81" s="485"/>
      <c r="U81" s="485"/>
      <c r="V81" s="485"/>
      <c r="W81" s="485"/>
      <c r="X81" s="485"/>
      <c r="Y81" s="485"/>
      <c r="Z81" s="485"/>
      <c r="AA81" s="485"/>
      <c r="AB81" s="485"/>
      <c r="AC81" s="485"/>
      <c r="AD81" s="485"/>
      <c r="AE81" s="485"/>
      <c r="AF81" s="485"/>
      <c r="AG81" s="485"/>
    </row>
    <row r="82" spans="1:33" ht="13.5">
      <c r="A82" s="485"/>
      <c r="B82" s="486"/>
      <c r="C82" s="486"/>
      <c r="D82" s="486" t="s">
        <v>124</v>
      </c>
      <c r="E82" s="486"/>
      <c r="F82" s="486"/>
      <c r="G82" s="485"/>
      <c r="H82" s="486"/>
      <c r="I82" s="486"/>
      <c r="J82" s="486"/>
      <c r="K82" s="486" t="s">
        <v>134</v>
      </c>
      <c r="L82" s="486"/>
      <c r="M82" s="485"/>
      <c r="N82" s="485"/>
      <c r="O82" s="485"/>
      <c r="P82" s="485"/>
      <c r="Q82" s="485"/>
      <c r="R82" s="485"/>
      <c r="S82" s="485"/>
      <c r="T82" s="485"/>
      <c r="U82" s="485"/>
      <c r="V82" s="485"/>
      <c r="W82" s="485"/>
      <c r="X82" s="485"/>
      <c r="Y82" s="485"/>
      <c r="Z82" s="485"/>
      <c r="AA82" s="485"/>
      <c r="AB82" s="485"/>
      <c r="AC82" s="485"/>
      <c r="AD82" s="485"/>
      <c r="AE82" s="485"/>
      <c r="AF82" s="485"/>
      <c r="AG82" s="485"/>
    </row>
    <row r="83" spans="1:33" ht="13.5" customHeight="1">
      <c r="A83" s="485"/>
      <c r="B83" s="486"/>
      <c r="C83" s="486"/>
      <c r="D83" s="486" t="s">
        <v>5</v>
      </c>
      <c r="E83" s="486"/>
      <c r="F83" s="486"/>
      <c r="G83" s="486"/>
      <c r="H83" s="486"/>
      <c r="I83" s="486"/>
      <c r="J83" s="486"/>
      <c r="K83" s="486"/>
      <c r="L83" s="486"/>
      <c r="M83" s="485"/>
      <c r="N83" s="485"/>
      <c r="O83" s="485"/>
      <c r="P83" s="485"/>
      <c r="Q83" s="485"/>
      <c r="R83" s="485"/>
      <c r="S83" s="485"/>
      <c r="T83" s="485"/>
      <c r="U83" s="485"/>
      <c r="V83" s="485"/>
      <c r="W83" s="485"/>
      <c r="X83" s="485"/>
      <c r="Y83" s="485"/>
      <c r="Z83" s="485"/>
      <c r="AA83" s="485"/>
      <c r="AB83" s="485"/>
      <c r="AC83" s="485"/>
      <c r="AD83" s="485"/>
      <c r="AE83" s="485"/>
      <c r="AF83" s="485"/>
      <c r="AG83" s="485"/>
    </row>
    <row r="84" spans="1:33" ht="13.5">
      <c r="A84" s="485"/>
      <c r="B84" s="486"/>
      <c r="C84" s="486"/>
      <c r="D84" s="486" t="s">
        <v>125</v>
      </c>
      <c r="E84" s="486"/>
      <c r="F84" s="486"/>
      <c r="G84" s="485"/>
      <c r="H84" s="485"/>
      <c r="I84" s="486"/>
      <c r="J84" s="486"/>
      <c r="K84" s="486"/>
      <c r="L84" s="486"/>
      <c r="M84" s="486" t="s">
        <v>135</v>
      </c>
      <c r="N84" s="485"/>
      <c r="O84" s="485"/>
      <c r="P84" s="485"/>
      <c r="Q84" s="485"/>
      <c r="R84" s="485"/>
      <c r="S84" s="485"/>
      <c r="T84" s="485"/>
      <c r="U84" s="485"/>
      <c r="V84" s="485"/>
      <c r="W84" s="485"/>
      <c r="X84" s="485"/>
      <c r="Y84" s="485"/>
      <c r="Z84" s="485"/>
      <c r="AA84" s="485"/>
      <c r="AB84" s="485"/>
      <c r="AC84" s="485"/>
      <c r="AD84" s="485"/>
      <c r="AE84" s="485"/>
      <c r="AF84" s="485"/>
      <c r="AG84" s="485"/>
    </row>
    <row r="85" spans="1:33" ht="5.25" customHeight="1">
      <c r="A85" s="485"/>
      <c r="B85" s="486"/>
      <c r="C85" s="486"/>
      <c r="D85" s="486"/>
      <c r="E85" s="486"/>
      <c r="F85" s="486"/>
      <c r="G85" s="486"/>
      <c r="H85" s="485"/>
      <c r="I85" s="486"/>
      <c r="J85" s="486"/>
      <c r="K85" s="486"/>
      <c r="L85" s="486"/>
      <c r="M85" s="485"/>
      <c r="N85" s="485"/>
      <c r="O85" s="485"/>
      <c r="P85" s="485"/>
      <c r="Q85" s="485"/>
      <c r="R85" s="485"/>
      <c r="S85" s="485"/>
      <c r="T85" s="485"/>
      <c r="U85" s="485"/>
      <c r="V85" s="485"/>
      <c r="W85" s="485"/>
      <c r="X85" s="485"/>
      <c r="Y85" s="485"/>
      <c r="Z85" s="485"/>
      <c r="AA85" s="485"/>
      <c r="AB85" s="485"/>
      <c r="AC85" s="485"/>
      <c r="AD85" s="485"/>
      <c r="AE85" s="485"/>
      <c r="AF85" s="485"/>
      <c r="AG85" s="485"/>
    </row>
    <row r="86" spans="1:33" ht="13.5" customHeight="1">
      <c r="A86" s="485"/>
      <c r="B86" s="486"/>
      <c r="C86" s="486"/>
      <c r="D86" s="626" t="s">
        <v>6</v>
      </c>
      <c r="E86" s="626"/>
      <c r="F86" s="626"/>
      <c r="G86" s="626"/>
      <c r="H86" s="626"/>
      <c r="I86" s="626"/>
      <c r="J86" s="626"/>
      <c r="K86" s="626"/>
      <c r="L86" s="626"/>
      <c r="M86" s="626"/>
      <c r="N86" s="626"/>
      <c r="O86" s="626"/>
      <c r="P86" s="626"/>
      <c r="Q86" s="626"/>
      <c r="R86" s="626"/>
      <c r="S86" s="626"/>
      <c r="T86" s="626"/>
      <c r="U86" s="626"/>
      <c r="V86" s="626"/>
      <c r="W86" s="626"/>
      <c r="X86" s="626"/>
      <c r="Y86" s="626"/>
      <c r="Z86" s="626"/>
      <c r="AA86" s="626"/>
      <c r="AB86" s="626"/>
      <c r="AC86" s="626"/>
      <c r="AD86" s="626"/>
      <c r="AE86" s="626"/>
      <c r="AF86" s="626"/>
      <c r="AG86" s="626"/>
    </row>
    <row r="87" spans="1:33" ht="13.5">
      <c r="A87" s="485"/>
      <c r="B87" s="486"/>
      <c r="C87" s="486"/>
      <c r="D87" s="626"/>
      <c r="E87" s="626"/>
      <c r="F87" s="626"/>
      <c r="G87" s="626"/>
      <c r="H87" s="626"/>
      <c r="I87" s="626"/>
      <c r="J87" s="626"/>
      <c r="K87" s="626"/>
      <c r="L87" s="626"/>
      <c r="M87" s="626"/>
      <c r="N87" s="626"/>
      <c r="O87" s="626"/>
      <c r="P87" s="626"/>
      <c r="Q87" s="626"/>
      <c r="R87" s="626"/>
      <c r="S87" s="626"/>
      <c r="T87" s="626"/>
      <c r="U87" s="626"/>
      <c r="V87" s="626"/>
      <c r="W87" s="626"/>
      <c r="X87" s="626"/>
      <c r="Y87" s="626"/>
      <c r="Z87" s="626"/>
      <c r="AA87" s="626"/>
      <c r="AB87" s="626"/>
      <c r="AC87" s="626"/>
      <c r="AD87" s="626"/>
      <c r="AE87" s="626"/>
      <c r="AF87" s="626"/>
      <c r="AG87" s="626"/>
    </row>
    <row r="88" spans="1:33" ht="13.5">
      <c r="A88" s="485"/>
      <c r="B88" s="486"/>
      <c r="C88" s="486"/>
      <c r="D88" s="486"/>
      <c r="E88" s="486"/>
      <c r="F88" s="486"/>
      <c r="G88" s="486"/>
      <c r="H88" s="486"/>
      <c r="I88" s="486"/>
      <c r="J88" s="486"/>
      <c r="K88" s="486"/>
      <c r="L88" s="486"/>
      <c r="M88" s="485"/>
      <c r="N88" s="485"/>
      <c r="O88" s="485"/>
      <c r="P88" s="485"/>
      <c r="Q88" s="485"/>
      <c r="R88" s="485"/>
      <c r="S88" s="485"/>
      <c r="T88" s="485"/>
      <c r="U88" s="485"/>
      <c r="V88" s="485"/>
      <c r="W88" s="485"/>
      <c r="X88" s="485"/>
      <c r="Y88" s="485"/>
      <c r="Z88" s="485"/>
      <c r="AA88" s="485"/>
      <c r="AB88" s="485"/>
      <c r="AC88" s="485"/>
      <c r="AD88" s="485"/>
      <c r="AE88" s="485"/>
      <c r="AF88" s="485"/>
      <c r="AG88" s="485"/>
    </row>
    <row r="89" spans="1:33" s="1" customFormat="1" ht="13.5">
      <c r="A89" s="488"/>
      <c r="B89" s="487" t="s">
        <v>126</v>
      </c>
      <c r="C89" s="486"/>
      <c r="D89" s="486"/>
      <c r="E89" s="486"/>
      <c r="F89" s="486"/>
      <c r="G89" s="486"/>
      <c r="H89" s="486"/>
      <c r="I89" s="486"/>
      <c r="J89" s="486"/>
      <c r="K89" s="486"/>
      <c r="L89" s="486"/>
      <c r="M89" s="485"/>
      <c r="N89" s="485"/>
      <c r="O89" s="485"/>
      <c r="P89" s="485"/>
      <c r="Q89" s="485"/>
      <c r="R89" s="485"/>
      <c r="S89" s="485"/>
      <c r="T89" s="485"/>
      <c r="U89" s="485"/>
      <c r="V89" s="485"/>
      <c r="W89" s="485"/>
      <c r="X89" s="485"/>
      <c r="Y89" s="485"/>
      <c r="Z89" s="485"/>
      <c r="AA89" s="485"/>
      <c r="AB89" s="485"/>
      <c r="AC89" s="485"/>
      <c r="AD89" s="485"/>
      <c r="AE89" s="485"/>
      <c r="AF89" s="485"/>
      <c r="AG89" s="485"/>
    </row>
    <row r="90" spans="1:33" ht="13.5" customHeight="1">
      <c r="A90" s="485"/>
      <c r="B90" s="486"/>
      <c r="C90" s="626" t="s">
        <v>7</v>
      </c>
      <c r="D90" s="626"/>
      <c r="E90" s="626"/>
      <c r="F90" s="626"/>
      <c r="G90" s="626"/>
      <c r="H90" s="626"/>
      <c r="I90" s="626"/>
      <c r="J90" s="626"/>
      <c r="K90" s="626"/>
      <c r="L90" s="626"/>
      <c r="M90" s="626"/>
      <c r="N90" s="626"/>
      <c r="O90" s="626"/>
      <c r="P90" s="626"/>
      <c r="Q90" s="626"/>
      <c r="R90" s="626"/>
      <c r="S90" s="626"/>
      <c r="T90" s="626"/>
      <c r="U90" s="626"/>
      <c r="V90" s="626"/>
      <c r="W90" s="626"/>
      <c r="X90" s="626"/>
      <c r="Y90" s="626"/>
      <c r="Z90" s="626"/>
      <c r="AA90" s="626"/>
      <c r="AB90" s="626"/>
      <c r="AC90" s="626"/>
      <c r="AD90" s="626"/>
      <c r="AE90" s="626"/>
      <c r="AF90" s="626"/>
      <c r="AG90" s="626"/>
    </row>
    <row r="91" spans="1:33" ht="13.5">
      <c r="A91" s="485"/>
      <c r="B91" s="486"/>
      <c r="C91" s="626"/>
      <c r="D91" s="626"/>
      <c r="E91" s="626"/>
      <c r="F91" s="626"/>
      <c r="G91" s="626"/>
      <c r="H91" s="626"/>
      <c r="I91" s="626"/>
      <c r="J91" s="626"/>
      <c r="K91" s="626"/>
      <c r="L91" s="626"/>
      <c r="M91" s="626"/>
      <c r="N91" s="626"/>
      <c r="O91" s="626"/>
      <c r="P91" s="626"/>
      <c r="Q91" s="626"/>
      <c r="R91" s="626"/>
      <c r="S91" s="626"/>
      <c r="T91" s="626"/>
      <c r="U91" s="626"/>
      <c r="V91" s="626"/>
      <c r="W91" s="626"/>
      <c r="X91" s="626"/>
      <c r="Y91" s="626"/>
      <c r="Z91" s="626"/>
      <c r="AA91" s="626"/>
      <c r="AB91" s="626"/>
      <c r="AC91" s="626"/>
      <c r="AD91" s="626"/>
      <c r="AE91" s="626"/>
      <c r="AF91" s="626"/>
      <c r="AG91" s="626"/>
    </row>
    <row r="92" spans="1:33" ht="13.5">
      <c r="A92" s="485"/>
      <c r="B92" s="486"/>
      <c r="C92" s="486"/>
      <c r="D92" s="486"/>
      <c r="E92" s="486"/>
      <c r="F92" s="486"/>
      <c r="G92" s="486"/>
      <c r="H92" s="486"/>
      <c r="I92" s="486"/>
      <c r="J92" s="486"/>
      <c r="K92" s="486"/>
      <c r="L92" s="486"/>
      <c r="M92" s="485"/>
      <c r="N92" s="485"/>
      <c r="O92" s="485"/>
      <c r="P92" s="485"/>
      <c r="Q92" s="485"/>
      <c r="R92" s="485"/>
      <c r="S92" s="485"/>
      <c r="T92" s="485"/>
      <c r="U92" s="485"/>
      <c r="V92" s="485"/>
      <c r="W92" s="485"/>
      <c r="X92" s="485"/>
      <c r="Y92" s="485"/>
      <c r="Z92" s="485"/>
      <c r="AA92" s="485"/>
      <c r="AB92" s="485"/>
      <c r="AC92" s="485"/>
      <c r="AD92" s="485"/>
      <c r="AE92" s="485"/>
      <c r="AF92" s="485"/>
      <c r="AG92" s="485"/>
    </row>
    <row r="93" spans="1:33" s="1" customFormat="1" ht="13.5">
      <c r="A93" s="488"/>
      <c r="B93" s="487" t="s">
        <v>127</v>
      </c>
      <c r="C93" s="486"/>
      <c r="D93" s="486"/>
      <c r="E93" s="486"/>
      <c r="F93" s="486"/>
      <c r="G93" s="486"/>
      <c r="H93" s="486"/>
      <c r="I93" s="486"/>
      <c r="J93" s="486"/>
      <c r="K93" s="486"/>
      <c r="L93" s="486"/>
      <c r="M93" s="485"/>
      <c r="N93" s="485"/>
      <c r="O93" s="485"/>
      <c r="P93" s="485"/>
      <c r="Q93" s="485"/>
      <c r="R93" s="485"/>
      <c r="S93" s="485"/>
      <c r="T93" s="485"/>
      <c r="U93" s="485"/>
      <c r="V93" s="485"/>
      <c r="W93" s="485"/>
      <c r="X93" s="485"/>
      <c r="Y93" s="485"/>
      <c r="Z93" s="485"/>
      <c r="AA93" s="485"/>
      <c r="AB93" s="485"/>
      <c r="AC93" s="485"/>
      <c r="AD93" s="485"/>
      <c r="AE93" s="485"/>
      <c r="AF93" s="485"/>
      <c r="AG93" s="485"/>
    </row>
    <row r="94" spans="1:33" ht="13.5" customHeight="1">
      <c r="A94" s="485"/>
      <c r="B94" s="486"/>
      <c r="C94" s="626" t="s">
        <v>8</v>
      </c>
      <c r="D94" s="626"/>
      <c r="E94" s="626"/>
      <c r="F94" s="626"/>
      <c r="G94" s="626"/>
      <c r="H94" s="626"/>
      <c r="I94" s="626"/>
      <c r="J94" s="626"/>
      <c r="K94" s="626"/>
      <c r="L94" s="626"/>
      <c r="M94" s="626"/>
      <c r="N94" s="626"/>
      <c r="O94" s="626"/>
      <c r="P94" s="626"/>
      <c r="Q94" s="626"/>
      <c r="R94" s="626"/>
      <c r="S94" s="626"/>
      <c r="T94" s="626"/>
      <c r="U94" s="626"/>
      <c r="V94" s="626"/>
      <c r="W94" s="626"/>
      <c r="X94" s="626"/>
      <c r="Y94" s="626"/>
      <c r="Z94" s="626"/>
      <c r="AA94" s="626"/>
      <c r="AB94" s="626"/>
      <c r="AC94" s="626"/>
      <c r="AD94" s="626"/>
      <c r="AE94" s="626"/>
      <c r="AF94" s="626"/>
      <c r="AG94" s="626"/>
    </row>
    <row r="95" spans="1:33" ht="13.5">
      <c r="A95" s="485"/>
      <c r="B95" s="486"/>
      <c r="C95" s="626"/>
      <c r="D95" s="626"/>
      <c r="E95" s="626"/>
      <c r="F95" s="626"/>
      <c r="G95" s="626"/>
      <c r="H95" s="626"/>
      <c r="I95" s="626"/>
      <c r="J95" s="626"/>
      <c r="K95" s="626"/>
      <c r="L95" s="626"/>
      <c r="M95" s="626"/>
      <c r="N95" s="626"/>
      <c r="O95" s="626"/>
      <c r="P95" s="626"/>
      <c r="Q95" s="626"/>
      <c r="R95" s="626"/>
      <c r="S95" s="626"/>
      <c r="T95" s="626"/>
      <c r="U95" s="626"/>
      <c r="V95" s="626"/>
      <c r="W95" s="626"/>
      <c r="X95" s="626"/>
      <c r="Y95" s="626"/>
      <c r="Z95" s="626"/>
      <c r="AA95" s="626"/>
      <c r="AB95" s="626"/>
      <c r="AC95" s="626"/>
      <c r="AD95" s="626"/>
      <c r="AE95" s="626"/>
      <c r="AF95" s="626"/>
      <c r="AG95" s="626"/>
    </row>
    <row r="96" spans="1:33" ht="13.5">
      <c r="A96" s="485"/>
      <c r="B96" s="486"/>
      <c r="C96" s="626"/>
      <c r="D96" s="626"/>
      <c r="E96" s="626"/>
      <c r="F96" s="626"/>
      <c r="G96" s="626"/>
      <c r="H96" s="626"/>
      <c r="I96" s="626"/>
      <c r="J96" s="626"/>
      <c r="K96" s="626"/>
      <c r="L96" s="626"/>
      <c r="M96" s="626"/>
      <c r="N96" s="626"/>
      <c r="O96" s="626"/>
      <c r="P96" s="626"/>
      <c r="Q96" s="626"/>
      <c r="R96" s="626"/>
      <c r="S96" s="626"/>
      <c r="T96" s="626"/>
      <c r="U96" s="626"/>
      <c r="V96" s="626"/>
      <c r="W96" s="626"/>
      <c r="X96" s="626"/>
      <c r="Y96" s="626"/>
      <c r="Z96" s="626"/>
      <c r="AA96" s="626"/>
      <c r="AB96" s="626"/>
      <c r="AC96" s="626"/>
      <c r="AD96" s="626"/>
      <c r="AE96" s="626"/>
      <c r="AF96" s="626"/>
      <c r="AG96" s="626"/>
    </row>
    <row r="97" spans="1:33" ht="13.5">
      <c r="A97" s="485"/>
      <c r="B97" s="486"/>
      <c r="C97" s="486"/>
      <c r="D97" s="486"/>
      <c r="E97" s="486"/>
      <c r="F97" s="486"/>
      <c r="G97" s="486"/>
      <c r="H97" s="486"/>
      <c r="I97" s="486"/>
      <c r="J97" s="486"/>
      <c r="K97" s="486"/>
      <c r="L97" s="486"/>
      <c r="M97" s="485"/>
      <c r="N97" s="485"/>
      <c r="O97" s="485"/>
      <c r="P97" s="485"/>
      <c r="Q97" s="485"/>
      <c r="R97" s="485"/>
      <c r="S97" s="485"/>
      <c r="T97" s="485"/>
      <c r="U97" s="485"/>
      <c r="V97" s="485"/>
      <c r="W97" s="485"/>
      <c r="X97" s="485"/>
      <c r="Y97" s="485"/>
      <c r="Z97" s="485"/>
      <c r="AA97" s="485"/>
      <c r="AB97" s="485"/>
      <c r="AC97" s="485"/>
      <c r="AD97" s="485"/>
      <c r="AE97" s="485"/>
      <c r="AF97" s="485"/>
      <c r="AG97" s="485"/>
    </row>
    <row r="98" spans="1:33" s="1" customFormat="1" ht="13.5">
      <c r="A98" s="488"/>
      <c r="B98" s="487" t="s">
        <v>128</v>
      </c>
      <c r="C98" s="486"/>
      <c r="D98" s="486"/>
      <c r="E98" s="486"/>
      <c r="F98" s="486"/>
      <c r="G98" s="486"/>
      <c r="H98" s="486"/>
      <c r="I98" s="486"/>
      <c r="J98" s="486"/>
      <c r="K98" s="486"/>
      <c r="L98" s="486"/>
      <c r="M98" s="485"/>
      <c r="N98" s="485"/>
      <c r="O98" s="485"/>
      <c r="P98" s="485"/>
      <c r="Q98" s="485"/>
      <c r="R98" s="485"/>
      <c r="S98" s="485"/>
      <c r="T98" s="485"/>
      <c r="U98" s="485"/>
      <c r="V98" s="485"/>
      <c r="W98" s="485"/>
      <c r="X98" s="485"/>
      <c r="Y98" s="485"/>
      <c r="Z98" s="485"/>
      <c r="AA98" s="485"/>
      <c r="AB98" s="485"/>
      <c r="AC98" s="485"/>
      <c r="AD98" s="485"/>
      <c r="AE98" s="485"/>
      <c r="AF98" s="485"/>
      <c r="AG98" s="485"/>
    </row>
    <row r="99" spans="1:33" ht="13.5">
      <c r="A99" s="485"/>
      <c r="B99" s="486"/>
      <c r="C99" s="486" t="s">
        <v>9</v>
      </c>
      <c r="D99" s="486" t="s">
        <v>10</v>
      </c>
      <c r="E99" s="486"/>
      <c r="F99" s="486"/>
      <c r="G99" s="486"/>
      <c r="H99" s="486"/>
      <c r="I99" s="486"/>
      <c r="J99" s="486"/>
      <c r="K99" s="486"/>
      <c r="L99" s="486"/>
      <c r="M99" s="485"/>
      <c r="N99" s="485"/>
      <c r="O99" s="485"/>
      <c r="P99" s="485"/>
      <c r="Q99" s="485"/>
      <c r="R99" s="485"/>
      <c r="S99" s="485"/>
      <c r="T99" s="485"/>
      <c r="U99" s="485"/>
      <c r="V99" s="485"/>
      <c r="W99" s="485"/>
      <c r="X99" s="485"/>
      <c r="Y99" s="485"/>
      <c r="Z99" s="485"/>
      <c r="AA99" s="485"/>
      <c r="AB99" s="485"/>
      <c r="AC99" s="485"/>
      <c r="AD99" s="485"/>
      <c r="AE99" s="485"/>
      <c r="AF99" s="485"/>
      <c r="AG99" s="485"/>
    </row>
    <row r="100" spans="1:33" ht="13.5" customHeight="1">
      <c r="A100" s="485"/>
      <c r="B100" s="486"/>
      <c r="C100" s="486" t="s">
        <v>11</v>
      </c>
      <c r="D100" s="626" t="s">
        <v>661</v>
      </c>
      <c r="E100" s="626"/>
      <c r="F100" s="626"/>
      <c r="G100" s="626"/>
      <c r="H100" s="626"/>
      <c r="I100" s="626"/>
      <c r="J100" s="626"/>
      <c r="K100" s="626"/>
      <c r="L100" s="626"/>
      <c r="M100" s="626"/>
      <c r="N100" s="626"/>
      <c r="O100" s="626"/>
      <c r="P100" s="626"/>
      <c r="Q100" s="626"/>
      <c r="R100" s="626"/>
      <c r="S100" s="626"/>
      <c r="T100" s="626"/>
      <c r="U100" s="626"/>
      <c r="V100" s="626"/>
      <c r="W100" s="626"/>
      <c r="X100" s="626"/>
      <c r="Y100" s="626"/>
      <c r="Z100" s="626"/>
      <c r="AA100" s="626"/>
      <c r="AB100" s="626"/>
      <c r="AC100" s="626"/>
      <c r="AD100" s="626"/>
      <c r="AE100" s="626"/>
      <c r="AF100" s="626"/>
      <c r="AG100" s="626"/>
    </row>
    <row r="101" spans="1:33" ht="13.5">
      <c r="A101" s="485"/>
      <c r="B101" s="486"/>
      <c r="C101" s="486"/>
      <c r="D101" s="626"/>
      <c r="E101" s="626"/>
      <c r="F101" s="626"/>
      <c r="G101" s="626"/>
      <c r="H101" s="626"/>
      <c r="I101" s="626"/>
      <c r="J101" s="626"/>
      <c r="K101" s="626"/>
      <c r="L101" s="626"/>
      <c r="M101" s="626"/>
      <c r="N101" s="626"/>
      <c r="O101" s="626"/>
      <c r="P101" s="626"/>
      <c r="Q101" s="626"/>
      <c r="R101" s="626"/>
      <c r="S101" s="626"/>
      <c r="T101" s="626"/>
      <c r="U101" s="626"/>
      <c r="V101" s="626"/>
      <c r="W101" s="626"/>
      <c r="X101" s="626"/>
      <c r="Y101" s="626"/>
      <c r="Z101" s="626"/>
      <c r="AA101" s="626"/>
      <c r="AB101" s="626"/>
      <c r="AC101" s="626"/>
      <c r="AD101" s="626"/>
      <c r="AE101" s="626"/>
      <c r="AF101" s="626"/>
      <c r="AG101" s="626"/>
    </row>
    <row r="102" spans="1:33" ht="13.5">
      <c r="A102" s="485"/>
      <c r="B102" s="486"/>
      <c r="C102" s="486"/>
      <c r="D102" s="626"/>
      <c r="E102" s="626"/>
      <c r="F102" s="626"/>
      <c r="G102" s="626"/>
      <c r="H102" s="626"/>
      <c r="I102" s="626"/>
      <c r="J102" s="626"/>
      <c r="K102" s="626"/>
      <c r="L102" s="626"/>
      <c r="M102" s="626"/>
      <c r="N102" s="626"/>
      <c r="O102" s="626"/>
      <c r="P102" s="626"/>
      <c r="Q102" s="626"/>
      <c r="R102" s="626"/>
      <c r="S102" s="626"/>
      <c r="T102" s="626"/>
      <c r="U102" s="626"/>
      <c r="V102" s="626"/>
      <c r="W102" s="626"/>
      <c r="X102" s="626"/>
      <c r="Y102" s="626"/>
      <c r="Z102" s="626"/>
      <c r="AA102" s="626"/>
      <c r="AB102" s="626"/>
      <c r="AC102" s="626"/>
      <c r="AD102" s="626"/>
      <c r="AE102" s="626"/>
      <c r="AF102" s="626"/>
      <c r="AG102" s="626"/>
    </row>
    <row r="103" spans="1:33" ht="13.5">
      <c r="A103" s="485"/>
      <c r="B103" s="486"/>
      <c r="C103" s="486"/>
      <c r="D103" s="626"/>
      <c r="E103" s="626"/>
      <c r="F103" s="626"/>
      <c r="G103" s="626"/>
      <c r="H103" s="626"/>
      <c r="I103" s="626"/>
      <c r="J103" s="626"/>
      <c r="K103" s="626"/>
      <c r="L103" s="626"/>
      <c r="M103" s="626"/>
      <c r="N103" s="626"/>
      <c r="O103" s="626"/>
      <c r="P103" s="626"/>
      <c r="Q103" s="626"/>
      <c r="R103" s="626"/>
      <c r="S103" s="626"/>
      <c r="T103" s="626"/>
      <c r="U103" s="626"/>
      <c r="V103" s="626"/>
      <c r="W103" s="626"/>
      <c r="X103" s="626"/>
      <c r="Y103" s="626"/>
      <c r="Z103" s="626"/>
      <c r="AA103" s="626"/>
      <c r="AB103" s="626"/>
      <c r="AC103" s="626"/>
      <c r="AD103" s="626"/>
      <c r="AE103" s="626"/>
      <c r="AF103" s="626"/>
      <c r="AG103" s="626"/>
    </row>
    <row r="104" spans="1:33" ht="13.5" customHeight="1">
      <c r="A104" s="485"/>
      <c r="B104" s="486"/>
      <c r="C104" s="486" t="s">
        <v>129</v>
      </c>
      <c r="D104" s="626" t="s">
        <v>656</v>
      </c>
      <c r="E104" s="626"/>
      <c r="F104" s="626"/>
      <c r="G104" s="626"/>
      <c r="H104" s="626"/>
      <c r="I104" s="626"/>
      <c r="J104" s="626"/>
      <c r="K104" s="626"/>
      <c r="L104" s="626"/>
      <c r="M104" s="626"/>
      <c r="N104" s="626"/>
      <c r="O104" s="626"/>
      <c r="P104" s="626"/>
      <c r="Q104" s="626"/>
      <c r="R104" s="626"/>
      <c r="S104" s="626"/>
      <c r="T104" s="626"/>
      <c r="U104" s="626"/>
      <c r="V104" s="626"/>
      <c r="W104" s="626"/>
      <c r="X104" s="626"/>
      <c r="Y104" s="626"/>
      <c r="Z104" s="626"/>
      <c r="AA104" s="626"/>
      <c r="AB104" s="626"/>
      <c r="AC104" s="626"/>
      <c r="AD104" s="626"/>
      <c r="AE104" s="626"/>
      <c r="AF104" s="626"/>
      <c r="AG104" s="626"/>
    </row>
    <row r="105" spans="1:33" ht="13.5">
      <c r="A105" s="485"/>
      <c r="B105" s="486"/>
      <c r="C105" s="486"/>
      <c r="D105" s="626"/>
      <c r="E105" s="626"/>
      <c r="F105" s="626"/>
      <c r="G105" s="626"/>
      <c r="H105" s="626"/>
      <c r="I105" s="626"/>
      <c r="J105" s="626"/>
      <c r="K105" s="626"/>
      <c r="L105" s="626"/>
      <c r="M105" s="626"/>
      <c r="N105" s="626"/>
      <c r="O105" s="626"/>
      <c r="P105" s="626"/>
      <c r="Q105" s="626"/>
      <c r="R105" s="626"/>
      <c r="S105" s="626"/>
      <c r="T105" s="626"/>
      <c r="U105" s="626"/>
      <c r="V105" s="626"/>
      <c r="W105" s="626"/>
      <c r="X105" s="626"/>
      <c r="Y105" s="626"/>
      <c r="Z105" s="626"/>
      <c r="AA105" s="626"/>
      <c r="AB105" s="626"/>
      <c r="AC105" s="626"/>
      <c r="AD105" s="626"/>
      <c r="AE105" s="626"/>
      <c r="AF105" s="626"/>
      <c r="AG105" s="626"/>
    </row>
    <row r="106" spans="1:33" ht="13.5">
      <c r="A106" s="485"/>
      <c r="B106" s="486"/>
      <c r="C106" s="486"/>
      <c r="D106" s="626"/>
      <c r="E106" s="626"/>
      <c r="F106" s="626"/>
      <c r="G106" s="626"/>
      <c r="H106" s="626"/>
      <c r="I106" s="626"/>
      <c r="J106" s="626"/>
      <c r="K106" s="626"/>
      <c r="L106" s="626"/>
      <c r="M106" s="626"/>
      <c r="N106" s="626"/>
      <c r="O106" s="626"/>
      <c r="P106" s="626"/>
      <c r="Q106" s="626"/>
      <c r="R106" s="626"/>
      <c r="S106" s="626"/>
      <c r="T106" s="626"/>
      <c r="U106" s="626"/>
      <c r="V106" s="626"/>
      <c r="W106" s="626"/>
      <c r="X106" s="626"/>
      <c r="Y106" s="626"/>
      <c r="Z106" s="626"/>
      <c r="AA106" s="626"/>
      <c r="AB106" s="626"/>
      <c r="AC106" s="626"/>
      <c r="AD106" s="626"/>
      <c r="AE106" s="626"/>
      <c r="AF106" s="626"/>
      <c r="AG106" s="626"/>
    </row>
    <row r="107" spans="1:33" ht="13.5">
      <c r="A107" s="485"/>
      <c r="B107" s="486"/>
      <c r="C107" s="486"/>
      <c r="D107" s="626"/>
      <c r="E107" s="626"/>
      <c r="F107" s="626"/>
      <c r="G107" s="626"/>
      <c r="H107" s="626"/>
      <c r="I107" s="626"/>
      <c r="J107" s="626"/>
      <c r="K107" s="626"/>
      <c r="L107" s="626"/>
      <c r="M107" s="626"/>
      <c r="N107" s="626"/>
      <c r="O107" s="626"/>
      <c r="P107" s="626"/>
      <c r="Q107" s="626"/>
      <c r="R107" s="626"/>
      <c r="S107" s="626"/>
      <c r="T107" s="626"/>
      <c r="U107" s="626"/>
      <c r="V107" s="626"/>
      <c r="W107" s="626"/>
      <c r="X107" s="626"/>
      <c r="Y107" s="626"/>
      <c r="Z107" s="626"/>
      <c r="AA107" s="626"/>
      <c r="AB107" s="626"/>
      <c r="AC107" s="626"/>
      <c r="AD107" s="626"/>
      <c r="AE107" s="626"/>
      <c r="AF107" s="626"/>
      <c r="AG107" s="626"/>
    </row>
    <row r="108" spans="1:33" ht="13.5">
      <c r="A108" s="485"/>
      <c r="B108" s="486"/>
      <c r="C108" s="486"/>
      <c r="D108" s="626"/>
      <c r="E108" s="626"/>
      <c r="F108" s="626"/>
      <c r="G108" s="626"/>
      <c r="H108" s="626"/>
      <c r="I108" s="626"/>
      <c r="J108" s="626"/>
      <c r="K108" s="626"/>
      <c r="L108" s="626"/>
      <c r="M108" s="626"/>
      <c r="N108" s="626"/>
      <c r="O108" s="626"/>
      <c r="P108" s="626"/>
      <c r="Q108" s="626"/>
      <c r="R108" s="626"/>
      <c r="S108" s="626"/>
      <c r="T108" s="626"/>
      <c r="U108" s="626"/>
      <c r="V108" s="626"/>
      <c r="W108" s="626"/>
      <c r="X108" s="626"/>
      <c r="Y108" s="626"/>
      <c r="Z108" s="626"/>
      <c r="AA108" s="626"/>
      <c r="AB108" s="626"/>
      <c r="AC108" s="626"/>
      <c r="AD108" s="626"/>
      <c r="AE108" s="626"/>
      <c r="AF108" s="626"/>
      <c r="AG108" s="626"/>
    </row>
    <row r="109" spans="1:33" ht="13.5">
      <c r="A109" s="485"/>
      <c r="B109" s="486"/>
      <c r="C109" s="486"/>
      <c r="D109" s="626"/>
      <c r="E109" s="626"/>
      <c r="F109" s="626"/>
      <c r="G109" s="626"/>
      <c r="H109" s="626"/>
      <c r="I109" s="626"/>
      <c r="J109" s="626"/>
      <c r="K109" s="626"/>
      <c r="L109" s="626"/>
      <c r="M109" s="626"/>
      <c r="N109" s="626"/>
      <c r="O109" s="626"/>
      <c r="P109" s="626"/>
      <c r="Q109" s="626"/>
      <c r="R109" s="626"/>
      <c r="S109" s="626"/>
      <c r="T109" s="626"/>
      <c r="U109" s="626"/>
      <c r="V109" s="626"/>
      <c r="W109" s="626"/>
      <c r="X109" s="626"/>
      <c r="Y109" s="626"/>
      <c r="Z109" s="626"/>
      <c r="AA109" s="626"/>
      <c r="AB109" s="626"/>
      <c r="AC109" s="626"/>
      <c r="AD109" s="626"/>
      <c r="AE109" s="626"/>
      <c r="AF109" s="626"/>
      <c r="AG109" s="626"/>
    </row>
    <row r="110" spans="1:33" ht="13.5">
      <c r="A110" s="485"/>
      <c r="B110" s="486"/>
      <c r="C110" s="486"/>
      <c r="D110" s="626"/>
      <c r="E110" s="626"/>
      <c r="F110" s="626"/>
      <c r="G110" s="626"/>
      <c r="H110" s="626"/>
      <c r="I110" s="626"/>
      <c r="J110" s="626"/>
      <c r="K110" s="626"/>
      <c r="L110" s="626"/>
      <c r="M110" s="626"/>
      <c r="N110" s="626"/>
      <c r="O110" s="626"/>
      <c r="P110" s="626"/>
      <c r="Q110" s="626"/>
      <c r="R110" s="626"/>
      <c r="S110" s="626"/>
      <c r="T110" s="626"/>
      <c r="U110" s="626"/>
      <c r="V110" s="626"/>
      <c r="W110" s="626"/>
      <c r="X110" s="626"/>
      <c r="Y110" s="626"/>
      <c r="Z110" s="626"/>
      <c r="AA110" s="626"/>
      <c r="AB110" s="626"/>
      <c r="AC110" s="626"/>
      <c r="AD110" s="626"/>
      <c r="AE110" s="626"/>
      <c r="AF110" s="626"/>
      <c r="AG110" s="626"/>
    </row>
    <row r="111" spans="1:33" ht="13.5">
      <c r="A111" s="485"/>
      <c r="B111" s="486"/>
      <c r="C111" s="486"/>
      <c r="D111" s="626"/>
      <c r="E111" s="626"/>
      <c r="F111" s="626"/>
      <c r="G111" s="626"/>
      <c r="H111" s="626"/>
      <c r="I111" s="626"/>
      <c r="J111" s="626"/>
      <c r="K111" s="626"/>
      <c r="L111" s="626"/>
      <c r="M111" s="626"/>
      <c r="N111" s="626"/>
      <c r="O111" s="626"/>
      <c r="P111" s="626"/>
      <c r="Q111" s="626"/>
      <c r="R111" s="626"/>
      <c r="S111" s="626"/>
      <c r="T111" s="626"/>
      <c r="U111" s="626"/>
      <c r="V111" s="626"/>
      <c r="W111" s="626"/>
      <c r="X111" s="626"/>
      <c r="Y111" s="626"/>
      <c r="Z111" s="626"/>
      <c r="AA111" s="626"/>
      <c r="AB111" s="626"/>
      <c r="AC111" s="626"/>
      <c r="AD111" s="626"/>
      <c r="AE111" s="626"/>
      <c r="AF111" s="626"/>
      <c r="AG111" s="626"/>
    </row>
    <row r="112" spans="1:33" ht="13.5" customHeight="1">
      <c r="A112" s="485"/>
      <c r="B112" s="486"/>
      <c r="C112" s="486" t="s">
        <v>130</v>
      </c>
      <c r="D112" s="614" t="s">
        <v>12</v>
      </c>
      <c r="E112" s="614"/>
      <c r="F112" s="614"/>
      <c r="G112" s="614"/>
      <c r="H112" s="614"/>
      <c r="I112" s="614"/>
      <c r="J112" s="614"/>
      <c r="K112" s="614"/>
      <c r="L112" s="614"/>
      <c r="M112" s="614"/>
      <c r="N112" s="614"/>
      <c r="O112" s="614"/>
      <c r="P112" s="614"/>
      <c r="Q112" s="614"/>
      <c r="R112" s="614"/>
      <c r="S112" s="614"/>
      <c r="T112" s="614"/>
      <c r="U112" s="614"/>
      <c r="V112" s="614"/>
      <c r="W112" s="614"/>
      <c r="X112" s="614"/>
      <c r="Y112" s="614"/>
      <c r="Z112" s="614"/>
      <c r="AA112" s="614"/>
      <c r="AB112" s="614"/>
      <c r="AC112" s="614"/>
      <c r="AD112" s="614"/>
      <c r="AE112" s="614"/>
      <c r="AF112" s="614"/>
      <c r="AG112" s="614"/>
    </row>
    <row r="113" spans="1:33" ht="13.5">
      <c r="A113" s="485"/>
      <c r="B113" s="486"/>
      <c r="C113" s="486"/>
      <c r="D113" s="614"/>
      <c r="E113" s="614"/>
      <c r="F113" s="614"/>
      <c r="G113" s="614"/>
      <c r="H113" s="614"/>
      <c r="I113" s="614"/>
      <c r="J113" s="614"/>
      <c r="K113" s="614"/>
      <c r="L113" s="614"/>
      <c r="M113" s="614"/>
      <c r="N113" s="614"/>
      <c r="O113" s="614"/>
      <c r="P113" s="614"/>
      <c r="Q113" s="614"/>
      <c r="R113" s="614"/>
      <c r="S113" s="614"/>
      <c r="T113" s="614"/>
      <c r="U113" s="614"/>
      <c r="V113" s="614"/>
      <c r="W113" s="614"/>
      <c r="X113" s="614"/>
      <c r="Y113" s="614"/>
      <c r="Z113" s="614"/>
      <c r="AA113" s="614"/>
      <c r="AB113" s="614"/>
      <c r="AC113" s="614"/>
      <c r="AD113" s="614"/>
      <c r="AE113" s="614"/>
      <c r="AF113" s="614"/>
      <c r="AG113" s="614"/>
    </row>
    <row r="114" spans="1:33" ht="13.5">
      <c r="A114" s="485"/>
      <c r="B114" s="486"/>
      <c r="C114" s="486" t="s">
        <v>131</v>
      </c>
      <c r="D114" s="486" t="s">
        <v>13</v>
      </c>
      <c r="E114" s="486"/>
      <c r="F114" s="486"/>
      <c r="G114" s="486"/>
      <c r="H114" s="486"/>
      <c r="I114" s="486"/>
      <c r="J114" s="486"/>
      <c r="K114" s="486"/>
      <c r="L114" s="486"/>
      <c r="M114" s="485"/>
      <c r="N114" s="485"/>
      <c r="O114" s="485"/>
      <c r="P114" s="485"/>
      <c r="Q114" s="485"/>
      <c r="R114" s="485"/>
      <c r="S114" s="485"/>
      <c r="T114" s="485"/>
      <c r="U114" s="485"/>
      <c r="V114" s="485"/>
      <c r="W114" s="485"/>
      <c r="X114" s="485"/>
      <c r="Y114" s="485"/>
      <c r="Z114" s="485"/>
      <c r="AA114" s="485"/>
      <c r="AB114" s="485"/>
      <c r="AC114" s="485"/>
      <c r="AD114" s="485"/>
      <c r="AE114" s="485"/>
      <c r="AF114" s="485"/>
      <c r="AG114" s="485"/>
    </row>
    <row r="115" spans="1:33" ht="13.5">
      <c r="A115" s="485"/>
      <c r="B115" s="486"/>
      <c r="C115" s="486" t="s">
        <v>132</v>
      </c>
      <c r="D115" s="486" t="s">
        <v>14</v>
      </c>
      <c r="E115" s="486"/>
      <c r="F115" s="486"/>
      <c r="G115" s="486"/>
      <c r="H115" s="486"/>
      <c r="I115" s="486"/>
      <c r="J115" s="486"/>
      <c r="K115" s="486"/>
      <c r="L115" s="486"/>
      <c r="M115" s="485"/>
      <c r="N115" s="485"/>
      <c r="O115" s="485"/>
      <c r="P115" s="485"/>
      <c r="Q115" s="485"/>
      <c r="R115" s="485"/>
      <c r="S115" s="485"/>
      <c r="T115" s="485"/>
      <c r="U115" s="485"/>
      <c r="V115" s="485"/>
      <c r="W115" s="485"/>
      <c r="X115" s="485"/>
      <c r="Y115" s="485"/>
      <c r="Z115" s="485"/>
      <c r="AA115" s="485"/>
      <c r="AB115" s="485"/>
      <c r="AC115" s="485"/>
      <c r="AD115" s="485"/>
      <c r="AE115" s="485"/>
      <c r="AF115" s="485"/>
      <c r="AG115" s="485"/>
    </row>
    <row r="116" spans="1:33" ht="13.5" customHeight="1">
      <c r="A116" s="485"/>
      <c r="B116" s="486"/>
      <c r="C116" s="486" t="s">
        <v>133</v>
      </c>
      <c r="D116" s="533" t="s">
        <v>15</v>
      </c>
      <c r="E116" s="534"/>
      <c r="F116" s="534"/>
      <c r="G116" s="534"/>
      <c r="H116" s="534"/>
      <c r="I116" s="534"/>
      <c r="J116" s="534"/>
      <c r="K116" s="534"/>
      <c r="L116" s="534"/>
      <c r="M116" s="534"/>
      <c r="N116" s="534"/>
      <c r="O116" s="534"/>
      <c r="P116" s="534"/>
      <c r="Q116" s="534"/>
      <c r="R116" s="534"/>
      <c r="S116" s="534"/>
      <c r="T116" s="534"/>
      <c r="U116" s="534"/>
      <c r="V116" s="534"/>
      <c r="W116" s="534"/>
      <c r="X116" s="534"/>
      <c r="Y116" s="534"/>
      <c r="Z116" s="534"/>
      <c r="AA116" s="534"/>
      <c r="AB116" s="534"/>
      <c r="AC116" s="534"/>
      <c r="AD116" s="534"/>
      <c r="AE116" s="534"/>
      <c r="AF116" s="534"/>
      <c r="AG116" s="534"/>
    </row>
    <row r="117" spans="1:33" ht="13.5" customHeight="1">
      <c r="A117" s="485"/>
      <c r="B117" s="486"/>
      <c r="C117" s="486"/>
      <c r="D117" s="534"/>
      <c r="E117" s="534"/>
      <c r="F117" s="534"/>
      <c r="G117" s="534"/>
      <c r="H117" s="534"/>
      <c r="I117" s="534"/>
      <c r="J117" s="534"/>
      <c r="K117" s="534"/>
      <c r="L117" s="534"/>
      <c r="M117" s="534"/>
      <c r="N117" s="534"/>
      <c r="O117" s="534"/>
      <c r="P117" s="534"/>
      <c r="Q117" s="534"/>
      <c r="R117" s="534"/>
      <c r="S117" s="534"/>
      <c r="T117" s="534"/>
      <c r="U117" s="534"/>
      <c r="V117" s="534"/>
      <c r="W117" s="534"/>
      <c r="X117" s="534"/>
      <c r="Y117" s="534"/>
      <c r="Z117" s="534"/>
      <c r="AA117" s="534"/>
      <c r="AB117" s="534"/>
      <c r="AC117" s="534"/>
      <c r="AD117" s="534"/>
      <c r="AE117" s="534"/>
      <c r="AF117" s="534"/>
      <c r="AG117" s="534"/>
    </row>
    <row r="118" spans="1:33" ht="13.5">
      <c r="A118" s="485"/>
      <c r="B118" s="486"/>
      <c r="C118" s="493"/>
      <c r="D118" s="493"/>
      <c r="E118" s="493"/>
      <c r="F118" s="493"/>
      <c r="G118" s="493"/>
      <c r="H118" s="493"/>
      <c r="I118" s="493"/>
      <c r="J118" s="493"/>
      <c r="K118" s="493"/>
      <c r="L118" s="493"/>
      <c r="M118" s="485"/>
      <c r="N118" s="485"/>
      <c r="O118" s="485"/>
      <c r="P118" s="485"/>
      <c r="Q118" s="485"/>
      <c r="R118" s="485"/>
      <c r="S118" s="485"/>
      <c r="T118" s="485"/>
      <c r="U118" s="485"/>
      <c r="V118" s="485"/>
      <c r="W118" s="485"/>
      <c r="X118" s="485"/>
      <c r="Y118" s="485"/>
      <c r="Z118" s="485"/>
      <c r="AA118" s="485"/>
      <c r="AB118" s="485"/>
      <c r="AC118" s="485"/>
      <c r="AD118" s="485"/>
      <c r="AE118" s="485"/>
      <c r="AF118" s="485"/>
      <c r="AG118" s="485"/>
    </row>
    <row r="119" spans="1:33" ht="13.5">
      <c r="A119" s="485"/>
      <c r="B119" s="486"/>
      <c r="C119" s="486"/>
      <c r="D119" s="486"/>
      <c r="E119" s="486"/>
      <c r="F119" s="486"/>
      <c r="G119" s="486"/>
      <c r="H119" s="486"/>
      <c r="I119" s="486"/>
      <c r="J119" s="486"/>
      <c r="K119" s="486"/>
      <c r="L119" s="486"/>
      <c r="M119" s="485"/>
      <c r="N119" s="485"/>
      <c r="O119" s="485"/>
      <c r="P119" s="485"/>
      <c r="Q119" s="485"/>
      <c r="R119" s="485"/>
      <c r="S119" s="485"/>
      <c r="T119" s="485"/>
      <c r="U119" s="485"/>
      <c r="V119" s="485"/>
      <c r="W119" s="485"/>
      <c r="X119" s="485"/>
      <c r="Y119" s="485"/>
      <c r="Z119" s="485"/>
      <c r="AA119" s="485"/>
      <c r="AB119" s="485"/>
      <c r="AC119" s="485"/>
      <c r="AD119" s="485"/>
      <c r="AE119" s="485"/>
      <c r="AF119" s="485"/>
      <c r="AG119" s="485"/>
    </row>
    <row r="120" spans="1:33" ht="13.5">
      <c r="A120" s="485"/>
      <c r="B120" s="486"/>
      <c r="C120" s="486"/>
      <c r="D120" s="485"/>
      <c r="E120" s="486"/>
      <c r="F120" s="486"/>
      <c r="G120" s="486"/>
      <c r="H120" s="485"/>
      <c r="I120" s="486"/>
      <c r="J120" s="486"/>
      <c r="K120" s="486"/>
      <c r="L120" s="486"/>
      <c r="M120" s="485"/>
      <c r="N120" s="485"/>
      <c r="O120" s="485"/>
      <c r="P120" s="490" t="s">
        <v>16</v>
      </c>
      <c r="Q120" s="485"/>
      <c r="R120" s="485"/>
      <c r="S120" s="485"/>
      <c r="T120" s="485"/>
      <c r="U120" s="485"/>
      <c r="V120" s="485"/>
      <c r="W120" s="485"/>
      <c r="X120" s="485"/>
      <c r="Y120" s="485"/>
      <c r="Z120" s="485"/>
      <c r="AA120" s="485"/>
      <c r="AB120" s="485"/>
      <c r="AC120" s="485"/>
      <c r="AD120" s="485"/>
      <c r="AE120" s="485"/>
      <c r="AF120" s="485"/>
      <c r="AG120" s="485"/>
    </row>
    <row r="121" spans="2:33" ht="13.5">
      <c r="B121" s="112"/>
      <c r="C121" s="112"/>
      <c r="D121" s="112"/>
      <c r="E121" s="112"/>
      <c r="F121" s="112"/>
      <c r="G121" s="112"/>
      <c r="H121" s="112"/>
      <c r="I121" s="112"/>
      <c r="J121" s="112"/>
      <c r="K121" s="112"/>
      <c r="L121" s="112"/>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row>
    <row r="122" spans="2:33" ht="13.5">
      <c r="B122" s="112"/>
      <c r="C122" s="112"/>
      <c r="D122" s="112"/>
      <c r="E122" s="112"/>
      <c r="F122" s="112"/>
      <c r="G122" s="112"/>
      <c r="H122" s="112"/>
      <c r="I122" s="112"/>
      <c r="J122" s="112"/>
      <c r="K122" s="112"/>
      <c r="L122" s="112"/>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row>
    <row r="123" spans="2:12" ht="13.5">
      <c r="B123" s="111"/>
      <c r="C123" s="111"/>
      <c r="D123" s="111"/>
      <c r="E123" s="111"/>
      <c r="F123" s="111"/>
      <c r="G123" s="111"/>
      <c r="H123" s="111"/>
      <c r="I123" s="111"/>
      <c r="J123" s="111"/>
      <c r="K123" s="111"/>
      <c r="L123" s="111"/>
    </row>
    <row r="124" spans="2:12" ht="13.5">
      <c r="B124" s="111"/>
      <c r="C124" s="111"/>
      <c r="D124" s="111"/>
      <c r="E124" s="111"/>
      <c r="F124" s="111"/>
      <c r="G124" s="111"/>
      <c r="H124" s="111"/>
      <c r="I124" s="111"/>
      <c r="J124" s="111"/>
      <c r="K124" s="111"/>
      <c r="L124" s="111"/>
    </row>
    <row r="125" spans="2:12" ht="13.5">
      <c r="B125" s="111"/>
      <c r="C125" s="111"/>
      <c r="D125" s="111"/>
      <c r="E125" s="111"/>
      <c r="F125" s="111"/>
      <c r="G125" s="111"/>
      <c r="H125" s="111"/>
      <c r="I125" s="111"/>
      <c r="J125" s="111"/>
      <c r="K125" s="111"/>
      <c r="L125" s="111"/>
    </row>
    <row r="126" spans="2:12" ht="13.5">
      <c r="B126" s="111"/>
      <c r="C126" s="111"/>
      <c r="D126" s="111"/>
      <c r="E126" s="111"/>
      <c r="F126" s="111"/>
      <c r="G126" s="111"/>
      <c r="H126" s="111"/>
      <c r="I126" s="111"/>
      <c r="J126" s="111"/>
      <c r="K126" s="111"/>
      <c r="L126" s="111"/>
    </row>
    <row r="127" spans="2:12" ht="13.5">
      <c r="B127" s="111"/>
      <c r="C127" s="111"/>
      <c r="D127" s="111"/>
      <c r="E127" s="111"/>
      <c r="F127" s="111"/>
      <c r="G127" s="111"/>
      <c r="H127" s="111"/>
      <c r="I127" s="111"/>
      <c r="J127" s="111"/>
      <c r="K127" s="111"/>
      <c r="L127" s="111"/>
    </row>
    <row r="128" spans="2:12" ht="13.5">
      <c r="B128" s="111"/>
      <c r="C128" s="111"/>
      <c r="D128" s="111"/>
      <c r="E128" s="111"/>
      <c r="F128" s="111"/>
      <c r="G128" s="111"/>
      <c r="H128" s="111"/>
      <c r="I128" s="111"/>
      <c r="J128" s="111"/>
      <c r="K128" s="111"/>
      <c r="L128" s="111"/>
    </row>
    <row r="129" spans="2:12" ht="13.5">
      <c r="B129" s="111"/>
      <c r="C129" s="111"/>
      <c r="D129" s="111"/>
      <c r="E129" s="111"/>
      <c r="F129" s="111"/>
      <c r="G129" s="111"/>
      <c r="H129" s="111"/>
      <c r="I129" s="111"/>
      <c r="J129" s="111"/>
      <c r="K129" s="111"/>
      <c r="L129" s="111"/>
    </row>
    <row r="130" spans="2:12" ht="13.5">
      <c r="B130" s="111"/>
      <c r="C130" s="111"/>
      <c r="D130" s="111"/>
      <c r="E130" s="111"/>
      <c r="F130" s="111"/>
      <c r="G130" s="111"/>
      <c r="H130" s="111"/>
      <c r="I130" s="111"/>
      <c r="J130" s="111"/>
      <c r="K130" s="111"/>
      <c r="L130" s="111"/>
    </row>
    <row r="131" spans="2:12" ht="13.5">
      <c r="B131" s="111"/>
      <c r="C131" s="111"/>
      <c r="D131" s="111"/>
      <c r="E131" s="111"/>
      <c r="F131" s="111"/>
      <c r="G131" s="111"/>
      <c r="H131" s="111"/>
      <c r="I131" s="111"/>
      <c r="J131" s="111"/>
      <c r="K131" s="111"/>
      <c r="L131" s="111"/>
    </row>
    <row r="132" spans="2:12" ht="13.5">
      <c r="B132" s="111"/>
      <c r="C132" s="111"/>
      <c r="D132" s="111"/>
      <c r="E132" s="111"/>
      <c r="F132" s="111"/>
      <c r="G132" s="111"/>
      <c r="H132" s="111"/>
      <c r="I132" s="111"/>
      <c r="J132" s="111"/>
      <c r="K132" s="111"/>
      <c r="L132" s="111"/>
    </row>
    <row r="133" spans="2:12" ht="13.5">
      <c r="B133" s="111"/>
      <c r="C133" s="111"/>
      <c r="D133" s="111"/>
      <c r="E133" s="111"/>
      <c r="F133" s="111"/>
      <c r="G133" s="111"/>
      <c r="H133" s="111"/>
      <c r="I133" s="111"/>
      <c r="J133" s="111"/>
      <c r="K133" s="111"/>
      <c r="L133" s="111"/>
    </row>
    <row r="134" spans="2:12" ht="13.5">
      <c r="B134" s="111"/>
      <c r="C134" s="111"/>
      <c r="D134" s="111"/>
      <c r="E134" s="111"/>
      <c r="F134" s="111"/>
      <c r="G134" s="111"/>
      <c r="H134" s="111"/>
      <c r="I134" s="111"/>
      <c r="J134" s="111"/>
      <c r="K134" s="111"/>
      <c r="L134" s="111"/>
    </row>
    <row r="135" spans="2:12" ht="13.5">
      <c r="B135" s="111"/>
      <c r="C135" s="111"/>
      <c r="D135" s="111"/>
      <c r="E135" s="111"/>
      <c r="F135" s="111"/>
      <c r="G135" s="111"/>
      <c r="H135" s="111"/>
      <c r="I135" s="111"/>
      <c r="J135" s="111"/>
      <c r="K135" s="111"/>
      <c r="L135" s="111"/>
    </row>
    <row r="136" spans="2:12" ht="13.5">
      <c r="B136" s="111"/>
      <c r="C136" s="111"/>
      <c r="D136" s="111"/>
      <c r="E136" s="111"/>
      <c r="F136" s="111"/>
      <c r="G136" s="111"/>
      <c r="H136" s="111"/>
      <c r="I136" s="111"/>
      <c r="J136" s="111"/>
      <c r="K136" s="111"/>
      <c r="L136" s="111"/>
    </row>
    <row r="137" spans="2:12" ht="13.5">
      <c r="B137" s="111"/>
      <c r="C137" s="111"/>
      <c r="D137" s="111"/>
      <c r="E137" s="111"/>
      <c r="F137" s="111"/>
      <c r="G137" s="111"/>
      <c r="H137" s="111"/>
      <c r="I137" s="111"/>
      <c r="J137" s="111"/>
      <c r="K137" s="111"/>
      <c r="L137" s="111"/>
    </row>
    <row r="138" spans="2:12" ht="13.5">
      <c r="B138" s="111"/>
      <c r="C138" s="111"/>
      <c r="D138" s="111"/>
      <c r="E138" s="111"/>
      <c r="F138" s="111"/>
      <c r="G138" s="111"/>
      <c r="H138" s="111"/>
      <c r="I138" s="111"/>
      <c r="J138" s="111"/>
      <c r="K138" s="111"/>
      <c r="L138" s="111"/>
    </row>
    <row r="139" spans="2:12" ht="13.5">
      <c r="B139" s="111"/>
      <c r="C139" s="111"/>
      <c r="D139" s="111"/>
      <c r="E139" s="111"/>
      <c r="F139" s="111"/>
      <c r="G139" s="111"/>
      <c r="H139" s="111"/>
      <c r="I139" s="111"/>
      <c r="J139" s="111"/>
      <c r="K139" s="111"/>
      <c r="L139" s="111"/>
    </row>
    <row r="140" spans="2:12" ht="13.5">
      <c r="B140" s="111"/>
      <c r="C140" s="111"/>
      <c r="D140" s="111"/>
      <c r="E140" s="111"/>
      <c r="F140" s="111"/>
      <c r="G140" s="111"/>
      <c r="H140" s="111"/>
      <c r="I140" s="111"/>
      <c r="J140" s="111"/>
      <c r="K140" s="111"/>
      <c r="L140" s="111"/>
    </row>
    <row r="141" spans="2:12" ht="13.5">
      <c r="B141" s="111"/>
      <c r="C141" s="111"/>
      <c r="D141" s="111"/>
      <c r="E141" s="111"/>
      <c r="F141" s="111"/>
      <c r="G141" s="111"/>
      <c r="H141" s="111"/>
      <c r="I141" s="111"/>
      <c r="J141" s="111"/>
      <c r="K141" s="111"/>
      <c r="L141" s="111"/>
    </row>
    <row r="142" spans="2:12" ht="13.5">
      <c r="B142" s="111"/>
      <c r="C142" s="111"/>
      <c r="D142" s="111"/>
      <c r="E142" s="111"/>
      <c r="F142" s="111"/>
      <c r="G142" s="111"/>
      <c r="H142" s="111"/>
      <c r="I142" s="111"/>
      <c r="J142" s="111"/>
      <c r="K142" s="111"/>
      <c r="L142" s="111"/>
    </row>
    <row r="143" spans="2:12" ht="13.5">
      <c r="B143" s="111"/>
      <c r="C143" s="111"/>
      <c r="D143" s="111"/>
      <c r="E143" s="111"/>
      <c r="F143" s="111"/>
      <c r="G143" s="111"/>
      <c r="H143" s="111"/>
      <c r="I143" s="111"/>
      <c r="J143" s="111"/>
      <c r="K143" s="111"/>
      <c r="L143" s="111"/>
    </row>
    <row r="144" spans="2:12" ht="13.5">
      <c r="B144" s="111"/>
      <c r="C144" s="111"/>
      <c r="D144" s="111"/>
      <c r="E144" s="111"/>
      <c r="F144" s="111"/>
      <c r="G144" s="111"/>
      <c r="H144" s="111"/>
      <c r="I144" s="111"/>
      <c r="J144" s="111"/>
      <c r="K144" s="111"/>
      <c r="L144" s="111"/>
    </row>
    <row r="145" spans="2:12" ht="13.5">
      <c r="B145" s="111"/>
      <c r="C145" s="111"/>
      <c r="D145" s="111"/>
      <c r="E145" s="111"/>
      <c r="F145" s="111"/>
      <c r="G145" s="111"/>
      <c r="H145" s="111"/>
      <c r="I145" s="111"/>
      <c r="J145" s="111"/>
      <c r="K145" s="111"/>
      <c r="L145" s="111"/>
    </row>
    <row r="146" spans="2:12" ht="13.5">
      <c r="B146" s="111"/>
      <c r="C146" s="111"/>
      <c r="D146" s="111"/>
      <c r="E146" s="111"/>
      <c r="F146" s="111"/>
      <c r="G146" s="111"/>
      <c r="H146" s="111"/>
      <c r="I146" s="111"/>
      <c r="J146" s="111"/>
      <c r="K146" s="111"/>
      <c r="L146" s="111"/>
    </row>
  </sheetData>
  <mergeCells count="23">
    <mergeCell ref="E73:AG74"/>
    <mergeCell ref="E65:AG66"/>
    <mergeCell ref="D67:AG69"/>
    <mergeCell ref="D54:AG55"/>
    <mergeCell ref="D70:AG71"/>
    <mergeCell ref="D76:AG77"/>
    <mergeCell ref="D86:AG87"/>
    <mergeCell ref="D112:AG113"/>
    <mergeCell ref="D104:AG111"/>
    <mergeCell ref="D100:AG103"/>
    <mergeCell ref="C94:AG96"/>
    <mergeCell ref="C90:AG91"/>
    <mergeCell ref="D49:AG50"/>
    <mergeCell ref="D47:AG48"/>
    <mergeCell ref="D44:AG46"/>
    <mergeCell ref="D36:AG40"/>
    <mergeCell ref="C18:AG19"/>
    <mergeCell ref="C10:AG15"/>
    <mergeCell ref="C5:AG7"/>
    <mergeCell ref="D34:AG35"/>
    <mergeCell ref="D30:AG32"/>
    <mergeCell ref="D27:AG29"/>
    <mergeCell ref="C20:AG23"/>
  </mergeCells>
  <printOptions/>
  <pageMargins left="0.5905511811023623" right="0.7480314960629921" top="0.7480314960629921" bottom="0.5905511811023623" header="0.5118110236220472" footer="0.5118110236220472"/>
  <pageSetup horizontalDpi="600" verticalDpi="600" orientation="portrait" paperSize="9" r:id="rId2"/>
  <ignoredErrors>
    <ignoredError sqref="C99:C116 C26:C84" numberStoredAsText="1"/>
  </ignoredErrors>
  <drawing r:id="rId1"/>
</worksheet>
</file>

<file path=xl/worksheets/sheet4.xml><?xml version="1.0" encoding="utf-8"?>
<worksheet xmlns="http://schemas.openxmlformats.org/spreadsheetml/2006/main" xmlns:r="http://schemas.openxmlformats.org/officeDocument/2006/relationships">
  <sheetPr>
    <tabColor indexed="8"/>
  </sheetPr>
  <dimension ref="A1:J86"/>
  <sheetViews>
    <sheetView showGridLines="0" zoomScale="75" zoomScaleNormal="75" zoomScaleSheetLayoutView="100" workbookViewId="0" topLeftCell="A1">
      <selection activeCell="A1" sqref="A1"/>
    </sheetView>
  </sheetViews>
  <sheetFormatPr defaultColWidth="8.796875" defaultRowHeight="14.25"/>
  <cols>
    <col min="1" max="1" width="3.19921875" style="116" customWidth="1"/>
    <col min="2" max="2" width="8.09765625" style="123" customWidth="1"/>
    <col min="3" max="3" width="6.5" style="116" customWidth="1"/>
    <col min="4" max="4" width="50.59765625" style="124" customWidth="1"/>
    <col min="5" max="5" width="13.69921875" style="125" customWidth="1"/>
    <col min="6" max="6" width="6.5" style="116" customWidth="1"/>
    <col min="7" max="7" width="50.59765625" style="116" customWidth="1"/>
    <col min="8" max="16384" width="9" style="116" customWidth="1"/>
  </cols>
  <sheetData>
    <row r="1" spans="1:7" ht="17.25">
      <c r="A1" s="596"/>
      <c r="G1" s="597" t="s">
        <v>654</v>
      </c>
    </row>
    <row r="2" spans="1:10" ht="24" customHeight="1">
      <c r="A2" s="114"/>
      <c r="B2" s="612" t="s">
        <v>136</v>
      </c>
      <c r="C2" s="612"/>
      <c r="D2" s="612"/>
      <c r="E2" s="612"/>
      <c r="F2" s="612"/>
      <c r="G2" s="612"/>
      <c r="H2" s="115"/>
      <c r="I2" s="115"/>
      <c r="J2" s="114"/>
    </row>
    <row r="3" spans="1:10" ht="13.5">
      <c r="A3" s="114"/>
      <c r="B3" s="114"/>
      <c r="C3" s="114"/>
      <c r="D3" s="114"/>
      <c r="E3" s="114"/>
      <c r="F3" s="114"/>
      <c r="G3" s="114"/>
      <c r="H3" s="114"/>
      <c r="I3" s="114"/>
      <c r="J3" s="114"/>
    </row>
    <row r="4" spans="1:10" ht="15.75" customHeight="1">
      <c r="A4" s="117" t="s">
        <v>137</v>
      </c>
      <c r="B4" s="118"/>
      <c r="C4" s="118"/>
      <c r="D4" s="118"/>
      <c r="E4" s="118"/>
      <c r="F4" s="118"/>
      <c r="G4" s="118"/>
      <c r="H4" s="114"/>
      <c r="I4" s="114"/>
      <c r="J4" s="114"/>
    </row>
    <row r="5" spans="1:10" ht="8.25" customHeight="1">
      <c r="A5" s="118"/>
      <c r="B5" s="118"/>
      <c r="C5" s="118"/>
      <c r="D5" s="118"/>
      <c r="E5" s="118"/>
      <c r="F5" s="118"/>
      <c r="G5" s="118"/>
      <c r="H5" s="114"/>
      <c r="I5" s="114"/>
      <c r="J5" s="114"/>
    </row>
    <row r="6" spans="1:10" ht="15.75" customHeight="1">
      <c r="A6" s="118"/>
      <c r="B6" s="611" t="s">
        <v>618</v>
      </c>
      <c r="C6" s="611"/>
      <c r="D6" s="611"/>
      <c r="E6" s="611"/>
      <c r="F6" s="611"/>
      <c r="G6" s="611"/>
      <c r="H6" s="120"/>
      <c r="I6" s="120"/>
      <c r="J6" s="120"/>
    </row>
    <row r="7" spans="1:10" ht="15.75" customHeight="1">
      <c r="A7" s="118"/>
      <c r="B7" s="611"/>
      <c r="C7" s="611"/>
      <c r="D7" s="611"/>
      <c r="E7" s="611"/>
      <c r="F7" s="611"/>
      <c r="G7" s="611"/>
      <c r="H7" s="120"/>
      <c r="I7" s="120"/>
      <c r="J7" s="120"/>
    </row>
    <row r="8" spans="1:10" ht="14.25">
      <c r="A8" s="118"/>
      <c r="B8" s="119"/>
      <c r="C8" s="119"/>
      <c r="D8" s="119"/>
      <c r="E8" s="119"/>
      <c r="F8" s="119"/>
      <c r="G8" s="119"/>
      <c r="H8" s="120"/>
      <c r="I8" s="120"/>
      <c r="J8" s="120"/>
    </row>
    <row r="9" spans="1:10" ht="15.75" customHeight="1">
      <c r="A9" s="117" t="s">
        <v>138</v>
      </c>
      <c r="B9" s="118"/>
      <c r="C9" s="118"/>
      <c r="D9" s="118"/>
      <c r="E9" s="118"/>
      <c r="F9" s="118"/>
      <c r="G9" s="118"/>
      <c r="H9" s="114"/>
      <c r="I9" s="114"/>
      <c r="J9" s="114"/>
    </row>
    <row r="10" spans="1:10" ht="7.5" customHeight="1">
      <c r="A10" s="121"/>
      <c r="B10" s="118"/>
      <c r="C10" s="118"/>
      <c r="D10" s="118"/>
      <c r="E10" s="118"/>
      <c r="F10" s="118"/>
      <c r="G10" s="118"/>
      <c r="H10" s="114"/>
      <c r="I10" s="114"/>
      <c r="J10" s="114"/>
    </row>
    <row r="11" spans="1:10" ht="15.75" customHeight="1">
      <c r="A11" s="118"/>
      <c r="B11" s="611" t="s">
        <v>619</v>
      </c>
      <c r="C11" s="611"/>
      <c r="D11" s="611"/>
      <c r="E11" s="611"/>
      <c r="F11" s="611"/>
      <c r="G11" s="611"/>
      <c r="H11" s="122"/>
      <c r="I11" s="122"/>
      <c r="J11" s="122"/>
    </row>
    <row r="12" spans="1:10" ht="15.75" customHeight="1">
      <c r="A12" s="118"/>
      <c r="B12" s="611"/>
      <c r="C12" s="611"/>
      <c r="D12" s="611"/>
      <c r="E12" s="611"/>
      <c r="F12" s="611"/>
      <c r="G12" s="611"/>
      <c r="H12" s="122"/>
      <c r="I12" s="122"/>
      <c r="J12" s="122"/>
    </row>
    <row r="13" spans="1:10" ht="15.75" customHeight="1">
      <c r="A13" s="118"/>
      <c r="B13" s="611"/>
      <c r="C13" s="611"/>
      <c r="D13" s="611"/>
      <c r="E13" s="611"/>
      <c r="F13" s="611"/>
      <c r="G13" s="611"/>
      <c r="H13" s="122"/>
      <c r="I13" s="122"/>
      <c r="J13" s="122"/>
    </row>
    <row r="14" spans="1:10" ht="15.75" customHeight="1">
      <c r="A14" s="118"/>
      <c r="B14" s="611" t="s">
        <v>652</v>
      </c>
      <c r="C14" s="611"/>
      <c r="D14" s="611"/>
      <c r="E14" s="611"/>
      <c r="F14" s="611"/>
      <c r="G14" s="611"/>
      <c r="H14" s="120"/>
      <c r="I14" s="120"/>
      <c r="J14" s="120"/>
    </row>
    <row r="15" ht="13.5">
      <c r="G15" s="126"/>
    </row>
    <row r="16" spans="2:7" ht="19.5" thickBot="1">
      <c r="B16" s="127"/>
      <c r="C16" s="128"/>
      <c r="D16" s="128"/>
      <c r="E16" s="129" t="s">
        <v>259</v>
      </c>
      <c r="F16" s="128"/>
      <c r="G16" s="128"/>
    </row>
    <row r="17" spans="2:7" s="130" customFormat="1" ht="28.5" customHeight="1" thickBot="1">
      <c r="B17" s="615" t="s">
        <v>659</v>
      </c>
      <c r="C17" s="616"/>
      <c r="D17" s="617"/>
      <c r="E17" s="131" t="s">
        <v>139</v>
      </c>
      <c r="F17" s="615" t="s">
        <v>260</v>
      </c>
      <c r="G17" s="617"/>
    </row>
    <row r="18" spans="2:7" s="138" customFormat="1" ht="15" customHeight="1">
      <c r="B18" s="132" t="s">
        <v>261</v>
      </c>
      <c r="C18" s="133" t="s">
        <v>262</v>
      </c>
      <c r="D18" s="134" t="s">
        <v>140</v>
      </c>
      <c r="E18" s="135" t="s">
        <v>141</v>
      </c>
      <c r="F18" s="136" t="s">
        <v>142</v>
      </c>
      <c r="G18" s="137" t="s">
        <v>140</v>
      </c>
    </row>
    <row r="19" spans="2:7" s="138" customFormat="1" ht="15" customHeight="1">
      <c r="B19" s="139"/>
      <c r="C19" s="133" t="s">
        <v>143</v>
      </c>
      <c r="D19" s="134" t="s">
        <v>144</v>
      </c>
      <c r="E19" s="135" t="s">
        <v>145</v>
      </c>
      <c r="F19" s="140" t="s">
        <v>146</v>
      </c>
      <c r="G19" s="137" t="s">
        <v>147</v>
      </c>
    </row>
    <row r="20" spans="2:7" s="138" customFormat="1" ht="15" customHeight="1">
      <c r="B20" s="139"/>
      <c r="C20" s="133" t="s">
        <v>146</v>
      </c>
      <c r="D20" s="134" t="s">
        <v>148</v>
      </c>
      <c r="E20" s="135" t="s">
        <v>145</v>
      </c>
      <c r="F20" s="140" t="s">
        <v>149</v>
      </c>
      <c r="G20" s="137" t="s">
        <v>148</v>
      </c>
    </row>
    <row r="21" spans="2:7" s="138" customFormat="1" ht="15" customHeight="1">
      <c r="B21" s="139"/>
      <c r="C21" s="133" t="s">
        <v>149</v>
      </c>
      <c r="D21" s="134" t="s">
        <v>150</v>
      </c>
      <c r="E21" s="135" t="s">
        <v>145</v>
      </c>
      <c r="F21" s="140" t="s">
        <v>151</v>
      </c>
      <c r="G21" s="137" t="s">
        <v>150</v>
      </c>
    </row>
    <row r="22" spans="2:7" s="138" customFormat="1" ht="15" customHeight="1">
      <c r="B22" s="139"/>
      <c r="C22" s="133" t="s">
        <v>151</v>
      </c>
      <c r="D22" s="134" t="s">
        <v>152</v>
      </c>
      <c r="E22" s="135" t="s">
        <v>145</v>
      </c>
      <c r="F22" s="140" t="s">
        <v>153</v>
      </c>
      <c r="G22" s="137" t="s">
        <v>154</v>
      </c>
    </row>
    <row r="23" spans="2:7" s="138" customFormat="1" ht="15" customHeight="1">
      <c r="B23" s="139"/>
      <c r="C23" s="133" t="s">
        <v>153</v>
      </c>
      <c r="D23" s="134" t="s">
        <v>155</v>
      </c>
      <c r="E23" s="135" t="s">
        <v>156</v>
      </c>
      <c r="F23" s="140" t="s">
        <v>157</v>
      </c>
      <c r="G23" s="137" t="s">
        <v>155</v>
      </c>
    </row>
    <row r="24" spans="2:7" s="138" customFormat="1" ht="15" customHeight="1">
      <c r="B24" s="139"/>
      <c r="C24" s="133" t="s">
        <v>157</v>
      </c>
      <c r="D24" s="134" t="s">
        <v>158</v>
      </c>
      <c r="E24" s="135" t="s">
        <v>156</v>
      </c>
      <c r="F24" s="140" t="s">
        <v>159</v>
      </c>
      <c r="G24" s="137" t="s">
        <v>160</v>
      </c>
    </row>
    <row r="25" spans="2:7" s="138" customFormat="1" ht="15" customHeight="1">
      <c r="B25" s="139"/>
      <c r="C25" s="133" t="s">
        <v>159</v>
      </c>
      <c r="D25" s="134" t="s">
        <v>161</v>
      </c>
      <c r="E25" s="135" t="s">
        <v>156</v>
      </c>
      <c r="F25" s="140" t="s">
        <v>162</v>
      </c>
      <c r="G25" s="137" t="s">
        <v>163</v>
      </c>
    </row>
    <row r="26" spans="2:7" s="138" customFormat="1" ht="15" customHeight="1">
      <c r="B26" s="139"/>
      <c r="C26" s="133" t="s">
        <v>162</v>
      </c>
      <c r="D26" s="134" t="s">
        <v>164</v>
      </c>
      <c r="E26" s="135" t="s">
        <v>145</v>
      </c>
      <c r="F26" s="140" t="s">
        <v>165</v>
      </c>
      <c r="G26" s="137" t="s">
        <v>166</v>
      </c>
    </row>
    <row r="27" spans="2:7" s="138" customFormat="1" ht="15" customHeight="1">
      <c r="B27" s="139"/>
      <c r="C27" s="133" t="s">
        <v>165</v>
      </c>
      <c r="D27" s="134" t="s">
        <v>167</v>
      </c>
      <c r="E27" s="135" t="s">
        <v>168</v>
      </c>
      <c r="F27" s="141" t="s">
        <v>263</v>
      </c>
      <c r="G27" s="142" t="s">
        <v>264</v>
      </c>
    </row>
    <row r="28" spans="2:7" s="138" customFormat="1" ht="15" customHeight="1">
      <c r="B28" s="139"/>
      <c r="C28" s="133" t="s">
        <v>169</v>
      </c>
      <c r="D28" s="134" t="s">
        <v>170</v>
      </c>
      <c r="E28" s="135" t="s">
        <v>168</v>
      </c>
      <c r="F28" s="141" t="s">
        <v>265</v>
      </c>
      <c r="G28" s="142" t="s">
        <v>266</v>
      </c>
    </row>
    <row r="29" spans="2:7" s="138" customFormat="1" ht="15" customHeight="1">
      <c r="B29" s="139"/>
      <c r="C29" s="133" t="s">
        <v>171</v>
      </c>
      <c r="D29" s="134" t="s">
        <v>172</v>
      </c>
      <c r="E29" s="135" t="s">
        <v>168</v>
      </c>
      <c r="F29" s="141" t="s">
        <v>267</v>
      </c>
      <c r="G29" s="142" t="s">
        <v>268</v>
      </c>
    </row>
    <row r="30" spans="2:7" s="138" customFormat="1" ht="15" customHeight="1">
      <c r="B30" s="139"/>
      <c r="C30" s="133" t="s">
        <v>173</v>
      </c>
      <c r="D30" s="134" t="s">
        <v>174</v>
      </c>
      <c r="E30" s="135" t="s">
        <v>168</v>
      </c>
      <c r="F30" s="141" t="s">
        <v>269</v>
      </c>
      <c r="G30" s="142" t="s">
        <v>266</v>
      </c>
    </row>
    <row r="31" spans="2:7" s="138" customFormat="1" ht="15" customHeight="1">
      <c r="B31" s="139"/>
      <c r="C31" s="133" t="s">
        <v>175</v>
      </c>
      <c r="D31" s="134" t="s">
        <v>176</v>
      </c>
      <c r="E31" s="135" t="s">
        <v>156</v>
      </c>
      <c r="F31" s="140" t="s">
        <v>175</v>
      </c>
      <c r="G31" s="137" t="s">
        <v>177</v>
      </c>
    </row>
    <row r="32" spans="2:7" s="138" customFormat="1" ht="15" customHeight="1">
      <c r="B32" s="139"/>
      <c r="C32" s="133" t="s">
        <v>178</v>
      </c>
      <c r="D32" s="134" t="s">
        <v>179</v>
      </c>
      <c r="E32" s="135" t="s">
        <v>141</v>
      </c>
      <c r="F32" s="140" t="s">
        <v>173</v>
      </c>
      <c r="G32" s="137" t="s">
        <v>180</v>
      </c>
    </row>
    <row r="33" spans="2:7" s="138" customFormat="1" ht="15" customHeight="1">
      <c r="B33" s="139"/>
      <c r="C33" s="133" t="s">
        <v>181</v>
      </c>
      <c r="D33" s="134" t="s">
        <v>182</v>
      </c>
      <c r="E33" s="135" t="s">
        <v>156</v>
      </c>
      <c r="F33" s="140" t="s">
        <v>178</v>
      </c>
      <c r="G33" s="137" t="s">
        <v>270</v>
      </c>
    </row>
    <row r="34" spans="2:7" s="138" customFormat="1" ht="15" customHeight="1">
      <c r="B34" s="143"/>
      <c r="C34" s="144" t="s">
        <v>183</v>
      </c>
      <c r="D34" s="145" t="s">
        <v>184</v>
      </c>
      <c r="E34" s="146" t="s">
        <v>168</v>
      </c>
      <c r="F34" s="147" t="s">
        <v>271</v>
      </c>
      <c r="G34" s="148" t="s">
        <v>266</v>
      </c>
    </row>
    <row r="35" spans="2:7" s="138" customFormat="1" ht="14.25" customHeight="1">
      <c r="B35" s="139" t="s">
        <v>272</v>
      </c>
      <c r="C35" s="149" t="s">
        <v>185</v>
      </c>
      <c r="D35" s="150" t="s">
        <v>186</v>
      </c>
      <c r="E35" s="151" t="s">
        <v>145</v>
      </c>
      <c r="F35" s="152" t="s">
        <v>187</v>
      </c>
      <c r="G35" s="153" t="s">
        <v>188</v>
      </c>
    </row>
    <row r="36" spans="2:7" s="138" customFormat="1" ht="14.25" customHeight="1">
      <c r="B36" s="139"/>
      <c r="C36" s="133" t="s">
        <v>189</v>
      </c>
      <c r="D36" s="134" t="s">
        <v>190</v>
      </c>
      <c r="E36" s="135" t="s">
        <v>168</v>
      </c>
      <c r="F36" s="141" t="s">
        <v>273</v>
      </c>
      <c r="G36" s="142" t="s">
        <v>274</v>
      </c>
    </row>
    <row r="37" spans="2:7" s="138" customFormat="1" ht="14.25" customHeight="1">
      <c r="B37" s="139"/>
      <c r="C37" s="133" t="s">
        <v>191</v>
      </c>
      <c r="D37" s="137" t="s">
        <v>192</v>
      </c>
      <c r="E37" s="154" t="s">
        <v>193</v>
      </c>
      <c r="F37" s="140" t="s">
        <v>194</v>
      </c>
      <c r="G37" s="155" t="s">
        <v>192</v>
      </c>
    </row>
    <row r="38" spans="2:7" s="138" customFormat="1" ht="14.25" customHeight="1">
      <c r="B38" s="139"/>
      <c r="C38" s="133" t="s">
        <v>195</v>
      </c>
      <c r="D38" s="134" t="s">
        <v>196</v>
      </c>
      <c r="E38" s="135" t="s">
        <v>145</v>
      </c>
      <c r="F38" s="140" t="s">
        <v>197</v>
      </c>
      <c r="G38" s="137" t="s">
        <v>196</v>
      </c>
    </row>
    <row r="39" spans="2:7" s="138" customFormat="1" ht="14.25" customHeight="1">
      <c r="B39" s="139"/>
      <c r="C39" s="133" t="s">
        <v>198</v>
      </c>
      <c r="D39" s="134" t="s">
        <v>199</v>
      </c>
      <c r="E39" s="135" t="s">
        <v>193</v>
      </c>
      <c r="F39" s="140" t="s">
        <v>200</v>
      </c>
      <c r="G39" s="137" t="s">
        <v>199</v>
      </c>
    </row>
    <row r="40" spans="2:7" s="138" customFormat="1" ht="14.25" customHeight="1">
      <c r="B40" s="139"/>
      <c r="C40" s="133" t="s">
        <v>201</v>
      </c>
      <c r="D40" s="134" t="s">
        <v>202</v>
      </c>
      <c r="E40" s="135" t="s">
        <v>145</v>
      </c>
      <c r="F40" s="140" t="s">
        <v>203</v>
      </c>
      <c r="G40" s="137" t="s">
        <v>202</v>
      </c>
    </row>
    <row r="41" spans="2:7" s="138" customFormat="1" ht="14.25" customHeight="1">
      <c r="B41" s="139"/>
      <c r="C41" s="133" t="s">
        <v>204</v>
      </c>
      <c r="D41" s="134" t="s">
        <v>205</v>
      </c>
      <c r="E41" s="135" t="s">
        <v>275</v>
      </c>
      <c r="F41" s="156"/>
      <c r="G41" s="155"/>
    </row>
    <row r="42" spans="2:7" s="138" customFormat="1" ht="14.25" customHeight="1">
      <c r="B42" s="139"/>
      <c r="C42" s="133" t="s">
        <v>206</v>
      </c>
      <c r="D42" s="137" t="s">
        <v>207</v>
      </c>
      <c r="E42" s="154" t="s">
        <v>145</v>
      </c>
      <c r="F42" s="140" t="s">
        <v>208</v>
      </c>
      <c r="G42" s="155" t="s">
        <v>207</v>
      </c>
    </row>
    <row r="43" spans="2:7" s="138" customFormat="1" ht="14.25" customHeight="1">
      <c r="B43" s="139"/>
      <c r="C43" s="133" t="s">
        <v>209</v>
      </c>
      <c r="D43" s="134" t="s">
        <v>210</v>
      </c>
      <c r="E43" s="135" t="s">
        <v>145</v>
      </c>
      <c r="F43" s="140" t="s">
        <v>211</v>
      </c>
      <c r="G43" s="137" t="s">
        <v>210</v>
      </c>
    </row>
    <row r="44" spans="2:7" s="138" customFormat="1" ht="14.25" customHeight="1">
      <c r="B44" s="139"/>
      <c r="C44" s="133" t="s">
        <v>212</v>
      </c>
      <c r="D44" s="134" t="s">
        <v>213</v>
      </c>
      <c r="E44" s="135" t="s">
        <v>141</v>
      </c>
      <c r="F44" s="140" t="s">
        <v>214</v>
      </c>
      <c r="G44" s="137" t="s">
        <v>213</v>
      </c>
    </row>
    <row r="45" spans="2:7" s="138" customFormat="1" ht="14.25" customHeight="1">
      <c r="B45" s="139"/>
      <c r="C45" s="133" t="s">
        <v>215</v>
      </c>
      <c r="D45" s="134" t="s">
        <v>216</v>
      </c>
      <c r="E45" s="135" t="s">
        <v>145</v>
      </c>
      <c r="F45" s="140" t="s">
        <v>217</v>
      </c>
      <c r="G45" s="137" t="s">
        <v>216</v>
      </c>
    </row>
    <row r="46" spans="2:7" s="138" customFormat="1" ht="14.25" customHeight="1">
      <c r="B46" s="139"/>
      <c r="C46" s="133" t="s">
        <v>218</v>
      </c>
      <c r="D46" s="134" t="s">
        <v>219</v>
      </c>
      <c r="E46" s="135" t="s">
        <v>145</v>
      </c>
      <c r="F46" s="140" t="s">
        <v>220</v>
      </c>
      <c r="G46" s="137" t="s">
        <v>219</v>
      </c>
    </row>
    <row r="47" spans="2:7" s="138" customFormat="1" ht="14.25" customHeight="1">
      <c r="B47" s="139"/>
      <c r="C47" s="133" t="s">
        <v>221</v>
      </c>
      <c r="D47" s="134" t="s">
        <v>222</v>
      </c>
      <c r="E47" s="135" t="s">
        <v>145</v>
      </c>
      <c r="F47" s="140" t="s">
        <v>223</v>
      </c>
      <c r="G47" s="137" t="s">
        <v>222</v>
      </c>
    </row>
    <row r="48" spans="2:7" s="138" customFormat="1" ht="14.25" customHeight="1">
      <c r="B48" s="139"/>
      <c r="C48" s="133" t="s">
        <v>224</v>
      </c>
      <c r="D48" s="134" t="s">
        <v>225</v>
      </c>
      <c r="E48" s="135" t="s">
        <v>168</v>
      </c>
      <c r="F48" s="141" t="s">
        <v>620</v>
      </c>
      <c r="G48" s="142" t="s">
        <v>276</v>
      </c>
    </row>
    <row r="49" spans="2:7" s="138" customFormat="1" ht="14.25" customHeight="1">
      <c r="B49" s="139"/>
      <c r="C49" s="133" t="s">
        <v>226</v>
      </c>
      <c r="D49" s="134" t="s">
        <v>227</v>
      </c>
      <c r="E49" s="135" t="s">
        <v>168</v>
      </c>
      <c r="F49" s="141" t="s">
        <v>277</v>
      </c>
      <c r="G49" s="142" t="s">
        <v>276</v>
      </c>
    </row>
    <row r="50" spans="2:7" s="138" customFormat="1" ht="14.25" customHeight="1">
      <c r="B50" s="139"/>
      <c r="C50" s="133" t="s">
        <v>228</v>
      </c>
      <c r="D50" s="134" t="s">
        <v>229</v>
      </c>
      <c r="E50" s="135" t="s">
        <v>168</v>
      </c>
      <c r="F50" s="141" t="s">
        <v>278</v>
      </c>
      <c r="G50" s="142" t="s">
        <v>279</v>
      </c>
    </row>
    <row r="51" spans="2:7" s="138" customFormat="1" ht="14.25" customHeight="1">
      <c r="B51" s="139"/>
      <c r="C51" s="133" t="s">
        <v>230</v>
      </c>
      <c r="D51" s="134" t="s">
        <v>231</v>
      </c>
      <c r="E51" s="135" t="s">
        <v>156</v>
      </c>
      <c r="F51" s="140" t="s">
        <v>232</v>
      </c>
      <c r="G51" s="137" t="s">
        <v>233</v>
      </c>
    </row>
    <row r="52" spans="2:7" s="138" customFormat="1" ht="14.25" customHeight="1">
      <c r="B52" s="139"/>
      <c r="C52" s="133" t="s">
        <v>234</v>
      </c>
      <c r="D52" s="134" t="s">
        <v>235</v>
      </c>
      <c r="E52" s="135" t="s">
        <v>168</v>
      </c>
      <c r="F52" s="141" t="s">
        <v>280</v>
      </c>
      <c r="G52" s="134" t="s">
        <v>235</v>
      </c>
    </row>
    <row r="53" spans="2:7" s="138" customFormat="1" ht="14.25" customHeight="1">
      <c r="B53" s="139"/>
      <c r="C53" s="133" t="s">
        <v>236</v>
      </c>
      <c r="D53" s="134" t="s">
        <v>237</v>
      </c>
      <c r="E53" s="135" t="s">
        <v>168</v>
      </c>
      <c r="F53" s="141" t="s">
        <v>281</v>
      </c>
      <c r="G53" s="134" t="s">
        <v>237</v>
      </c>
    </row>
    <row r="54" spans="2:7" s="138" customFormat="1" ht="14.25" customHeight="1">
      <c r="B54" s="139"/>
      <c r="C54" s="133" t="s">
        <v>238</v>
      </c>
      <c r="D54" s="134" t="s">
        <v>239</v>
      </c>
      <c r="E54" s="135" t="s">
        <v>145</v>
      </c>
      <c r="F54" s="140" t="s">
        <v>240</v>
      </c>
      <c r="G54" s="137" t="s">
        <v>239</v>
      </c>
    </row>
    <row r="55" spans="2:7" s="138" customFormat="1" ht="14.25" customHeight="1">
      <c r="B55" s="139"/>
      <c r="C55" s="133" t="s">
        <v>241</v>
      </c>
      <c r="D55" s="134" t="s">
        <v>242</v>
      </c>
      <c r="E55" s="135" t="s">
        <v>275</v>
      </c>
      <c r="F55" s="156"/>
      <c r="G55" s="155"/>
    </row>
    <row r="56" spans="2:7" s="138" customFormat="1" ht="14.25" customHeight="1">
      <c r="B56" s="139"/>
      <c r="C56" s="149" t="s">
        <v>621</v>
      </c>
      <c r="D56" s="150" t="s">
        <v>282</v>
      </c>
      <c r="E56" s="151"/>
      <c r="F56" s="157" t="s">
        <v>283</v>
      </c>
      <c r="G56" s="150" t="s">
        <v>284</v>
      </c>
    </row>
    <row r="57" spans="2:7" s="138" customFormat="1" ht="14.25" customHeight="1">
      <c r="B57" s="139"/>
      <c r="C57" s="133" t="s">
        <v>285</v>
      </c>
      <c r="D57" s="134" t="s">
        <v>286</v>
      </c>
      <c r="E57" s="135"/>
      <c r="F57" s="156" t="s">
        <v>287</v>
      </c>
      <c r="G57" s="134" t="s">
        <v>288</v>
      </c>
    </row>
    <row r="58" spans="2:7" s="138" customFormat="1" ht="14.25" customHeight="1">
      <c r="B58" s="139"/>
      <c r="C58" s="144" t="s">
        <v>289</v>
      </c>
      <c r="D58" s="158" t="s">
        <v>290</v>
      </c>
      <c r="E58" s="159"/>
      <c r="F58" s="160" t="s">
        <v>291</v>
      </c>
      <c r="G58" s="158" t="s">
        <v>292</v>
      </c>
    </row>
    <row r="59" spans="2:7" s="138" customFormat="1" ht="14.25" customHeight="1">
      <c r="B59" s="139"/>
      <c r="C59" s="149" t="s">
        <v>243</v>
      </c>
      <c r="D59" s="153" t="s">
        <v>244</v>
      </c>
      <c r="E59" s="161" t="s">
        <v>193</v>
      </c>
      <c r="F59" s="152" t="s">
        <v>245</v>
      </c>
      <c r="G59" s="162" t="s">
        <v>246</v>
      </c>
    </row>
    <row r="60" spans="2:7" s="138" customFormat="1" ht="14.25" customHeight="1">
      <c r="B60" s="139"/>
      <c r="C60" s="144" t="s">
        <v>247</v>
      </c>
      <c r="D60" s="145" t="s">
        <v>248</v>
      </c>
      <c r="E60" s="146" t="s">
        <v>168</v>
      </c>
      <c r="F60" s="163" t="s">
        <v>293</v>
      </c>
      <c r="G60" s="164" t="s">
        <v>294</v>
      </c>
    </row>
    <row r="61" spans="2:7" s="138" customFormat="1" ht="14.25" customHeight="1">
      <c r="B61" s="139"/>
      <c r="C61" s="149" t="s">
        <v>249</v>
      </c>
      <c r="D61" s="150" t="s">
        <v>250</v>
      </c>
      <c r="E61" s="151"/>
      <c r="F61" s="152"/>
      <c r="G61" s="153"/>
    </row>
    <row r="62" spans="2:7" s="138" customFormat="1" ht="14.25" customHeight="1">
      <c r="B62" s="139"/>
      <c r="C62" s="144" t="s">
        <v>295</v>
      </c>
      <c r="D62" s="158" t="s">
        <v>296</v>
      </c>
      <c r="E62" s="159"/>
      <c r="F62" s="163"/>
      <c r="G62" s="145"/>
    </row>
    <row r="63" spans="2:7" s="138" customFormat="1" ht="14.25" customHeight="1">
      <c r="B63" s="139"/>
      <c r="C63" s="149" t="s">
        <v>251</v>
      </c>
      <c r="D63" s="150" t="s">
        <v>252</v>
      </c>
      <c r="E63" s="151"/>
      <c r="F63" s="152"/>
      <c r="G63" s="153"/>
    </row>
    <row r="64" spans="2:7" s="138" customFormat="1" ht="14.25" customHeight="1">
      <c r="B64" s="139"/>
      <c r="C64" s="144" t="s">
        <v>297</v>
      </c>
      <c r="D64" s="158" t="s">
        <v>298</v>
      </c>
      <c r="E64" s="159"/>
      <c r="F64" s="163"/>
      <c r="G64" s="145"/>
    </row>
    <row r="65" spans="2:7" s="138" customFormat="1" ht="14.25" customHeight="1">
      <c r="B65" s="139"/>
      <c r="C65" s="149" t="s">
        <v>253</v>
      </c>
      <c r="D65" s="150" t="s">
        <v>254</v>
      </c>
      <c r="E65" s="151"/>
      <c r="F65" s="157"/>
      <c r="G65" s="162"/>
    </row>
    <row r="66" spans="2:7" s="138" customFormat="1" ht="14.25" customHeight="1">
      <c r="B66" s="139"/>
      <c r="C66" s="133" t="s">
        <v>255</v>
      </c>
      <c r="D66" s="134" t="s">
        <v>256</v>
      </c>
      <c r="E66" s="135"/>
      <c r="F66" s="156"/>
      <c r="G66" s="155"/>
    </row>
    <row r="67" spans="2:7" s="138" customFormat="1" ht="14.25" customHeight="1">
      <c r="B67" s="139"/>
      <c r="C67" s="133"/>
      <c r="D67" s="134"/>
      <c r="E67" s="135"/>
      <c r="F67" s="165" t="s">
        <v>299</v>
      </c>
      <c r="G67" s="166" t="s">
        <v>300</v>
      </c>
    </row>
    <row r="68" spans="2:7" s="138" customFormat="1" ht="14.25" customHeight="1">
      <c r="B68" s="139"/>
      <c r="C68" s="133"/>
      <c r="D68" s="134"/>
      <c r="E68" s="135"/>
      <c r="F68" s="165" t="s">
        <v>301</v>
      </c>
      <c r="G68" s="166" t="s">
        <v>302</v>
      </c>
    </row>
    <row r="69" spans="2:7" s="138" customFormat="1" ht="14.25" customHeight="1">
      <c r="B69" s="139"/>
      <c r="C69" s="133"/>
      <c r="D69" s="134"/>
      <c r="E69" s="135"/>
      <c r="F69" s="165" t="s">
        <v>303</v>
      </c>
      <c r="G69" s="166" t="s">
        <v>304</v>
      </c>
    </row>
    <row r="70" spans="2:7" s="138" customFormat="1" ht="14.25" customHeight="1">
      <c r="B70" s="139"/>
      <c r="C70" s="133"/>
      <c r="D70" s="134"/>
      <c r="E70" s="135"/>
      <c r="F70" s="165" t="s">
        <v>305</v>
      </c>
      <c r="G70" s="166" t="s">
        <v>306</v>
      </c>
    </row>
    <row r="71" spans="2:7" s="138" customFormat="1" ht="14.25" customHeight="1">
      <c r="B71" s="139"/>
      <c r="C71" s="133"/>
      <c r="D71" s="134"/>
      <c r="E71" s="135"/>
      <c r="F71" s="165" t="s">
        <v>307</v>
      </c>
      <c r="G71" s="166" t="s">
        <v>308</v>
      </c>
    </row>
    <row r="72" spans="2:7" s="138" customFormat="1" ht="14.25" customHeight="1">
      <c r="B72" s="139"/>
      <c r="C72" s="133" t="s">
        <v>309</v>
      </c>
      <c r="D72" s="167" t="s">
        <v>310</v>
      </c>
      <c r="E72" s="135"/>
      <c r="F72" s="168" t="s">
        <v>311</v>
      </c>
      <c r="G72" s="169" t="s">
        <v>312</v>
      </c>
    </row>
    <row r="73" spans="2:7" s="138" customFormat="1" ht="14.25" customHeight="1">
      <c r="B73" s="170" t="s">
        <v>313</v>
      </c>
      <c r="C73" s="171" t="s">
        <v>314</v>
      </c>
      <c r="D73" s="172" t="s">
        <v>315</v>
      </c>
      <c r="E73" s="173"/>
      <c r="F73" s="157"/>
      <c r="G73" s="162"/>
    </row>
    <row r="74" spans="2:7" s="138" customFormat="1" ht="14.25" customHeight="1">
      <c r="B74" s="139"/>
      <c r="C74" s="174" t="s">
        <v>316</v>
      </c>
      <c r="D74" s="167" t="s">
        <v>317</v>
      </c>
      <c r="E74" s="175"/>
      <c r="F74" s="156"/>
      <c r="G74" s="155"/>
    </row>
    <row r="75" spans="2:7" s="138" customFormat="1" ht="14.25" customHeight="1">
      <c r="B75" s="139"/>
      <c r="C75" s="174" t="s">
        <v>318</v>
      </c>
      <c r="D75" s="167" t="s">
        <v>319</v>
      </c>
      <c r="E75" s="175"/>
      <c r="F75" s="156"/>
      <c r="G75" s="155"/>
    </row>
    <row r="76" spans="2:7" s="138" customFormat="1" ht="14.25" customHeight="1">
      <c r="B76" s="139"/>
      <c r="C76" s="174" t="s">
        <v>320</v>
      </c>
      <c r="D76" s="167" t="s">
        <v>321</v>
      </c>
      <c r="E76" s="175"/>
      <c r="F76" s="156"/>
      <c r="G76" s="155"/>
    </row>
    <row r="77" spans="2:7" s="138" customFormat="1" ht="14.25" customHeight="1">
      <c r="B77" s="139"/>
      <c r="C77" s="176" t="s">
        <v>322</v>
      </c>
      <c r="D77" s="177" t="s">
        <v>323</v>
      </c>
      <c r="E77" s="178"/>
      <c r="F77" s="160"/>
      <c r="G77" s="164"/>
    </row>
    <row r="78" spans="2:7" s="138" customFormat="1" ht="14.25" customHeight="1">
      <c r="B78" s="139"/>
      <c r="C78" s="171" t="s">
        <v>324</v>
      </c>
      <c r="D78" s="172" t="s">
        <v>325</v>
      </c>
      <c r="E78" s="173"/>
      <c r="F78" s="157"/>
      <c r="G78" s="162"/>
    </row>
    <row r="79" spans="2:7" s="138" customFormat="1" ht="14.25" customHeight="1" thickBot="1">
      <c r="B79" s="179"/>
      <c r="C79" s="180" t="s">
        <v>326</v>
      </c>
      <c r="D79" s="181" t="s">
        <v>327</v>
      </c>
      <c r="E79" s="182"/>
      <c r="F79" s="183"/>
      <c r="G79" s="184"/>
    </row>
    <row r="80" ht="13.5">
      <c r="C80" s="138" t="s">
        <v>328</v>
      </c>
    </row>
    <row r="81" ht="6.75" customHeight="1">
      <c r="C81" s="138"/>
    </row>
    <row r="82" spans="3:5" ht="13.5">
      <c r="C82" s="185" t="s">
        <v>329</v>
      </c>
      <c r="E82" s="186" t="s">
        <v>257</v>
      </c>
    </row>
    <row r="83" spans="3:5" ht="13.5">
      <c r="C83" s="185" t="s">
        <v>330</v>
      </c>
      <c r="E83" s="186" t="s">
        <v>258</v>
      </c>
    </row>
    <row r="84" ht="13.5">
      <c r="E84" s="186" t="s">
        <v>331</v>
      </c>
    </row>
    <row r="86" ht="17.25">
      <c r="E86" s="187" t="s">
        <v>622</v>
      </c>
    </row>
  </sheetData>
  <mergeCells count="6">
    <mergeCell ref="B17:D17"/>
    <mergeCell ref="F17:G17"/>
    <mergeCell ref="B14:G14"/>
    <mergeCell ref="B2:G2"/>
    <mergeCell ref="B6:G7"/>
    <mergeCell ref="B11:G13"/>
  </mergeCells>
  <printOptions/>
  <pageMargins left="0.62" right="0.4724409448818898" top="0.72" bottom="0.41" header="0.35433070866141736" footer="0.28"/>
  <pageSetup horizontalDpi="300" verticalDpi="300" orientation="portrait" paperSize="9" scale="66" r:id="rId1"/>
</worksheet>
</file>

<file path=xl/worksheets/sheet5.xml><?xml version="1.0" encoding="utf-8"?>
<worksheet xmlns="http://schemas.openxmlformats.org/spreadsheetml/2006/main" xmlns:r="http://schemas.openxmlformats.org/officeDocument/2006/relationships">
  <sheetPr codeName="Sheet6">
    <tabColor indexed="12"/>
  </sheetPr>
  <dimension ref="B1:AL66"/>
  <sheetViews>
    <sheetView view="pageBreakPreview" zoomScaleSheetLayoutView="100" workbookViewId="0" topLeftCell="A1">
      <selection activeCell="A1" sqref="A1"/>
    </sheetView>
  </sheetViews>
  <sheetFormatPr defaultColWidth="8.796875" defaultRowHeight="14.25"/>
  <cols>
    <col min="1" max="1" width="2.09765625" style="1" customWidth="1"/>
    <col min="2" max="137" width="2.59765625" style="1" customWidth="1"/>
    <col min="138" max="16384" width="9" style="1" customWidth="1"/>
  </cols>
  <sheetData>
    <row r="1" spans="2:37" ht="25.5">
      <c r="B1" s="32"/>
      <c r="C1" s="32"/>
      <c r="D1" s="32"/>
      <c r="E1" s="32"/>
      <c r="F1" s="32"/>
      <c r="G1" s="32"/>
      <c r="H1" s="32"/>
      <c r="I1" s="32"/>
      <c r="J1" s="32"/>
      <c r="K1" s="32"/>
      <c r="L1" s="32"/>
      <c r="M1" s="32"/>
      <c r="N1" s="32"/>
      <c r="O1" s="33" t="s">
        <v>57</v>
      </c>
      <c r="P1" s="32"/>
      <c r="Q1" s="32"/>
      <c r="R1" s="32"/>
      <c r="S1" s="32"/>
      <c r="T1" s="32"/>
      <c r="U1" s="32"/>
      <c r="V1" s="32"/>
      <c r="W1" s="32"/>
      <c r="X1" s="32"/>
      <c r="Y1" s="32"/>
      <c r="Z1" s="32"/>
      <c r="AA1" s="32"/>
      <c r="AB1" s="32"/>
      <c r="AC1" s="32"/>
      <c r="AD1" s="32"/>
      <c r="AE1" s="32"/>
      <c r="AF1" s="32"/>
      <c r="AG1" s="32"/>
      <c r="AH1" s="32"/>
      <c r="AI1" s="32"/>
      <c r="AJ1" s="32"/>
      <c r="AK1" s="32"/>
    </row>
    <row r="2" spans="2:37" ht="15" customHeight="1">
      <c r="B2" s="32"/>
      <c r="C2" s="32"/>
      <c r="D2" s="32"/>
      <c r="E2" s="32"/>
      <c r="F2" s="32"/>
      <c r="G2" s="32"/>
      <c r="H2" s="32"/>
      <c r="I2" s="32"/>
      <c r="J2" s="32"/>
      <c r="K2" s="32"/>
      <c r="L2" s="32"/>
      <c r="M2" s="32"/>
      <c r="N2" s="32"/>
      <c r="O2" s="33"/>
      <c r="P2" s="32"/>
      <c r="Q2" s="32"/>
      <c r="R2" s="32"/>
      <c r="S2" s="32"/>
      <c r="T2" s="32"/>
      <c r="U2" s="32"/>
      <c r="V2" s="32"/>
      <c r="W2" s="32"/>
      <c r="X2" s="32"/>
      <c r="Y2" s="32"/>
      <c r="Z2" s="32"/>
      <c r="AA2" s="32"/>
      <c r="AB2" s="32"/>
      <c r="AC2" s="32"/>
      <c r="AD2" s="32"/>
      <c r="AE2" s="32"/>
      <c r="AF2" s="32"/>
      <c r="AG2" s="32"/>
      <c r="AH2" s="32"/>
      <c r="AI2" s="32"/>
      <c r="AJ2" s="32"/>
      <c r="AK2" s="32"/>
    </row>
    <row r="3" spans="2:37" ht="15" customHeight="1">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row>
    <row r="4" spans="2:37" ht="17.25">
      <c r="B4" s="34" t="s">
        <v>53</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row>
    <row r="5" spans="2:37" ht="15" customHeight="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row>
    <row r="6" spans="2:10" ht="17.25">
      <c r="B6" s="34" t="s">
        <v>54</v>
      </c>
      <c r="C6" s="32"/>
      <c r="D6" s="32"/>
      <c r="E6" s="32"/>
      <c r="F6" s="32"/>
      <c r="G6" s="32"/>
      <c r="H6" s="32"/>
      <c r="I6" s="32"/>
      <c r="J6" s="32"/>
    </row>
    <row r="8" spans="2:37" ht="13.5">
      <c r="B8" s="35"/>
      <c r="C8" s="663" t="s">
        <v>699</v>
      </c>
      <c r="D8" s="663"/>
      <c r="E8" s="663"/>
      <c r="F8" s="663"/>
      <c r="G8" s="663"/>
      <c r="H8" s="663"/>
      <c r="I8" s="663"/>
      <c r="J8" s="663"/>
      <c r="K8" s="663"/>
      <c r="L8" s="663"/>
      <c r="M8" s="663"/>
      <c r="N8" s="663"/>
      <c r="O8" s="663"/>
      <c r="P8" s="663"/>
      <c r="Q8" s="663"/>
      <c r="R8" s="663"/>
      <c r="S8" s="663"/>
      <c r="T8" s="663"/>
      <c r="U8" s="663"/>
      <c r="V8" s="663"/>
      <c r="W8" s="663"/>
      <c r="X8" s="663"/>
      <c r="Y8" s="663"/>
      <c r="Z8" s="663"/>
      <c r="AA8" s="663"/>
      <c r="AB8" s="663"/>
      <c r="AC8" s="663"/>
      <c r="AD8" s="663"/>
      <c r="AE8" s="663"/>
      <c r="AF8" s="663"/>
      <c r="AG8" s="663"/>
      <c r="AH8" s="663"/>
      <c r="AI8" s="663"/>
      <c r="AJ8" s="663"/>
      <c r="AK8" s="35"/>
    </row>
    <row r="9" spans="2:37" ht="13.5">
      <c r="B9" s="42"/>
      <c r="C9" s="663"/>
      <c r="D9" s="663"/>
      <c r="E9" s="663"/>
      <c r="F9" s="663"/>
      <c r="G9" s="663"/>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663"/>
      <c r="AK9" s="35"/>
    </row>
    <row r="10" spans="2:37" ht="13.5" customHeight="1">
      <c r="B10" s="35"/>
      <c r="C10" s="664" t="s">
        <v>703</v>
      </c>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35"/>
    </row>
    <row r="11" spans="2:37" ht="13.5">
      <c r="B11" s="35"/>
      <c r="C11" s="664"/>
      <c r="D11" s="664"/>
      <c r="E11" s="664"/>
      <c r="F11" s="664"/>
      <c r="G11" s="664"/>
      <c r="H11" s="664"/>
      <c r="I11" s="664"/>
      <c r="J11" s="664"/>
      <c r="K11" s="664"/>
      <c r="L11" s="664"/>
      <c r="M11" s="664"/>
      <c r="N11" s="664"/>
      <c r="O11" s="664"/>
      <c r="P11" s="664"/>
      <c r="Q11" s="664"/>
      <c r="R11" s="664"/>
      <c r="S11" s="664"/>
      <c r="T11" s="664"/>
      <c r="U11" s="664"/>
      <c r="V11" s="664"/>
      <c r="W11" s="664"/>
      <c r="X11" s="664"/>
      <c r="Y11" s="664"/>
      <c r="Z11" s="664"/>
      <c r="AA11" s="664"/>
      <c r="AB11" s="664"/>
      <c r="AC11" s="664"/>
      <c r="AD11" s="664"/>
      <c r="AE11" s="664"/>
      <c r="AF11" s="664"/>
      <c r="AG11" s="664"/>
      <c r="AH11" s="664"/>
      <c r="AI11" s="664"/>
      <c r="AJ11" s="664"/>
      <c r="AK11" s="35"/>
    </row>
    <row r="12" spans="2:37" ht="13.5">
      <c r="B12" s="35"/>
      <c r="C12" s="664"/>
      <c r="D12" s="664"/>
      <c r="E12" s="664"/>
      <c r="F12" s="664"/>
      <c r="G12" s="664"/>
      <c r="H12" s="664"/>
      <c r="I12" s="664"/>
      <c r="J12" s="664"/>
      <c r="K12" s="664"/>
      <c r="L12" s="664"/>
      <c r="M12" s="664"/>
      <c r="N12" s="664"/>
      <c r="O12" s="664"/>
      <c r="P12" s="664"/>
      <c r="Q12" s="664"/>
      <c r="R12" s="664"/>
      <c r="S12" s="664"/>
      <c r="T12" s="664"/>
      <c r="U12" s="664"/>
      <c r="V12" s="664"/>
      <c r="W12" s="664"/>
      <c r="X12" s="664"/>
      <c r="Y12" s="664"/>
      <c r="Z12" s="664"/>
      <c r="AA12" s="664"/>
      <c r="AB12" s="664"/>
      <c r="AC12" s="664"/>
      <c r="AD12" s="664"/>
      <c r="AE12" s="664"/>
      <c r="AF12" s="664"/>
      <c r="AG12" s="664"/>
      <c r="AH12" s="664"/>
      <c r="AI12" s="664"/>
      <c r="AJ12" s="664"/>
      <c r="AK12" s="35"/>
    </row>
    <row r="13" spans="2:37" ht="13.5">
      <c r="B13" s="35"/>
      <c r="C13" s="664" t="s">
        <v>700</v>
      </c>
      <c r="D13" s="664"/>
      <c r="E13" s="664"/>
      <c r="F13" s="664"/>
      <c r="G13" s="664"/>
      <c r="H13" s="664"/>
      <c r="I13" s="664"/>
      <c r="J13" s="664"/>
      <c r="K13" s="664"/>
      <c r="L13" s="664"/>
      <c r="M13" s="664"/>
      <c r="N13" s="664"/>
      <c r="O13" s="664"/>
      <c r="P13" s="664"/>
      <c r="Q13" s="664"/>
      <c r="R13" s="664"/>
      <c r="S13" s="664"/>
      <c r="T13" s="664"/>
      <c r="U13" s="664"/>
      <c r="V13" s="664"/>
      <c r="W13" s="664"/>
      <c r="X13" s="664"/>
      <c r="Y13" s="664"/>
      <c r="Z13" s="664"/>
      <c r="AA13" s="664"/>
      <c r="AB13" s="664"/>
      <c r="AC13" s="664"/>
      <c r="AD13" s="664"/>
      <c r="AE13" s="664"/>
      <c r="AF13" s="664"/>
      <c r="AG13" s="664"/>
      <c r="AH13" s="664"/>
      <c r="AI13" s="664"/>
      <c r="AJ13" s="664"/>
      <c r="AK13" s="35"/>
    </row>
    <row r="14" spans="2:37" ht="13.5">
      <c r="B14" s="35"/>
      <c r="C14" s="664"/>
      <c r="D14" s="664"/>
      <c r="E14" s="664"/>
      <c r="F14" s="664"/>
      <c r="G14" s="664"/>
      <c r="H14" s="664"/>
      <c r="I14" s="664"/>
      <c r="J14" s="664"/>
      <c r="K14" s="664"/>
      <c r="L14" s="664"/>
      <c r="M14" s="664"/>
      <c r="N14" s="664"/>
      <c r="O14" s="664"/>
      <c r="P14" s="664"/>
      <c r="Q14" s="664"/>
      <c r="R14" s="664"/>
      <c r="S14" s="664"/>
      <c r="T14" s="664"/>
      <c r="U14" s="664"/>
      <c r="V14" s="664"/>
      <c r="W14" s="664"/>
      <c r="X14" s="664"/>
      <c r="Y14" s="664"/>
      <c r="Z14" s="664"/>
      <c r="AA14" s="664"/>
      <c r="AB14" s="664"/>
      <c r="AC14" s="664"/>
      <c r="AD14" s="664"/>
      <c r="AE14" s="664"/>
      <c r="AF14" s="664"/>
      <c r="AG14" s="664"/>
      <c r="AH14" s="664"/>
      <c r="AI14" s="664"/>
      <c r="AJ14" s="664"/>
      <c r="AK14" s="35"/>
    </row>
    <row r="15" spans="2:37" ht="1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row>
    <row r="16" spans="2:37" ht="13.5">
      <c r="B16" s="32" t="s">
        <v>78</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632" t="s">
        <v>55</v>
      </c>
      <c r="AE16" s="632"/>
      <c r="AF16" s="632"/>
      <c r="AG16" s="632"/>
      <c r="AH16" s="632"/>
      <c r="AI16" s="632"/>
      <c r="AJ16" s="632"/>
      <c r="AK16" s="36"/>
    </row>
    <row r="17" spans="2:38" ht="6.75" customHeight="1">
      <c r="B17" s="647" t="s">
        <v>52</v>
      </c>
      <c r="C17" s="648"/>
      <c r="D17" s="648"/>
      <c r="E17" s="648"/>
      <c r="F17" s="648"/>
      <c r="G17" s="648"/>
      <c r="H17" s="649"/>
      <c r="I17" s="666" t="s">
        <v>75</v>
      </c>
      <c r="J17" s="667"/>
      <c r="K17" s="667"/>
      <c r="L17" s="667"/>
      <c r="M17" s="69"/>
      <c r="N17" s="69"/>
      <c r="O17" s="69"/>
      <c r="P17" s="69"/>
      <c r="Q17" s="69"/>
      <c r="R17" s="69"/>
      <c r="S17" s="70"/>
      <c r="T17" s="70"/>
      <c r="U17" s="70"/>
      <c r="V17" s="70"/>
      <c r="W17" s="71"/>
      <c r="X17" s="71"/>
      <c r="Y17" s="71"/>
      <c r="Z17" s="71"/>
      <c r="AA17" s="72"/>
      <c r="AB17" s="72"/>
      <c r="AC17" s="70"/>
      <c r="AD17" s="73"/>
      <c r="AE17" s="73"/>
      <c r="AF17" s="73"/>
      <c r="AG17" s="74"/>
      <c r="AH17" s="74"/>
      <c r="AI17" s="74"/>
      <c r="AJ17" s="75"/>
      <c r="AK17" s="8"/>
      <c r="AL17" s="8"/>
    </row>
    <row r="18" spans="2:38" ht="6.75" customHeight="1">
      <c r="B18" s="650"/>
      <c r="C18" s="651"/>
      <c r="D18" s="651"/>
      <c r="E18" s="651"/>
      <c r="F18" s="651"/>
      <c r="G18" s="651"/>
      <c r="H18" s="652"/>
      <c r="I18" s="668"/>
      <c r="J18" s="669"/>
      <c r="K18" s="669"/>
      <c r="L18" s="669"/>
      <c r="M18" s="76"/>
      <c r="N18" s="76"/>
      <c r="O18" s="76"/>
      <c r="P18" s="76"/>
      <c r="Q18" s="76"/>
      <c r="R18" s="76"/>
      <c r="S18" s="609" t="s">
        <v>51</v>
      </c>
      <c r="T18" s="610"/>
      <c r="U18" s="610"/>
      <c r="V18" s="610"/>
      <c r="W18" s="77"/>
      <c r="X18" s="78"/>
      <c r="Y18" s="78"/>
      <c r="Z18" s="78"/>
      <c r="AA18" s="78"/>
      <c r="AB18" s="79"/>
      <c r="AC18" s="609" t="s">
        <v>43</v>
      </c>
      <c r="AD18" s="610"/>
      <c r="AE18" s="610"/>
      <c r="AF18" s="610"/>
      <c r="AG18" s="74"/>
      <c r="AH18" s="74"/>
      <c r="AI18" s="74"/>
      <c r="AJ18" s="75"/>
      <c r="AK18" s="8"/>
      <c r="AL18" s="8"/>
    </row>
    <row r="19" spans="2:38" ht="13.5">
      <c r="B19" s="650"/>
      <c r="C19" s="651"/>
      <c r="D19" s="651"/>
      <c r="E19" s="651"/>
      <c r="F19" s="651"/>
      <c r="G19" s="651"/>
      <c r="H19" s="652"/>
      <c r="I19" s="668"/>
      <c r="J19" s="669"/>
      <c r="K19" s="669"/>
      <c r="L19" s="669"/>
      <c r="M19" s="641" t="s">
        <v>42</v>
      </c>
      <c r="N19" s="642"/>
      <c r="O19" s="642"/>
      <c r="P19" s="642"/>
      <c r="Q19" s="642"/>
      <c r="R19" s="642"/>
      <c r="S19" s="605"/>
      <c r="T19" s="606"/>
      <c r="U19" s="606"/>
      <c r="V19" s="606"/>
      <c r="W19" s="602" t="s">
        <v>42</v>
      </c>
      <c r="X19" s="601"/>
      <c r="Y19" s="601"/>
      <c r="Z19" s="601"/>
      <c r="AA19" s="601"/>
      <c r="AB19" s="629"/>
      <c r="AC19" s="605"/>
      <c r="AD19" s="606"/>
      <c r="AE19" s="606"/>
      <c r="AF19" s="606"/>
      <c r="AG19" s="80"/>
      <c r="AH19" s="80"/>
      <c r="AI19" s="80"/>
      <c r="AJ19" s="81"/>
      <c r="AK19" s="20"/>
      <c r="AL19" s="20"/>
    </row>
    <row r="20" spans="2:38" ht="13.5">
      <c r="B20" s="650"/>
      <c r="C20" s="651"/>
      <c r="D20" s="651"/>
      <c r="E20" s="651"/>
      <c r="F20" s="651"/>
      <c r="G20" s="651"/>
      <c r="H20" s="652"/>
      <c r="I20" s="670"/>
      <c r="J20" s="671"/>
      <c r="K20" s="671"/>
      <c r="L20" s="671"/>
      <c r="M20" s="658" t="s">
        <v>29</v>
      </c>
      <c r="N20" s="659"/>
      <c r="O20" s="660"/>
      <c r="P20" s="658" t="s">
        <v>30</v>
      </c>
      <c r="Q20" s="659"/>
      <c r="R20" s="659"/>
      <c r="S20" s="603"/>
      <c r="T20" s="604"/>
      <c r="U20" s="604"/>
      <c r="V20" s="604"/>
      <c r="W20" s="641" t="s">
        <v>29</v>
      </c>
      <c r="X20" s="642"/>
      <c r="Y20" s="643"/>
      <c r="Z20" s="641" t="s">
        <v>30</v>
      </c>
      <c r="AA20" s="642"/>
      <c r="AB20" s="643"/>
      <c r="AC20" s="603"/>
      <c r="AD20" s="604"/>
      <c r="AE20" s="604"/>
      <c r="AF20" s="604"/>
      <c r="AG20" s="641" t="s">
        <v>32</v>
      </c>
      <c r="AH20" s="642"/>
      <c r="AI20" s="642"/>
      <c r="AJ20" s="643"/>
      <c r="AK20" s="22"/>
      <c r="AL20" s="22"/>
    </row>
    <row r="21" spans="2:38" s="14" customFormat="1" ht="9.75">
      <c r="B21" s="23"/>
      <c r="C21" s="24"/>
      <c r="D21" s="24"/>
      <c r="E21" s="24"/>
      <c r="F21" s="24"/>
      <c r="G21" s="24"/>
      <c r="H21" s="25"/>
      <c r="I21" s="661" t="s">
        <v>35</v>
      </c>
      <c r="J21" s="662"/>
      <c r="K21" s="662"/>
      <c r="L21" s="662"/>
      <c r="M21" s="630" t="s">
        <v>44</v>
      </c>
      <c r="N21" s="630"/>
      <c r="O21" s="630"/>
      <c r="P21" s="630" t="s">
        <v>44</v>
      </c>
      <c r="Q21" s="630"/>
      <c r="R21" s="630"/>
      <c r="S21" s="630" t="s">
        <v>35</v>
      </c>
      <c r="T21" s="630"/>
      <c r="U21" s="630"/>
      <c r="V21" s="630"/>
      <c r="W21" s="630" t="s">
        <v>44</v>
      </c>
      <c r="X21" s="630"/>
      <c r="Y21" s="630"/>
      <c r="Z21" s="630" t="s">
        <v>44</v>
      </c>
      <c r="AA21" s="630"/>
      <c r="AB21" s="630"/>
      <c r="AC21" s="630" t="s">
        <v>35</v>
      </c>
      <c r="AD21" s="630"/>
      <c r="AE21" s="630"/>
      <c r="AF21" s="630"/>
      <c r="AG21" s="630" t="s">
        <v>35</v>
      </c>
      <c r="AH21" s="630"/>
      <c r="AI21" s="630"/>
      <c r="AJ21" s="633"/>
      <c r="AK21" s="15"/>
      <c r="AL21" s="15"/>
    </row>
    <row r="22" spans="2:38" ht="12.75" customHeight="1">
      <c r="B22" s="644" t="s">
        <v>23</v>
      </c>
      <c r="C22" s="645"/>
      <c r="D22" s="645"/>
      <c r="E22" s="645"/>
      <c r="F22" s="645"/>
      <c r="G22" s="645"/>
      <c r="H22" s="646"/>
      <c r="I22" s="665">
        <v>256193</v>
      </c>
      <c r="J22" s="634"/>
      <c r="K22" s="634"/>
      <c r="L22" s="634"/>
      <c r="M22" s="613">
        <v>-1</v>
      </c>
      <c r="N22" s="613"/>
      <c r="O22" s="613"/>
      <c r="P22" s="613">
        <v>-2.2</v>
      </c>
      <c r="Q22" s="613"/>
      <c r="R22" s="613"/>
      <c r="S22" s="634">
        <v>255096</v>
      </c>
      <c r="T22" s="634"/>
      <c r="U22" s="634"/>
      <c r="V22" s="634"/>
      <c r="W22" s="613">
        <v>-0.2</v>
      </c>
      <c r="X22" s="613"/>
      <c r="Y22" s="613"/>
      <c r="Z22" s="613">
        <v>-2.1</v>
      </c>
      <c r="AA22" s="613"/>
      <c r="AB22" s="613"/>
      <c r="AC22" s="634">
        <v>1097</v>
      </c>
      <c r="AD22" s="634"/>
      <c r="AE22" s="634"/>
      <c r="AF22" s="634"/>
      <c r="AG22" s="655">
        <v>125</v>
      </c>
      <c r="AH22" s="655"/>
      <c r="AI22" s="655"/>
      <c r="AJ22" s="655"/>
      <c r="AK22" s="21"/>
      <c r="AL22" s="21"/>
    </row>
    <row r="23" spans="2:38" ht="13.5">
      <c r="B23" s="644" t="s">
        <v>24</v>
      </c>
      <c r="C23" s="645"/>
      <c r="D23" s="645"/>
      <c r="E23" s="645"/>
      <c r="F23" s="645"/>
      <c r="G23" s="645"/>
      <c r="H23" s="646"/>
      <c r="I23" s="657">
        <v>303153</v>
      </c>
      <c r="J23" s="631"/>
      <c r="K23" s="631"/>
      <c r="L23" s="631"/>
      <c r="M23" s="613">
        <v>-0.1</v>
      </c>
      <c r="N23" s="613"/>
      <c r="O23" s="613"/>
      <c r="P23" s="613">
        <v>3.2</v>
      </c>
      <c r="Q23" s="613"/>
      <c r="R23" s="613"/>
      <c r="S23" s="631">
        <v>302950</v>
      </c>
      <c r="T23" s="631"/>
      <c r="U23" s="631"/>
      <c r="V23" s="631"/>
      <c r="W23" s="613">
        <v>1.3</v>
      </c>
      <c r="X23" s="613"/>
      <c r="Y23" s="613"/>
      <c r="Z23" s="613">
        <v>2.9</v>
      </c>
      <c r="AA23" s="613"/>
      <c r="AB23" s="613"/>
      <c r="AC23" s="631">
        <v>203</v>
      </c>
      <c r="AD23" s="631"/>
      <c r="AE23" s="631"/>
      <c r="AF23" s="631"/>
      <c r="AG23" s="655">
        <v>203</v>
      </c>
      <c r="AH23" s="655"/>
      <c r="AI23" s="655"/>
      <c r="AJ23" s="655"/>
      <c r="AK23" s="21"/>
      <c r="AL23" s="21"/>
    </row>
    <row r="24" spans="2:38" ht="13.5">
      <c r="B24" s="644" t="s">
        <v>25</v>
      </c>
      <c r="C24" s="645"/>
      <c r="D24" s="645"/>
      <c r="E24" s="645"/>
      <c r="F24" s="645"/>
      <c r="G24" s="645"/>
      <c r="H24" s="646"/>
      <c r="I24" s="657">
        <v>291985</v>
      </c>
      <c r="J24" s="631"/>
      <c r="K24" s="631"/>
      <c r="L24" s="631"/>
      <c r="M24" s="613">
        <v>-1</v>
      </c>
      <c r="N24" s="613"/>
      <c r="O24" s="613"/>
      <c r="P24" s="613">
        <v>-1.3</v>
      </c>
      <c r="Q24" s="613"/>
      <c r="R24" s="613"/>
      <c r="S24" s="631">
        <v>291842</v>
      </c>
      <c r="T24" s="631"/>
      <c r="U24" s="631"/>
      <c r="V24" s="631"/>
      <c r="W24" s="613">
        <v>-0.7</v>
      </c>
      <c r="X24" s="613"/>
      <c r="Y24" s="613"/>
      <c r="Z24" s="613">
        <v>-1.2</v>
      </c>
      <c r="AA24" s="613"/>
      <c r="AB24" s="613"/>
      <c r="AC24" s="631">
        <v>143</v>
      </c>
      <c r="AD24" s="631"/>
      <c r="AE24" s="631"/>
      <c r="AF24" s="631"/>
      <c r="AG24" s="655">
        <v>-323</v>
      </c>
      <c r="AH24" s="655"/>
      <c r="AI24" s="655"/>
      <c r="AJ24" s="655"/>
      <c r="AK24" s="21"/>
      <c r="AL24" s="21"/>
    </row>
    <row r="25" spans="2:38" ht="13.5">
      <c r="B25" s="644" t="s">
        <v>50</v>
      </c>
      <c r="C25" s="645"/>
      <c r="D25" s="645"/>
      <c r="E25" s="645"/>
      <c r="F25" s="645"/>
      <c r="G25" s="645"/>
      <c r="H25" s="646"/>
      <c r="I25" s="657">
        <v>433074</v>
      </c>
      <c r="J25" s="631"/>
      <c r="K25" s="631"/>
      <c r="L25" s="631"/>
      <c r="M25" s="613">
        <v>-0.6</v>
      </c>
      <c r="N25" s="613"/>
      <c r="O25" s="613"/>
      <c r="P25" s="613">
        <v>-1.6</v>
      </c>
      <c r="Q25" s="613"/>
      <c r="R25" s="613"/>
      <c r="S25" s="631">
        <v>429383</v>
      </c>
      <c r="T25" s="631"/>
      <c r="U25" s="631"/>
      <c r="V25" s="631"/>
      <c r="W25" s="613">
        <v>-0.9</v>
      </c>
      <c r="X25" s="613"/>
      <c r="Y25" s="613"/>
      <c r="Z25" s="613">
        <v>-2</v>
      </c>
      <c r="AA25" s="613"/>
      <c r="AB25" s="613"/>
      <c r="AC25" s="631">
        <v>3691</v>
      </c>
      <c r="AD25" s="631"/>
      <c r="AE25" s="631"/>
      <c r="AF25" s="631"/>
      <c r="AG25" s="655">
        <v>729</v>
      </c>
      <c r="AH25" s="655"/>
      <c r="AI25" s="655"/>
      <c r="AJ25" s="655"/>
      <c r="AK25" s="21"/>
      <c r="AL25" s="21"/>
    </row>
    <row r="26" spans="2:38" ht="13.5">
      <c r="B26" s="644" t="s">
        <v>19</v>
      </c>
      <c r="C26" s="645"/>
      <c r="D26" s="645"/>
      <c r="E26" s="645"/>
      <c r="F26" s="645"/>
      <c r="G26" s="645"/>
      <c r="H26" s="646"/>
      <c r="I26" s="657">
        <v>323799</v>
      </c>
      <c r="J26" s="631"/>
      <c r="K26" s="631"/>
      <c r="L26" s="631"/>
      <c r="M26" s="613">
        <v>-1</v>
      </c>
      <c r="N26" s="613"/>
      <c r="O26" s="613"/>
      <c r="P26" s="613">
        <v>-3.8</v>
      </c>
      <c r="Q26" s="613"/>
      <c r="R26" s="613"/>
      <c r="S26" s="631">
        <v>319607</v>
      </c>
      <c r="T26" s="631"/>
      <c r="U26" s="631"/>
      <c r="V26" s="631"/>
      <c r="W26" s="613">
        <v>2.2</v>
      </c>
      <c r="X26" s="613"/>
      <c r="Y26" s="613"/>
      <c r="Z26" s="613">
        <v>-4.6</v>
      </c>
      <c r="AA26" s="613"/>
      <c r="AB26" s="613"/>
      <c r="AC26" s="631">
        <v>4192</v>
      </c>
      <c r="AD26" s="631"/>
      <c r="AE26" s="631"/>
      <c r="AF26" s="631"/>
      <c r="AG26" s="655">
        <v>2951</v>
      </c>
      <c r="AH26" s="655"/>
      <c r="AI26" s="655"/>
      <c r="AJ26" s="655"/>
      <c r="AK26" s="21"/>
      <c r="AL26" s="21"/>
    </row>
    <row r="27" spans="2:38" ht="13.5">
      <c r="B27" s="644" t="s">
        <v>49</v>
      </c>
      <c r="C27" s="645"/>
      <c r="D27" s="645"/>
      <c r="E27" s="645"/>
      <c r="F27" s="645"/>
      <c r="G27" s="645"/>
      <c r="H27" s="646"/>
      <c r="I27" s="657">
        <v>277381</v>
      </c>
      <c r="J27" s="631"/>
      <c r="K27" s="631"/>
      <c r="L27" s="631"/>
      <c r="M27" s="613">
        <v>0.5</v>
      </c>
      <c r="N27" s="613"/>
      <c r="O27" s="613"/>
      <c r="P27" s="613">
        <v>-2.8</v>
      </c>
      <c r="Q27" s="613"/>
      <c r="R27" s="613"/>
      <c r="S27" s="631">
        <v>275024</v>
      </c>
      <c r="T27" s="631"/>
      <c r="U27" s="631"/>
      <c r="V27" s="631"/>
      <c r="W27" s="613">
        <v>0</v>
      </c>
      <c r="X27" s="613"/>
      <c r="Y27" s="613"/>
      <c r="Z27" s="613">
        <v>-2.8</v>
      </c>
      <c r="AA27" s="613"/>
      <c r="AB27" s="613"/>
      <c r="AC27" s="631">
        <v>2357</v>
      </c>
      <c r="AD27" s="631"/>
      <c r="AE27" s="631"/>
      <c r="AF27" s="631"/>
      <c r="AG27" s="655">
        <v>-141</v>
      </c>
      <c r="AH27" s="655"/>
      <c r="AI27" s="655"/>
      <c r="AJ27" s="655"/>
      <c r="AK27" s="21"/>
      <c r="AL27" s="21"/>
    </row>
    <row r="28" spans="2:38" ht="13.5">
      <c r="B28" s="644" t="s">
        <v>65</v>
      </c>
      <c r="C28" s="645"/>
      <c r="D28" s="645"/>
      <c r="E28" s="645"/>
      <c r="F28" s="645"/>
      <c r="G28" s="645"/>
      <c r="H28" s="646"/>
      <c r="I28" s="657">
        <v>200886</v>
      </c>
      <c r="J28" s="631"/>
      <c r="K28" s="631"/>
      <c r="L28" s="631"/>
      <c r="M28" s="608">
        <v>1.5</v>
      </c>
      <c r="N28" s="608"/>
      <c r="O28" s="608"/>
      <c r="P28" s="608">
        <v>-5.8</v>
      </c>
      <c r="Q28" s="608"/>
      <c r="R28" s="608"/>
      <c r="S28" s="635">
        <v>197999</v>
      </c>
      <c r="T28" s="635"/>
      <c r="U28" s="635"/>
      <c r="V28" s="635"/>
      <c r="W28" s="608">
        <v>0.7</v>
      </c>
      <c r="X28" s="608"/>
      <c r="Y28" s="608"/>
      <c r="Z28" s="608">
        <v>-6.6</v>
      </c>
      <c r="AA28" s="608"/>
      <c r="AB28" s="608"/>
      <c r="AC28" s="635">
        <v>2887</v>
      </c>
      <c r="AD28" s="635"/>
      <c r="AE28" s="635"/>
      <c r="AF28" s="635"/>
      <c r="AG28" s="656">
        <v>1744</v>
      </c>
      <c r="AH28" s="656"/>
      <c r="AI28" s="656"/>
      <c r="AJ28" s="656"/>
      <c r="AK28" s="579"/>
      <c r="AL28" s="21"/>
    </row>
    <row r="29" spans="2:38" ht="13.5">
      <c r="B29" s="644" t="s">
        <v>66</v>
      </c>
      <c r="C29" s="645"/>
      <c r="D29" s="645"/>
      <c r="E29" s="645"/>
      <c r="F29" s="645"/>
      <c r="G29" s="645"/>
      <c r="H29" s="646"/>
      <c r="I29" s="657">
        <v>351037</v>
      </c>
      <c r="J29" s="631"/>
      <c r="K29" s="631"/>
      <c r="L29" s="631"/>
      <c r="M29" s="608">
        <v>-0.8</v>
      </c>
      <c r="N29" s="608"/>
      <c r="O29" s="608"/>
      <c r="P29" s="608">
        <v>-5.1</v>
      </c>
      <c r="Q29" s="608"/>
      <c r="R29" s="608"/>
      <c r="S29" s="635">
        <v>350437</v>
      </c>
      <c r="T29" s="635"/>
      <c r="U29" s="635"/>
      <c r="V29" s="635"/>
      <c r="W29" s="608">
        <v>0.9</v>
      </c>
      <c r="X29" s="608"/>
      <c r="Y29" s="608"/>
      <c r="Z29" s="608">
        <v>-4.5</v>
      </c>
      <c r="AA29" s="608"/>
      <c r="AB29" s="608"/>
      <c r="AC29" s="635">
        <v>600</v>
      </c>
      <c r="AD29" s="635"/>
      <c r="AE29" s="635"/>
      <c r="AF29" s="635"/>
      <c r="AG29" s="656">
        <v>-2365</v>
      </c>
      <c r="AH29" s="656"/>
      <c r="AI29" s="656"/>
      <c r="AJ29" s="656"/>
      <c r="AK29" s="579"/>
      <c r="AL29" s="21"/>
    </row>
    <row r="30" spans="2:38" ht="13.5">
      <c r="B30" s="644" t="s">
        <v>48</v>
      </c>
      <c r="C30" s="645"/>
      <c r="D30" s="645"/>
      <c r="E30" s="645"/>
      <c r="F30" s="645"/>
      <c r="G30" s="645"/>
      <c r="H30" s="646"/>
      <c r="I30" s="657">
        <v>258226</v>
      </c>
      <c r="J30" s="631"/>
      <c r="K30" s="631"/>
      <c r="L30" s="631"/>
      <c r="M30" s="607">
        <v>-1.3455690205846804</v>
      </c>
      <c r="N30" s="607"/>
      <c r="O30" s="607"/>
      <c r="P30" s="607">
        <v>-18.7</v>
      </c>
      <c r="Q30" s="607"/>
      <c r="R30" s="607"/>
      <c r="S30" s="635">
        <v>254886</v>
      </c>
      <c r="T30" s="635"/>
      <c r="U30" s="635"/>
      <c r="V30" s="635"/>
      <c r="W30" s="607">
        <v>-0.340557638696104</v>
      </c>
      <c r="X30" s="607"/>
      <c r="Y30" s="607"/>
      <c r="Z30" s="607">
        <v>-19.6</v>
      </c>
      <c r="AA30" s="607"/>
      <c r="AB30" s="607"/>
      <c r="AC30" s="635">
        <v>3340</v>
      </c>
      <c r="AD30" s="635"/>
      <c r="AE30" s="635"/>
      <c r="AF30" s="635"/>
      <c r="AG30" s="656">
        <v>2783</v>
      </c>
      <c r="AH30" s="656"/>
      <c r="AI30" s="656"/>
      <c r="AJ30" s="656"/>
      <c r="AK30" s="579"/>
      <c r="AL30" s="21"/>
    </row>
    <row r="31" spans="2:38" ht="13.5">
      <c r="B31" s="644" t="s">
        <v>47</v>
      </c>
      <c r="C31" s="645"/>
      <c r="D31" s="645"/>
      <c r="E31" s="645"/>
      <c r="F31" s="645"/>
      <c r="G31" s="645"/>
      <c r="H31" s="646"/>
      <c r="I31" s="657">
        <v>364430</v>
      </c>
      <c r="J31" s="631"/>
      <c r="K31" s="631"/>
      <c r="L31" s="631"/>
      <c r="M31" s="607">
        <v>1.3572521207064314</v>
      </c>
      <c r="N31" s="607"/>
      <c r="O31" s="607"/>
      <c r="P31" s="607">
        <v>2.9</v>
      </c>
      <c r="Q31" s="607"/>
      <c r="R31" s="607"/>
      <c r="S31" s="635">
        <v>361053</v>
      </c>
      <c r="T31" s="635"/>
      <c r="U31" s="635"/>
      <c r="V31" s="635"/>
      <c r="W31" s="607">
        <v>1.050095017926056</v>
      </c>
      <c r="X31" s="607"/>
      <c r="Y31" s="607"/>
      <c r="Z31" s="607">
        <v>3.1</v>
      </c>
      <c r="AA31" s="607"/>
      <c r="AB31" s="607"/>
      <c r="AC31" s="635">
        <v>3377</v>
      </c>
      <c r="AD31" s="635"/>
      <c r="AE31" s="635"/>
      <c r="AF31" s="635"/>
      <c r="AG31" s="656">
        <v>-329</v>
      </c>
      <c r="AH31" s="656"/>
      <c r="AI31" s="656"/>
      <c r="AJ31" s="656"/>
      <c r="AK31" s="579"/>
      <c r="AL31" s="21"/>
    </row>
    <row r="32" spans="2:38" ht="13.5">
      <c r="B32" s="644" t="s">
        <v>46</v>
      </c>
      <c r="C32" s="645"/>
      <c r="D32" s="645"/>
      <c r="E32" s="645"/>
      <c r="F32" s="645"/>
      <c r="G32" s="645"/>
      <c r="H32" s="646"/>
      <c r="I32" s="657">
        <v>111916</v>
      </c>
      <c r="J32" s="631"/>
      <c r="K32" s="631"/>
      <c r="L32" s="631"/>
      <c r="M32" s="607">
        <v>-5.558509067280992</v>
      </c>
      <c r="N32" s="607"/>
      <c r="O32" s="607"/>
      <c r="P32" s="607">
        <v>-12.4</v>
      </c>
      <c r="Q32" s="607"/>
      <c r="R32" s="607"/>
      <c r="S32" s="635">
        <v>111757</v>
      </c>
      <c r="T32" s="635"/>
      <c r="U32" s="635"/>
      <c r="V32" s="635"/>
      <c r="W32" s="607">
        <v>-5.215975302568976</v>
      </c>
      <c r="X32" s="607"/>
      <c r="Y32" s="607"/>
      <c r="Z32" s="607">
        <v>-12.4</v>
      </c>
      <c r="AA32" s="607"/>
      <c r="AB32" s="607"/>
      <c r="AC32" s="635">
        <v>159</v>
      </c>
      <c r="AD32" s="635"/>
      <c r="AE32" s="635"/>
      <c r="AF32" s="635"/>
      <c r="AG32" s="656">
        <v>-34</v>
      </c>
      <c r="AH32" s="656"/>
      <c r="AI32" s="656"/>
      <c r="AJ32" s="656"/>
      <c r="AK32" s="579"/>
      <c r="AL32" s="21"/>
    </row>
    <row r="33" spans="2:38" ht="13.5">
      <c r="B33" s="644" t="s">
        <v>45</v>
      </c>
      <c r="C33" s="645"/>
      <c r="D33" s="645"/>
      <c r="E33" s="645"/>
      <c r="F33" s="645"/>
      <c r="G33" s="645"/>
      <c r="H33" s="646"/>
      <c r="I33" s="657">
        <v>180492</v>
      </c>
      <c r="J33" s="631"/>
      <c r="K33" s="631"/>
      <c r="L33" s="631"/>
      <c r="M33" s="607">
        <v>-1.7890956578517803</v>
      </c>
      <c r="N33" s="607"/>
      <c r="O33" s="607"/>
      <c r="P33" s="607">
        <v>-4.7</v>
      </c>
      <c r="Q33" s="607"/>
      <c r="R33" s="607"/>
      <c r="S33" s="635">
        <v>179513</v>
      </c>
      <c r="T33" s="635"/>
      <c r="U33" s="635"/>
      <c r="V33" s="635"/>
      <c r="W33" s="607">
        <v>1.0589308232750838</v>
      </c>
      <c r="X33" s="607"/>
      <c r="Y33" s="607"/>
      <c r="Z33" s="607">
        <v>-5.1</v>
      </c>
      <c r="AA33" s="607"/>
      <c r="AB33" s="607"/>
      <c r="AC33" s="635">
        <v>979</v>
      </c>
      <c r="AD33" s="635"/>
      <c r="AE33" s="635"/>
      <c r="AF33" s="635"/>
      <c r="AG33" s="656">
        <v>767</v>
      </c>
      <c r="AH33" s="656"/>
      <c r="AI33" s="656"/>
      <c r="AJ33" s="656"/>
      <c r="AK33" s="579"/>
      <c r="AL33" s="21"/>
    </row>
    <row r="34" spans="2:38" ht="13.5">
      <c r="B34" s="644" t="s">
        <v>26</v>
      </c>
      <c r="C34" s="645"/>
      <c r="D34" s="645"/>
      <c r="E34" s="645"/>
      <c r="F34" s="645"/>
      <c r="G34" s="645"/>
      <c r="H34" s="646"/>
      <c r="I34" s="657">
        <v>315146</v>
      </c>
      <c r="J34" s="631"/>
      <c r="K34" s="631"/>
      <c r="L34" s="631"/>
      <c r="M34" s="608">
        <v>-0.6</v>
      </c>
      <c r="N34" s="608"/>
      <c r="O34" s="608"/>
      <c r="P34" s="608">
        <v>-8.6</v>
      </c>
      <c r="Q34" s="608"/>
      <c r="R34" s="608"/>
      <c r="S34" s="635">
        <v>312978</v>
      </c>
      <c r="T34" s="635"/>
      <c r="U34" s="635"/>
      <c r="V34" s="635"/>
      <c r="W34" s="608">
        <v>-0.8</v>
      </c>
      <c r="X34" s="608"/>
      <c r="Y34" s="608"/>
      <c r="Z34" s="608">
        <v>-8.7</v>
      </c>
      <c r="AA34" s="608"/>
      <c r="AB34" s="608"/>
      <c r="AC34" s="635">
        <v>2168</v>
      </c>
      <c r="AD34" s="635"/>
      <c r="AE34" s="635"/>
      <c r="AF34" s="635"/>
      <c r="AG34" s="656">
        <v>243</v>
      </c>
      <c r="AH34" s="656"/>
      <c r="AI34" s="656"/>
      <c r="AJ34" s="656"/>
      <c r="AK34" s="579"/>
      <c r="AL34" s="21"/>
    </row>
    <row r="35" spans="2:38" ht="13.5">
      <c r="B35" s="644" t="s">
        <v>22</v>
      </c>
      <c r="C35" s="645"/>
      <c r="D35" s="645"/>
      <c r="E35" s="645"/>
      <c r="F35" s="645"/>
      <c r="G35" s="645"/>
      <c r="H35" s="646"/>
      <c r="I35" s="657">
        <v>260986</v>
      </c>
      <c r="J35" s="631"/>
      <c r="K35" s="631"/>
      <c r="L35" s="631"/>
      <c r="M35" s="608">
        <v>-3.6</v>
      </c>
      <c r="N35" s="608"/>
      <c r="O35" s="608"/>
      <c r="P35" s="608">
        <v>1.1</v>
      </c>
      <c r="Q35" s="608"/>
      <c r="R35" s="608"/>
      <c r="S35" s="635">
        <v>260691</v>
      </c>
      <c r="T35" s="635"/>
      <c r="U35" s="635"/>
      <c r="V35" s="635"/>
      <c r="W35" s="608">
        <v>0.5</v>
      </c>
      <c r="X35" s="608"/>
      <c r="Y35" s="608"/>
      <c r="Z35" s="608">
        <v>1</v>
      </c>
      <c r="AA35" s="608"/>
      <c r="AB35" s="608"/>
      <c r="AC35" s="635">
        <v>295</v>
      </c>
      <c r="AD35" s="635"/>
      <c r="AE35" s="635"/>
      <c r="AF35" s="635"/>
      <c r="AG35" s="656">
        <v>-61</v>
      </c>
      <c r="AH35" s="656"/>
      <c r="AI35" s="656"/>
      <c r="AJ35" s="656"/>
      <c r="AK35" s="579"/>
      <c r="AL35" s="21"/>
    </row>
    <row r="36" spans="2:38" ht="13.5">
      <c r="B36" s="644" t="s">
        <v>20</v>
      </c>
      <c r="C36" s="645"/>
      <c r="D36" s="645"/>
      <c r="E36" s="645"/>
      <c r="F36" s="645"/>
      <c r="G36" s="645"/>
      <c r="H36" s="646"/>
      <c r="I36" s="657">
        <v>293425</v>
      </c>
      <c r="J36" s="631"/>
      <c r="K36" s="631"/>
      <c r="L36" s="631"/>
      <c r="M36" s="608">
        <v>0.4</v>
      </c>
      <c r="N36" s="608"/>
      <c r="O36" s="608"/>
      <c r="P36" s="608">
        <v>-2.2</v>
      </c>
      <c r="Q36" s="608"/>
      <c r="R36" s="608"/>
      <c r="S36" s="635">
        <v>292037</v>
      </c>
      <c r="T36" s="635"/>
      <c r="U36" s="635"/>
      <c r="V36" s="635"/>
      <c r="W36" s="608">
        <v>0</v>
      </c>
      <c r="X36" s="608"/>
      <c r="Y36" s="608"/>
      <c r="Z36" s="608">
        <v>-2.1</v>
      </c>
      <c r="AA36" s="608"/>
      <c r="AB36" s="608"/>
      <c r="AC36" s="635">
        <v>1388</v>
      </c>
      <c r="AD36" s="635"/>
      <c r="AE36" s="635"/>
      <c r="AF36" s="635"/>
      <c r="AG36" s="656">
        <v>-534</v>
      </c>
      <c r="AH36" s="656"/>
      <c r="AI36" s="656"/>
      <c r="AJ36" s="656"/>
      <c r="AK36" s="579"/>
      <c r="AL36" s="21"/>
    </row>
    <row r="37" spans="2:38" ht="13.5">
      <c r="B37" s="644" t="s">
        <v>21</v>
      </c>
      <c r="C37" s="645"/>
      <c r="D37" s="645"/>
      <c r="E37" s="645"/>
      <c r="F37" s="645"/>
      <c r="G37" s="645"/>
      <c r="H37" s="646"/>
      <c r="I37" s="657">
        <v>198441</v>
      </c>
      <c r="J37" s="631"/>
      <c r="K37" s="631"/>
      <c r="L37" s="631"/>
      <c r="M37" s="607">
        <v>-1.644048810951737</v>
      </c>
      <c r="N37" s="607"/>
      <c r="O37" s="607"/>
      <c r="P37" s="607">
        <v>12.3</v>
      </c>
      <c r="Q37" s="607"/>
      <c r="R37" s="607"/>
      <c r="S37" s="635">
        <v>197819</v>
      </c>
      <c r="T37" s="635"/>
      <c r="U37" s="635"/>
      <c r="V37" s="635"/>
      <c r="W37" s="607">
        <v>-0.8684453175112239</v>
      </c>
      <c r="X37" s="607"/>
      <c r="Y37" s="607"/>
      <c r="Z37" s="607">
        <v>13</v>
      </c>
      <c r="AA37" s="607"/>
      <c r="AB37" s="607"/>
      <c r="AC37" s="635">
        <v>622</v>
      </c>
      <c r="AD37" s="635"/>
      <c r="AE37" s="635"/>
      <c r="AF37" s="635"/>
      <c r="AG37" s="656">
        <v>-1018</v>
      </c>
      <c r="AH37" s="656"/>
      <c r="AI37" s="656"/>
      <c r="AJ37" s="656"/>
      <c r="AK37" s="579"/>
      <c r="AL37" s="21"/>
    </row>
    <row r="38" spans="2:38" ht="4.5" customHeight="1">
      <c r="B38" s="51"/>
      <c r="C38" s="52"/>
      <c r="D38" s="52"/>
      <c r="E38" s="52"/>
      <c r="F38" s="52"/>
      <c r="G38" s="52"/>
      <c r="H38" s="50"/>
      <c r="I38" s="53"/>
      <c r="J38" s="53"/>
      <c r="K38" s="53"/>
      <c r="L38" s="53"/>
      <c r="M38" s="569"/>
      <c r="N38" s="569"/>
      <c r="O38" s="569"/>
      <c r="P38" s="569"/>
      <c r="Q38" s="569"/>
      <c r="R38" s="569"/>
      <c r="S38" s="570"/>
      <c r="T38" s="570"/>
      <c r="U38" s="570"/>
      <c r="V38" s="570"/>
      <c r="W38" s="569"/>
      <c r="X38" s="569"/>
      <c r="Y38" s="569"/>
      <c r="Z38" s="569"/>
      <c r="AA38" s="569"/>
      <c r="AB38" s="569"/>
      <c r="AC38" s="570"/>
      <c r="AD38" s="570"/>
      <c r="AE38" s="570"/>
      <c r="AF38" s="570"/>
      <c r="AG38" s="571"/>
      <c r="AH38" s="571"/>
      <c r="AI38" s="571"/>
      <c r="AJ38" s="572"/>
      <c r="AK38" s="579"/>
      <c r="AL38" s="21"/>
    </row>
    <row r="39" spans="2:37" ht="13.5">
      <c r="B39" s="66" t="s">
        <v>651</v>
      </c>
      <c r="M39" s="548"/>
      <c r="N39" s="548"/>
      <c r="O39" s="548"/>
      <c r="P39" s="548"/>
      <c r="Q39" s="548"/>
      <c r="R39" s="548"/>
      <c r="S39" s="548"/>
      <c r="T39" s="548"/>
      <c r="U39" s="548"/>
      <c r="V39" s="548"/>
      <c r="W39" s="548"/>
      <c r="X39" s="548"/>
      <c r="Y39" s="548"/>
      <c r="Z39" s="548"/>
      <c r="AA39" s="548"/>
      <c r="AB39" s="548"/>
      <c r="AC39" s="548"/>
      <c r="AD39" s="548"/>
      <c r="AE39" s="548"/>
      <c r="AF39" s="548"/>
      <c r="AG39" s="548"/>
      <c r="AH39" s="548"/>
      <c r="AI39" s="548"/>
      <c r="AJ39" s="548"/>
      <c r="AK39" s="548"/>
    </row>
    <row r="41" spans="2:38" ht="13.5">
      <c r="B41" s="32" t="s">
        <v>62</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632" t="s">
        <v>55</v>
      </c>
      <c r="AD41" s="632"/>
      <c r="AE41" s="632"/>
      <c r="AF41" s="632"/>
      <c r="AG41" s="632"/>
      <c r="AH41" s="632"/>
      <c r="AI41" s="632"/>
      <c r="AL41" s="64"/>
    </row>
    <row r="42" spans="2:35" ht="7.5" customHeight="1">
      <c r="B42" s="647" t="s">
        <v>52</v>
      </c>
      <c r="C42" s="648"/>
      <c r="D42" s="648"/>
      <c r="E42" s="648"/>
      <c r="F42" s="648"/>
      <c r="G42" s="648"/>
      <c r="H42" s="649"/>
      <c r="I42" s="609" t="s">
        <v>51</v>
      </c>
      <c r="J42" s="610"/>
      <c r="K42" s="610"/>
      <c r="L42" s="610"/>
      <c r="M42" s="610"/>
      <c r="N42" s="82"/>
      <c r="O42" s="70"/>
      <c r="P42" s="70"/>
      <c r="Q42" s="70"/>
      <c r="R42" s="70"/>
      <c r="S42" s="71"/>
      <c r="T42" s="71"/>
      <c r="U42" s="83"/>
      <c r="V42" s="83"/>
      <c r="W42" s="83"/>
      <c r="X42" s="71"/>
      <c r="Y42" s="70"/>
      <c r="Z42" s="73"/>
      <c r="AA42" s="73"/>
      <c r="AB42" s="73"/>
      <c r="AC42" s="73"/>
      <c r="AD42" s="71"/>
      <c r="AE42" s="71"/>
      <c r="AF42" s="71"/>
      <c r="AG42" s="83"/>
      <c r="AH42" s="83"/>
      <c r="AI42" s="84"/>
    </row>
    <row r="43" spans="2:35" ht="7.5" customHeight="1">
      <c r="B43" s="650"/>
      <c r="C43" s="651"/>
      <c r="D43" s="651"/>
      <c r="E43" s="651"/>
      <c r="F43" s="651"/>
      <c r="G43" s="651"/>
      <c r="H43" s="652"/>
      <c r="I43" s="605"/>
      <c r="J43" s="606"/>
      <c r="K43" s="606"/>
      <c r="L43" s="606"/>
      <c r="M43" s="653"/>
      <c r="N43" s="609" t="s">
        <v>76</v>
      </c>
      <c r="O43" s="610"/>
      <c r="P43" s="610"/>
      <c r="Q43" s="610"/>
      <c r="R43" s="610"/>
      <c r="S43" s="69"/>
      <c r="T43" s="69"/>
      <c r="U43" s="69"/>
      <c r="V43" s="69"/>
      <c r="W43" s="69"/>
      <c r="X43" s="85"/>
      <c r="Y43" s="609" t="s">
        <v>56</v>
      </c>
      <c r="Z43" s="610"/>
      <c r="AA43" s="610"/>
      <c r="AB43" s="610"/>
      <c r="AC43" s="610"/>
      <c r="AD43" s="86"/>
      <c r="AE43" s="73"/>
      <c r="AF43" s="73"/>
      <c r="AG43" s="73"/>
      <c r="AH43" s="73"/>
      <c r="AI43" s="87"/>
    </row>
    <row r="44" spans="2:35" ht="13.5">
      <c r="B44" s="650"/>
      <c r="C44" s="651"/>
      <c r="D44" s="651"/>
      <c r="E44" s="651"/>
      <c r="F44" s="651"/>
      <c r="G44" s="651"/>
      <c r="H44" s="652"/>
      <c r="I44" s="605"/>
      <c r="J44" s="606"/>
      <c r="K44" s="606"/>
      <c r="L44" s="606"/>
      <c r="M44" s="653"/>
      <c r="N44" s="605"/>
      <c r="O44" s="606"/>
      <c r="P44" s="606"/>
      <c r="Q44" s="606"/>
      <c r="R44" s="606"/>
      <c r="S44" s="602" t="s">
        <v>42</v>
      </c>
      <c r="T44" s="601"/>
      <c r="U44" s="601"/>
      <c r="V44" s="601"/>
      <c r="W44" s="601"/>
      <c r="X44" s="629"/>
      <c r="Y44" s="605"/>
      <c r="Z44" s="606"/>
      <c r="AA44" s="606"/>
      <c r="AB44" s="606"/>
      <c r="AC44" s="606"/>
      <c r="AD44" s="641" t="s">
        <v>655</v>
      </c>
      <c r="AE44" s="642"/>
      <c r="AF44" s="642"/>
      <c r="AG44" s="642"/>
      <c r="AH44" s="642"/>
      <c r="AI44" s="643"/>
    </row>
    <row r="45" spans="2:36" ht="13.5">
      <c r="B45" s="650"/>
      <c r="C45" s="651"/>
      <c r="D45" s="651"/>
      <c r="E45" s="651"/>
      <c r="F45" s="651"/>
      <c r="G45" s="651"/>
      <c r="H45" s="652"/>
      <c r="I45" s="603"/>
      <c r="J45" s="604"/>
      <c r="K45" s="604"/>
      <c r="L45" s="604"/>
      <c r="M45" s="654"/>
      <c r="N45" s="603"/>
      <c r="O45" s="604"/>
      <c r="P45" s="604"/>
      <c r="Q45" s="604"/>
      <c r="R45" s="604"/>
      <c r="S45" s="641" t="s">
        <v>29</v>
      </c>
      <c r="T45" s="642"/>
      <c r="U45" s="643"/>
      <c r="V45" s="641" t="s">
        <v>30</v>
      </c>
      <c r="W45" s="642"/>
      <c r="X45" s="643"/>
      <c r="Y45" s="603"/>
      <c r="Z45" s="604"/>
      <c r="AA45" s="604"/>
      <c r="AB45" s="604"/>
      <c r="AC45" s="604"/>
      <c r="AD45" s="641" t="s">
        <v>29</v>
      </c>
      <c r="AE45" s="642"/>
      <c r="AF45" s="643"/>
      <c r="AG45" s="641" t="s">
        <v>30</v>
      </c>
      <c r="AH45" s="642"/>
      <c r="AI45" s="643"/>
      <c r="AJ45" s="26"/>
    </row>
    <row r="46" spans="2:36" ht="9.75" customHeight="1">
      <c r="B46" s="23"/>
      <c r="C46" s="24"/>
      <c r="D46" s="24"/>
      <c r="E46" s="24"/>
      <c r="F46" s="24"/>
      <c r="G46" s="24"/>
      <c r="H46" s="25"/>
      <c r="I46" s="640" t="s">
        <v>35</v>
      </c>
      <c r="J46" s="630"/>
      <c r="K46" s="630"/>
      <c r="L46" s="630"/>
      <c r="M46" s="630"/>
      <c r="N46" s="630" t="s">
        <v>35</v>
      </c>
      <c r="O46" s="630"/>
      <c r="P46" s="630"/>
      <c r="Q46" s="630"/>
      <c r="R46" s="630"/>
      <c r="S46" s="630" t="s">
        <v>36</v>
      </c>
      <c r="T46" s="630"/>
      <c r="U46" s="630"/>
      <c r="V46" s="630" t="s">
        <v>36</v>
      </c>
      <c r="W46" s="630"/>
      <c r="X46" s="630"/>
      <c r="Y46" s="630" t="s">
        <v>35</v>
      </c>
      <c r="Z46" s="630"/>
      <c r="AA46" s="630"/>
      <c r="AB46" s="630"/>
      <c r="AC46" s="630"/>
      <c r="AD46" s="630" t="s">
        <v>36</v>
      </c>
      <c r="AE46" s="630"/>
      <c r="AF46" s="630"/>
      <c r="AG46" s="630" t="s">
        <v>36</v>
      </c>
      <c r="AH46" s="630"/>
      <c r="AI46" s="633"/>
      <c r="AJ46" s="19"/>
    </row>
    <row r="47" spans="2:36" ht="13.5">
      <c r="B47" s="644" t="s">
        <v>23</v>
      </c>
      <c r="C47" s="645"/>
      <c r="D47" s="645"/>
      <c r="E47" s="645"/>
      <c r="F47" s="645"/>
      <c r="G47" s="645"/>
      <c r="H47" s="646"/>
      <c r="I47" s="5"/>
      <c r="J47" s="631">
        <v>255096</v>
      </c>
      <c r="K47" s="631"/>
      <c r="L47" s="631"/>
      <c r="M47" s="631"/>
      <c r="N47" s="2"/>
      <c r="O47" s="634">
        <v>233148</v>
      </c>
      <c r="P47" s="634"/>
      <c r="Q47" s="634"/>
      <c r="R47" s="634"/>
      <c r="S47" s="613">
        <v>-0.9</v>
      </c>
      <c r="T47" s="613"/>
      <c r="U47" s="613"/>
      <c r="V47" s="613">
        <v>-3.3</v>
      </c>
      <c r="W47" s="613"/>
      <c r="X47" s="613"/>
      <c r="Y47" s="2"/>
      <c r="Z47" s="634">
        <v>21948</v>
      </c>
      <c r="AA47" s="634"/>
      <c r="AB47" s="634"/>
      <c r="AC47" s="634"/>
      <c r="AD47" s="638">
        <v>8.497701319887296</v>
      </c>
      <c r="AE47" s="638"/>
      <c r="AF47" s="638"/>
      <c r="AG47" s="638">
        <v>11.985305372723086</v>
      </c>
      <c r="AH47" s="638"/>
      <c r="AI47" s="639"/>
      <c r="AJ47" s="5"/>
    </row>
    <row r="48" spans="2:36" ht="13.5">
      <c r="B48" s="644" t="s">
        <v>24</v>
      </c>
      <c r="C48" s="645"/>
      <c r="D48" s="645"/>
      <c r="E48" s="645"/>
      <c r="F48" s="645"/>
      <c r="G48" s="645"/>
      <c r="H48" s="646"/>
      <c r="I48" s="5"/>
      <c r="J48" s="631">
        <v>302950</v>
      </c>
      <c r="K48" s="631"/>
      <c r="L48" s="631"/>
      <c r="M48" s="631"/>
      <c r="N48" s="2"/>
      <c r="O48" s="631">
        <v>277062</v>
      </c>
      <c r="P48" s="631"/>
      <c r="Q48" s="631"/>
      <c r="R48" s="631"/>
      <c r="S48" s="613">
        <v>0.8</v>
      </c>
      <c r="T48" s="613"/>
      <c r="U48" s="613"/>
      <c r="V48" s="613">
        <v>-0.9</v>
      </c>
      <c r="W48" s="613"/>
      <c r="X48" s="613"/>
      <c r="Y48" s="2"/>
      <c r="Z48" s="631">
        <v>25888</v>
      </c>
      <c r="AA48" s="631"/>
      <c r="AB48" s="631"/>
      <c r="AC48" s="631"/>
      <c r="AD48" s="638">
        <v>8.59060402684564</v>
      </c>
      <c r="AE48" s="638"/>
      <c r="AF48" s="638"/>
      <c r="AG48" s="638">
        <v>79.99026628658834</v>
      </c>
      <c r="AH48" s="638"/>
      <c r="AI48" s="639"/>
      <c r="AJ48" s="5"/>
    </row>
    <row r="49" spans="2:36" ht="13.5">
      <c r="B49" s="644" t="s">
        <v>25</v>
      </c>
      <c r="C49" s="645"/>
      <c r="D49" s="645"/>
      <c r="E49" s="645"/>
      <c r="F49" s="645"/>
      <c r="G49" s="645"/>
      <c r="H49" s="646"/>
      <c r="I49" s="5"/>
      <c r="J49" s="631">
        <v>291842</v>
      </c>
      <c r="K49" s="631"/>
      <c r="L49" s="631"/>
      <c r="M49" s="631"/>
      <c r="N49" s="2"/>
      <c r="O49" s="631">
        <v>256841</v>
      </c>
      <c r="P49" s="631"/>
      <c r="Q49" s="631"/>
      <c r="R49" s="631"/>
      <c r="S49" s="613">
        <v>-1.5</v>
      </c>
      <c r="T49" s="613"/>
      <c r="U49" s="613"/>
      <c r="V49" s="613">
        <v>-2.9</v>
      </c>
      <c r="W49" s="613"/>
      <c r="X49" s="613"/>
      <c r="Y49" s="2"/>
      <c r="Z49" s="631">
        <v>35001</v>
      </c>
      <c r="AA49" s="631"/>
      <c r="AB49" s="631"/>
      <c r="AC49" s="631"/>
      <c r="AD49" s="638">
        <v>5.717651322943085</v>
      </c>
      <c r="AE49" s="638"/>
      <c r="AF49" s="638"/>
      <c r="AG49" s="638">
        <v>13.599039304144632</v>
      </c>
      <c r="AH49" s="638"/>
      <c r="AI49" s="639"/>
      <c r="AJ49" s="5"/>
    </row>
    <row r="50" spans="2:36" ht="13.5">
      <c r="B50" s="644" t="s">
        <v>50</v>
      </c>
      <c r="C50" s="645"/>
      <c r="D50" s="645"/>
      <c r="E50" s="645"/>
      <c r="F50" s="645"/>
      <c r="G50" s="645"/>
      <c r="H50" s="646"/>
      <c r="I50" s="5"/>
      <c r="J50" s="631">
        <v>429383</v>
      </c>
      <c r="K50" s="631"/>
      <c r="L50" s="631"/>
      <c r="M50" s="631"/>
      <c r="N50" s="2"/>
      <c r="O50" s="631">
        <v>359730</v>
      </c>
      <c r="P50" s="631"/>
      <c r="Q50" s="631"/>
      <c r="R50" s="631"/>
      <c r="S50" s="613">
        <v>0.6</v>
      </c>
      <c r="T50" s="613"/>
      <c r="U50" s="613"/>
      <c r="V50" s="613">
        <v>1.6</v>
      </c>
      <c r="W50" s="613"/>
      <c r="X50" s="613"/>
      <c r="Y50" s="2"/>
      <c r="Z50" s="631">
        <v>69653</v>
      </c>
      <c r="AA50" s="631"/>
      <c r="AB50" s="631"/>
      <c r="AC50" s="631"/>
      <c r="AD50" s="638">
        <v>-8.002694420963651</v>
      </c>
      <c r="AE50" s="638"/>
      <c r="AF50" s="638"/>
      <c r="AG50" s="638">
        <v>-16.3749219612928</v>
      </c>
      <c r="AH50" s="638"/>
      <c r="AI50" s="639"/>
      <c r="AJ50" s="5"/>
    </row>
    <row r="51" spans="2:36" ht="13.5">
      <c r="B51" s="644" t="s">
        <v>19</v>
      </c>
      <c r="C51" s="645"/>
      <c r="D51" s="645"/>
      <c r="E51" s="645"/>
      <c r="F51" s="645"/>
      <c r="G51" s="645"/>
      <c r="H51" s="646"/>
      <c r="I51" s="5"/>
      <c r="J51" s="631">
        <v>319607</v>
      </c>
      <c r="K51" s="631"/>
      <c r="L51" s="631"/>
      <c r="M51" s="631"/>
      <c r="N51" s="2"/>
      <c r="O51" s="631">
        <v>294754</v>
      </c>
      <c r="P51" s="631"/>
      <c r="Q51" s="631"/>
      <c r="R51" s="631"/>
      <c r="S51" s="613">
        <v>1.7</v>
      </c>
      <c r="T51" s="613"/>
      <c r="U51" s="613"/>
      <c r="V51" s="613">
        <v>-6.7</v>
      </c>
      <c r="W51" s="613"/>
      <c r="X51" s="613"/>
      <c r="Y51" s="2"/>
      <c r="Z51" s="631">
        <v>24853</v>
      </c>
      <c r="AA51" s="631"/>
      <c r="AB51" s="631"/>
      <c r="AC51" s="631"/>
      <c r="AD51" s="638">
        <v>8.481012658227849</v>
      </c>
      <c r="AE51" s="638"/>
      <c r="AF51" s="638"/>
      <c r="AG51" s="638">
        <v>31.122718159755202</v>
      </c>
      <c r="AH51" s="638"/>
      <c r="AI51" s="639"/>
      <c r="AJ51" s="5"/>
    </row>
    <row r="52" spans="2:36" ht="13.5">
      <c r="B52" s="644" t="s">
        <v>49</v>
      </c>
      <c r="C52" s="645"/>
      <c r="D52" s="645"/>
      <c r="E52" s="645"/>
      <c r="F52" s="645"/>
      <c r="G52" s="645"/>
      <c r="H52" s="646"/>
      <c r="I52" s="5"/>
      <c r="J52" s="631">
        <v>275024</v>
      </c>
      <c r="K52" s="631"/>
      <c r="L52" s="631"/>
      <c r="M52" s="631"/>
      <c r="N52" s="2"/>
      <c r="O52" s="635">
        <v>237385</v>
      </c>
      <c r="P52" s="635"/>
      <c r="Q52" s="635"/>
      <c r="R52" s="635"/>
      <c r="S52" s="608">
        <v>-2.5</v>
      </c>
      <c r="T52" s="608"/>
      <c r="U52" s="608"/>
      <c r="V52" s="608">
        <v>-5.2</v>
      </c>
      <c r="W52" s="608"/>
      <c r="X52" s="608"/>
      <c r="Y52" s="573"/>
      <c r="Z52" s="635">
        <v>37639</v>
      </c>
      <c r="AA52" s="635"/>
      <c r="AB52" s="635"/>
      <c r="AC52" s="635"/>
      <c r="AD52" s="636">
        <v>18.60780235709334</v>
      </c>
      <c r="AE52" s="636"/>
      <c r="AF52" s="636"/>
      <c r="AG52" s="636">
        <v>15.613097432116962</v>
      </c>
      <c r="AH52" s="636"/>
      <c r="AI52" s="637"/>
      <c r="AJ52" s="574"/>
    </row>
    <row r="53" spans="2:36" ht="13.5">
      <c r="B53" s="644" t="s">
        <v>65</v>
      </c>
      <c r="C53" s="645"/>
      <c r="D53" s="645"/>
      <c r="E53" s="645"/>
      <c r="F53" s="645"/>
      <c r="G53" s="645"/>
      <c r="H53" s="646"/>
      <c r="I53" s="5"/>
      <c r="J53" s="631">
        <v>197999</v>
      </c>
      <c r="K53" s="631"/>
      <c r="L53" s="631"/>
      <c r="M53" s="631"/>
      <c r="N53" s="2"/>
      <c r="O53" s="635">
        <v>187827</v>
      </c>
      <c r="P53" s="635"/>
      <c r="Q53" s="635"/>
      <c r="R53" s="635"/>
      <c r="S53" s="608">
        <v>0.1</v>
      </c>
      <c r="T53" s="608"/>
      <c r="U53" s="608"/>
      <c r="V53" s="608">
        <v>-6.9</v>
      </c>
      <c r="W53" s="608"/>
      <c r="X53" s="608"/>
      <c r="Y53" s="573"/>
      <c r="Z53" s="635">
        <v>10172</v>
      </c>
      <c r="AA53" s="635"/>
      <c r="AB53" s="635"/>
      <c r="AC53" s="635"/>
      <c r="AD53" s="636">
        <v>10.241682020158226</v>
      </c>
      <c r="AE53" s="636"/>
      <c r="AF53" s="636"/>
      <c r="AG53" s="636">
        <v>0.7029007029007106</v>
      </c>
      <c r="AH53" s="636"/>
      <c r="AI53" s="637"/>
      <c r="AJ53" s="574"/>
    </row>
    <row r="54" spans="2:36" ht="13.5">
      <c r="B54" s="644" t="s">
        <v>66</v>
      </c>
      <c r="C54" s="645"/>
      <c r="D54" s="645"/>
      <c r="E54" s="645"/>
      <c r="F54" s="645"/>
      <c r="G54" s="645"/>
      <c r="H54" s="646"/>
      <c r="I54" s="5"/>
      <c r="J54" s="631">
        <v>350437</v>
      </c>
      <c r="K54" s="631"/>
      <c r="L54" s="631"/>
      <c r="M54" s="631"/>
      <c r="N54" s="2"/>
      <c r="O54" s="635">
        <v>318955</v>
      </c>
      <c r="P54" s="635"/>
      <c r="Q54" s="635"/>
      <c r="R54" s="635"/>
      <c r="S54" s="608">
        <v>-1.3</v>
      </c>
      <c r="T54" s="608"/>
      <c r="U54" s="608"/>
      <c r="V54" s="608">
        <v>-5.9</v>
      </c>
      <c r="W54" s="608"/>
      <c r="X54" s="608"/>
      <c r="Y54" s="573"/>
      <c r="Z54" s="635">
        <v>31482</v>
      </c>
      <c r="AA54" s="635"/>
      <c r="AB54" s="635"/>
      <c r="AC54" s="635"/>
      <c r="AD54" s="636">
        <v>29.91375397185656</v>
      </c>
      <c r="AE54" s="636"/>
      <c r="AF54" s="636"/>
      <c r="AG54" s="636">
        <v>13.702687084657605</v>
      </c>
      <c r="AH54" s="636"/>
      <c r="AI54" s="637"/>
      <c r="AJ54" s="574"/>
    </row>
    <row r="55" spans="2:36" ht="13.5">
      <c r="B55" s="644" t="s">
        <v>48</v>
      </c>
      <c r="C55" s="645"/>
      <c r="D55" s="645"/>
      <c r="E55" s="645"/>
      <c r="F55" s="645"/>
      <c r="G55" s="645"/>
      <c r="H55" s="646"/>
      <c r="I55" s="5"/>
      <c r="J55" s="631">
        <v>254886</v>
      </c>
      <c r="K55" s="631"/>
      <c r="L55" s="631"/>
      <c r="M55" s="631"/>
      <c r="N55" s="2"/>
      <c r="O55" s="635">
        <v>243425</v>
      </c>
      <c r="P55" s="635"/>
      <c r="Q55" s="635"/>
      <c r="R55" s="635"/>
      <c r="S55" s="607">
        <v>-0.6246045191974026</v>
      </c>
      <c r="T55" s="607"/>
      <c r="U55" s="607"/>
      <c r="V55" s="607">
        <v>-16.3</v>
      </c>
      <c r="W55" s="607"/>
      <c r="X55" s="607"/>
      <c r="Y55" s="573"/>
      <c r="Z55" s="635">
        <v>11461</v>
      </c>
      <c r="AA55" s="635"/>
      <c r="AB55" s="635"/>
      <c r="AC55" s="635"/>
      <c r="AD55" s="636">
        <v>6.10072208850212</v>
      </c>
      <c r="AE55" s="636"/>
      <c r="AF55" s="636"/>
      <c r="AG55" s="636">
        <v>-56.33072966279291</v>
      </c>
      <c r="AH55" s="636"/>
      <c r="AI55" s="637"/>
      <c r="AJ55" s="574"/>
    </row>
    <row r="56" spans="2:36" ht="13.5">
      <c r="B56" s="644" t="s">
        <v>47</v>
      </c>
      <c r="C56" s="645"/>
      <c r="D56" s="645"/>
      <c r="E56" s="645"/>
      <c r="F56" s="645"/>
      <c r="G56" s="645"/>
      <c r="H56" s="646"/>
      <c r="I56" s="5"/>
      <c r="J56" s="631">
        <v>361053</v>
      </c>
      <c r="K56" s="631"/>
      <c r="L56" s="631"/>
      <c r="M56" s="631"/>
      <c r="N56" s="2"/>
      <c r="O56" s="635">
        <v>341559</v>
      </c>
      <c r="P56" s="635"/>
      <c r="Q56" s="635"/>
      <c r="R56" s="635"/>
      <c r="S56" s="607">
        <v>2.4936308886148284</v>
      </c>
      <c r="T56" s="607"/>
      <c r="U56" s="607"/>
      <c r="V56" s="607">
        <v>4.9</v>
      </c>
      <c r="W56" s="607"/>
      <c r="X56" s="607"/>
      <c r="Y56" s="573"/>
      <c r="Z56" s="635">
        <v>19494</v>
      </c>
      <c r="AA56" s="635"/>
      <c r="AB56" s="635"/>
      <c r="AC56" s="635"/>
      <c r="AD56" s="636">
        <v>-18.950607018127386</v>
      </c>
      <c r="AE56" s="636"/>
      <c r="AF56" s="636"/>
      <c r="AG56" s="636">
        <v>-21.660504742002896</v>
      </c>
      <c r="AH56" s="636"/>
      <c r="AI56" s="637"/>
      <c r="AJ56" s="574"/>
    </row>
    <row r="57" spans="2:36" ht="13.5">
      <c r="B57" s="644" t="s">
        <v>46</v>
      </c>
      <c r="C57" s="645"/>
      <c r="D57" s="645"/>
      <c r="E57" s="645"/>
      <c r="F57" s="645"/>
      <c r="G57" s="645"/>
      <c r="H57" s="646"/>
      <c r="I57" s="5"/>
      <c r="J57" s="631">
        <v>111757</v>
      </c>
      <c r="K57" s="631"/>
      <c r="L57" s="631"/>
      <c r="M57" s="631"/>
      <c r="N57" s="2"/>
      <c r="O57" s="635">
        <v>107343</v>
      </c>
      <c r="P57" s="635"/>
      <c r="Q57" s="635"/>
      <c r="R57" s="635"/>
      <c r="S57" s="607">
        <v>-5.079275248260185</v>
      </c>
      <c r="T57" s="607"/>
      <c r="U57" s="607"/>
      <c r="V57" s="607">
        <v>-12.8</v>
      </c>
      <c r="W57" s="607"/>
      <c r="X57" s="607"/>
      <c r="Y57" s="573"/>
      <c r="Z57" s="635">
        <v>4414</v>
      </c>
      <c r="AA57" s="635"/>
      <c r="AB57" s="635"/>
      <c r="AC57" s="635"/>
      <c r="AD57" s="636">
        <v>-8.423236514522825</v>
      </c>
      <c r="AE57" s="636"/>
      <c r="AF57" s="636"/>
      <c r="AG57" s="636">
        <v>-2.539191874586</v>
      </c>
      <c r="AH57" s="636"/>
      <c r="AI57" s="637"/>
      <c r="AJ57" s="574"/>
    </row>
    <row r="58" spans="2:36" ht="13.5">
      <c r="B58" s="644" t="s">
        <v>45</v>
      </c>
      <c r="C58" s="645"/>
      <c r="D58" s="645"/>
      <c r="E58" s="645"/>
      <c r="F58" s="645"/>
      <c r="G58" s="645"/>
      <c r="H58" s="646"/>
      <c r="I58" s="5"/>
      <c r="J58" s="631">
        <v>179513</v>
      </c>
      <c r="K58" s="631"/>
      <c r="L58" s="631"/>
      <c r="M58" s="631"/>
      <c r="N58" s="2"/>
      <c r="O58" s="635">
        <v>174434</v>
      </c>
      <c r="P58" s="635"/>
      <c r="Q58" s="635"/>
      <c r="R58" s="635"/>
      <c r="S58" s="607">
        <v>1.1147115256418427</v>
      </c>
      <c r="T58" s="607"/>
      <c r="U58" s="607"/>
      <c r="V58" s="607">
        <v>-2.5</v>
      </c>
      <c r="W58" s="607"/>
      <c r="X58" s="607"/>
      <c r="Y58" s="573"/>
      <c r="Z58" s="635">
        <v>5079</v>
      </c>
      <c r="AA58" s="635"/>
      <c r="AB58" s="635"/>
      <c r="AC58" s="635"/>
      <c r="AD58" s="636">
        <v>-0.8201523140011768</v>
      </c>
      <c r="AE58" s="636"/>
      <c r="AF58" s="636"/>
      <c r="AG58" s="636">
        <v>-49.89641905889316</v>
      </c>
      <c r="AH58" s="636"/>
      <c r="AI58" s="637"/>
      <c r="AJ58" s="574"/>
    </row>
    <row r="59" spans="2:36" ht="13.5">
      <c r="B59" s="644" t="s">
        <v>26</v>
      </c>
      <c r="C59" s="645"/>
      <c r="D59" s="645"/>
      <c r="E59" s="645"/>
      <c r="F59" s="645"/>
      <c r="G59" s="645"/>
      <c r="H59" s="646"/>
      <c r="I59" s="5"/>
      <c r="J59" s="631">
        <v>312978</v>
      </c>
      <c r="K59" s="631"/>
      <c r="L59" s="631"/>
      <c r="M59" s="631"/>
      <c r="N59" s="2"/>
      <c r="O59" s="635">
        <v>307802</v>
      </c>
      <c r="P59" s="635"/>
      <c r="Q59" s="635"/>
      <c r="R59" s="635"/>
      <c r="S59" s="608">
        <v>-1.2</v>
      </c>
      <c r="T59" s="608"/>
      <c r="U59" s="608"/>
      <c r="V59" s="608">
        <v>-9.2</v>
      </c>
      <c r="W59" s="608"/>
      <c r="X59" s="608"/>
      <c r="Y59" s="573"/>
      <c r="Z59" s="635">
        <v>5176</v>
      </c>
      <c r="AA59" s="635"/>
      <c r="AB59" s="635"/>
      <c r="AC59" s="635"/>
      <c r="AD59" s="636">
        <v>22.16190700967666</v>
      </c>
      <c r="AE59" s="636"/>
      <c r="AF59" s="636"/>
      <c r="AG59" s="636">
        <v>36.49789029535866</v>
      </c>
      <c r="AH59" s="636"/>
      <c r="AI59" s="637"/>
      <c r="AJ59" s="574"/>
    </row>
    <row r="60" spans="2:36" ht="13.5">
      <c r="B60" s="644" t="s">
        <v>22</v>
      </c>
      <c r="C60" s="645"/>
      <c r="D60" s="645"/>
      <c r="E60" s="645"/>
      <c r="F60" s="645"/>
      <c r="G60" s="645"/>
      <c r="H60" s="646"/>
      <c r="I60" s="5"/>
      <c r="J60" s="631">
        <v>260691</v>
      </c>
      <c r="K60" s="631"/>
      <c r="L60" s="631"/>
      <c r="M60" s="631"/>
      <c r="N60" s="2"/>
      <c r="O60" s="635">
        <v>243803</v>
      </c>
      <c r="P60" s="635"/>
      <c r="Q60" s="635"/>
      <c r="R60" s="635"/>
      <c r="S60" s="608">
        <v>-1.1</v>
      </c>
      <c r="T60" s="608"/>
      <c r="U60" s="608"/>
      <c r="V60" s="608">
        <v>0.1</v>
      </c>
      <c r="W60" s="608"/>
      <c r="X60" s="608"/>
      <c r="Y60" s="573"/>
      <c r="Z60" s="635">
        <v>16888</v>
      </c>
      <c r="AA60" s="635"/>
      <c r="AB60" s="635"/>
      <c r="AC60" s="635"/>
      <c r="AD60" s="636">
        <v>28.660673472497344</v>
      </c>
      <c r="AE60" s="636"/>
      <c r="AF60" s="636"/>
      <c r="AG60" s="636">
        <v>15.607886089813805</v>
      </c>
      <c r="AH60" s="636"/>
      <c r="AI60" s="637"/>
      <c r="AJ60" s="574"/>
    </row>
    <row r="61" spans="2:36" ht="13.5">
      <c r="B61" s="644" t="s">
        <v>20</v>
      </c>
      <c r="C61" s="645"/>
      <c r="D61" s="645"/>
      <c r="E61" s="645"/>
      <c r="F61" s="645"/>
      <c r="G61" s="645"/>
      <c r="H61" s="646"/>
      <c r="I61" s="5"/>
      <c r="J61" s="631">
        <v>292037</v>
      </c>
      <c r="K61" s="631"/>
      <c r="L61" s="631"/>
      <c r="M61" s="631"/>
      <c r="N61" s="2"/>
      <c r="O61" s="635">
        <v>283422</v>
      </c>
      <c r="P61" s="635"/>
      <c r="Q61" s="635"/>
      <c r="R61" s="635"/>
      <c r="S61" s="608">
        <v>-1</v>
      </c>
      <c r="T61" s="608"/>
      <c r="U61" s="608"/>
      <c r="V61" s="608">
        <v>-2</v>
      </c>
      <c r="W61" s="608"/>
      <c r="X61" s="608"/>
      <c r="Y61" s="573"/>
      <c r="Z61" s="635">
        <v>8615</v>
      </c>
      <c r="AA61" s="635"/>
      <c r="AB61" s="635"/>
      <c r="AC61" s="635"/>
      <c r="AD61" s="636">
        <v>47.239788070415315</v>
      </c>
      <c r="AE61" s="636"/>
      <c r="AF61" s="636"/>
      <c r="AG61" s="636">
        <v>-3.0388294879009514</v>
      </c>
      <c r="AH61" s="636"/>
      <c r="AI61" s="637"/>
      <c r="AJ61" s="574"/>
    </row>
    <row r="62" spans="2:36" ht="13.5">
      <c r="B62" s="644" t="s">
        <v>21</v>
      </c>
      <c r="C62" s="645"/>
      <c r="D62" s="645"/>
      <c r="E62" s="645"/>
      <c r="F62" s="645"/>
      <c r="G62" s="645"/>
      <c r="H62" s="646"/>
      <c r="I62" s="5"/>
      <c r="J62" s="631">
        <v>197819</v>
      </c>
      <c r="K62" s="631"/>
      <c r="L62" s="631"/>
      <c r="M62" s="631"/>
      <c r="N62" s="2"/>
      <c r="O62" s="635">
        <v>183453</v>
      </c>
      <c r="P62" s="635"/>
      <c r="Q62" s="635"/>
      <c r="R62" s="635"/>
      <c r="S62" s="607">
        <v>-1.0031730271110373</v>
      </c>
      <c r="T62" s="607"/>
      <c r="U62" s="607"/>
      <c r="V62" s="607">
        <v>12.6</v>
      </c>
      <c r="W62" s="607"/>
      <c r="X62" s="607"/>
      <c r="Y62" s="573"/>
      <c r="Z62" s="635">
        <v>14366</v>
      </c>
      <c r="AA62" s="635"/>
      <c r="AB62" s="635"/>
      <c r="AC62" s="635"/>
      <c r="AD62" s="636">
        <v>0.8848314606741514</v>
      </c>
      <c r="AE62" s="636"/>
      <c r="AF62" s="636"/>
      <c r="AG62" s="636">
        <v>18.648827221671628</v>
      </c>
      <c r="AH62" s="636"/>
      <c r="AI62" s="637"/>
      <c r="AJ62" s="574"/>
    </row>
    <row r="63" spans="2:35" ht="4.5" customHeight="1">
      <c r="B63" s="3"/>
      <c r="C63" s="4"/>
      <c r="D63" s="4"/>
      <c r="E63" s="4"/>
      <c r="F63" s="4"/>
      <c r="G63" s="4"/>
      <c r="H63" s="6"/>
      <c r="I63" s="3"/>
      <c r="J63" s="4"/>
      <c r="K63" s="4"/>
      <c r="L63" s="4"/>
      <c r="M63" s="4"/>
      <c r="N63" s="4"/>
      <c r="O63" s="4"/>
      <c r="P63" s="4"/>
      <c r="Q63" s="4"/>
      <c r="R63" s="4"/>
      <c r="S63" s="4"/>
      <c r="T63" s="4"/>
      <c r="U63" s="4"/>
      <c r="V63" s="4"/>
      <c r="W63" s="4"/>
      <c r="X63" s="4"/>
      <c r="Y63" s="4"/>
      <c r="Z63" s="4"/>
      <c r="AA63" s="4"/>
      <c r="AB63" s="4"/>
      <c r="AC63" s="4"/>
      <c r="AD63" s="4"/>
      <c r="AE63" s="4"/>
      <c r="AF63" s="4"/>
      <c r="AG63" s="4"/>
      <c r="AH63" s="4"/>
      <c r="AI63" s="6"/>
    </row>
    <row r="64" ht="13.5">
      <c r="B64" s="66" t="s">
        <v>651</v>
      </c>
    </row>
    <row r="66" spans="17:19" ht="13.5">
      <c r="Q66" s="1" t="s">
        <v>58</v>
      </c>
      <c r="R66" s="28">
        <v>4</v>
      </c>
      <c r="S66" s="1" t="s">
        <v>58</v>
      </c>
    </row>
  </sheetData>
  <mergeCells count="313">
    <mergeCell ref="C8:AJ9"/>
    <mergeCell ref="C10:AJ12"/>
    <mergeCell ref="C13:AJ14"/>
    <mergeCell ref="I22:L22"/>
    <mergeCell ref="I17:L20"/>
    <mergeCell ref="AG20:AJ20"/>
    <mergeCell ref="Z20:AB20"/>
    <mergeCell ref="W20:Y20"/>
    <mergeCell ref="M19:R19"/>
    <mergeCell ref="S18:V20"/>
    <mergeCell ref="P20:R20"/>
    <mergeCell ref="M20:O20"/>
    <mergeCell ref="I21:L21"/>
    <mergeCell ref="AD16:AJ16"/>
    <mergeCell ref="B17:H20"/>
    <mergeCell ref="M37:O37"/>
    <mergeCell ref="M36:O36"/>
    <mergeCell ref="M35:O35"/>
    <mergeCell ref="M34:O34"/>
    <mergeCell ref="M33:O33"/>
    <mergeCell ref="M32:O32"/>
    <mergeCell ref="M29:O29"/>
    <mergeCell ref="M28:O28"/>
    <mergeCell ref="M27:O27"/>
    <mergeCell ref="I37:L37"/>
    <mergeCell ref="I36:L36"/>
    <mergeCell ref="I35:L35"/>
    <mergeCell ref="I34:L34"/>
    <mergeCell ref="I25:L25"/>
    <mergeCell ref="I24:L24"/>
    <mergeCell ref="I23:L23"/>
    <mergeCell ref="M22:O22"/>
    <mergeCell ref="M25:O25"/>
    <mergeCell ref="M24:O24"/>
    <mergeCell ref="M23:O23"/>
    <mergeCell ref="P36:R36"/>
    <mergeCell ref="P35:R35"/>
    <mergeCell ref="P34:R34"/>
    <mergeCell ref="I26:L26"/>
    <mergeCell ref="I33:L33"/>
    <mergeCell ref="I32:L32"/>
    <mergeCell ref="I29:L29"/>
    <mergeCell ref="I28:L28"/>
    <mergeCell ref="I27:L27"/>
    <mergeCell ref="M26:O26"/>
    <mergeCell ref="P27:R27"/>
    <mergeCell ref="S37:V37"/>
    <mergeCell ref="S36:V36"/>
    <mergeCell ref="S35:V35"/>
    <mergeCell ref="S34:V34"/>
    <mergeCell ref="P33:R33"/>
    <mergeCell ref="P32:R32"/>
    <mergeCell ref="P29:R29"/>
    <mergeCell ref="P28:R28"/>
    <mergeCell ref="P37:R37"/>
    <mergeCell ref="S23:V23"/>
    <mergeCell ref="S22:V22"/>
    <mergeCell ref="M31:O31"/>
    <mergeCell ref="M30:O30"/>
    <mergeCell ref="S27:V27"/>
    <mergeCell ref="S26:V26"/>
    <mergeCell ref="S25:V25"/>
    <mergeCell ref="S24:V24"/>
    <mergeCell ref="P23:R23"/>
    <mergeCell ref="P22:R22"/>
    <mergeCell ref="B37:H37"/>
    <mergeCell ref="B36:H36"/>
    <mergeCell ref="B35:H35"/>
    <mergeCell ref="B34:H34"/>
    <mergeCell ref="B33:H33"/>
    <mergeCell ref="B32:H32"/>
    <mergeCell ref="B31:H31"/>
    <mergeCell ref="B30:H30"/>
    <mergeCell ref="B29:H29"/>
    <mergeCell ref="B28:H28"/>
    <mergeCell ref="B27:H27"/>
    <mergeCell ref="B26:H26"/>
    <mergeCell ref="B25:H25"/>
    <mergeCell ref="B24:H24"/>
    <mergeCell ref="B23:H23"/>
    <mergeCell ref="B22:H22"/>
    <mergeCell ref="W33:Y33"/>
    <mergeCell ref="W32:Y32"/>
    <mergeCell ref="P30:R30"/>
    <mergeCell ref="P31:R31"/>
    <mergeCell ref="S33:V33"/>
    <mergeCell ref="S32:V32"/>
    <mergeCell ref="S30:V30"/>
    <mergeCell ref="S31:V31"/>
    <mergeCell ref="W37:Y37"/>
    <mergeCell ref="W36:Y36"/>
    <mergeCell ref="W35:Y35"/>
    <mergeCell ref="W34:Y34"/>
    <mergeCell ref="Z26:AB26"/>
    <mergeCell ref="Z25:AB25"/>
    <mergeCell ref="Z24:AB24"/>
    <mergeCell ref="I31:L31"/>
    <mergeCell ref="I30:L30"/>
    <mergeCell ref="P26:R26"/>
    <mergeCell ref="P25:R25"/>
    <mergeCell ref="P24:R24"/>
    <mergeCell ref="S29:V29"/>
    <mergeCell ref="S28:V28"/>
    <mergeCell ref="W25:Y25"/>
    <mergeCell ref="W24:Y24"/>
    <mergeCell ref="W30:Y30"/>
    <mergeCell ref="W31:Y31"/>
    <mergeCell ref="W29:Y29"/>
    <mergeCell ref="W28:Y28"/>
    <mergeCell ref="W27:Y27"/>
    <mergeCell ref="W26:Y26"/>
    <mergeCell ref="AG37:AJ37"/>
    <mergeCell ref="AG36:AJ36"/>
    <mergeCell ref="AG35:AJ35"/>
    <mergeCell ref="AG34:AJ34"/>
    <mergeCell ref="AG33:AJ33"/>
    <mergeCell ref="AG32:AJ32"/>
    <mergeCell ref="AG31:AJ31"/>
    <mergeCell ref="AG30:AJ30"/>
    <mergeCell ref="AG29:AJ29"/>
    <mergeCell ref="AG28:AJ28"/>
    <mergeCell ref="AG27:AJ27"/>
    <mergeCell ref="AG26:AJ26"/>
    <mergeCell ref="AG25:AJ25"/>
    <mergeCell ref="AG24:AJ24"/>
    <mergeCell ref="AG23:AJ23"/>
    <mergeCell ref="AG22:AJ22"/>
    <mergeCell ref="AC37:AF37"/>
    <mergeCell ref="AC36:AF36"/>
    <mergeCell ref="AC35:AF35"/>
    <mergeCell ref="AC34:AF34"/>
    <mergeCell ref="AC24:AF24"/>
    <mergeCell ref="AC33:AF33"/>
    <mergeCell ref="AC32:AF32"/>
    <mergeCell ref="AC29:AF29"/>
    <mergeCell ref="AC28:AF28"/>
    <mergeCell ref="AC31:AF31"/>
    <mergeCell ref="AC30:AF30"/>
    <mergeCell ref="B42:H45"/>
    <mergeCell ref="S45:U45"/>
    <mergeCell ref="V45:X45"/>
    <mergeCell ref="I42:M45"/>
    <mergeCell ref="N43:R45"/>
    <mergeCell ref="B47:H47"/>
    <mergeCell ref="B48:H48"/>
    <mergeCell ref="B49:H49"/>
    <mergeCell ref="B50:H50"/>
    <mergeCell ref="B51:H51"/>
    <mergeCell ref="B52:H52"/>
    <mergeCell ref="B53:H53"/>
    <mergeCell ref="B54:H54"/>
    <mergeCell ref="B55:H55"/>
    <mergeCell ref="B56:H56"/>
    <mergeCell ref="B57:H57"/>
    <mergeCell ref="B58:H58"/>
    <mergeCell ref="B59:H59"/>
    <mergeCell ref="B60:H60"/>
    <mergeCell ref="B61:H61"/>
    <mergeCell ref="B62:H62"/>
    <mergeCell ref="AD48:AF48"/>
    <mergeCell ref="V48:X48"/>
    <mergeCell ref="AD45:AF45"/>
    <mergeCell ref="AG45:AI45"/>
    <mergeCell ref="Z47:AC47"/>
    <mergeCell ref="Y43:AC45"/>
    <mergeCell ref="S44:X44"/>
    <mergeCell ref="AD44:AI44"/>
    <mergeCell ref="N46:R46"/>
    <mergeCell ref="I46:M46"/>
    <mergeCell ref="AG52:AI52"/>
    <mergeCell ref="AD52:AF52"/>
    <mergeCell ref="V52:X52"/>
    <mergeCell ref="S52:U52"/>
    <mergeCell ref="AG46:AI46"/>
    <mergeCell ref="AD46:AF46"/>
    <mergeCell ref="Y46:AC46"/>
    <mergeCell ref="V46:X46"/>
    <mergeCell ref="AG51:AI51"/>
    <mergeCell ref="AD51:AF51"/>
    <mergeCell ref="V51:X51"/>
    <mergeCell ref="S46:U46"/>
    <mergeCell ref="S48:U48"/>
    <mergeCell ref="AG47:AI47"/>
    <mergeCell ref="AD47:AF47"/>
    <mergeCell ref="V47:X47"/>
    <mergeCell ref="S47:U47"/>
    <mergeCell ref="AG48:AI48"/>
    <mergeCell ref="AG50:AI50"/>
    <mergeCell ref="AD50:AF50"/>
    <mergeCell ref="V50:X50"/>
    <mergeCell ref="S50:U50"/>
    <mergeCell ref="AG60:AI60"/>
    <mergeCell ref="AD60:AF60"/>
    <mergeCell ref="V60:X60"/>
    <mergeCell ref="S49:U49"/>
    <mergeCell ref="AG53:AI53"/>
    <mergeCell ref="AD53:AF53"/>
    <mergeCell ref="V53:X53"/>
    <mergeCell ref="S53:U53"/>
    <mergeCell ref="AG49:AI49"/>
    <mergeCell ref="AD49:AF49"/>
    <mergeCell ref="AG59:AI59"/>
    <mergeCell ref="AD59:AF59"/>
    <mergeCell ref="V59:X59"/>
    <mergeCell ref="S59:U59"/>
    <mergeCell ref="AG56:AI56"/>
    <mergeCell ref="AD56:AF56"/>
    <mergeCell ref="V56:X56"/>
    <mergeCell ref="S58:U58"/>
    <mergeCell ref="AG57:AI57"/>
    <mergeCell ref="AD57:AF57"/>
    <mergeCell ref="V57:X57"/>
    <mergeCell ref="S57:U57"/>
    <mergeCell ref="AG58:AI58"/>
    <mergeCell ref="AD58:AF58"/>
    <mergeCell ref="AG62:AI62"/>
    <mergeCell ref="AD62:AF62"/>
    <mergeCell ref="V62:X62"/>
    <mergeCell ref="S62:U62"/>
    <mergeCell ref="AG61:AI61"/>
    <mergeCell ref="AD61:AF61"/>
    <mergeCell ref="V61:X61"/>
    <mergeCell ref="S54:U54"/>
    <mergeCell ref="AG54:AI54"/>
    <mergeCell ref="AD54:AF54"/>
    <mergeCell ref="V54:X54"/>
    <mergeCell ref="S56:U56"/>
    <mergeCell ref="AG55:AI55"/>
    <mergeCell ref="AD55:AF55"/>
    <mergeCell ref="O47:R47"/>
    <mergeCell ref="S61:U61"/>
    <mergeCell ref="V55:X55"/>
    <mergeCell ref="S55:U55"/>
    <mergeCell ref="V58:X58"/>
    <mergeCell ref="S60:U60"/>
    <mergeCell ref="V49:X49"/>
    <mergeCell ref="S51:U51"/>
    <mergeCell ref="O51:R51"/>
    <mergeCell ref="O50:R50"/>
    <mergeCell ref="O49:R49"/>
    <mergeCell ref="O48:R48"/>
    <mergeCell ref="Z49:AC49"/>
    <mergeCell ref="Z48:AC48"/>
    <mergeCell ref="O58:R58"/>
    <mergeCell ref="O57:R57"/>
    <mergeCell ref="O56:R56"/>
    <mergeCell ref="O55:R55"/>
    <mergeCell ref="O54:R54"/>
    <mergeCell ref="O53:R53"/>
    <mergeCell ref="O52:R52"/>
    <mergeCell ref="Z53:AC53"/>
    <mergeCell ref="Z52:AC52"/>
    <mergeCell ref="Z51:AC51"/>
    <mergeCell ref="Z50:AC50"/>
    <mergeCell ref="Z56:AC56"/>
    <mergeCell ref="Z55:AC55"/>
    <mergeCell ref="Z54:AC54"/>
    <mergeCell ref="Z57:AC57"/>
    <mergeCell ref="Z58:AC58"/>
    <mergeCell ref="O62:R62"/>
    <mergeCell ref="O61:R61"/>
    <mergeCell ref="O60:R60"/>
    <mergeCell ref="O59:R59"/>
    <mergeCell ref="Z62:AC62"/>
    <mergeCell ref="Z61:AC61"/>
    <mergeCell ref="Z60:AC60"/>
    <mergeCell ref="Z59:AC59"/>
    <mergeCell ref="J49:M49"/>
    <mergeCell ref="J48:M48"/>
    <mergeCell ref="J47:M47"/>
    <mergeCell ref="J58:M58"/>
    <mergeCell ref="J53:M53"/>
    <mergeCell ref="J52:M52"/>
    <mergeCell ref="J51:M51"/>
    <mergeCell ref="J50:M50"/>
    <mergeCell ref="J57:M57"/>
    <mergeCell ref="J56:M56"/>
    <mergeCell ref="J55:M55"/>
    <mergeCell ref="J54:M54"/>
    <mergeCell ref="J62:M62"/>
    <mergeCell ref="J61:M61"/>
    <mergeCell ref="J60:M60"/>
    <mergeCell ref="J59:M59"/>
    <mergeCell ref="AC41:AI41"/>
    <mergeCell ref="AG21:AJ21"/>
    <mergeCell ref="W21:Y21"/>
    <mergeCell ref="Z21:AB21"/>
    <mergeCell ref="AC21:AF21"/>
    <mergeCell ref="AC23:AF23"/>
    <mergeCell ref="AC22:AF22"/>
    <mergeCell ref="Z28:AB28"/>
    <mergeCell ref="Z30:AB30"/>
    <mergeCell ref="Z31:AB31"/>
    <mergeCell ref="Z33:AB33"/>
    <mergeCell ref="AC18:AF20"/>
    <mergeCell ref="W19:AB19"/>
    <mergeCell ref="M21:O21"/>
    <mergeCell ref="P21:R21"/>
    <mergeCell ref="S21:V21"/>
    <mergeCell ref="AC27:AF27"/>
    <mergeCell ref="Z27:AB27"/>
    <mergeCell ref="AC26:AF26"/>
    <mergeCell ref="AC25:AF25"/>
    <mergeCell ref="W23:Y23"/>
    <mergeCell ref="W22:Y22"/>
    <mergeCell ref="Z37:AB37"/>
    <mergeCell ref="Z36:AB36"/>
    <mergeCell ref="Z35:AB35"/>
    <mergeCell ref="Z34:AB34"/>
    <mergeCell ref="Z32:AB32"/>
    <mergeCell ref="Z29:AB29"/>
    <mergeCell ref="Z23:AB23"/>
    <mergeCell ref="Z22:AB22"/>
  </mergeCells>
  <printOptions/>
  <pageMargins left="0.6692913385826772" right="0.5118110236220472" top="0.7874015748031497" bottom="0.2755905511811024" header="0.5118110236220472" footer="0.35433070866141736"/>
  <pageSetup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sheetPr codeName="Sheet7">
    <tabColor indexed="12"/>
  </sheetPr>
  <dimension ref="B1:AW68"/>
  <sheetViews>
    <sheetView view="pageBreakPreview" zoomScaleSheetLayoutView="100" workbookViewId="0" topLeftCell="A1">
      <selection activeCell="A1" sqref="A1"/>
    </sheetView>
  </sheetViews>
  <sheetFormatPr defaultColWidth="8.796875" defaultRowHeight="14.25"/>
  <cols>
    <col min="1" max="1" width="2.09765625" style="1" customWidth="1"/>
    <col min="2" max="42" width="2.59765625" style="1" customWidth="1"/>
    <col min="43" max="43" width="7.59765625" style="1" customWidth="1"/>
    <col min="44" max="139" width="2.59765625" style="1" customWidth="1"/>
    <col min="140" max="16384" width="9" style="1" customWidth="1"/>
  </cols>
  <sheetData>
    <row r="1" spans="2:36" ht="17.25">
      <c r="B1" s="34" t="s">
        <v>60</v>
      </c>
      <c r="C1" s="32"/>
      <c r="D1" s="32"/>
      <c r="E1" s="32"/>
      <c r="F1" s="32"/>
      <c r="G1" s="32"/>
      <c r="H1" s="32"/>
      <c r="I1" s="32"/>
      <c r="J1" s="32"/>
      <c r="K1" s="32"/>
      <c r="L1" s="31"/>
      <c r="M1" s="31"/>
      <c r="N1" s="31"/>
      <c r="O1" s="31"/>
      <c r="P1" s="31"/>
      <c r="Q1" s="31"/>
      <c r="R1" s="31"/>
      <c r="S1" s="31"/>
      <c r="T1" s="31"/>
      <c r="U1" s="31"/>
      <c r="V1" s="31"/>
      <c r="W1" s="31"/>
      <c r="X1" s="31"/>
      <c r="Y1" s="31"/>
      <c r="Z1" s="31"/>
      <c r="AA1" s="31"/>
      <c r="AB1" s="31"/>
      <c r="AC1" s="31"/>
      <c r="AD1" s="31"/>
      <c r="AE1" s="31"/>
      <c r="AF1" s="31"/>
      <c r="AG1" s="31"/>
      <c r="AH1" s="31"/>
      <c r="AI1" s="31"/>
      <c r="AJ1" s="31"/>
    </row>
    <row r="2" spans="2:36" ht="13.5">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row>
    <row r="3" spans="2:38" ht="13.5" customHeight="1">
      <c r="B3" s="31"/>
      <c r="C3" s="722" t="s">
        <v>701</v>
      </c>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c r="AL3" s="722"/>
    </row>
    <row r="4" spans="2:38" ht="13.5">
      <c r="B4" s="31"/>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row>
    <row r="5" spans="2:38" ht="13.5" customHeight="1">
      <c r="B5" s="31"/>
      <c r="C5" s="664" t="s">
        <v>710</v>
      </c>
      <c r="D5" s="664"/>
      <c r="E5" s="664"/>
      <c r="F5" s="664"/>
      <c r="G5" s="664"/>
      <c r="H5" s="664"/>
      <c r="I5" s="664"/>
      <c r="J5" s="664"/>
      <c r="K5" s="664"/>
      <c r="L5" s="664"/>
      <c r="M5" s="664"/>
      <c r="N5" s="664"/>
      <c r="O5" s="664"/>
      <c r="P5" s="664"/>
      <c r="Q5" s="664"/>
      <c r="R5" s="664"/>
      <c r="S5" s="664"/>
      <c r="T5" s="664"/>
      <c r="U5" s="664"/>
      <c r="V5" s="664"/>
      <c r="W5" s="664"/>
      <c r="X5" s="664"/>
      <c r="Y5" s="664"/>
      <c r="Z5" s="664"/>
      <c r="AA5" s="664"/>
      <c r="AB5" s="664"/>
      <c r="AC5" s="664"/>
      <c r="AD5" s="664"/>
      <c r="AE5" s="664"/>
      <c r="AF5" s="664"/>
      <c r="AG5" s="664"/>
      <c r="AH5" s="664"/>
      <c r="AI5" s="664"/>
      <c r="AJ5" s="664"/>
      <c r="AK5" s="664"/>
      <c r="AL5" s="664"/>
    </row>
    <row r="6" spans="2:38" ht="13.5">
      <c r="B6" s="31"/>
      <c r="C6" s="664"/>
      <c r="D6" s="664"/>
      <c r="E6" s="664"/>
      <c r="F6" s="664"/>
      <c r="G6" s="664"/>
      <c r="H6" s="664"/>
      <c r="I6" s="664"/>
      <c r="J6" s="664"/>
      <c r="K6" s="664"/>
      <c r="L6" s="664"/>
      <c r="M6" s="664"/>
      <c r="N6" s="664"/>
      <c r="O6" s="664"/>
      <c r="P6" s="664"/>
      <c r="Q6" s="664"/>
      <c r="R6" s="664"/>
      <c r="S6" s="664"/>
      <c r="T6" s="664"/>
      <c r="U6" s="664"/>
      <c r="V6" s="664"/>
      <c r="W6" s="664"/>
      <c r="X6" s="664"/>
      <c r="Y6" s="664"/>
      <c r="Z6" s="664"/>
      <c r="AA6" s="664"/>
      <c r="AB6" s="664"/>
      <c r="AC6" s="664"/>
      <c r="AD6" s="664"/>
      <c r="AE6" s="664"/>
      <c r="AF6" s="664"/>
      <c r="AG6" s="664"/>
      <c r="AH6" s="664"/>
      <c r="AI6" s="664"/>
      <c r="AJ6" s="664"/>
      <c r="AK6" s="664"/>
      <c r="AL6" s="664"/>
    </row>
    <row r="7" spans="2:38" ht="13.5">
      <c r="B7" s="31"/>
      <c r="C7" s="664"/>
      <c r="D7" s="664"/>
      <c r="E7" s="664"/>
      <c r="F7" s="664"/>
      <c r="G7" s="664"/>
      <c r="H7" s="664"/>
      <c r="I7" s="664"/>
      <c r="J7" s="664"/>
      <c r="K7" s="664"/>
      <c r="L7" s="664"/>
      <c r="M7" s="664"/>
      <c r="N7" s="664"/>
      <c r="O7" s="664"/>
      <c r="P7" s="664"/>
      <c r="Q7" s="664"/>
      <c r="R7" s="664"/>
      <c r="S7" s="664"/>
      <c r="T7" s="664"/>
      <c r="U7" s="664"/>
      <c r="V7" s="664"/>
      <c r="W7" s="664"/>
      <c r="X7" s="664"/>
      <c r="Y7" s="664"/>
      <c r="Z7" s="664"/>
      <c r="AA7" s="664"/>
      <c r="AB7" s="664"/>
      <c r="AC7" s="664"/>
      <c r="AD7" s="664"/>
      <c r="AE7" s="664"/>
      <c r="AF7" s="664"/>
      <c r="AG7" s="664"/>
      <c r="AH7" s="664"/>
      <c r="AI7" s="664"/>
      <c r="AJ7" s="664"/>
      <c r="AK7" s="664"/>
      <c r="AL7" s="664"/>
    </row>
    <row r="8" spans="2:38" ht="13.5" customHeight="1">
      <c r="B8" s="31"/>
      <c r="C8" s="664" t="s">
        <v>702</v>
      </c>
      <c r="D8" s="664"/>
      <c r="E8" s="664"/>
      <c r="F8" s="664"/>
      <c r="G8" s="664"/>
      <c r="H8" s="664"/>
      <c r="I8" s="664"/>
      <c r="J8" s="664"/>
      <c r="K8" s="664"/>
      <c r="L8" s="664"/>
      <c r="M8" s="664"/>
      <c r="N8" s="664"/>
      <c r="O8" s="664"/>
      <c r="P8" s="664"/>
      <c r="Q8" s="664"/>
      <c r="R8" s="664"/>
      <c r="S8" s="664"/>
      <c r="T8" s="664"/>
      <c r="U8" s="664"/>
      <c r="V8" s="664"/>
      <c r="W8" s="664"/>
      <c r="X8" s="664"/>
      <c r="Y8" s="664"/>
      <c r="Z8" s="664"/>
      <c r="AA8" s="664"/>
      <c r="AB8" s="664"/>
      <c r="AC8" s="664"/>
      <c r="AD8" s="664"/>
      <c r="AE8" s="664"/>
      <c r="AF8" s="664"/>
      <c r="AG8" s="664"/>
      <c r="AH8" s="664"/>
      <c r="AI8" s="664"/>
      <c r="AJ8" s="664"/>
      <c r="AK8" s="664"/>
      <c r="AL8" s="664"/>
    </row>
    <row r="9" spans="2:38" ht="13.5">
      <c r="B9" s="31"/>
      <c r="C9" s="664"/>
      <c r="D9" s="664"/>
      <c r="E9" s="664"/>
      <c r="F9" s="664"/>
      <c r="G9" s="664"/>
      <c r="H9" s="664"/>
      <c r="I9" s="664"/>
      <c r="J9" s="664"/>
      <c r="K9" s="664"/>
      <c r="L9" s="664"/>
      <c r="M9" s="664"/>
      <c r="N9" s="664"/>
      <c r="O9" s="664"/>
      <c r="P9" s="664"/>
      <c r="Q9" s="664"/>
      <c r="R9" s="664"/>
      <c r="S9" s="664"/>
      <c r="T9" s="664"/>
      <c r="U9" s="664"/>
      <c r="V9" s="664"/>
      <c r="W9" s="664"/>
      <c r="X9" s="664"/>
      <c r="Y9" s="664"/>
      <c r="Z9" s="664"/>
      <c r="AA9" s="664"/>
      <c r="AB9" s="664"/>
      <c r="AC9" s="664"/>
      <c r="AD9" s="664"/>
      <c r="AE9" s="664"/>
      <c r="AF9" s="664"/>
      <c r="AG9" s="664"/>
      <c r="AH9" s="664"/>
      <c r="AI9" s="664"/>
      <c r="AJ9" s="664"/>
      <c r="AK9" s="664"/>
      <c r="AL9" s="664"/>
    </row>
    <row r="10" spans="2:36" ht="13.5">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row>
    <row r="11" spans="2:38" s="32" customFormat="1" ht="13.5">
      <c r="B11" s="32" t="s">
        <v>61</v>
      </c>
      <c r="AD11" s="61"/>
      <c r="AE11" s="61"/>
      <c r="AF11" s="632" t="s">
        <v>55</v>
      </c>
      <c r="AG11" s="632"/>
      <c r="AH11" s="632"/>
      <c r="AI11" s="632"/>
      <c r="AJ11" s="632"/>
      <c r="AK11" s="632"/>
      <c r="AL11" s="632"/>
    </row>
    <row r="12" spans="2:38" ht="7.5" customHeight="1">
      <c r="B12" s="647" t="s">
        <v>59</v>
      </c>
      <c r="C12" s="648"/>
      <c r="D12" s="648"/>
      <c r="E12" s="648"/>
      <c r="F12" s="648"/>
      <c r="G12" s="648"/>
      <c r="H12" s="649"/>
      <c r="I12" s="666" t="s">
        <v>77</v>
      </c>
      <c r="J12" s="689"/>
      <c r="K12" s="689"/>
      <c r="L12" s="689"/>
      <c r="M12" s="71"/>
      <c r="N12" s="71"/>
      <c r="O12" s="71"/>
      <c r="P12" s="71"/>
      <c r="Q12" s="71"/>
      <c r="R12" s="71"/>
      <c r="S12" s="88"/>
      <c r="T12" s="89"/>
      <c r="U12" s="89"/>
      <c r="V12" s="89"/>
      <c r="W12" s="71"/>
      <c r="X12" s="71"/>
      <c r="Y12" s="71"/>
      <c r="Z12" s="71"/>
      <c r="AA12" s="71"/>
      <c r="AB12" s="71"/>
      <c r="AC12" s="88"/>
      <c r="AD12" s="89"/>
      <c r="AE12" s="89"/>
      <c r="AF12" s="89"/>
      <c r="AG12" s="71"/>
      <c r="AH12" s="71"/>
      <c r="AI12" s="71"/>
      <c r="AJ12" s="71"/>
      <c r="AK12" s="83"/>
      <c r="AL12" s="84"/>
    </row>
    <row r="13" spans="2:38" ht="7.5" customHeight="1">
      <c r="B13" s="650"/>
      <c r="C13" s="651"/>
      <c r="D13" s="651"/>
      <c r="E13" s="651"/>
      <c r="F13" s="651"/>
      <c r="G13" s="651"/>
      <c r="H13" s="652"/>
      <c r="I13" s="668"/>
      <c r="J13" s="691"/>
      <c r="K13" s="691"/>
      <c r="L13" s="691"/>
      <c r="M13" s="90"/>
      <c r="N13" s="91"/>
      <c r="O13" s="91"/>
      <c r="P13" s="91"/>
      <c r="Q13" s="91"/>
      <c r="R13" s="91"/>
      <c r="S13" s="666" t="s">
        <v>40</v>
      </c>
      <c r="T13" s="667"/>
      <c r="U13" s="667"/>
      <c r="V13" s="667"/>
      <c r="W13" s="86"/>
      <c r="X13" s="73"/>
      <c r="Y13" s="73"/>
      <c r="Z13" s="73"/>
      <c r="AA13" s="73"/>
      <c r="AB13" s="87"/>
      <c r="AC13" s="666" t="s">
        <v>41</v>
      </c>
      <c r="AD13" s="667"/>
      <c r="AE13" s="667"/>
      <c r="AF13" s="667"/>
      <c r="AG13" s="86"/>
      <c r="AH13" s="73"/>
      <c r="AI13" s="73"/>
      <c r="AJ13" s="73"/>
      <c r="AK13" s="73"/>
      <c r="AL13" s="87"/>
    </row>
    <row r="14" spans="2:38" ht="13.5">
      <c r="B14" s="650"/>
      <c r="C14" s="651"/>
      <c r="D14" s="651"/>
      <c r="E14" s="651"/>
      <c r="F14" s="651"/>
      <c r="G14" s="651"/>
      <c r="H14" s="652"/>
      <c r="I14" s="690"/>
      <c r="J14" s="707"/>
      <c r="K14" s="707"/>
      <c r="L14" s="707"/>
      <c r="M14" s="603" t="s">
        <v>28</v>
      </c>
      <c r="N14" s="604"/>
      <c r="O14" s="604"/>
      <c r="P14" s="604"/>
      <c r="Q14" s="604"/>
      <c r="R14" s="604"/>
      <c r="S14" s="668"/>
      <c r="T14" s="669"/>
      <c r="U14" s="669"/>
      <c r="V14" s="705"/>
      <c r="W14" s="602" t="s">
        <v>28</v>
      </c>
      <c r="X14" s="601"/>
      <c r="Y14" s="601"/>
      <c r="Z14" s="601"/>
      <c r="AA14" s="601"/>
      <c r="AB14" s="629"/>
      <c r="AC14" s="668"/>
      <c r="AD14" s="669"/>
      <c r="AE14" s="669"/>
      <c r="AF14" s="705"/>
      <c r="AG14" s="602" t="s">
        <v>28</v>
      </c>
      <c r="AH14" s="601"/>
      <c r="AI14" s="601"/>
      <c r="AJ14" s="601"/>
      <c r="AK14" s="601"/>
      <c r="AL14" s="629"/>
    </row>
    <row r="15" spans="2:38" s="13" customFormat="1" ht="13.5">
      <c r="B15" s="650"/>
      <c r="C15" s="651"/>
      <c r="D15" s="651"/>
      <c r="E15" s="651"/>
      <c r="F15" s="651"/>
      <c r="G15" s="651"/>
      <c r="H15" s="652"/>
      <c r="I15" s="692"/>
      <c r="J15" s="693"/>
      <c r="K15" s="693"/>
      <c r="L15" s="693"/>
      <c r="M15" s="688" t="s">
        <v>18</v>
      </c>
      <c r="N15" s="688"/>
      <c r="O15" s="688"/>
      <c r="P15" s="688" t="s">
        <v>17</v>
      </c>
      <c r="Q15" s="704"/>
      <c r="R15" s="708"/>
      <c r="S15" s="670"/>
      <c r="T15" s="671"/>
      <c r="U15" s="671"/>
      <c r="V15" s="706"/>
      <c r="W15" s="643" t="s">
        <v>18</v>
      </c>
      <c r="X15" s="688"/>
      <c r="Y15" s="688"/>
      <c r="Z15" s="688" t="s">
        <v>17</v>
      </c>
      <c r="AA15" s="704"/>
      <c r="AB15" s="704"/>
      <c r="AC15" s="670"/>
      <c r="AD15" s="671"/>
      <c r="AE15" s="671"/>
      <c r="AF15" s="706"/>
      <c r="AG15" s="643" t="s">
        <v>18</v>
      </c>
      <c r="AH15" s="688"/>
      <c r="AI15" s="688"/>
      <c r="AJ15" s="688" t="s">
        <v>17</v>
      </c>
      <c r="AK15" s="704"/>
      <c r="AL15" s="704"/>
    </row>
    <row r="16" spans="2:38" s="16" customFormat="1" ht="9.75">
      <c r="B16" s="23"/>
      <c r="C16" s="24"/>
      <c r="D16" s="24"/>
      <c r="E16" s="24"/>
      <c r="F16" s="24"/>
      <c r="G16" s="24"/>
      <c r="H16" s="25"/>
      <c r="I16" s="27"/>
      <c r="J16" s="17"/>
      <c r="K16" s="29"/>
      <c r="L16" s="29" t="s">
        <v>37</v>
      </c>
      <c r="M16" s="17"/>
      <c r="N16" s="29"/>
      <c r="O16" s="29" t="s">
        <v>36</v>
      </c>
      <c r="P16" s="17"/>
      <c r="Q16" s="29"/>
      <c r="R16" s="29" t="s">
        <v>36</v>
      </c>
      <c r="S16" s="17"/>
      <c r="T16" s="17"/>
      <c r="U16" s="29"/>
      <c r="V16" s="29" t="s">
        <v>37</v>
      </c>
      <c r="W16" s="17"/>
      <c r="X16" s="29"/>
      <c r="Y16" s="29" t="s">
        <v>36</v>
      </c>
      <c r="Z16" s="17"/>
      <c r="AA16" s="29"/>
      <c r="AB16" s="29" t="s">
        <v>36</v>
      </c>
      <c r="AC16" s="17"/>
      <c r="AD16" s="17"/>
      <c r="AE16" s="29"/>
      <c r="AF16" s="29" t="s">
        <v>37</v>
      </c>
      <c r="AG16" s="17"/>
      <c r="AH16" s="29"/>
      <c r="AI16" s="29" t="s">
        <v>36</v>
      </c>
      <c r="AJ16" s="17"/>
      <c r="AK16" s="17"/>
      <c r="AL16" s="30" t="s">
        <v>36</v>
      </c>
    </row>
    <row r="17" spans="2:38" ht="13.5">
      <c r="B17" s="644" t="s">
        <v>23</v>
      </c>
      <c r="C17" s="645"/>
      <c r="D17" s="645"/>
      <c r="E17" s="645"/>
      <c r="F17" s="645"/>
      <c r="G17" s="645"/>
      <c r="H17" s="646"/>
      <c r="I17" s="676">
        <v>149.1</v>
      </c>
      <c r="J17" s="676"/>
      <c r="K17" s="676"/>
      <c r="L17" s="676"/>
      <c r="M17" s="613">
        <v>-0.3</v>
      </c>
      <c r="N17" s="613"/>
      <c r="O17" s="613"/>
      <c r="P17" s="613">
        <v>-1</v>
      </c>
      <c r="Q17" s="613"/>
      <c r="R17" s="613"/>
      <c r="S17" s="676">
        <v>136.6</v>
      </c>
      <c r="T17" s="676"/>
      <c r="U17" s="676"/>
      <c r="V17" s="676"/>
      <c r="W17" s="613">
        <v>-0.5</v>
      </c>
      <c r="X17" s="613"/>
      <c r="Y17" s="613"/>
      <c r="Z17" s="613">
        <v>-2</v>
      </c>
      <c r="AA17" s="613"/>
      <c r="AB17" s="613"/>
      <c r="AC17" s="676">
        <v>12.5</v>
      </c>
      <c r="AD17" s="676"/>
      <c r="AE17" s="676"/>
      <c r="AF17" s="676"/>
      <c r="AG17" s="613">
        <v>1.6</v>
      </c>
      <c r="AH17" s="613"/>
      <c r="AI17" s="613"/>
      <c r="AJ17" s="613">
        <v>9.7</v>
      </c>
      <c r="AK17" s="613"/>
      <c r="AL17" s="673"/>
    </row>
    <row r="18" spans="2:38" ht="13.5">
      <c r="B18" s="644" t="s">
        <v>24</v>
      </c>
      <c r="C18" s="645"/>
      <c r="D18" s="645"/>
      <c r="E18" s="645"/>
      <c r="F18" s="645"/>
      <c r="G18" s="645"/>
      <c r="H18" s="646"/>
      <c r="I18" s="672">
        <v>174.1</v>
      </c>
      <c r="J18" s="672"/>
      <c r="K18" s="672"/>
      <c r="L18" s="672"/>
      <c r="M18" s="613">
        <v>-1.4</v>
      </c>
      <c r="N18" s="613"/>
      <c r="O18" s="613"/>
      <c r="P18" s="613">
        <v>2.7</v>
      </c>
      <c r="Q18" s="613"/>
      <c r="R18" s="613"/>
      <c r="S18" s="672">
        <v>159.7</v>
      </c>
      <c r="T18" s="672"/>
      <c r="U18" s="672"/>
      <c r="V18" s="672"/>
      <c r="W18" s="613">
        <v>-1.3</v>
      </c>
      <c r="X18" s="613"/>
      <c r="Y18" s="613"/>
      <c r="Z18" s="613">
        <v>0.3</v>
      </c>
      <c r="AA18" s="613"/>
      <c r="AB18" s="613"/>
      <c r="AC18" s="672">
        <v>14.4</v>
      </c>
      <c r="AD18" s="672"/>
      <c r="AE18" s="672"/>
      <c r="AF18" s="672"/>
      <c r="AG18" s="613">
        <v>-2</v>
      </c>
      <c r="AH18" s="613"/>
      <c r="AI18" s="613"/>
      <c r="AJ18" s="613">
        <v>41.3</v>
      </c>
      <c r="AK18" s="613"/>
      <c r="AL18" s="673"/>
    </row>
    <row r="19" spans="2:38" ht="13.5">
      <c r="B19" s="644" t="s">
        <v>25</v>
      </c>
      <c r="C19" s="645"/>
      <c r="D19" s="645"/>
      <c r="E19" s="645"/>
      <c r="F19" s="645"/>
      <c r="G19" s="645"/>
      <c r="H19" s="646"/>
      <c r="I19" s="672">
        <v>163.1</v>
      </c>
      <c r="J19" s="672"/>
      <c r="K19" s="672"/>
      <c r="L19" s="672"/>
      <c r="M19" s="613">
        <v>0</v>
      </c>
      <c r="N19" s="613"/>
      <c r="O19" s="613"/>
      <c r="P19" s="613">
        <v>0.1</v>
      </c>
      <c r="Q19" s="613"/>
      <c r="R19" s="613"/>
      <c r="S19" s="672">
        <v>147.3</v>
      </c>
      <c r="T19" s="672"/>
      <c r="U19" s="672"/>
      <c r="V19" s="672"/>
      <c r="W19" s="613">
        <v>0.2</v>
      </c>
      <c r="X19" s="613"/>
      <c r="Y19" s="613"/>
      <c r="Z19" s="613">
        <v>-1.2</v>
      </c>
      <c r="AA19" s="613"/>
      <c r="AB19" s="613"/>
      <c r="AC19" s="672">
        <v>15.8</v>
      </c>
      <c r="AD19" s="672"/>
      <c r="AE19" s="672"/>
      <c r="AF19" s="672"/>
      <c r="AG19" s="613">
        <v>-2.5</v>
      </c>
      <c r="AH19" s="613"/>
      <c r="AI19" s="613"/>
      <c r="AJ19" s="613">
        <v>14.4</v>
      </c>
      <c r="AK19" s="613"/>
      <c r="AL19" s="673"/>
    </row>
    <row r="20" spans="2:38" ht="13.5">
      <c r="B20" s="644" t="s">
        <v>50</v>
      </c>
      <c r="C20" s="645"/>
      <c r="D20" s="645"/>
      <c r="E20" s="645"/>
      <c r="F20" s="645"/>
      <c r="G20" s="645"/>
      <c r="H20" s="646"/>
      <c r="I20" s="672">
        <v>152.1</v>
      </c>
      <c r="J20" s="672"/>
      <c r="K20" s="672"/>
      <c r="L20" s="672"/>
      <c r="M20" s="613">
        <v>-5.6</v>
      </c>
      <c r="N20" s="613"/>
      <c r="O20" s="613"/>
      <c r="P20" s="613">
        <v>-4.7</v>
      </c>
      <c r="Q20" s="613"/>
      <c r="R20" s="613"/>
      <c r="S20" s="672">
        <v>138.6</v>
      </c>
      <c r="T20" s="672"/>
      <c r="U20" s="672"/>
      <c r="V20" s="672"/>
      <c r="W20" s="613">
        <v>-2.7</v>
      </c>
      <c r="X20" s="613"/>
      <c r="Y20" s="613"/>
      <c r="Z20" s="613">
        <v>-0.5</v>
      </c>
      <c r="AA20" s="613"/>
      <c r="AB20" s="613"/>
      <c r="AC20" s="672">
        <v>13.5</v>
      </c>
      <c r="AD20" s="672"/>
      <c r="AE20" s="672"/>
      <c r="AF20" s="672"/>
      <c r="AG20" s="613">
        <v>-28.2</v>
      </c>
      <c r="AH20" s="613"/>
      <c r="AI20" s="613"/>
      <c r="AJ20" s="613">
        <v>-33.5</v>
      </c>
      <c r="AK20" s="613"/>
      <c r="AL20" s="673"/>
    </row>
    <row r="21" spans="2:38" ht="13.5">
      <c r="B21" s="644" t="s">
        <v>19</v>
      </c>
      <c r="C21" s="645"/>
      <c r="D21" s="645"/>
      <c r="E21" s="645"/>
      <c r="F21" s="645"/>
      <c r="G21" s="645"/>
      <c r="H21" s="646"/>
      <c r="I21" s="672">
        <v>157.4</v>
      </c>
      <c r="J21" s="672"/>
      <c r="K21" s="672"/>
      <c r="L21" s="672"/>
      <c r="M21" s="613">
        <v>-0.5</v>
      </c>
      <c r="N21" s="613"/>
      <c r="O21" s="613"/>
      <c r="P21" s="613">
        <v>2</v>
      </c>
      <c r="Q21" s="613"/>
      <c r="R21" s="613"/>
      <c r="S21" s="672">
        <v>145.7</v>
      </c>
      <c r="T21" s="672"/>
      <c r="U21" s="672"/>
      <c r="V21" s="672"/>
      <c r="W21" s="613">
        <v>-0.9</v>
      </c>
      <c r="X21" s="613"/>
      <c r="Y21" s="613"/>
      <c r="Z21" s="613">
        <v>0.2</v>
      </c>
      <c r="AA21" s="613"/>
      <c r="AB21" s="613"/>
      <c r="AC21" s="672">
        <v>11.7</v>
      </c>
      <c r="AD21" s="672"/>
      <c r="AE21" s="672"/>
      <c r="AF21" s="672"/>
      <c r="AG21" s="613">
        <v>5.4</v>
      </c>
      <c r="AH21" s="613"/>
      <c r="AI21" s="613"/>
      <c r="AJ21" s="613">
        <v>32.9</v>
      </c>
      <c r="AK21" s="613"/>
      <c r="AL21" s="673"/>
    </row>
    <row r="22" spans="2:38" ht="13.5">
      <c r="B22" s="644" t="s">
        <v>49</v>
      </c>
      <c r="C22" s="645"/>
      <c r="D22" s="645"/>
      <c r="E22" s="645"/>
      <c r="F22" s="645"/>
      <c r="G22" s="645"/>
      <c r="H22" s="646"/>
      <c r="I22" s="672">
        <v>174.6</v>
      </c>
      <c r="J22" s="672"/>
      <c r="K22" s="672"/>
      <c r="L22" s="672"/>
      <c r="M22" s="613">
        <v>-0.3</v>
      </c>
      <c r="N22" s="613"/>
      <c r="O22" s="613"/>
      <c r="P22" s="613">
        <v>2.7</v>
      </c>
      <c r="Q22" s="613"/>
      <c r="R22" s="613"/>
      <c r="S22" s="672">
        <v>146.5</v>
      </c>
      <c r="T22" s="672"/>
      <c r="U22" s="672"/>
      <c r="V22" s="672"/>
      <c r="W22" s="613">
        <v>-1.6</v>
      </c>
      <c r="X22" s="613"/>
      <c r="Y22" s="613"/>
      <c r="Z22" s="613">
        <v>0.5</v>
      </c>
      <c r="AA22" s="613"/>
      <c r="AB22" s="613"/>
      <c r="AC22" s="672">
        <v>28.1</v>
      </c>
      <c r="AD22" s="672"/>
      <c r="AE22" s="672"/>
      <c r="AF22" s="672"/>
      <c r="AG22" s="613">
        <v>7.2</v>
      </c>
      <c r="AH22" s="613"/>
      <c r="AI22" s="613"/>
      <c r="AJ22" s="613">
        <v>16.6</v>
      </c>
      <c r="AK22" s="613"/>
      <c r="AL22" s="673"/>
    </row>
    <row r="23" spans="2:38" ht="13.5">
      <c r="B23" s="644" t="s">
        <v>65</v>
      </c>
      <c r="C23" s="645"/>
      <c r="D23" s="645"/>
      <c r="E23" s="645"/>
      <c r="F23" s="645"/>
      <c r="G23" s="645"/>
      <c r="H23" s="646"/>
      <c r="I23" s="672">
        <v>136.7</v>
      </c>
      <c r="J23" s="672"/>
      <c r="K23" s="672"/>
      <c r="L23" s="672"/>
      <c r="M23" s="613">
        <v>1.3</v>
      </c>
      <c r="N23" s="613"/>
      <c r="O23" s="613"/>
      <c r="P23" s="613">
        <v>-3.5</v>
      </c>
      <c r="Q23" s="613"/>
      <c r="R23" s="613"/>
      <c r="S23" s="672">
        <v>129.2</v>
      </c>
      <c r="T23" s="672"/>
      <c r="U23" s="672"/>
      <c r="V23" s="672"/>
      <c r="W23" s="613">
        <v>0.9</v>
      </c>
      <c r="X23" s="613"/>
      <c r="Y23" s="613"/>
      <c r="Z23" s="613">
        <v>-4.1</v>
      </c>
      <c r="AA23" s="613"/>
      <c r="AB23" s="613"/>
      <c r="AC23" s="672">
        <v>7.5</v>
      </c>
      <c r="AD23" s="672"/>
      <c r="AE23" s="672"/>
      <c r="AF23" s="672"/>
      <c r="AG23" s="613">
        <v>10.3</v>
      </c>
      <c r="AH23" s="613"/>
      <c r="AI23" s="613"/>
      <c r="AJ23" s="613">
        <v>8.7</v>
      </c>
      <c r="AK23" s="613"/>
      <c r="AL23" s="673"/>
    </row>
    <row r="24" spans="2:38" ht="13.5">
      <c r="B24" s="644" t="s">
        <v>66</v>
      </c>
      <c r="C24" s="645"/>
      <c r="D24" s="645"/>
      <c r="E24" s="645"/>
      <c r="F24" s="645"/>
      <c r="G24" s="645"/>
      <c r="H24" s="646"/>
      <c r="I24" s="678">
        <v>156.9</v>
      </c>
      <c r="J24" s="678"/>
      <c r="K24" s="678"/>
      <c r="L24" s="678"/>
      <c r="M24" s="608">
        <v>0.6</v>
      </c>
      <c r="N24" s="608"/>
      <c r="O24" s="608"/>
      <c r="P24" s="608">
        <v>4</v>
      </c>
      <c r="Q24" s="608"/>
      <c r="R24" s="608"/>
      <c r="S24" s="678">
        <v>143.1</v>
      </c>
      <c r="T24" s="678"/>
      <c r="U24" s="678"/>
      <c r="V24" s="678"/>
      <c r="W24" s="608">
        <v>-0.7</v>
      </c>
      <c r="X24" s="608"/>
      <c r="Y24" s="608"/>
      <c r="Z24" s="608">
        <v>2.9</v>
      </c>
      <c r="AA24" s="608"/>
      <c r="AB24" s="608"/>
      <c r="AC24" s="678">
        <v>13.8</v>
      </c>
      <c r="AD24" s="678"/>
      <c r="AE24" s="678"/>
      <c r="AF24" s="678"/>
      <c r="AG24" s="608">
        <v>16</v>
      </c>
      <c r="AH24" s="608"/>
      <c r="AI24" s="608"/>
      <c r="AJ24" s="608">
        <v>17</v>
      </c>
      <c r="AK24" s="608"/>
      <c r="AL24" s="703"/>
    </row>
    <row r="25" spans="2:38" ht="13.5">
      <c r="B25" s="644" t="s">
        <v>48</v>
      </c>
      <c r="C25" s="645"/>
      <c r="D25" s="645"/>
      <c r="E25" s="645"/>
      <c r="F25" s="645"/>
      <c r="G25" s="645"/>
      <c r="H25" s="646"/>
      <c r="I25" s="678">
        <v>155.6</v>
      </c>
      <c r="J25" s="678"/>
      <c r="K25" s="678"/>
      <c r="L25" s="678"/>
      <c r="M25" s="607">
        <v>-1.206349206349211</v>
      </c>
      <c r="N25" s="607"/>
      <c r="O25" s="607"/>
      <c r="P25" s="607">
        <v>-1.1</v>
      </c>
      <c r="Q25" s="607"/>
      <c r="R25" s="607"/>
      <c r="S25" s="678">
        <v>147.4</v>
      </c>
      <c r="T25" s="678"/>
      <c r="U25" s="678"/>
      <c r="V25" s="678"/>
      <c r="W25" s="607">
        <v>-1.2726054922973962</v>
      </c>
      <c r="X25" s="607"/>
      <c r="Y25" s="607"/>
      <c r="Z25" s="607">
        <v>1.8</v>
      </c>
      <c r="AA25" s="607"/>
      <c r="AB25" s="607"/>
      <c r="AC25" s="678">
        <v>8.2</v>
      </c>
      <c r="AD25" s="678"/>
      <c r="AE25" s="678"/>
      <c r="AF25" s="678"/>
      <c r="AG25" s="607">
        <v>0</v>
      </c>
      <c r="AH25" s="607"/>
      <c r="AI25" s="607"/>
      <c r="AJ25" s="607">
        <v>-34.9</v>
      </c>
      <c r="AK25" s="607"/>
      <c r="AL25" s="702"/>
    </row>
    <row r="26" spans="2:38" ht="13.5">
      <c r="B26" s="644" t="s">
        <v>47</v>
      </c>
      <c r="C26" s="645"/>
      <c r="D26" s="645"/>
      <c r="E26" s="645"/>
      <c r="F26" s="645"/>
      <c r="G26" s="645"/>
      <c r="H26" s="646"/>
      <c r="I26" s="678">
        <v>154.9</v>
      </c>
      <c r="J26" s="678"/>
      <c r="K26" s="678"/>
      <c r="L26" s="678"/>
      <c r="M26" s="607">
        <v>-0.12894906511926596</v>
      </c>
      <c r="N26" s="607"/>
      <c r="O26" s="607"/>
      <c r="P26" s="607">
        <v>-2.1</v>
      </c>
      <c r="Q26" s="607"/>
      <c r="R26" s="607"/>
      <c r="S26" s="678">
        <v>141</v>
      </c>
      <c r="T26" s="678"/>
      <c r="U26" s="678"/>
      <c r="V26" s="678"/>
      <c r="W26" s="607">
        <v>-1.260504201680679</v>
      </c>
      <c r="X26" s="607"/>
      <c r="Y26" s="607"/>
      <c r="Z26" s="607">
        <v>-2.5</v>
      </c>
      <c r="AA26" s="607"/>
      <c r="AB26" s="607"/>
      <c r="AC26" s="678">
        <v>13.9</v>
      </c>
      <c r="AD26" s="678"/>
      <c r="AE26" s="678"/>
      <c r="AF26" s="678"/>
      <c r="AG26" s="607">
        <v>13.008130081300816</v>
      </c>
      <c r="AH26" s="607"/>
      <c r="AI26" s="607"/>
      <c r="AJ26" s="607">
        <v>1.5</v>
      </c>
      <c r="AK26" s="607"/>
      <c r="AL26" s="702"/>
    </row>
    <row r="27" spans="2:38" ht="13.5">
      <c r="B27" s="644" t="s">
        <v>46</v>
      </c>
      <c r="C27" s="645"/>
      <c r="D27" s="645"/>
      <c r="E27" s="645"/>
      <c r="F27" s="645"/>
      <c r="G27" s="645"/>
      <c r="H27" s="646"/>
      <c r="I27" s="678">
        <v>100.5</v>
      </c>
      <c r="J27" s="678"/>
      <c r="K27" s="678"/>
      <c r="L27" s="678"/>
      <c r="M27" s="607">
        <v>-2.0467836257309857</v>
      </c>
      <c r="N27" s="607"/>
      <c r="O27" s="607"/>
      <c r="P27" s="607">
        <v>-11.5</v>
      </c>
      <c r="Q27" s="607"/>
      <c r="R27" s="607"/>
      <c r="S27" s="678">
        <v>96.4</v>
      </c>
      <c r="T27" s="678"/>
      <c r="U27" s="678"/>
      <c r="V27" s="678"/>
      <c r="W27" s="607">
        <v>-1.6326530612244872</v>
      </c>
      <c r="X27" s="607"/>
      <c r="Y27" s="607"/>
      <c r="Z27" s="607">
        <v>-9.4</v>
      </c>
      <c r="AA27" s="607"/>
      <c r="AB27" s="607"/>
      <c r="AC27" s="678">
        <v>4.1</v>
      </c>
      <c r="AD27" s="678"/>
      <c r="AE27" s="678"/>
      <c r="AF27" s="678"/>
      <c r="AG27" s="607">
        <v>-10.869565217391308</v>
      </c>
      <c r="AH27" s="607"/>
      <c r="AI27" s="607"/>
      <c r="AJ27" s="607">
        <v>-43.1</v>
      </c>
      <c r="AK27" s="607"/>
      <c r="AL27" s="702"/>
    </row>
    <row r="28" spans="2:38" ht="13.5">
      <c r="B28" s="644" t="s">
        <v>45</v>
      </c>
      <c r="C28" s="645"/>
      <c r="D28" s="645"/>
      <c r="E28" s="645"/>
      <c r="F28" s="645"/>
      <c r="G28" s="645"/>
      <c r="H28" s="646"/>
      <c r="I28" s="678">
        <v>140.1</v>
      </c>
      <c r="J28" s="678"/>
      <c r="K28" s="678"/>
      <c r="L28" s="678"/>
      <c r="M28" s="607">
        <v>0.5743000717874924</v>
      </c>
      <c r="N28" s="607"/>
      <c r="O28" s="607"/>
      <c r="P28" s="607">
        <v>-5.1</v>
      </c>
      <c r="Q28" s="607"/>
      <c r="R28" s="607"/>
      <c r="S28" s="678">
        <v>135.1</v>
      </c>
      <c r="T28" s="678"/>
      <c r="U28" s="678"/>
      <c r="V28" s="678"/>
      <c r="W28" s="607">
        <v>0.4460966542750855</v>
      </c>
      <c r="X28" s="607"/>
      <c r="Y28" s="607"/>
      <c r="Z28" s="607">
        <v>-2.7</v>
      </c>
      <c r="AA28" s="607"/>
      <c r="AB28" s="607"/>
      <c r="AC28" s="678">
        <v>5</v>
      </c>
      <c r="AD28" s="678"/>
      <c r="AE28" s="678"/>
      <c r="AF28" s="678"/>
      <c r="AG28" s="607">
        <v>4.166666666666674</v>
      </c>
      <c r="AH28" s="607"/>
      <c r="AI28" s="607"/>
      <c r="AJ28" s="607">
        <v>-43.2</v>
      </c>
      <c r="AK28" s="607"/>
      <c r="AL28" s="702"/>
    </row>
    <row r="29" spans="2:38" ht="13.5">
      <c r="B29" s="644" t="s">
        <v>26</v>
      </c>
      <c r="C29" s="645"/>
      <c r="D29" s="645"/>
      <c r="E29" s="645"/>
      <c r="F29" s="645"/>
      <c r="G29" s="645"/>
      <c r="H29" s="646"/>
      <c r="I29" s="678">
        <v>152.9</v>
      </c>
      <c r="J29" s="678"/>
      <c r="K29" s="678"/>
      <c r="L29" s="678"/>
      <c r="M29" s="608">
        <v>0.6</v>
      </c>
      <c r="N29" s="608"/>
      <c r="O29" s="608"/>
      <c r="P29" s="608">
        <v>-5</v>
      </c>
      <c r="Q29" s="608"/>
      <c r="R29" s="608"/>
      <c r="S29" s="678">
        <v>130.8</v>
      </c>
      <c r="T29" s="678"/>
      <c r="U29" s="678"/>
      <c r="V29" s="678"/>
      <c r="W29" s="608">
        <v>1.9</v>
      </c>
      <c r="X29" s="608"/>
      <c r="Y29" s="608"/>
      <c r="Z29" s="608">
        <v>-7.6</v>
      </c>
      <c r="AA29" s="608"/>
      <c r="AB29" s="608"/>
      <c r="AC29" s="678">
        <v>22.1</v>
      </c>
      <c r="AD29" s="678"/>
      <c r="AE29" s="678"/>
      <c r="AF29" s="678"/>
      <c r="AG29" s="608">
        <v>-6.8</v>
      </c>
      <c r="AH29" s="608"/>
      <c r="AI29" s="608"/>
      <c r="AJ29" s="608">
        <v>15.1</v>
      </c>
      <c r="AK29" s="608"/>
      <c r="AL29" s="703"/>
    </row>
    <row r="30" spans="2:38" ht="13.5">
      <c r="B30" s="644" t="s">
        <v>22</v>
      </c>
      <c r="C30" s="645"/>
      <c r="D30" s="645"/>
      <c r="E30" s="645"/>
      <c r="F30" s="645"/>
      <c r="G30" s="645"/>
      <c r="H30" s="646"/>
      <c r="I30" s="678">
        <v>140.2</v>
      </c>
      <c r="J30" s="678"/>
      <c r="K30" s="678"/>
      <c r="L30" s="678"/>
      <c r="M30" s="608">
        <v>-0.8</v>
      </c>
      <c r="N30" s="608"/>
      <c r="O30" s="608"/>
      <c r="P30" s="608">
        <v>-0.6</v>
      </c>
      <c r="Q30" s="608"/>
      <c r="R30" s="608"/>
      <c r="S30" s="678">
        <v>132.9</v>
      </c>
      <c r="T30" s="678"/>
      <c r="U30" s="678"/>
      <c r="V30" s="678"/>
      <c r="W30" s="608">
        <v>-1.9</v>
      </c>
      <c r="X30" s="608"/>
      <c r="Y30" s="608"/>
      <c r="Z30" s="608">
        <v>-1.6</v>
      </c>
      <c r="AA30" s="608"/>
      <c r="AB30" s="608"/>
      <c r="AC30" s="678">
        <v>7.3</v>
      </c>
      <c r="AD30" s="678"/>
      <c r="AE30" s="678"/>
      <c r="AF30" s="678"/>
      <c r="AG30" s="608">
        <v>25.8</v>
      </c>
      <c r="AH30" s="608"/>
      <c r="AI30" s="608"/>
      <c r="AJ30" s="608">
        <v>17.7</v>
      </c>
      <c r="AK30" s="608"/>
      <c r="AL30" s="703"/>
    </row>
    <row r="31" spans="2:38" ht="13.5">
      <c r="B31" s="644" t="s">
        <v>20</v>
      </c>
      <c r="C31" s="645"/>
      <c r="D31" s="645"/>
      <c r="E31" s="645"/>
      <c r="F31" s="645"/>
      <c r="G31" s="645"/>
      <c r="H31" s="646"/>
      <c r="I31" s="678">
        <v>143.4</v>
      </c>
      <c r="J31" s="678"/>
      <c r="K31" s="678"/>
      <c r="L31" s="678"/>
      <c r="M31" s="608">
        <v>-4</v>
      </c>
      <c r="N31" s="608"/>
      <c r="O31" s="608"/>
      <c r="P31" s="608">
        <v>-2.7</v>
      </c>
      <c r="Q31" s="608"/>
      <c r="R31" s="608"/>
      <c r="S31" s="678">
        <v>138.5</v>
      </c>
      <c r="T31" s="678"/>
      <c r="U31" s="678"/>
      <c r="V31" s="678"/>
      <c r="W31" s="608">
        <v>-5.1</v>
      </c>
      <c r="X31" s="608"/>
      <c r="Y31" s="608"/>
      <c r="Z31" s="608">
        <v>-3.1</v>
      </c>
      <c r="AA31" s="608"/>
      <c r="AB31" s="608"/>
      <c r="AC31" s="678">
        <v>4.9</v>
      </c>
      <c r="AD31" s="678"/>
      <c r="AE31" s="678"/>
      <c r="AF31" s="678"/>
      <c r="AG31" s="608">
        <v>44.3</v>
      </c>
      <c r="AH31" s="608"/>
      <c r="AI31" s="608"/>
      <c r="AJ31" s="608">
        <v>11.5</v>
      </c>
      <c r="AK31" s="608"/>
      <c r="AL31" s="703"/>
    </row>
    <row r="32" spans="2:38" ht="13.5">
      <c r="B32" s="644" t="s">
        <v>21</v>
      </c>
      <c r="C32" s="645"/>
      <c r="D32" s="645"/>
      <c r="E32" s="645"/>
      <c r="F32" s="645"/>
      <c r="G32" s="645"/>
      <c r="H32" s="646"/>
      <c r="I32" s="678">
        <v>135.9</v>
      </c>
      <c r="J32" s="678"/>
      <c r="K32" s="678"/>
      <c r="L32" s="678"/>
      <c r="M32" s="607">
        <v>-2.928571428571425</v>
      </c>
      <c r="N32" s="607"/>
      <c r="O32" s="607"/>
      <c r="P32" s="607">
        <v>8.5</v>
      </c>
      <c r="Q32" s="607"/>
      <c r="R32" s="607"/>
      <c r="S32" s="678">
        <v>126.6</v>
      </c>
      <c r="T32" s="678"/>
      <c r="U32" s="678"/>
      <c r="V32" s="678"/>
      <c r="W32" s="607">
        <v>-3.2110091743119407</v>
      </c>
      <c r="X32" s="607"/>
      <c r="Y32" s="607"/>
      <c r="Z32" s="607">
        <v>7.7</v>
      </c>
      <c r="AA32" s="607"/>
      <c r="AB32" s="607"/>
      <c r="AC32" s="678">
        <v>9.3</v>
      </c>
      <c r="AD32" s="678"/>
      <c r="AE32" s="678"/>
      <c r="AF32" s="678"/>
      <c r="AG32" s="607">
        <v>1.0869565217391353</v>
      </c>
      <c r="AH32" s="607"/>
      <c r="AI32" s="607"/>
      <c r="AJ32" s="607">
        <v>20.8</v>
      </c>
      <c r="AK32" s="607"/>
      <c r="AL32" s="702"/>
    </row>
    <row r="33" spans="2:38" ht="4.5" customHeight="1">
      <c r="B33" s="51"/>
      <c r="C33" s="52"/>
      <c r="D33" s="52"/>
      <c r="E33" s="52"/>
      <c r="F33" s="52"/>
      <c r="G33" s="52"/>
      <c r="H33" s="50"/>
      <c r="I33" s="575"/>
      <c r="J33" s="576"/>
      <c r="K33" s="576"/>
      <c r="L33" s="576"/>
      <c r="M33" s="569"/>
      <c r="N33" s="569"/>
      <c r="O33" s="569"/>
      <c r="P33" s="569"/>
      <c r="Q33" s="569"/>
      <c r="R33" s="569"/>
      <c r="S33" s="577"/>
      <c r="T33" s="577"/>
      <c r="U33" s="577"/>
      <c r="V33" s="577"/>
      <c r="W33" s="569"/>
      <c r="X33" s="569"/>
      <c r="Y33" s="569"/>
      <c r="Z33" s="569"/>
      <c r="AA33" s="569"/>
      <c r="AB33" s="569"/>
      <c r="AC33" s="577"/>
      <c r="AD33" s="577"/>
      <c r="AE33" s="577"/>
      <c r="AF33" s="577"/>
      <c r="AG33" s="569"/>
      <c r="AH33" s="569"/>
      <c r="AI33" s="569"/>
      <c r="AJ33" s="569"/>
      <c r="AK33" s="569"/>
      <c r="AL33" s="578"/>
    </row>
    <row r="34" spans="2:38" ht="13.5">
      <c r="B34" s="66" t="s">
        <v>651</v>
      </c>
      <c r="I34" s="548"/>
      <c r="J34" s="548"/>
      <c r="K34" s="548"/>
      <c r="L34" s="548"/>
      <c r="M34" s="548"/>
      <c r="N34" s="548"/>
      <c r="O34" s="548"/>
      <c r="P34" s="548"/>
      <c r="Q34" s="548"/>
      <c r="R34" s="548"/>
      <c r="S34" s="548"/>
      <c r="T34" s="548"/>
      <c r="U34" s="548"/>
      <c r="V34" s="548"/>
      <c r="W34" s="548"/>
      <c r="X34" s="548"/>
      <c r="Y34" s="548"/>
      <c r="Z34" s="548"/>
      <c r="AA34" s="548"/>
      <c r="AB34" s="548"/>
      <c r="AC34" s="548"/>
      <c r="AD34" s="548"/>
      <c r="AE34" s="548"/>
      <c r="AF34" s="548"/>
      <c r="AG34" s="548"/>
      <c r="AH34" s="548"/>
      <c r="AI34" s="548"/>
      <c r="AJ34" s="548"/>
      <c r="AK34" s="548"/>
      <c r="AL34" s="548"/>
    </row>
    <row r="35" ht="13.5">
      <c r="B35" s="65"/>
    </row>
    <row r="36" spans="2:36" ht="17.25">
      <c r="B36" s="34" t="s">
        <v>64</v>
      </c>
      <c r="C36" s="32"/>
      <c r="D36" s="32"/>
      <c r="E36" s="32"/>
      <c r="F36" s="32"/>
      <c r="G36" s="32"/>
      <c r="H36" s="32"/>
      <c r="I36" s="32"/>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row>
    <row r="37" spans="2:36" ht="13.5">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row>
    <row r="38" spans="2:39" ht="13.5" customHeight="1">
      <c r="B38" s="31"/>
      <c r="C38" s="721" t="s">
        <v>711</v>
      </c>
      <c r="D38" s="721"/>
      <c r="E38" s="721"/>
      <c r="F38" s="721"/>
      <c r="G38" s="721"/>
      <c r="H38" s="721"/>
      <c r="I38" s="721"/>
      <c r="J38" s="721"/>
      <c r="K38" s="721"/>
      <c r="L38" s="721"/>
      <c r="M38" s="721"/>
      <c r="N38" s="721"/>
      <c r="O38" s="721"/>
      <c r="P38" s="721"/>
      <c r="Q38" s="721"/>
      <c r="R38" s="721"/>
      <c r="S38" s="721"/>
      <c r="T38" s="721"/>
      <c r="U38" s="721"/>
      <c r="V38" s="721"/>
      <c r="W38" s="721"/>
      <c r="X38" s="721"/>
      <c r="Y38" s="721"/>
      <c r="Z38" s="721"/>
      <c r="AA38" s="721"/>
      <c r="AB38" s="721"/>
      <c r="AC38" s="721"/>
      <c r="AD38" s="721"/>
      <c r="AE38" s="721"/>
      <c r="AF38" s="721"/>
      <c r="AG38" s="721"/>
      <c r="AH38" s="721"/>
      <c r="AI38" s="721"/>
      <c r="AJ38" s="721"/>
      <c r="AK38" s="721"/>
      <c r="AL38" s="721"/>
      <c r="AM38" s="721"/>
    </row>
    <row r="39" spans="2:39" ht="13.5">
      <c r="B39" s="31"/>
      <c r="C39" s="721"/>
      <c r="D39" s="721"/>
      <c r="E39" s="721"/>
      <c r="F39" s="721"/>
      <c r="G39" s="721"/>
      <c r="H39" s="721"/>
      <c r="I39" s="721"/>
      <c r="J39" s="721"/>
      <c r="K39" s="721"/>
      <c r="L39" s="721"/>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1"/>
      <c r="AJ39" s="721"/>
      <c r="AK39" s="721"/>
      <c r="AL39" s="721"/>
      <c r="AM39" s="721"/>
    </row>
    <row r="40" spans="2:39" ht="13.5">
      <c r="B40" s="31"/>
      <c r="C40" s="721"/>
      <c r="D40" s="721"/>
      <c r="E40" s="721"/>
      <c r="F40" s="721"/>
      <c r="G40" s="721"/>
      <c r="H40" s="721"/>
      <c r="I40" s="721"/>
      <c r="J40" s="721"/>
      <c r="K40" s="721"/>
      <c r="L40" s="721"/>
      <c r="M40" s="721"/>
      <c r="N40" s="721"/>
      <c r="O40" s="721"/>
      <c r="P40" s="721"/>
      <c r="Q40" s="721"/>
      <c r="R40" s="721"/>
      <c r="S40" s="721"/>
      <c r="T40" s="721"/>
      <c r="U40" s="721"/>
      <c r="V40" s="721"/>
      <c r="W40" s="721"/>
      <c r="X40" s="721"/>
      <c r="Y40" s="721"/>
      <c r="Z40" s="721"/>
      <c r="AA40" s="721"/>
      <c r="AB40" s="721"/>
      <c r="AC40" s="721"/>
      <c r="AD40" s="721"/>
      <c r="AE40" s="721"/>
      <c r="AF40" s="721"/>
      <c r="AG40" s="721"/>
      <c r="AH40" s="721"/>
      <c r="AI40" s="721"/>
      <c r="AJ40" s="721"/>
      <c r="AK40" s="721"/>
      <c r="AL40" s="721"/>
      <c r="AM40" s="721"/>
    </row>
    <row r="41" spans="2:39" ht="13.5" customHeight="1">
      <c r="B41" s="31"/>
      <c r="C41" s="721" t="s">
        <v>712</v>
      </c>
      <c r="D41" s="721"/>
      <c r="E41" s="721"/>
      <c r="F41" s="721"/>
      <c r="G41" s="721"/>
      <c r="H41" s="721"/>
      <c r="I41" s="721"/>
      <c r="J41" s="721"/>
      <c r="K41" s="721"/>
      <c r="L41" s="721"/>
      <c r="M41" s="721"/>
      <c r="N41" s="721"/>
      <c r="O41" s="721"/>
      <c r="P41" s="721"/>
      <c r="Q41" s="721"/>
      <c r="R41" s="721"/>
      <c r="S41" s="721"/>
      <c r="T41" s="721"/>
      <c r="U41" s="721"/>
      <c r="V41" s="721"/>
      <c r="W41" s="721"/>
      <c r="X41" s="721"/>
      <c r="Y41" s="721"/>
      <c r="Z41" s="721"/>
      <c r="AA41" s="721"/>
      <c r="AB41" s="721"/>
      <c r="AC41" s="721"/>
      <c r="AD41" s="721"/>
      <c r="AE41" s="721"/>
      <c r="AF41" s="721"/>
      <c r="AG41" s="721"/>
      <c r="AH41" s="721"/>
      <c r="AI41" s="721"/>
      <c r="AJ41" s="721"/>
      <c r="AK41" s="721"/>
      <c r="AL41" s="721"/>
      <c r="AM41" s="721"/>
    </row>
    <row r="42" spans="2:39" ht="13.5">
      <c r="B42" s="31"/>
      <c r="C42" s="721"/>
      <c r="D42" s="721"/>
      <c r="E42" s="721"/>
      <c r="F42" s="721"/>
      <c r="G42" s="721"/>
      <c r="H42" s="721"/>
      <c r="I42" s="721"/>
      <c r="J42" s="721"/>
      <c r="K42" s="721"/>
      <c r="L42" s="721"/>
      <c r="M42" s="721"/>
      <c r="N42" s="721"/>
      <c r="O42" s="721"/>
      <c r="P42" s="721"/>
      <c r="Q42" s="721"/>
      <c r="R42" s="721"/>
      <c r="S42" s="721"/>
      <c r="T42" s="721"/>
      <c r="U42" s="721"/>
      <c r="V42" s="721"/>
      <c r="W42" s="721"/>
      <c r="X42" s="721"/>
      <c r="Y42" s="721"/>
      <c r="Z42" s="721"/>
      <c r="AA42" s="721"/>
      <c r="AB42" s="721"/>
      <c r="AC42" s="721"/>
      <c r="AD42" s="721"/>
      <c r="AE42" s="721"/>
      <c r="AF42" s="721"/>
      <c r="AG42" s="721"/>
      <c r="AH42" s="721"/>
      <c r="AI42" s="721"/>
      <c r="AJ42" s="721"/>
      <c r="AK42" s="721"/>
      <c r="AL42" s="721"/>
      <c r="AM42" s="721"/>
    </row>
    <row r="43" spans="2:36" ht="13.5">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row>
    <row r="44" spans="2:39" ht="13.5">
      <c r="B44" s="32" t="s">
        <v>63</v>
      </c>
      <c r="C44" s="32"/>
      <c r="D44" s="32"/>
      <c r="E44" s="32"/>
      <c r="F44" s="32"/>
      <c r="G44" s="32"/>
      <c r="H44" s="32"/>
      <c r="I44" s="32"/>
      <c r="J44" s="32"/>
      <c r="K44" s="32"/>
      <c r="L44" s="32"/>
      <c r="M44" s="32"/>
      <c r="N44" s="32"/>
      <c r="O44" s="32"/>
      <c r="P44" s="37"/>
      <c r="Q44" s="38"/>
      <c r="R44" s="37"/>
      <c r="T44" s="10"/>
      <c r="AH44" s="677" t="s">
        <v>55</v>
      </c>
      <c r="AI44" s="677"/>
      <c r="AJ44" s="677"/>
      <c r="AK44" s="677"/>
      <c r="AL44" s="677"/>
      <c r="AM44" s="677"/>
    </row>
    <row r="45" spans="2:41" ht="13.5" customHeight="1">
      <c r="B45" s="647" t="s">
        <v>59</v>
      </c>
      <c r="C45" s="689"/>
      <c r="D45" s="689"/>
      <c r="E45" s="689"/>
      <c r="F45" s="689"/>
      <c r="G45" s="689"/>
      <c r="H45" s="689"/>
      <c r="I45" s="694" t="s">
        <v>27</v>
      </c>
      <c r="J45" s="695"/>
      <c r="K45" s="695"/>
      <c r="L45" s="695"/>
      <c r="M45" s="71"/>
      <c r="N45" s="71"/>
      <c r="O45" s="71"/>
      <c r="P45" s="71"/>
      <c r="Q45" s="71"/>
      <c r="R45" s="71"/>
      <c r="S45" s="709" t="s">
        <v>73</v>
      </c>
      <c r="T45" s="710"/>
      <c r="U45" s="711"/>
      <c r="V45" s="718" t="s">
        <v>72</v>
      </c>
      <c r="W45" s="719"/>
      <c r="X45" s="719"/>
      <c r="Y45" s="719"/>
      <c r="Z45" s="719"/>
      <c r="AA45" s="719"/>
      <c r="AB45" s="719"/>
      <c r="AC45" s="719"/>
      <c r="AD45" s="719"/>
      <c r="AE45" s="719"/>
      <c r="AF45" s="719"/>
      <c r="AG45" s="719"/>
      <c r="AH45" s="719"/>
      <c r="AI45" s="719"/>
      <c r="AJ45" s="719"/>
      <c r="AK45" s="719"/>
      <c r="AL45" s="719"/>
      <c r="AM45" s="720"/>
      <c r="AN45" s="9"/>
      <c r="AO45" s="10"/>
    </row>
    <row r="46" spans="2:41" ht="13.5">
      <c r="B46" s="690"/>
      <c r="C46" s="691"/>
      <c r="D46" s="691"/>
      <c r="E46" s="691"/>
      <c r="F46" s="691"/>
      <c r="G46" s="691"/>
      <c r="H46" s="691"/>
      <c r="I46" s="696"/>
      <c r="J46" s="697"/>
      <c r="K46" s="697"/>
      <c r="L46" s="697"/>
      <c r="M46" s="700" t="s">
        <v>28</v>
      </c>
      <c r="N46" s="700"/>
      <c r="O46" s="700"/>
      <c r="P46" s="700"/>
      <c r="Q46" s="700"/>
      <c r="R46" s="701"/>
      <c r="S46" s="712"/>
      <c r="T46" s="713"/>
      <c r="U46" s="714"/>
      <c r="V46" s="92" t="s">
        <v>33</v>
      </c>
      <c r="W46" s="93"/>
      <c r="X46" s="93"/>
      <c r="Y46" s="93"/>
      <c r="Z46" s="93"/>
      <c r="AA46" s="93"/>
      <c r="AB46" s="93"/>
      <c r="AC46" s="93"/>
      <c r="AD46" s="94"/>
      <c r="AE46" s="674" t="s">
        <v>34</v>
      </c>
      <c r="AF46" s="675"/>
      <c r="AG46" s="675"/>
      <c r="AH46" s="93"/>
      <c r="AI46" s="93"/>
      <c r="AJ46" s="93"/>
      <c r="AK46" s="93"/>
      <c r="AL46" s="95"/>
      <c r="AM46" s="96"/>
      <c r="AN46" s="9"/>
      <c r="AO46" s="10"/>
    </row>
    <row r="47" spans="2:49" ht="13.5">
      <c r="B47" s="692"/>
      <c r="C47" s="693"/>
      <c r="D47" s="693"/>
      <c r="E47" s="693"/>
      <c r="F47" s="693"/>
      <c r="G47" s="693"/>
      <c r="H47" s="693"/>
      <c r="I47" s="698"/>
      <c r="J47" s="699"/>
      <c r="K47" s="699"/>
      <c r="L47" s="699"/>
      <c r="M47" s="688" t="s">
        <v>29</v>
      </c>
      <c r="N47" s="688"/>
      <c r="O47" s="688"/>
      <c r="P47" s="688" t="s">
        <v>30</v>
      </c>
      <c r="Q47" s="688"/>
      <c r="R47" s="641"/>
      <c r="S47" s="715"/>
      <c r="T47" s="716"/>
      <c r="U47" s="717"/>
      <c r="V47" s="97"/>
      <c r="W47" s="98"/>
      <c r="X47" s="98"/>
      <c r="Y47" s="688" t="s">
        <v>31</v>
      </c>
      <c r="Z47" s="688"/>
      <c r="AA47" s="688"/>
      <c r="AB47" s="688" t="s">
        <v>32</v>
      </c>
      <c r="AC47" s="688"/>
      <c r="AD47" s="688"/>
      <c r="AE47" s="97"/>
      <c r="AF47" s="98"/>
      <c r="AG47" s="98"/>
      <c r="AH47" s="688" t="s">
        <v>31</v>
      </c>
      <c r="AI47" s="688"/>
      <c r="AJ47" s="688"/>
      <c r="AK47" s="688" t="s">
        <v>32</v>
      </c>
      <c r="AL47" s="688"/>
      <c r="AM47" s="688"/>
      <c r="AP47" s="40"/>
      <c r="AQ47" s="40"/>
      <c r="AS47" s="39"/>
      <c r="AT47" s="39"/>
      <c r="AV47" s="41"/>
      <c r="AW47" s="41"/>
    </row>
    <row r="48" spans="2:46" s="14" customFormat="1" ht="9.75">
      <c r="B48" s="23"/>
      <c r="C48" s="24"/>
      <c r="D48" s="24"/>
      <c r="E48" s="24"/>
      <c r="F48" s="24"/>
      <c r="G48" s="24"/>
      <c r="H48" s="25"/>
      <c r="I48" s="661" t="s">
        <v>38</v>
      </c>
      <c r="J48" s="662"/>
      <c r="K48" s="662"/>
      <c r="L48" s="662"/>
      <c r="M48" s="630" t="s">
        <v>36</v>
      </c>
      <c r="N48" s="630"/>
      <c r="O48" s="630"/>
      <c r="P48" s="630" t="s">
        <v>36</v>
      </c>
      <c r="Q48" s="630"/>
      <c r="R48" s="630"/>
      <c r="S48" s="662" t="s">
        <v>36</v>
      </c>
      <c r="T48" s="662"/>
      <c r="U48" s="662"/>
      <c r="V48" s="662" t="s">
        <v>36</v>
      </c>
      <c r="W48" s="662"/>
      <c r="X48" s="662"/>
      <c r="Y48" s="630" t="s">
        <v>39</v>
      </c>
      <c r="Z48" s="630"/>
      <c r="AA48" s="630"/>
      <c r="AB48" s="630" t="s">
        <v>39</v>
      </c>
      <c r="AC48" s="630"/>
      <c r="AD48" s="630"/>
      <c r="AE48" s="662" t="s">
        <v>36</v>
      </c>
      <c r="AF48" s="662"/>
      <c r="AG48" s="662"/>
      <c r="AH48" s="630" t="s">
        <v>39</v>
      </c>
      <c r="AI48" s="630"/>
      <c r="AJ48" s="630"/>
      <c r="AK48" s="633" t="s">
        <v>39</v>
      </c>
      <c r="AL48" s="633"/>
      <c r="AM48" s="633"/>
      <c r="AS48" s="18"/>
      <c r="AT48" s="18"/>
    </row>
    <row r="49" spans="2:46" ht="13.5">
      <c r="B49" s="644" t="s">
        <v>23</v>
      </c>
      <c r="C49" s="645"/>
      <c r="D49" s="645"/>
      <c r="E49" s="645"/>
      <c r="F49" s="645"/>
      <c r="G49" s="645"/>
      <c r="H49" s="646"/>
      <c r="I49" s="679">
        <v>1336035</v>
      </c>
      <c r="J49" s="680"/>
      <c r="K49" s="680"/>
      <c r="L49" s="680"/>
      <c r="M49" s="613">
        <v>0.1</v>
      </c>
      <c r="N49" s="613"/>
      <c r="O49" s="613"/>
      <c r="P49" s="613">
        <v>1.2</v>
      </c>
      <c r="Q49" s="613"/>
      <c r="R49" s="613"/>
      <c r="S49" s="687">
        <v>27.9</v>
      </c>
      <c r="T49" s="687"/>
      <c r="U49" s="687"/>
      <c r="V49" s="682">
        <v>1.99</v>
      </c>
      <c r="W49" s="682"/>
      <c r="X49" s="682"/>
      <c r="Y49" s="682">
        <v>-0.03</v>
      </c>
      <c r="Z49" s="682"/>
      <c r="AA49" s="682"/>
      <c r="AB49" s="682">
        <v>0.4</v>
      </c>
      <c r="AC49" s="682"/>
      <c r="AD49" s="682"/>
      <c r="AE49" s="682">
        <v>1.95</v>
      </c>
      <c r="AF49" s="682"/>
      <c r="AG49" s="682"/>
      <c r="AH49" s="682">
        <v>0.17</v>
      </c>
      <c r="AI49" s="682"/>
      <c r="AJ49" s="682"/>
      <c r="AK49" s="682">
        <v>0.24</v>
      </c>
      <c r="AL49" s="682"/>
      <c r="AM49" s="683"/>
      <c r="AP49" s="11"/>
      <c r="AQ49" s="11"/>
      <c r="AS49" s="12"/>
      <c r="AT49" s="12"/>
    </row>
    <row r="50" spans="2:46" ht="13.5">
      <c r="B50" s="644" t="s">
        <v>24</v>
      </c>
      <c r="C50" s="645"/>
      <c r="D50" s="645"/>
      <c r="E50" s="645"/>
      <c r="F50" s="645"/>
      <c r="G50" s="645"/>
      <c r="H50" s="646"/>
      <c r="I50" s="679">
        <v>61970</v>
      </c>
      <c r="J50" s="680"/>
      <c r="K50" s="680"/>
      <c r="L50" s="680"/>
      <c r="M50" s="613">
        <v>-0.3</v>
      </c>
      <c r="N50" s="613"/>
      <c r="O50" s="613"/>
      <c r="P50" s="613">
        <v>-2</v>
      </c>
      <c r="Q50" s="613"/>
      <c r="R50" s="613"/>
      <c r="S50" s="687">
        <v>9</v>
      </c>
      <c r="T50" s="687"/>
      <c r="U50" s="687"/>
      <c r="V50" s="685">
        <v>0.85</v>
      </c>
      <c r="W50" s="685"/>
      <c r="X50" s="685"/>
      <c r="Y50" s="685">
        <v>0.37</v>
      </c>
      <c r="Z50" s="685"/>
      <c r="AA50" s="685"/>
      <c r="AB50" s="685">
        <v>-0.04</v>
      </c>
      <c r="AC50" s="685"/>
      <c r="AD50" s="685"/>
      <c r="AE50" s="685">
        <v>1.26</v>
      </c>
      <c r="AF50" s="685"/>
      <c r="AG50" s="685"/>
      <c r="AH50" s="682">
        <v>-0.68</v>
      </c>
      <c r="AI50" s="682"/>
      <c r="AJ50" s="682"/>
      <c r="AK50" s="682">
        <v>0.21</v>
      </c>
      <c r="AL50" s="682"/>
      <c r="AM50" s="683"/>
      <c r="AP50" s="11"/>
      <c r="AQ50" s="11"/>
      <c r="AS50" s="12"/>
      <c r="AT50" s="12"/>
    </row>
    <row r="51" spans="2:46" ht="13.5">
      <c r="B51" s="644" t="s">
        <v>25</v>
      </c>
      <c r="C51" s="645"/>
      <c r="D51" s="645"/>
      <c r="E51" s="645"/>
      <c r="F51" s="645"/>
      <c r="G51" s="645"/>
      <c r="H51" s="646"/>
      <c r="I51" s="679">
        <v>425333</v>
      </c>
      <c r="J51" s="680"/>
      <c r="K51" s="680"/>
      <c r="L51" s="680"/>
      <c r="M51" s="613">
        <v>0.2</v>
      </c>
      <c r="N51" s="613"/>
      <c r="O51" s="613"/>
      <c r="P51" s="613">
        <v>-0.1</v>
      </c>
      <c r="Q51" s="613"/>
      <c r="R51" s="613"/>
      <c r="S51" s="687">
        <v>13.5</v>
      </c>
      <c r="T51" s="687"/>
      <c r="U51" s="687"/>
      <c r="V51" s="685">
        <v>1.47</v>
      </c>
      <c r="W51" s="685"/>
      <c r="X51" s="685"/>
      <c r="Y51" s="685">
        <v>0.22</v>
      </c>
      <c r="Z51" s="685"/>
      <c r="AA51" s="685"/>
      <c r="AB51" s="685">
        <v>0.14</v>
      </c>
      <c r="AC51" s="685"/>
      <c r="AD51" s="685"/>
      <c r="AE51" s="685">
        <v>1.23</v>
      </c>
      <c r="AF51" s="685"/>
      <c r="AG51" s="685"/>
      <c r="AH51" s="685">
        <v>0.22</v>
      </c>
      <c r="AI51" s="685"/>
      <c r="AJ51" s="685"/>
      <c r="AK51" s="682">
        <v>0.11</v>
      </c>
      <c r="AL51" s="682"/>
      <c r="AM51" s="683"/>
      <c r="AP51" s="11"/>
      <c r="AQ51" s="11"/>
      <c r="AS51" s="12"/>
      <c r="AT51" s="12"/>
    </row>
    <row r="52" spans="2:46" ht="13.5">
      <c r="B52" s="644" t="s">
        <v>50</v>
      </c>
      <c r="C52" s="645"/>
      <c r="D52" s="645"/>
      <c r="E52" s="645"/>
      <c r="F52" s="645"/>
      <c r="G52" s="645"/>
      <c r="H52" s="646"/>
      <c r="I52" s="679">
        <v>9266</v>
      </c>
      <c r="J52" s="680"/>
      <c r="K52" s="680"/>
      <c r="L52" s="680"/>
      <c r="M52" s="613">
        <v>-1.9</v>
      </c>
      <c r="N52" s="613"/>
      <c r="O52" s="613"/>
      <c r="P52" s="613">
        <v>31.2</v>
      </c>
      <c r="Q52" s="613"/>
      <c r="R52" s="613"/>
      <c r="S52" s="687">
        <v>1.5</v>
      </c>
      <c r="T52" s="687"/>
      <c r="U52" s="687"/>
      <c r="V52" s="685">
        <v>0.44</v>
      </c>
      <c r="W52" s="685"/>
      <c r="X52" s="685"/>
      <c r="Y52" s="685">
        <v>0.44</v>
      </c>
      <c r="Z52" s="685"/>
      <c r="AA52" s="685"/>
      <c r="AB52" s="685">
        <v>0.33</v>
      </c>
      <c r="AC52" s="685"/>
      <c r="AD52" s="685"/>
      <c r="AE52" s="685">
        <v>2.33</v>
      </c>
      <c r="AF52" s="685"/>
      <c r="AG52" s="685"/>
      <c r="AH52" s="685">
        <v>1</v>
      </c>
      <c r="AI52" s="685"/>
      <c r="AJ52" s="685"/>
      <c r="AK52" s="682">
        <v>0.08</v>
      </c>
      <c r="AL52" s="682"/>
      <c r="AM52" s="683"/>
      <c r="AP52" s="11"/>
      <c r="AQ52" s="11"/>
      <c r="AS52" s="12"/>
      <c r="AT52" s="12"/>
    </row>
    <row r="53" spans="2:46" ht="13.5">
      <c r="B53" s="644" t="s">
        <v>19</v>
      </c>
      <c r="C53" s="645"/>
      <c r="D53" s="645"/>
      <c r="E53" s="645"/>
      <c r="F53" s="645"/>
      <c r="G53" s="645"/>
      <c r="H53" s="646"/>
      <c r="I53" s="679">
        <v>14767</v>
      </c>
      <c r="J53" s="680"/>
      <c r="K53" s="680"/>
      <c r="L53" s="680"/>
      <c r="M53" s="613">
        <v>1.3</v>
      </c>
      <c r="N53" s="613"/>
      <c r="O53" s="613"/>
      <c r="P53" s="613">
        <v>-1.4</v>
      </c>
      <c r="Q53" s="613"/>
      <c r="R53" s="613"/>
      <c r="S53" s="687">
        <v>9.3</v>
      </c>
      <c r="T53" s="687"/>
      <c r="U53" s="687"/>
      <c r="V53" s="685">
        <v>1.93</v>
      </c>
      <c r="W53" s="685"/>
      <c r="X53" s="685"/>
      <c r="Y53" s="685">
        <v>1.32</v>
      </c>
      <c r="Z53" s="685"/>
      <c r="AA53" s="685"/>
      <c r="AB53" s="685">
        <v>1.56</v>
      </c>
      <c r="AC53" s="685"/>
      <c r="AD53" s="685"/>
      <c r="AE53" s="685">
        <v>0.61</v>
      </c>
      <c r="AF53" s="685"/>
      <c r="AG53" s="685"/>
      <c r="AH53" s="685">
        <v>-1.07</v>
      </c>
      <c r="AI53" s="685"/>
      <c r="AJ53" s="685"/>
      <c r="AK53" s="682">
        <v>-0.02</v>
      </c>
      <c r="AL53" s="682"/>
      <c r="AM53" s="683"/>
      <c r="AP53" s="11"/>
      <c r="AQ53" s="11"/>
      <c r="AS53" s="12"/>
      <c r="AT53" s="12"/>
    </row>
    <row r="54" spans="2:46" ht="13.5">
      <c r="B54" s="644" t="s">
        <v>49</v>
      </c>
      <c r="C54" s="645"/>
      <c r="D54" s="645"/>
      <c r="E54" s="645"/>
      <c r="F54" s="645"/>
      <c r="G54" s="645"/>
      <c r="H54" s="646"/>
      <c r="I54" s="679">
        <v>79485</v>
      </c>
      <c r="J54" s="680"/>
      <c r="K54" s="680"/>
      <c r="L54" s="680"/>
      <c r="M54" s="608">
        <v>1.2</v>
      </c>
      <c r="N54" s="608"/>
      <c r="O54" s="608"/>
      <c r="P54" s="608">
        <v>-0.4</v>
      </c>
      <c r="Q54" s="608"/>
      <c r="R54" s="608"/>
      <c r="S54" s="681">
        <v>18.8</v>
      </c>
      <c r="T54" s="681"/>
      <c r="U54" s="681"/>
      <c r="V54" s="685">
        <v>3.26</v>
      </c>
      <c r="W54" s="685"/>
      <c r="X54" s="685"/>
      <c r="Y54" s="686">
        <v>1.23</v>
      </c>
      <c r="Z54" s="686"/>
      <c r="AA54" s="686"/>
      <c r="AB54" s="685">
        <v>1.49</v>
      </c>
      <c r="AC54" s="685"/>
      <c r="AD54" s="685"/>
      <c r="AE54" s="685">
        <v>2.07</v>
      </c>
      <c r="AF54" s="685"/>
      <c r="AG54" s="685"/>
      <c r="AH54" s="684">
        <v>-0.7</v>
      </c>
      <c r="AI54" s="684"/>
      <c r="AJ54" s="684"/>
      <c r="AK54" s="682">
        <v>0.88</v>
      </c>
      <c r="AL54" s="682"/>
      <c r="AM54" s="683"/>
      <c r="AP54" s="11"/>
      <c r="AQ54" s="11"/>
      <c r="AS54" s="12"/>
      <c r="AT54" s="12"/>
    </row>
    <row r="55" spans="2:46" ht="13.5">
      <c r="B55" s="644" t="s">
        <v>65</v>
      </c>
      <c r="C55" s="645"/>
      <c r="D55" s="645"/>
      <c r="E55" s="645"/>
      <c r="F55" s="645"/>
      <c r="G55" s="645"/>
      <c r="H55" s="646"/>
      <c r="I55" s="679">
        <v>220744</v>
      </c>
      <c r="J55" s="680"/>
      <c r="K55" s="680"/>
      <c r="L55" s="680"/>
      <c r="M55" s="608">
        <v>0.9</v>
      </c>
      <c r="N55" s="608"/>
      <c r="O55" s="608"/>
      <c r="P55" s="608">
        <v>0.7</v>
      </c>
      <c r="Q55" s="608"/>
      <c r="R55" s="608"/>
      <c r="S55" s="681">
        <v>47.1</v>
      </c>
      <c r="T55" s="681"/>
      <c r="U55" s="681"/>
      <c r="V55" s="685">
        <v>2.77</v>
      </c>
      <c r="W55" s="685"/>
      <c r="X55" s="685"/>
      <c r="Y55" s="686">
        <v>-0.13</v>
      </c>
      <c r="Z55" s="686"/>
      <c r="AA55" s="686"/>
      <c r="AB55" s="685">
        <v>1.49</v>
      </c>
      <c r="AC55" s="685"/>
      <c r="AD55" s="685"/>
      <c r="AE55" s="685">
        <v>1.99</v>
      </c>
      <c r="AF55" s="685"/>
      <c r="AG55" s="685"/>
      <c r="AH55" s="684">
        <v>-0.98</v>
      </c>
      <c r="AI55" s="684"/>
      <c r="AJ55" s="684"/>
      <c r="AK55" s="682">
        <v>-0.54</v>
      </c>
      <c r="AL55" s="682"/>
      <c r="AM55" s="683"/>
      <c r="AP55" s="11"/>
      <c r="AQ55" s="11"/>
      <c r="AS55" s="12"/>
      <c r="AT55" s="12"/>
    </row>
    <row r="56" spans="2:46" ht="13.5">
      <c r="B56" s="644" t="s">
        <v>66</v>
      </c>
      <c r="C56" s="645"/>
      <c r="D56" s="645"/>
      <c r="E56" s="645"/>
      <c r="F56" s="645"/>
      <c r="G56" s="645"/>
      <c r="H56" s="646"/>
      <c r="I56" s="679">
        <v>35055</v>
      </c>
      <c r="J56" s="680"/>
      <c r="K56" s="680"/>
      <c r="L56" s="680"/>
      <c r="M56" s="608">
        <v>-0.3</v>
      </c>
      <c r="N56" s="608"/>
      <c r="O56" s="608"/>
      <c r="P56" s="608">
        <v>0.8</v>
      </c>
      <c r="Q56" s="608"/>
      <c r="R56" s="608"/>
      <c r="S56" s="681">
        <v>5.8</v>
      </c>
      <c r="T56" s="681"/>
      <c r="U56" s="681"/>
      <c r="V56" s="685">
        <v>1.47</v>
      </c>
      <c r="W56" s="685"/>
      <c r="X56" s="685"/>
      <c r="Y56" s="686">
        <v>0.71</v>
      </c>
      <c r="Z56" s="686"/>
      <c r="AA56" s="686"/>
      <c r="AB56" s="685">
        <v>-0.79</v>
      </c>
      <c r="AC56" s="685"/>
      <c r="AD56" s="685"/>
      <c r="AE56" s="685">
        <v>1.79</v>
      </c>
      <c r="AF56" s="685"/>
      <c r="AG56" s="685"/>
      <c r="AH56" s="684">
        <v>1.37</v>
      </c>
      <c r="AI56" s="684"/>
      <c r="AJ56" s="684"/>
      <c r="AK56" s="682">
        <v>-0.77</v>
      </c>
      <c r="AL56" s="682"/>
      <c r="AM56" s="683"/>
      <c r="AP56" s="11"/>
      <c r="AQ56" s="11"/>
      <c r="AS56" s="12"/>
      <c r="AT56" s="12"/>
    </row>
    <row r="57" spans="2:46" ht="13.5">
      <c r="B57" s="644" t="s">
        <v>48</v>
      </c>
      <c r="C57" s="645"/>
      <c r="D57" s="645"/>
      <c r="E57" s="645"/>
      <c r="F57" s="645"/>
      <c r="G57" s="645"/>
      <c r="H57" s="646"/>
      <c r="I57" s="679">
        <v>10598</v>
      </c>
      <c r="J57" s="680"/>
      <c r="K57" s="680"/>
      <c r="L57" s="680"/>
      <c r="M57" s="607">
        <v>0.502607871028915</v>
      </c>
      <c r="N57" s="607"/>
      <c r="O57" s="607"/>
      <c r="P57" s="607">
        <v>-1.2</v>
      </c>
      <c r="Q57" s="607"/>
      <c r="R57" s="607"/>
      <c r="S57" s="681">
        <v>22</v>
      </c>
      <c r="T57" s="681"/>
      <c r="U57" s="681"/>
      <c r="V57" s="685">
        <v>2.22</v>
      </c>
      <c r="W57" s="685"/>
      <c r="X57" s="685"/>
      <c r="Y57" s="686">
        <v>1.09</v>
      </c>
      <c r="Z57" s="686"/>
      <c r="AA57" s="686"/>
      <c r="AB57" s="685">
        <v>1.42</v>
      </c>
      <c r="AC57" s="685"/>
      <c r="AD57" s="685"/>
      <c r="AE57" s="685">
        <v>1.72</v>
      </c>
      <c r="AF57" s="685"/>
      <c r="AG57" s="685"/>
      <c r="AH57" s="684">
        <v>0.82</v>
      </c>
      <c r="AI57" s="684"/>
      <c r="AJ57" s="684"/>
      <c r="AK57" s="682">
        <v>-0.78</v>
      </c>
      <c r="AL57" s="682"/>
      <c r="AM57" s="683"/>
      <c r="AP57" s="11"/>
      <c r="AQ57" s="11"/>
      <c r="AS57" s="12"/>
      <c r="AT57" s="12"/>
    </row>
    <row r="58" spans="2:46" ht="13.5">
      <c r="B58" s="644" t="s">
        <v>47</v>
      </c>
      <c r="C58" s="645"/>
      <c r="D58" s="645"/>
      <c r="E58" s="645"/>
      <c r="F58" s="645"/>
      <c r="G58" s="645"/>
      <c r="H58" s="646"/>
      <c r="I58" s="679">
        <v>32073</v>
      </c>
      <c r="J58" s="680"/>
      <c r="K58" s="680"/>
      <c r="L58" s="680"/>
      <c r="M58" s="607">
        <v>-0.16808292090765287</v>
      </c>
      <c r="N58" s="607"/>
      <c r="O58" s="607"/>
      <c r="P58" s="607">
        <v>1.8</v>
      </c>
      <c r="Q58" s="607"/>
      <c r="R58" s="607"/>
      <c r="S58" s="681">
        <v>15.6</v>
      </c>
      <c r="T58" s="681"/>
      <c r="U58" s="681"/>
      <c r="V58" s="685">
        <v>0.71</v>
      </c>
      <c r="W58" s="685"/>
      <c r="X58" s="685"/>
      <c r="Y58" s="686">
        <v>-0.04</v>
      </c>
      <c r="Z58" s="686"/>
      <c r="AA58" s="686"/>
      <c r="AB58" s="685">
        <v>-0.51</v>
      </c>
      <c r="AC58" s="685"/>
      <c r="AD58" s="685"/>
      <c r="AE58" s="685">
        <v>0.88</v>
      </c>
      <c r="AF58" s="685"/>
      <c r="AG58" s="685"/>
      <c r="AH58" s="684">
        <v>0.16</v>
      </c>
      <c r="AI58" s="684"/>
      <c r="AJ58" s="684"/>
      <c r="AK58" s="682">
        <v>-0.11</v>
      </c>
      <c r="AL58" s="682"/>
      <c r="AM58" s="683"/>
      <c r="AP58" s="11"/>
      <c r="AQ58" s="11"/>
      <c r="AS58" s="12"/>
      <c r="AT58" s="12"/>
    </row>
    <row r="59" spans="2:46" ht="13.5">
      <c r="B59" s="644" t="s">
        <v>46</v>
      </c>
      <c r="C59" s="645"/>
      <c r="D59" s="645"/>
      <c r="E59" s="645"/>
      <c r="F59" s="645"/>
      <c r="G59" s="645"/>
      <c r="H59" s="646"/>
      <c r="I59" s="679">
        <v>99885</v>
      </c>
      <c r="J59" s="680"/>
      <c r="K59" s="680"/>
      <c r="L59" s="680"/>
      <c r="M59" s="607">
        <v>-1.1421332356812752</v>
      </c>
      <c r="N59" s="607"/>
      <c r="O59" s="607"/>
      <c r="P59" s="607">
        <v>2.1</v>
      </c>
      <c r="Q59" s="607"/>
      <c r="R59" s="607"/>
      <c r="S59" s="681">
        <v>74.3</v>
      </c>
      <c r="T59" s="681"/>
      <c r="U59" s="681"/>
      <c r="V59" s="685">
        <v>4.46</v>
      </c>
      <c r="W59" s="685"/>
      <c r="X59" s="685"/>
      <c r="Y59" s="686">
        <v>-2.13</v>
      </c>
      <c r="Z59" s="686"/>
      <c r="AA59" s="686"/>
      <c r="AB59" s="685">
        <v>1.09</v>
      </c>
      <c r="AC59" s="685"/>
      <c r="AD59" s="685"/>
      <c r="AE59" s="685">
        <v>5.6</v>
      </c>
      <c r="AF59" s="685"/>
      <c r="AG59" s="685"/>
      <c r="AH59" s="684">
        <v>1.41</v>
      </c>
      <c r="AI59" s="684"/>
      <c r="AJ59" s="684"/>
      <c r="AK59" s="682">
        <v>1.62</v>
      </c>
      <c r="AL59" s="682"/>
      <c r="AM59" s="683"/>
      <c r="AP59" s="11"/>
      <c r="AQ59" s="11"/>
      <c r="AS59" s="12"/>
      <c r="AT59" s="12"/>
    </row>
    <row r="60" spans="2:46" ht="13.5">
      <c r="B60" s="644" t="s">
        <v>45</v>
      </c>
      <c r="C60" s="645"/>
      <c r="D60" s="645"/>
      <c r="E60" s="645"/>
      <c r="F60" s="645"/>
      <c r="G60" s="645"/>
      <c r="H60" s="646"/>
      <c r="I60" s="679">
        <v>37442</v>
      </c>
      <c r="J60" s="680"/>
      <c r="K60" s="680"/>
      <c r="L60" s="680"/>
      <c r="M60" s="607">
        <v>-4.793144658885751</v>
      </c>
      <c r="N60" s="607"/>
      <c r="O60" s="607"/>
      <c r="P60" s="607">
        <v>-6.6</v>
      </c>
      <c r="Q60" s="607"/>
      <c r="R60" s="607"/>
      <c r="S60" s="681">
        <v>39.3</v>
      </c>
      <c r="T60" s="681"/>
      <c r="U60" s="681"/>
      <c r="V60" s="685">
        <v>1.01</v>
      </c>
      <c r="W60" s="685"/>
      <c r="X60" s="685"/>
      <c r="Y60" s="686">
        <v>-1.83</v>
      </c>
      <c r="Z60" s="686"/>
      <c r="AA60" s="686"/>
      <c r="AB60" s="685">
        <v>-1.5</v>
      </c>
      <c r="AC60" s="685"/>
      <c r="AD60" s="685"/>
      <c r="AE60" s="685">
        <v>5.8</v>
      </c>
      <c r="AF60" s="685"/>
      <c r="AG60" s="685"/>
      <c r="AH60" s="684">
        <v>4</v>
      </c>
      <c r="AI60" s="684"/>
      <c r="AJ60" s="684"/>
      <c r="AK60" s="682">
        <v>2.2</v>
      </c>
      <c r="AL60" s="682"/>
      <c r="AM60" s="683"/>
      <c r="AP60" s="11"/>
      <c r="AQ60" s="11"/>
      <c r="AS60" s="12"/>
      <c r="AT60" s="12"/>
    </row>
    <row r="61" spans="2:46" ht="13.5">
      <c r="B61" s="644" t="s">
        <v>26</v>
      </c>
      <c r="C61" s="645"/>
      <c r="D61" s="645"/>
      <c r="E61" s="645"/>
      <c r="F61" s="645"/>
      <c r="G61" s="645"/>
      <c r="H61" s="646"/>
      <c r="I61" s="679">
        <v>63422</v>
      </c>
      <c r="J61" s="680"/>
      <c r="K61" s="680"/>
      <c r="L61" s="680"/>
      <c r="M61" s="608">
        <v>1.6</v>
      </c>
      <c r="N61" s="608"/>
      <c r="O61" s="608"/>
      <c r="P61" s="608">
        <v>-1.2</v>
      </c>
      <c r="Q61" s="608"/>
      <c r="R61" s="608"/>
      <c r="S61" s="681">
        <v>27.3</v>
      </c>
      <c r="T61" s="681"/>
      <c r="U61" s="681"/>
      <c r="V61" s="685">
        <v>2.05</v>
      </c>
      <c r="W61" s="685"/>
      <c r="X61" s="685"/>
      <c r="Y61" s="686">
        <v>-2.12</v>
      </c>
      <c r="Z61" s="686"/>
      <c r="AA61" s="686"/>
      <c r="AB61" s="685">
        <v>1.38</v>
      </c>
      <c r="AC61" s="685"/>
      <c r="AD61" s="685"/>
      <c r="AE61" s="685">
        <v>0.42</v>
      </c>
      <c r="AF61" s="685"/>
      <c r="AG61" s="685"/>
      <c r="AH61" s="684">
        <v>-1.39</v>
      </c>
      <c r="AI61" s="684"/>
      <c r="AJ61" s="684"/>
      <c r="AK61" s="682">
        <v>-0.22</v>
      </c>
      <c r="AL61" s="682"/>
      <c r="AM61" s="683"/>
      <c r="AP61" s="11"/>
      <c r="AQ61" s="11"/>
      <c r="AS61" s="12"/>
      <c r="AT61" s="12"/>
    </row>
    <row r="62" spans="2:46" ht="13.5">
      <c r="B62" s="644" t="s">
        <v>22</v>
      </c>
      <c r="C62" s="645"/>
      <c r="D62" s="645"/>
      <c r="E62" s="645"/>
      <c r="F62" s="645"/>
      <c r="G62" s="645"/>
      <c r="H62" s="646"/>
      <c r="I62" s="679">
        <v>144299</v>
      </c>
      <c r="J62" s="680"/>
      <c r="K62" s="680"/>
      <c r="L62" s="680"/>
      <c r="M62" s="608">
        <v>-0.4</v>
      </c>
      <c r="N62" s="608"/>
      <c r="O62" s="608"/>
      <c r="P62" s="608">
        <v>11.7</v>
      </c>
      <c r="Q62" s="608"/>
      <c r="R62" s="608"/>
      <c r="S62" s="681">
        <v>28.3</v>
      </c>
      <c r="T62" s="681"/>
      <c r="U62" s="681"/>
      <c r="V62" s="685">
        <v>0.8</v>
      </c>
      <c r="W62" s="685"/>
      <c r="X62" s="685"/>
      <c r="Y62" s="686">
        <v>0.31</v>
      </c>
      <c r="Z62" s="686"/>
      <c r="AA62" s="686"/>
      <c r="AB62" s="685">
        <v>-0.33</v>
      </c>
      <c r="AC62" s="685"/>
      <c r="AD62" s="685"/>
      <c r="AE62" s="685">
        <v>1.13</v>
      </c>
      <c r="AF62" s="685"/>
      <c r="AG62" s="685"/>
      <c r="AH62" s="684">
        <v>0.7</v>
      </c>
      <c r="AI62" s="684"/>
      <c r="AJ62" s="684"/>
      <c r="AK62" s="682">
        <v>0.53</v>
      </c>
      <c r="AL62" s="682"/>
      <c r="AM62" s="683"/>
      <c r="AP62" s="11"/>
      <c r="AQ62" s="11"/>
      <c r="AS62" s="12"/>
      <c r="AT62" s="12"/>
    </row>
    <row r="63" spans="2:46" ht="13.5">
      <c r="B63" s="644" t="s">
        <v>20</v>
      </c>
      <c r="C63" s="645"/>
      <c r="D63" s="645"/>
      <c r="E63" s="645"/>
      <c r="F63" s="645"/>
      <c r="G63" s="645"/>
      <c r="H63" s="646"/>
      <c r="I63" s="679">
        <v>18633</v>
      </c>
      <c r="J63" s="680"/>
      <c r="K63" s="680"/>
      <c r="L63" s="680"/>
      <c r="M63" s="608">
        <v>0</v>
      </c>
      <c r="N63" s="608"/>
      <c r="O63" s="608"/>
      <c r="P63" s="608">
        <v>-3</v>
      </c>
      <c r="Q63" s="608"/>
      <c r="R63" s="608"/>
      <c r="S63" s="681">
        <v>12</v>
      </c>
      <c r="T63" s="681"/>
      <c r="U63" s="681"/>
      <c r="V63" s="685">
        <v>1.48</v>
      </c>
      <c r="W63" s="685"/>
      <c r="X63" s="685"/>
      <c r="Y63" s="686">
        <v>1.07</v>
      </c>
      <c r="Z63" s="686"/>
      <c r="AA63" s="686"/>
      <c r="AB63" s="685">
        <v>0.21</v>
      </c>
      <c r="AC63" s="685"/>
      <c r="AD63" s="685"/>
      <c r="AE63" s="685">
        <v>1.42</v>
      </c>
      <c r="AF63" s="685"/>
      <c r="AG63" s="685"/>
      <c r="AH63" s="684">
        <v>0.83</v>
      </c>
      <c r="AI63" s="684"/>
      <c r="AJ63" s="684"/>
      <c r="AK63" s="682">
        <v>0.8</v>
      </c>
      <c r="AL63" s="682"/>
      <c r="AM63" s="683"/>
      <c r="AP63" s="11"/>
      <c r="AQ63" s="11"/>
      <c r="AS63" s="12"/>
      <c r="AT63" s="12"/>
    </row>
    <row r="64" spans="2:46" ht="13.5">
      <c r="B64" s="644" t="s">
        <v>21</v>
      </c>
      <c r="C64" s="645"/>
      <c r="D64" s="645"/>
      <c r="E64" s="645"/>
      <c r="F64" s="645"/>
      <c r="G64" s="645"/>
      <c r="H64" s="646"/>
      <c r="I64" s="679">
        <v>83038</v>
      </c>
      <c r="J64" s="680"/>
      <c r="K64" s="680"/>
      <c r="L64" s="680"/>
      <c r="M64" s="607">
        <v>-0.3444344434443414</v>
      </c>
      <c r="N64" s="607"/>
      <c r="O64" s="607"/>
      <c r="P64" s="607">
        <v>0.2</v>
      </c>
      <c r="Q64" s="607"/>
      <c r="R64" s="607"/>
      <c r="S64" s="681">
        <v>36.9</v>
      </c>
      <c r="T64" s="681"/>
      <c r="U64" s="681"/>
      <c r="V64" s="685">
        <v>2.73</v>
      </c>
      <c r="W64" s="685"/>
      <c r="X64" s="685"/>
      <c r="Y64" s="686">
        <v>0.75</v>
      </c>
      <c r="Z64" s="686"/>
      <c r="AA64" s="686"/>
      <c r="AB64" s="685">
        <v>-0.61</v>
      </c>
      <c r="AC64" s="685"/>
      <c r="AD64" s="685"/>
      <c r="AE64" s="685">
        <v>3.07</v>
      </c>
      <c r="AF64" s="685"/>
      <c r="AG64" s="685"/>
      <c r="AH64" s="684">
        <v>0.77</v>
      </c>
      <c r="AI64" s="684"/>
      <c r="AJ64" s="684"/>
      <c r="AK64" s="682">
        <v>0.46</v>
      </c>
      <c r="AL64" s="682"/>
      <c r="AM64" s="683"/>
      <c r="AP64" s="11"/>
      <c r="AQ64" s="11"/>
      <c r="AS64" s="12"/>
      <c r="AT64" s="12"/>
    </row>
    <row r="65" spans="2:48" ht="4.5" customHeight="1">
      <c r="B65" s="51"/>
      <c r="C65" s="57"/>
      <c r="D65" s="57"/>
      <c r="E65" s="57"/>
      <c r="F65" s="57"/>
      <c r="G65" s="57"/>
      <c r="H65" s="63"/>
      <c r="I65" s="55"/>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6"/>
      <c r="AP65" s="11"/>
      <c r="AR65" s="11"/>
      <c r="AS65" s="11"/>
      <c r="AU65" s="12"/>
      <c r="AV65" s="12"/>
    </row>
    <row r="66" spans="2:8" ht="13.5">
      <c r="B66" s="66" t="s">
        <v>651</v>
      </c>
      <c r="C66" s="2"/>
      <c r="D66" s="2"/>
      <c r="E66" s="2"/>
      <c r="F66" s="2"/>
      <c r="G66" s="2"/>
      <c r="H66" s="2"/>
    </row>
    <row r="67" spans="2:8" ht="13.5">
      <c r="B67" s="2"/>
      <c r="C67" s="2"/>
      <c r="D67" s="2"/>
      <c r="E67" s="2"/>
      <c r="F67" s="2"/>
      <c r="G67" s="2"/>
      <c r="H67" s="2"/>
    </row>
    <row r="68" spans="19:21" ht="13.5">
      <c r="S68" s="1" t="s">
        <v>58</v>
      </c>
      <c r="T68" s="28">
        <v>5</v>
      </c>
      <c r="U68" s="1" t="s">
        <v>58</v>
      </c>
    </row>
  </sheetData>
  <mergeCells count="378">
    <mergeCell ref="C41:AM42"/>
    <mergeCell ref="C3:AL4"/>
    <mergeCell ref="C5:AL7"/>
    <mergeCell ref="C8:AL9"/>
    <mergeCell ref="C38:AM40"/>
    <mergeCell ref="AG28:AI28"/>
    <mergeCell ref="M32:O32"/>
    <mergeCell ref="M31:O31"/>
    <mergeCell ref="P32:R32"/>
    <mergeCell ref="P31:R31"/>
    <mergeCell ref="S45:U47"/>
    <mergeCell ref="V45:AM45"/>
    <mergeCell ref="AG30:AI30"/>
    <mergeCell ref="AG29:AI29"/>
    <mergeCell ref="AG32:AI32"/>
    <mergeCell ref="AG31:AI31"/>
    <mergeCell ref="S31:V31"/>
    <mergeCell ref="S32:V32"/>
    <mergeCell ref="AC32:AF32"/>
    <mergeCell ref="Z32:AB32"/>
    <mergeCell ref="B12:H15"/>
    <mergeCell ref="B17:H17"/>
    <mergeCell ref="B18:H18"/>
    <mergeCell ref="B19:H19"/>
    <mergeCell ref="B20:H20"/>
    <mergeCell ref="B21:H21"/>
    <mergeCell ref="B22:H22"/>
    <mergeCell ref="B23:H23"/>
    <mergeCell ref="B29:H29"/>
    <mergeCell ref="B30:H30"/>
    <mergeCell ref="B31:H31"/>
    <mergeCell ref="B24:H24"/>
    <mergeCell ref="B25:H25"/>
    <mergeCell ref="B26:H26"/>
    <mergeCell ref="B27:H27"/>
    <mergeCell ref="M20:O20"/>
    <mergeCell ref="M19:O19"/>
    <mergeCell ref="I18:L18"/>
    <mergeCell ref="I19:L19"/>
    <mergeCell ref="I20:L20"/>
    <mergeCell ref="M18:O18"/>
    <mergeCell ref="I12:L15"/>
    <mergeCell ref="M14:R14"/>
    <mergeCell ref="AC13:AF15"/>
    <mergeCell ref="I17:L17"/>
    <mergeCell ref="M15:O15"/>
    <mergeCell ref="P15:R15"/>
    <mergeCell ref="P17:R17"/>
    <mergeCell ref="Z17:AB17"/>
    <mergeCell ref="M17:O17"/>
    <mergeCell ref="W14:AB14"/>
    <mergeCell ref="W15:Y15"/>
    <mergeCell ref="Z15:AB15"/>
    <mergeCell ref="S13:V15"/>
    <mergeCell ref="W17:Y17"/>
    <mergeCell ref="P18:R18"/>
    <mergeCell ref="P19:R19"/>
    <mergeCell ref="W19:Y19"/>
    <mergeCell ref="W20:Y20"/>
    <mergeCell ref="AG25:AI25"/>
    <mergeCell ref="AG24:AI24"/>
    <mergeCell ref="P20:R20"/>
    <mergeCell ref="S20:V20"/>
    <mergeCell ref="AJ28:AL28"/>
    <mergeCell ref="AJ27:AL27"/>
    <mergeCell ref="AJ26:AL26"/>
    <mergeCell ref="AG27:AI27"/>
    <mergeCell ref="AG26:AI26"/>
    <mergeCell ref="AJ32:AL32"/>
    <mergeCell ref="AJ31:AL31"/>
    <mergeCell ref="AJ30:AL30"/>
    <mergeCell ref="AJ29:AL29"/>
    <mergeCell ref="AJ25:AL25"/>
    <mergeCell ref="AJ24:AL24"/>
    <mergeCell ref="AJ23:AL23"/>
    <mergeCell ref="AJ22:AL22"/>
    <mergeCell ref="P30:R30"/>
    <mergeCell ref="P29:R29"/>
    <mergeCell ref="P28:R28"/>
    <mergeCell ref="P27:R27"/>
    <mergeCell ref="P26:R26"/>
    <mergeCell ref="P25:R25"/>
    <mergeCell ref="P24:R24"/>
    <mergeCell ref="P23:R23"/>
    <mergeCell ref="P22:R22"/>
    <mergeCell ref="P21:R21"/>
    <mergeCell ref="S29:V29"/>
    <mergeCell ref="S30:V30"/>
    <mergeCell ref="S25:V25"/>
    <mergeCell ref="S26:V26"/>
    <mergeCell ref="S27:V27"/>
    <mergeCell ref="S28:V28"/>
    <mergeCell ref="S21:V21"/>
    <mergeCell ref="S22:V22"/>
    <mergeCell ref="S23:V23"/>
    <mergeCell ref="S24:V24"/>
    <mergeCell ref="W32:Y32"/>
    <mergeCell ref="W31:Y31"/>
    <mergeCell ref="W30:Y30"/>
    <mergeCell ref="W29:Y29"/>
    <mergeCell ref="W24:Y24"/>
    <mergeCell ref="W23:Y23"/>
    <mergeCell ref="W28:Y28"/>
    <mergeCell ref="W27:Y27"/>
    <mergeCell ref="W26:Y26"/>
    <mergeCell ref="W25:Y25"/>
    <mergeCell ref="Z22:AB22"/>
    <mergeCell ref="Z28:AB28"/>
    <mergeCell ref="Z27:AB27"/>
    <mergeCell ref="Z26:AB26"/>
    <mergeCell ref="Z25:AB25"/>
    <mergeCell ref="Z24:AB24"/>
    <mergeCell ref="Z23:AB23"/>
    <mergeCell ref="I29:L29"/>
    <mergeCell ref="I30:L30"/>
    <mergeCell ref="I31:L31"/>
    <mergeCell ref="I32:L32"/>
    <mergeCell ref="I21:L21"/>
    <mergeCell ref="I26:L26"/>
    <mergeCell ref="I27:L27"/>
    <mergeCell ref="I28:L28"/>
    <mergeCell ref="I22:L22"/>
    <mergeCell ref="I23:L23"/>
    <mergeCell ref="I24:L24"/>
    <mergeCell ref="I25:L25"/>
    <mergeCell ref="M21:O21"/>
    <mergeCell ref="M26:O26"/>
    <mergeCell ref="M25:O25"/>
    <mergeCell ref="M24:O24"/>
    <mergeCell ref="M23:O23"/>
    <mergeCell ref="B50:H50"/>
    <mergeCell ref="B51:H51"/>
    <mergeCell ref="B52:H52"/>
    <mergeCell ref="M22:O22"/>
    <mergeCell ref="M30:O30"/>
    <mergeCell ref="M29:O29"/>
    <mergeCell ref="M28:O28"/>
    <mergeCell ref="M27:O27"/>
    <mergeCell ref="B32:H32"/>
    <mergeCell ref="B28:H28"/>
    <mergeCell ref="B53:H53"/>
    <mergeCell ref="B54:H54"/>
    <mergeCell ref="B55:H55"/>
    <mergeCell ref="B56:H56"/>
    <mergeCell ref="B57:H57"/>
    <mergeCell ref="B58:H58"/>
    <mergeCell ref="B59:H59"/>
    <mergeCell ref="B60:H60"/>
    <mergeCell ref="B61:H61"/>
    <mergeCell ref="B62:H62"/>
    <mergeCell ref="B63:H63"/>
    <mergeCell ref="B64:H64"/>
    <mergeCell ref="B45:H47"/>
    <mergeCell ref="I45:L47"/>
    <mergeCell ref="M47:O47"/>
    <mergeCell ref="AB49:AD49"/>
    <mergeCell ref="B49:H49"/>
    <mergeCell ref="I49:L49"/>
    <mergeCell ref="P48:R48"/>
    <mergeCell ref="M48:O48"/>
    <mergeCell ref="I48:L48"/>
    <mergeCell ref="M46:R46"/>
    <mergeCell ref="AH48:AJ48"/>
    <mergeCell ref="AE48:AG48"/>
    <mergeCell ref="P47:R47"/>
    <mergeCell ref="Y47:AA47"/>
    <mergeCell ref="AB47:AD47"/>
    <mergeCell ref="AH47:AJ47"/>
    <mergeCell ref="AB48:AD48"/>
    <mergeCell ref="Y48:AA48"/>
    <mergeCell ref="V48:X48"/>
    <mergeCell ref="S48:U48"/>
    <mergeCell ref="AK58:AM58"/>
    <mergeCell ref="AK57:AM57"/>
    <mergeCell ref="AK56:AM56"/>
    <mergeCell ref="AK47:AM47"/>
    <mergeCell ref="AK48:AM48"/>
    <mergeCell ref="AK55:AM55"/>
    <mergeCell ref="AK54:AM54"/>
    <mergeCell ref="AK53:AM53"/>
    <mergeCell ref="AK52:AM52"/>
    <mergeCell ref="AK51:AM51"/>
    <mergeCell ref="AK62:AM62"/>
    <mergeCell ref="AK61:AM61"/>
    <mergeCell ref="AK60:AM60"/>
    <mergeCell ref="AK59:AM59"/>
    <mergeCell ref="AH50:AJ50"/>
    <mergeCell ref="AK50:AM50"/>
    <mergeCell ref="AK49:AM49"/>
    <mergeCell ref="AH49:AJ49"/>
    <mergeCell ref="AE49:AG49"/>
    <mergeCell ref="Y49:AA49"/>
    <mergeCell ref="V49:X49"/>
    <mergeCell ref="S49:U49"/>
    <mergeCell ref="P49:R49"/>
    <mergeCell ref="M49:O49"/>
    <mergeCell ref="AH62:AJ62"/>
    <mergeCell ref="AH61:AJ61"/>
    <mergeCell ref="AH60:AJ60"/>
    <mergeCell ref="AH59:AJ59"/>
    <mergeCell ref="AH58:AJ58"/>
    <mergeCell ref="AH57:AJ57"/>
    <mergeCell ref="AH56:AJ56"/>
    <mergeCell ref="AH55:AJ55"/>
    <mergeCell ref="AH54:AJ54"/>
    <mergeCell ref="AH53:AJ53"/>
    <mergeCell ref="AH52:AJ52"/>
    <mergeCell ref="AH51:AJ51"/>
    <mergeCell ref="AE50:AG50"/>
    <mergeCell ref="AB50:AD50"/>
    <mergeCell ref="Y50:AA50"/>
    <mergeCell ref="V50:X50"/>
    <mergeCell ref="S50:U50"/>
    <mergeCell ref="P50:R50"/>
    <mergeCell ref="M50:O50"/>
    <mergeCell ref="I50:L50"/>
    <mergeCell ref="AE62:AG62"/>
    <mergeCell ref="AE61:AG61"/>
    <mergeCell ref="AE60:AG60"/>
    <mergeCell ref="AE59:AG59"/>
    <mergeCell ref="AE58:AG58"/>
    <mergeCell ref="AE57:AG57"/>
    <mergeCell ref="AE56:AG56"/>
    <mergeCell ref="AE55:AG55"/>
    <mergeCell ref="S53:U53"/>
    <mergeCell ref="P53:R53"/>
    <mergeCell ref="M53:O53"/>
    <mergeCell ref="AE54:AG54"/>
    <mergeCell ref="AE53:AG53"/>
    <mergeCell ref="AB53:AD53"/>
    <mergeCell ref="Y53:AA53"/>
    <mergeCell ref="AB54:AD54"/>
    <mergeCell ref="Y54:AA54"/>
    <mergeCell ref="V54:X54"/>
    <mergeCell ref="I53:L53"/>
    <mergeCell ref="AE52:AG52"/>
    <mergeCell ref="AB52:AD52"/>
    <mergeCell ref="Y52:AA52"/>
    <mergeCell ref="V52:X52"/>
    <mergeCell ref="S52:U52"/>
    <mergeCell ref="P52:R52"/>
    <mergeCell ref="M52:O52"/>
    <mergeCell ref="I52:L52"/>
    <mergeCell ref="V53:X53"/>
    <mergeCell ref="AE51:AG51"/>
    <mergeCell ref="AB51:AD51"/>
    <mergeCell ref="Y51:AA51"/>
    <mergeCell ref="V51:X51"/>
    <mergeCell ref="S51:U51"/>
    <mergeCell ref="P51:R51"/>
    <mergeCell ref="M51:O51"/>
    <mergeCell ref="I51:L51"/>
    <mergeCell ref="V62:X62"/>
    <mergeCell ref="V61:X61"/>
    <mergeCell ref="V60:X60"/>
    <mergeCell ref="V59:X59"/>
    <mergeCell ref="V58:X58"/>
    <mergeCell ref="V57:X57"/>
    <mergeCell ref="V56:X56"/>
    <mergeCell ref="V55:X55"/>
    <mergeCell ref="Y62:AA62"/>
    <mergeCell ref="Y61:AA61"/>
    <mergeCell ref="Y60:AA60"/>
    <mergeCell ref="Y59:AA59"/>
    <mergeCell ref="Y58:AA58"/>
    <mergeCell ref="Y57:AA57"/>
    <mergeCell ref="Y56:AA56"/>
    <mergeCell ref="Y55:AA55"/>
    <mergeCell ref="AB62:AD62"/>
    <mergeCell ref="AB61:AD61"/>
    <mergeCell ref="AB60:AD60"/>
    <mergeCell ref="AB59:AD59"/>
    <mergeCell ref="AB58:AD58"/>
    <mergeCell ref="AB57:AD57"/>
    <mergeCell ref="AB56:AD56"/>
    <mergeCell ref="AB55:AD55"/>
    <mergeCell ref="M60:O60"/>
    <mergeCell ref="M59:O59"/>
    <mergeCell ref="P58:R58"/>
    <mergeCell ref="P57:R57"/>
    <mergeCell ref="M57:O57"/>
    <mergeCell ref="M56:O56"/>
    <mergeCell ref="M55:O55"/>
    <mergeCell ref="S54:U54"/>
    <mergeCell ref="P54:R54"/>
    <mergeCell ref="M54:O54"/>
    <mergeCell ref="P56:R56"/>
    <mergeCell ref="P55:R55"/>
    <mergeCell ref="P62:R62"/>
    <mergeCell ref="P61:R61"/>
    <mergeCell ref="P60:R60"/>
    <mergeCell ref="P59:R59"/>
    <mergeCell ref="S62:U62"/>
    <mergeCell ref="S61:U61"/>
    <mergeCell ref="S60:U60"/>
    <mergeCell ref="S59:U59"/>
    <mergeCell ref="AK64:AM64"/>
    <mergeCell ref="AH64:AJ64"/>
    <mergeCell ref="AE64:AG64"/>
    <mergeCell ref="AB64:AD64"/>
    <mergeCell ref="Y64:AA64"/>
    <mergeCell ref="V64:X64"/>
    <mergeCell ref="S64:U64"/>
    <mergeCell ref="P64:R64"/>
    <mergeCell ref="M64:O64"/>
    <mergeCell ref="I64:L64"/>
    <mergeCell ref="AK63:AM63"/>
    <mergeCell ref="AH63:AJ63"/>
    <mergeCell ref="AE63:AG63"/>
    <mergeCell ref="AB63:AD63"/>
    <mergeCell ref="Y63:AA63"/>
    <mergeCell ref="V63:X63"/>
    <mergeCell ref="S63:U63"/>
    <mergeCell ref="P63:R63"/>
    <mergeCell ref="I54:L54"/>
    <mergeCell ref="M63:O63"/>
    <mergeCell ref="I63:L63"/>
    <mergeCell ref="I62:L62"/>
    <mergeCell ref="I61:L61"/>
    <mergeCell ref="M62:O62"/>
    <mergeCell ref="M61:O61"/>
    <mergeCell ref="I56:L56"/>
    <mergeCell ref="I55:L55"/>
    <mergeCell ref="M58:O58"/>
    <mergeCell ref="S58:U58"/>
    <mergeCell ref="S57:U57"/>
    <mergeCell ref="S56:U56"/>
    <mergeCell ref="S55:U55"/>
    <mergeCell ref="I60:L60"/>
    <mergeCell ref="I59:L59"/>
    <mergeCell ref="I58:L58"/>
    <mergeCell ref="I57:L57"/>
    <mergeCell ref="W22:Y22"/>
    <mergeCell ref="W21:Y21"/>
    <mergeCell ref="AH44:AM44"/>
    <mergeCell ref="AC24:AF24"/>
    <mergeCell ref="AC25:AF25"/>
    <mergeCell ref="AC26:AF26"/>
    <mergeCell ref="AC27:AF27"/>
    <mergeCell ref="Z31:AB31"/>
    <mergeCell ref="AC28:AF28"/>
    <mergeCell ref="AC29:AF29"/>
    <mergeCell ref="Z18:AB18"/>
    <mergeCell ref="AJ20:AL20"/>
    <mergeCell ref="AG20:AI20"/>
    <mergeCell ref="S17:V17"/>
    <mergeCell ref="S18:V18"/>
    <mergeCell ref="S19:V19"/>
    <mergeCell ref="AC17:AF17"/>
    <mergeCell ref="AC18:AF18"/>
    <mergeCell ref="AC19:AF19"/>
    <mergeCell ref="W18:Y18"/>
    <mergeCell ref="AE46:AG46"/>
    <mergeCell ref="Z20:AB20"/>
    <mergeCell ref="Z19:AB19"/>
    <mergeCell ref="AG19:AI19"/>
    <mergeCell ref="Z21:AB21"/>
    <mergeCell ref="AC30:AF30"/>
    <mergeCell ref="AC31:AF31"/>
    <mergeCell ref="Z30:AB30"/>
    <mergeCell ref="Z29:AB29"/>
    <mergeCell ref="AG23:AI23"/>
    <mergeCell ref="AC21:AF21"/>
    <mergeCell ref="AC22:AF22"/>
    <mergeCell ref="AJ21:AL21"/>
    <mergeCell ref="AC23:AF23"/>
    <mergeCell ref="AG22:AI22"/>
    <mergeCell ref="AG21:AI21"/>
    <mergeCell ref="AF11:AL11"/>
    <mergeCell ref="AC20:AF20"/>
    <mergeCell ref="AJ19:AL19"/>
    <mergeCell ref="AJ17:AL17"/>
    <mergeCell ref="AJ18:AL18"/>
    <mergeCell ref="AG18:AI18"/>
    <mergeCell ref="AG17:AI17"/>
    <mergeCell ref="AG14:AL14"/>
    <mergeCell ref="AG15:AI15"/>
    <mergeCell ref="AJ15:AL15"/>
  </mergeCells>
  <printOptions/>
  <pageMargins left="0.3937007874015748" right="0.35433070866141736" top="0.6692913385826772" bottom="0.1968503937007874" header="0.5118110236220472" footer="0.2755905511811024"/>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codeName="Sheet8">
    <tabColor indexed="12"/>
  </sheetPr>
  <dimension ref="B1:AL70"/>
  <sheetViews>
    <sheetView view="pageBreakPreview" zoomScaleSheetLayoutView="100" workbookViewId="0" topLeftCell="A1">
      <selection activeCell="A1" sqref="A1"/>
    </sheetView>
  </sheetViews>
  <sheetFormatPr defaultColWidth="8.796875" defaultRowHeight="14.25"/>
  <cols>
    <col min="1" max="1" width="2.09765625" style="1" customWidth="1"/>
    <col min="2" max="19" width="2.59765625" style="1" customWidth="1"/>
    <col min="20" max="20" width="2.3984375" style="1" customWidth="1"/>
    <col min="21" max="137" width="2.59765625" style="1" customWidth="1"/>
    <col min="138" max="16384" width="9" style="1" customWidth="1"/>
  </cols>
  <sheetData>
    <row r="1" spans="2:37" ht="25.5">
      <c r="B1" s="32"/>
      <c r="C1" s="32"/>
      <c r="D1" s="32"/>
      <c r="E1" s="32"/>
      <c r="F1" s="32"/>
      <c r="G1" s="32"/>
      <c r="H1" s="32"/>
      <c r="I1" s="32"/>
      <c r="J1" s="32"/>
      <c r="K1" s="32"/>
      <c r="L1" s="32"/>
      <c r="M1" s="32"/>
      <c r="N1" s="32"/>
      <c r="O1" s="33" t="s">
        <v>57</v>
      </c>
      <c r="P1" s="32"/>
      <c r="Q1" s="32"/>
      <c r="R1" s="32"/>
      <c r="S1" s="32"/>
      <c r="T1" s="32"/>
      <c r="U1" s="32"/>
      <c r="V1" s="32"/>
      <c r="W1" s="32"/>
      <c r="X1" s="32"/>
      <c r="Y1" s="32"/>
      <c r="Z1" s="32"/>
      <c r="AA1" s="32"/>
      <c r="AB1" s="32"/>
      <c r="AC1" s="32"/>
      <c r="AD1" s="32"/>
      <c r="AE1" s="32"/>
      <c r="AF1" s="32"/>
      <c r="AG1" s="32"/>
      <c r="AH1" s="32"/>
      <c r="AI1" s="32"/>
      <c r="AJ1" s="32"/>
      <c r="AK1" s="32"/>
    </row>
    <row r="2" spans="2:37" ht="15" customHeight="1">
      <c r="B2" s="32"/>
      <c r="C2" s="32"/>
      <c r="D2" s="32"/>
      <c r="E2" s="32"/>
      <c r="F2" s="32"/>
      <c r="G2" s="32"/>
      <c r="H2" s="32"/>
      <c r="I2" s="32"/>
      <c r="J2" s="32"/>
      <c r="K2" s="32"/>
      <c r="L2" s="32"/>
      <c r="M2" s="32"/>
      <c r="N2" s="32"/>
      <c r="O2" s="33"/>
      <c r="P2" s="32"/>
      <c r="Q2" s="32"/>
      <c r="R2" s="32"/>
      <c r="S2" s="32"/>
      <c r="T2" s="32"/>
      <c r="U2" s="32"/>
      <c r="V2" s="32"/>
      <c r="W2" s="32"/>
      <c r="X2" s="32"/>
      <c r="Y2" s="32"/>
      <c r="Z2" s="32"/>
      <c r="AA2" s="32"/>
      <c r="AB2" s="32"/>
      <c r="AC2" s="32"/>
      <c r="AD2" s="32"/>
      <c r="AE2" s="32"/>
      <c r="AF2" s="32"/>
      <c r="AG2" s="32"/>
      <c r="AH2" s="32"/>
      <c r="AI2" s="32"/>
      <c r="AJ2" s="32"/>
      <c r="AK2" s="32"/>
    </row>
    <row r="3" spans="2:37" ht="15" customHeight="1">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row>
    <row r="4" spans="2:37" ht="17.25">
      <c r="B4" s="34" t="s">
        <v>70</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row>
    <row r="5" spans="2:37" ht="15" customHeight="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row>
    <row r="6" spans="2:10" ht="17.25">
      <c r="B6" s="34" t="s">
        <v>54</v>
      </c>
      <c r="C6" s="32"/>
      <c r="D6" s="32"/>
      <c r="E6" s="32"/>
      <c r="F6" s="32"/>
      <c r="G6" s="32"/>
      <c r="H6" s="32"/>
      <c r="I6" s="32"/>
      <c r="J6" s="32"/>
    </row>
    <row r="8" spans="2:37" ht="13.5">
      <c r="B8" s="35"/>
      <c r="C8" s="663" t="s">
        <v>695</v>
      </c>
      <c r="D8" s="663"/>
      <c r="E8" s="663"/>
      <c r="F8" s="663"/>
      <c r="G8" s="663"/>
      <c r="H8" s="663"/>
      <c r="I8" s="663"/>
      <c r="J8" s="663"/>
      <c r="K8" s="663"/>
      <c r="L8" s="663"/>
      <c r="M8" s="663"/>
      <c r="N8" s="663"/>
      <c r="O8" s="663"/>
      <c r="P8" s="663"/>
      <c r="Q8" s="663"/>
      <c r="R8" s="663"/>
      <c r="S8" s="663"/>
      <c r="T8" s="663"/>
      <c r="U8" s="663"/>
      <c r="V8" s="663"/>
      <c r="W8" s="663"/>
      <c r="X8" s="663"/>
      <c r="Y8" s="663"/>
      <c r="Z8" s="663"/>
      <c r="AA8" s="663"/>
      <c r="AB8" s="663"/>
      <c r="AC8" s="663"/>
      <c r="AD8" s="663"/>
      <c r="AE8" s="663"/>
      <c r="AF8" s="663"/>
      <c r="AG8" s="663"/>
      <c r="AH8" s="663"/>
      <c r="AI8" s="663"/>
      <c r="AJ8" s="663"/>
      <c r="AK8" s="35"/>
    </row>
    <row r="9" spans="2:37" ht="13.5">
      <c r="B9" s="42"/>
      <c r="C9" s="663"/>
      <c r="D9" s="663"/>
      <c r="E9" s="663"/>
      <c r="F9" s="663"/>
      <c r="G9" s="663"/>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663"/>
      <c r="AK9" s="35"/>
    </row>
    <row r="10" spans="2:37" ht="13.5" customHeight="1">
      <c r="B10" s="35"/>
      <c r="C10" s="664" t="s">
        <v>709</v>
      </c>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35"/>
    </row>
    <row r="11" spans="2:37" ht="13.5">
      <c r="B11" s="35"/>
      <c r="C11" s="664"/>
      <c r="D11" s="664"/>
      <c r="E11" s="664"/>
      <c r="F11" s="664"/>
      <c r="G11" s="664"/>
      <c r="H11" s="664"/>
      <c r="I11" s="664"/>
      <c r="J11" s="664"/>
      <c r="K11" s="664"/>
      <c r="L11" s="664"/>
      <c r="M11" s="664"/>
      <c r="N11" s="664"/>
      <c r="O11" s="664"/>
      <c r="P11" s="664"/>
      <c r="Q11" s="664"/>
      <c r="R11" s="664"/>
      <c r="S11" s="664"/>
      <c r="T11" s="664"/>
      <c r="U11" s="664"/>
      <c r="V11" s="664"/>
      <c r="W11" s="664"/>
      <c r="X11" s="664"/>
      <c r="Y11" s="664"/>
      <c r="Z11" s="664"/>
      <c r="AA11" s="664"/>
      <c r="AB11" s="664"/>
      <c r="AC11" s="664"/>
      <c r="AD11" s="664"/>
      <c r="AE11" s="664"/>
      <c r="AF11" s="664"/>
      <c r="AG11" s="664"/>
      <c r="AH11" s="664"/>
      <c r="AI11" s="664"/>
      <c r="AJ11" s="664"/>
      <c r="AK11" s="35"/>
    </row>
    <row r="12" spans="2:37" ht="13.5">
      <c r="B12" s="35"/>
      <c r="C12" s="664"/>
      <c r="D12" s="664"/>
      <c r="E12" s="664"/>
      <c r="F12" s="664"/>
      <c r="G12" s="664"/>
      <c r="H12" s="664"/>
      <c r="I12" s="664"/>
      <c r="J12" s="664"/>
      <c r="K12" s="664"/>
      <c r="L12" s="664"/>
      <c r="M12" s="664"/>
      <c r="N12" s="664"/>
      <c r="O12" s="664"/>
      <c r="P12" s="664"/>
      <c r="Q12" s="664"/>
      <c r="R12" s="664"/>
      <c r="S12" s="664"/>
      <c r="T12" s="664"/>
      <c r="U12" s="664"/>
      <c r="V12" s="664"/>
      <c r="W12" s="664"/>
      <c r="X12" s="664"/>
      <c r="Y12" s="664"/>
      <c r="Z12" s="664"/>
      <c r="AA12" s="664"/>
      <c r="AB12" s="664"/>
      <c r="AC12" s="664"/>
      <c r="AD12" s="664"/>
      <c r="AE12" s="664"/>
      <c r="AF12" s="664"/>
      <c r="AG12" s="664"/>
      <c r="AH12" s="664"/>
      <c r="AI12" s="664"/>
      <c r="AJ12" s="664"/>
      <c r="AK12" s="35"/>
    </row>
    <row r="13" spans="2:37" ht="13.5">
      <c r="B13" s="35"/>
      <c r="C13" s="664" t="s">
        <v>696</v>
      </c>
      <c r="D13" s="664"/>
      <c r="E13" s="664"/>
      <c r="F13" s="664"/>
      <c r="G13" s="664"/>
      <c r="H13" s="664"/>
      <c r="I13" s="664"/>
      <c r="J13" s="664"/>
      <c r="K13" s="664"/>
      <c r="L13" s="664"/>
      <c r="M13" s="664"/>
      <c r="N13" s="664"/>
      <c r="O13" s="664"/>
      <c r="P13" s="664"/>
      <c r="Q13" s="664"/>
      <c r="R13" s="664"/>
      <c r="S13" s="664"/>
      <c r="T13" s="664"/>
      <c r="U13" s="664"/>
      <c r="V13" s="664"/>
      <c r="W13" s="664"/>
      <c r="X13" s="664"/>
      <c r="Y13" s="664"/>
      <c r="Z13" s="664"/>
      <c r="AA13" s="664"/>
      <c r="AB13" s="664"/>
      <c r="AC13" s="664"/>
      <c r="AD13" s="664"/>
      <c r="AE13" s="664"/>
      <c r="AF13" s="664"/>
      <c r="AG13" s="664"/>
      <c r="AH13" s="664"/>
      <c r="AI13" s="664"/>
      <c r="AJ13" s="664"/>
      <c r="AK13" s="35"/>
    </row>
    <row r="14" spans="2:37" ht="13.5">
      <c r="B14" s="35"/>
      <c r="C14" s="664"/>
      <c r="D14" s="664"/>
      <c r="E14" s="664"/>
      <c r="F14" s="664"/>
      <c r="G14" s="664"/>
      <c r="H14" s="664"/>
      <c r="I14" s="664"/>
      <c r="J14" s="664"/>
      <c r="K14" s="664"/>
      <c r="L14" s="664"/>
      <c r="M14" s="664"/>
      <c r="N14" s="664"/>
      <c r="O14" s="664"/>
      <c r="P14" s="664"/>
      <c r="Q14" s="664"/>
      <c r="R14" s="664"/>
      <c r="S14" s="664"/>
      <c r="T14" s="664"/>
      <c r="U14" s="664"/>
      <c r="V14" s="664"/>
      <c r="W14" s="664"/>
      <c r="X14" s="664"/>
      <c r="Y14" s="664"/>
      <c r="Z14" s="664"/>
      <c r="AA14" s="664"/>
      <c r="AB14" s="664"/>
      <c r="AC14" s="664"/>
      <c r="AD14" s="664"/>
      <c r="AE14" s="664"/>
      <c r="AF14" s="664"/>
      <c r="AG14" s="664"/>
      <c r="AH14" s="664"/>
      <c r="AI14" s="664"/>
      <c r="AJ14" s="664"/>
      <c r="AK14" s="35"/>
    </row>
    <row r="15" spans="2:37" ht="1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row>
    <row r="16" spans="2:37" ht="13.5">
      <c r="B16" s="32" t="s">
        <v>78</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632" t="s">
        <v>71</v>
      </c>
      <c r="AE16" s="632"/>
      <c r="AF16" s="632"/>
      <c r="AG16" s="632"/>
      <c r="AH16" s="632"/>
      <c r="AI16" s="632"/>
      <c r="AJ16" s="632"/>
      <c r="AK16" s="35"/>
    </row>
    <row r="17" spans="2:38" ht="7.5" customHeight="1">
      <c r="B17" s="647" t="s">
        <v>52</v>
      </c>
      <c r="C17" s="648"/>
      <c r="D17" s="648"/>
      <c r="E17" s="648"/>
      <c r="F17" s="648"/>
      <c r="G17" s="648"/>
      <c r="H17" s="649"/>
      <c r="I17" s="666" t="s">
        <v>75</v>
      </c>
      <c r="J17" s="667"/>
      <c r="K17" s="667"/>
      <c r="L17" s="667"/>
      <c r="M17" s="69"/>
      <c r="N17" s="69"/>
      <c r="O17" s="69"/>
      <c r="P17" s="69"/>
      <c r="Q17" s="69"/>
      <c r="R17" s="69"/>
      <c r="S17" s="70"/>
      <c r="T17" s="70"/>
      <c r="U17" s="70"/>
      <c r="V17" s="70"/>
      <c r="W17" s="71"/>
      <c r="X17" s="71"/>
      <c r="Y17" s="71"/>
      <c r="Z17" s="71"/>
      <c r="AA17" s="72"/>
      <c r="AB17" s="72"/>
      <c r="AC17" s="70"/>
      <c r="AD17" s="73"/>
      <c r="AE17" s="73"/>
      <c r="AF17" s="73"/>
      <c r="AG17" s="74"/>
      <c r="AH17" s="74"/>
      <c r="AI17" s="74"/>
      <c r="AJ17" s="75"/>
      <c r="AK17" s="8"/>
      <c r="AL17" s="8"/>
    </row>
    <row r="18" spans="2:38" ht="7.5" customHeight="1">
      <c r="B18" s="650"/>
      <c r="C18" s="651"/>
      <c r="D18" s="651"/>
      <c r="E18" s="651"/>
      <c r="F18" s="651"/>
      <c r="G18" s="651"/>
      <c r="H18" s="652"/>
      <c r="I18" s="668"/>
      <c r="J18" s="669"/>
      <c r="K18" s="669"/>
      <c r="L18" s="669"/>
      <c r="M18" s="76"/>
      <c r="N18" s="76"/>
      <c r="O18" s="76"/>
      <c r="P18" s="76"/>
      <c r="Q18" s="76"/>
      <c r="R18" s="76"/>
      <c r="S18" s="609" t="s">
        <v>51</v>
      </c>
      <c r="T18" s="610"/>
      <c r="U18" s="610"/>
      <c r="V18" s="610"/>
      <c r="W18" s="77"/>
      <c r="X18" s="78"/>
      <c r="Y18" s="78"/>
      <c r="Z18" s="78"/>
      <c r="AA18" s="78"/>
      <c r="AB18" s="79"/>
      <c r="AC18" s="609" t="s">
        <v>43</v>
      </c>
      <c r="AD18" s="610"/>
      <c r="AE18" s="610"/>
      <c r="AF18" s="610"/>
      <c r="AG18" s="74"/>
      <c r="AH18" s="74"/>
      <c r="AI18" s="74"/>
      <c r="AJ18" s="75"/>
      <c r="AK18" s="8"/>
      <c r="AL18" s="8"/>
    </row>
    <row r="19" spans="2:38" ht="13.5">
      <c r="B19" s="650"/>
      <c r="C19" s="651"/>
      <c r="D19" s="651"/>
      <c r="E19" s="651"/>
      <c r="F19" s="651"/>
      <c r="G19" s="651"/>
      <c r="H19" s="652"/>
      <c r="I19" s="668"/>
      <c r="J19" s="669"/>
      <c r="K19" s="669"/>
      <c r="L19" s="669"/>
      <c r="M19" s="641" t="s">
        <v>42</v>
      </c>
      <c r="N19" s="642"/>
      <c r="O19" s="642"/>
      <c r="P19" s="642"/>
      <c r="Q19" s="642"/>
      <c r="R19" s="642"/>
      <c r="S19" s="605"/>
      <c r="T19" s="606"/>
      <c r="U19" s="606"/>
      <c r="V19" s="606"/>
      <c r="W19" s="602" t="s">
        <v>42</v>
      </c>
      <c r="X19" s="601"/>
      <c r="Y19" s="601"/>
      <c r="Z19" s="601"/>
      <c r="AA19" s="601"/>
      <c r="AB19" s="629"/>
      <c r="AC19" s="605"/>
      <c r="AD19" s="606"/>
      <c r="AE19" s="606"/>
      <c r="AF19" s="606"/>
      <c r="AG19" s="80"/>
      <c r="AH19" s="80"/>
      <c r="AI19" s="80"/>
      <c r="AJ19" s="81"/>
      <c r="AK19" s="20"/>
      <c r="AL19" s="20"/>
    </row>
    <row r="20" spans="2:38" ht="13.5">
      <c r="B20" s="650"/>
      <c r="C20" s="651"/>
      <c r="D20" s="651"/>
      <c r="E20" s="651"/>
      <c r="F20" s="651"/>
      <c r="G20" s="651"/>
      <c r="H20" s="652"/>
      <c r="I20" s="670"/>
      <c r="J20" s="671"/>
      <c r="K20" s="671"/>
      <c r="L20" s="671"/>
      <c r="M20" s="658" t="s">
        <v>29</v>
      </c>
      <c r="N20" s="659"/>
      <c r="O20" s="660"/>
      <c r="P20" s="658" t="s">
        <v>30</v>
      </c>
      <c r="Q20" s="659"/>
      <c r="R20" s="659"/>
      <c r="S20" s="603"/>
      <c r="T20" s="604"/>
      <c r="U20" s="604"/>
      <c r="V20" s="604"/>
      <c r="W20" s="641" t="s">
        <v>29</v>
      </c>
      <c r="X20" s="642"/>
      <c r="Y20" s="643"/>
      <c r="Z20" s="641" t="s">
        <v>30</v>
      </c>
      <c r="AA20" s="642"/>
      <c r="AB20" s="643"/>
      <c r="AC20" s="603"/>
      <c r="AD20" s="604"/>
      <c r="AE20" s="604"/>
      <c r="AF20" s="604"/>
      <c r="AG20" s="641" t="s">
        <v>32</v>
      </c>
      <c r="AH20" s="642"/>
      <c r="AI20" s="642"/>
      <c r="AJ20" s="643"/>
      <c r="AK20" s="22"/>
      <c r="AL20" s="22"/>
    </row>
    <row r="21" spans="2:38" s="14" customFormat="1" ht="9.75">
      <c r="B21" s="23"/>
      <c r="C21" s="24"/>
      <c r="D21" s="24"/>
      <c r="E21" s="24"/>
      <c r="F21" s="24"/>
      <c r="G21" s="24"/>
      <c r="H21" s="25"/>
      <c r="I21" s="661" t="s">
        <v>35</v>
      </c>
      <c r="J21" s="662"/>
      <c r="K21" s="662"/>
      <c r="L21" s="662"/>
      <c r="M21" s="630" t="s">
        <v>44</v>
      </c>
      <c r="N21" s="630"/>
      <c r="O21" s="630"/>
      <c r="P21" s="630" t="s">
        <v>44</v>
      </c>
      <c r="Q21" s="630"/>
      <c r="R21" s="630"/>
      <c r="S21" s="630" t="s">
        <v>35</v>
      </c>
      <c r="T21" s="630"/>
      <c r="U21" s="630"/>
      <c r="V21" s="630"/>
      <c r="W21" s="630" t="s">
        <v>44</v>
      </c>
      <c r="X21" s="630"/>
      <c r="Y21" s="630"/>
      <c r="Z21" s="630" t="s">
        <v>44</v>
      </c>
      <c r="AA21" s="630"/>
      <c r="AB21" s="630"/>
      <c r="AC21" s="630" t="s">
        <v>35</v>
      </c>
      <c r="AD21" s="630"/>
      <c r="AE21" s="630"/>
      <c r="AF21" s="630"/>
      <c r="AG21" s="630" t="s">
        <v>35</v>
      </c>
      <c r="AH21" s="630"/>
      <c r="AI21" s="630"/>
      <c r="AJ21" s="633"/>
      <c r="AK21" s="15"/>
      <c r="AL21" s="15"/>
    </row>
    <row r="22" spans="2:38" ht="12.75" customHeight="1">
      <c r="B22" s="644" t="s">
        <v>23</v>
      </c>
      <c r="C22" s="645"/>
      <c r="D22" s="645"/>
      <c r="E22" s="645"/>
      <c r="F22" s="645"/>
      <c r="G22" s="645"/>
      <c r="H22" s="646"/>
      <c r="I22" s="665">
        <v>282418</v>
      </c>
      <c r="J22" s="634"/>
      <c r="K22" s="634"/>
      <c r="L22" s="634"/>
      <c r="M22" s="613">
        <v>-1</v>
      </c>
      <c r="N22" s="613"/>
      <c r="O22" s="613"/>
      <c r="P22" s="613">
        <v>-0.5</v>
      </c>
      <c r="Q22" s="613"/>
      <c r="R22" s="613"/>
      <c r="S22" s="634">
        <v>281197</v>
      </c>
      <c r="T22" s="634"/>
      <c r="U22" s="634"/>
      <c r="V22" s="634"/>
      <c r="W22" s="613">
        <v>-0.3</v>
      </c>
      <c r="X22" s="613"/>
      <c r="Y22" s="613"/>
      <c r="Z22" s="613">
        <v>-0.5</v>
      </c>
      <c r="AA22" s="613"/>
      <c r="AB22" s="613"/>
      <c r="AC22" s="634">
        <v>1221</v>
      </c>
      <c r="AD22" s="634"/>
      <c r="AE22" s="634"/>
      <c r="AF22" s="634"/>
      <c r="AG22" s="655">
        <v>-38</v>
      </c>
      <c r="AH22" s="655"/>
      <c r="AI22" s="655"/>
      <c r="AJ22" s="655"/>
      <c r="AK22" s="21"/>
      <c r="AL22" s="21"/>
    </row>
    <row r="23" spans="2:38" ht="13.5">
      <c r="B23" s="644" t="s">
        <v>24</v>
      </c>
      <c r="C23" s="645"/>
      <c r="D23" s="645"/>
      <c r="E23" s="645"/>
      <c r="F23" s="645"/>
      <c r="G23" s="645"/>
      <c r="H23" s="646"/>
      <c r="I23" s="665">
        <v>338068</v>
      </c>
      <c r="J23" s="634"/>
      <c r="K23" s="634"/>
      <c r="L23" s="634"/>
      <c r="M23" s="613">
        <v>2</v>
      </c>
      <c r="N23" s="613"/>
      <c r="O23" s="613"/>
      <c r="P23" s="613">
        <v>12.1</v>
      </c>
      <c r="Q23" s="613"/>
      <c r="R23" s="613"/>
      <c r="S23" s="634">
        <v>338068</v>
      </c>
      <c r="T23" s="634"/>
      <c r="U23" s="634"/>
      <c r="V23" s="634"/>
      <c r="W23" s="613">
        <v>1.9</v>
      </c>
      <c r="X23" s="613"/>
      <c r="Y23" s="613"/>
      <c r="Z23" s="613">
        <v>12.1</v>
      </c>
      <c r="AA23" s="613"/>
      <c r="AB23" s="613"/>
      <c r="AC23" s="634">
        <v>0</v>
      </c>
      <c r="AD23" s="634"/>
      <c r="AE23" s="634"/>
      <c r="AF23" s="634"/>
      <c r="AG23" s="655">
        <v>0</v>
      </c>
      <c r="AH23" s="655"/>
      <c r="AI23" s="655"/>
      <c r="AJ23" s="655"/>
      <c r="AK23" s="21"/>
      <c r="AL23" s="21"/>
    </row>
    <row r="24" spans="2:38" ht="13.5">
      <c r="B24" s="644" t="s">
        <v>25</v>
      </c>
      <c r="C24" s="645"/>
      <c r="D24" s="645"/>
      <c r="E24" s="645"/>
      <c r="F24" s="645"/>
      <c r="G24" s="645"/>
      <c r="H24" s="646"/>
      <c r="I24" s="665">
        <v>313342</v>
      </c>
      <c r="J24" s="634"/>
      <c r="K24" s="634"/>
      <c r="L24" s="634"/>
      <c r="M24" s="613">
        <v>-0.9</v>
      </c>
      <c r="N24" s="613"/>
      <c r="O24" s="613"/>
      <c r="P24" s="613">
        <v>0.5</v>
      </c>
      <c r="Q24" s="613"/>
      <c r="R24" s="613"/>
      <c r="S24" s="634">
        <v>313165</v>
      </c>
      <c r="T24" s="634"/>
      <c r="U24" s="634"/>
      <c r="V24" s="634"/>
      <c r="W24" s="613">
        <v>-0.6</v>
      </c>
      <c r="X24" s="613"/>
      <c r="Y24" s="613"/>
      <c r="Z24" s="613">
        <v>0.5</v>
      </c>
      <c r="AA24" s="613"/>
      <c r="AB24" s="613"/>
      <c r="AC24" s="634">
        <v>177</v>
      </c>
      <c r="AD24" s="634"/>
      <c r="AE24" s="634"/>
      <c r="AF24" s="634"/>
      <c r="AG24" s="655">
        <v>-184</v>
      </c>
      <c r="AH24" s="655"/>
      <c r="AI24" s="655"/>
      <c r="AJ24" s="655"/>
      <c r="AK24" s="21"/>
      <c r="AL24" s="21"/>
    </row>
    <row r="25" spans="2:38" ht="13.5">
      <c r="B25" s="644" t="s">
        <v>50</v>
      </c>
      <c r="C25" s="645"/>
      <c r="D25" s="645"/>
      <c r="E25" s="645"/>
      <c r="F25" s="645"/>
      <c r="G25" s="645"/>
      <c r="H25" s="646"/>
      <c r="I25" s="665">
        <v>410914</v>
      </c>
      <c r="J25" s="634"/>
      <c r="K25" s="634"/>
      <c r="L25" s="634"/>
      <c r="M25" s="613">
        <v>-2.2</v>
      </c>
      <c r="N25" s="613"/>
      <c r="O25" s="613"/>
      <c r="P25" s="613">
        <v>-6.7</v>
      </c>
      <c r="Q25" s="613"/>
      <c r="R25" s="613"/>
      <c r="S25" s="634">
        <v>406157</v>
      </c>
      <c r="T25" s="634"/>
      <c r="U25" s="634"/>
      <c r="V25" s="634"/>
      <c r="W25" s="613">
        <v>-2.4</v>
      </c>
      <c r="X25" s="613"/>
      <c r="Y25" s="613"/>
      <c r="Z25" s="613">
        <v>-7.2</v>
      </c>
      <c r="AA25" s="613"/>
      <c r="AB25" s="613"/>
      <c r="AC25" s="634">
        <v>4757</v>
      </c>
      <c r="AD25" s="634"/>
      <c r="AE25" s="634"/>
      <c r="AF25" s="634"/>
      <c r="AG25" s="655">
        <v>1795</v>
      </c>
      <c r="AH25" s="655"/>
      <c r="AI25" s="655"/>
      <c r="AJ25" s="655"/>
      <c r="AK25" s="21"/>
      <c r="AL25" s="21"/>
    </row>
    <row r="26" spans="2:38" ht="13.5">
      <c r="B26" s="644" t="s">
        <v>19</v>
      </c>
      <c r="C26" s="645"/>
      <c r="D26" s="645"/>
      <c r="E26" s="645"/>
      <c r="F26" s="645"/>
      <c r="G26" s="645"/>
      <c r="H26" s="646"/>
      <c r="I26" s="665">
        <v>339318</v>
      </c>
      <c r="J26" s="634"/>
      <c r="K26" s="634"/>
      <c r="L26" s="634"/>
      <c r="M26" s="613">
        <v>-1.2</v>
      </c>
      <c r="N26" s="613"/>
      <c r="O26" s="613"/>
      <c r="P26" s="613">
        <v>-1.9</v>
      </c>
      <c r="Q26" s="613"/>
      <c r="R26" s="613"/>
      <c r="S26" s="634">
        <v>333937</v>
      </c>
      <c r="T26" s="634"/>
      <c r="U26" s="634"/>
      <c r="V26" s="634"/>
      <c r="W26" s="613">
        <v>2.8</v>
      </c>
      <c r="X26" s="613"/>
      <c r="Y26" s="613"/>
      <c r="Z26" s="613">
        <v>-3</v>
      </c>
      <c r="AA26" s="613"/>
      <c r="AB26" s="613"/>
      <c r="AC26" s="634">
        <v>5381</v>
      </c>
      <c r="AD26" s="634"/>
      <c r="AE26" s="634"/>
      <c r="AF26" s="634"/>
      <c r="AG26" s="655">
        <v>3788</v>
      </c>
      <c r="AH26" s="655"/>
      <c r="AI26" s="655"/>
      <c r="AJ26" s="655"/>
      <c r="AK26" s="21"/>
      <c r="AL26" s="21"/>
    </row>
    <row r="27" spans="2:38" ht="13.5">
      <c r="B27" s="644" t="s">
        <v>49</v>
      </c>
      <c r="C27" s="645"/>
      <c r="D27" s="645"/>
      <c r="E27" s="645"/>
      <c r="F27" s="645"/>
      <c r="G27" s="645"/>
      <c r="H27" s="646"/>
      <c r="I27" s="665">
        <v>275556</v>
      </c>
      <c r="J27" s="634"/>
      <c r="K27" s="634"/>
      <c r="L27" s="634"/>
      <c r="M27" s="613">
        <v>0.5</v>
      </c>
      <c r="N27" s="613"/>
      <c r="O27" s="613"/>
      <c r="P27" s="613">
        <v>-1.2</v>
      </c>
      <c r="Q27" s="613"/>
      <c r="R27" s="613"/>
      <c r="S27" s="634">
        <v>272164</v>
      </c>
      <c r="T27" s="634"/>
      <c r="U27" s="634"/>
      <c r="V27" s="634"/>
      <c r="W27" s="613">
        <v>-0.3</v>
      </c>
      <c r="X27" s="613"/>
      <c r="Y27" s="613"/>
      <c r="Z27" s="613">
        <v>-1.1</v>
      </c>
      <c r="AA27" s="613"/>
      <c r="AB27" s="613"/>
      <c r="AC27" s="634">
        <v>3392</v>
      </c>
      <c r="AD27" s="634"/>
      <c r="AE27" s="634"/>
      <c r="AF27" s="634"/>
      <c r="AG27" s="655">
        <v>-174</v>
      </c>
      <c r="AH27" s="655"/>
      <c r="AI27" s="655"/>
      <c r="AJ27" s="655"/>
      <c r="AK27" s="21"/>
      <c r="AL27" s="21"/>
    </row>
    <row r="28" spans="2:38" ht="13.5">
      <c r="B28" s="644" t="s">
        <v>65</v>
      </c>
      <c r="C28" s="645"/>
      <c r="D28" s="645"/>
      <c r="E28" s="645"/>
      <c r="F28" s="645"/>
      <c r="G28" s="645"/>
      <c r="H28" s="646"/>
      <c r="I28" s="665">
        <v>189832</v>
      </c>
      <c r="J28" s="634"/>
      <c r="K28" s="634"/>
      <c r="L28" s="634"/>
      <c r="M28" s="613">
        <v>3.4</v>
      </c>
      <c r="N28" s="613"/>
      <c r="O28" s="613"/>
      <c r="P28" s="613">
        <v>-0.6</v>
      </c>
      <c r="Q28" s="613"/>
      <c r="R28" s="613"/>
      <c r="S28" s="634">
        <v>186222</v>
      </c>
      <c r="T28" s="634"/>
      <c r="U28" s="634"/>
      <c r="V28" s="634"/>
      <c r="W28" s="613">
        <v>1.9</v>
      </c>
      <c r="X28" s="613"/>
      <c r="Y28" s="613"/>
      <c r="Z28" s="613">
        <v>-1.1</v>
      </c>
      <c r="AA28" s="613"/>
      <c r="AB28" s="613"/>
      <c r="AC28" s="634">
        <v>3610</v>
      </c>
      <c r="AD28" s="634"/>
      <c r="AE28" s="634"/>
      <c r="AF28" s="634"/>
      <c r="AG28" s="655">
        <v>866</v>
      </c>
      <c r="AH28" s="655"/>
      <c r="AI28" s="655"/>
      <c r="AJ28" s="655"/>
      <c r="AK28" s="21"/>
      <c r="AL28" s="21"/>
    </row>
    <row r="29" spans="2:38" ht="13.5">
      <c r="B29" s="644" t="s">
        <v>66</v>
      </c>
      <c r="C29" s="645"/>
      <c r="D29" s="645"/>
      <c r="E29" s="645"/>
      <c r="F29" s="645"/>
      <c r="G29" s="645"/>
      <c r="H29" s="646"/>
      <c r="I29" s="665">
        <v>390558</v>
      </c>
      <c r="J29" s="634"/>
      <c r="K29" s="634"/>
      <c r="L29" s="634"/>
      <c r="M29" s="608">
        <v>-3.1</v>
      </c>
      <c r="N29" s="608"/>
      <c r="O29" s="608"/>
      <c r="P29" s="608">
        <v>-6.5</v>
      </c>
      <c r="Q29" s="608"/>
      <c r="R29" s="608"/>
      <c r="S29" s="723">
        <v>389254</v>
      </c>
      <c r="T29" s="723"/>
      <c r="U29" s="723"/>
      <c r="V29" s="723"/>
      <c r="W29" s="608">
        <v>-1.3</v>
      </c>
      <c r="X29" s="608"/>
      <c r="Y29" s="608"/>
      <c r="Z29" s="608">
        <v>-6.5</v>
      </c>
      <c r="AA29" s="608"/>
      <c r="AB29" s="608"/>
      <c r="AC29" s="723">
        <v>1304</v>
      </c>
      <c r="AD29" s="723"/>
      <c r="AE29" s="723"/>
      <c r="AF29" s="723"/>
      <c r="AG29" s="656">
        <v>265</v>
      </c>
      <c r="AH29" s="656"/>
      <c r="AI29" s="656"/>
      <c r="AJ29" s="656"/>
      <c r="AK29" s="21"/>
      <c r="AL29" s="21"/>
    </row>
    <row r="30" spans="2:38" ht="13.5">
      <c r="B30" s="644" t="s">
        <v>48</v>
      </c>
      <c r="C30" s="645"/>
      <c r="D30" s="645"/>
      <c r="E30" s="645"/>
      <c r="F30" s="645"/>
      <c r="G30" s="645"/>
      <c r="H30" s="646"/>
      <c r="I30" s="665">
        <v>209731</v>
      </c>
      <c r="J30" s="634"/>
      <c r="K30" s="634"/>
      <c r="L30" s="634"/>
      <c r="M30" s="607">
        <v>-11.42966942009156</v>
      </c>
      <c r="N30" s="607"/>
      <c r="O30" s="607"/>
      <c r="P30" s="607">
        <v>-15.8</v>
      </c>
      <c r="Q30" s="607"/>
      <c r="R30" s="607"/>
      <c r="S30" s="723">
        <v>209060</v>
      </c>
      <c r="T30" s="723"/>
      <c r="U30" s="723"/>
      <c r="V30" s="723"/>
      <c r="W30" s="607">
        <v>-4.206817234158566</v>
      </c>
      <c r="X30" s="607"/>
      <c r="Y30" s="607"/>
      <c r="Z30" s="607">
        <v>-15.5</v>
      </c>
      <c r="AA30" s="607"/>
      <c r="AB30" s="607"/>
      <c r="AC30" s="723">
        <v>671</v>
      </c>
      <c r="AD30" s="723"/>
      <c r="AE30" s="723"/>
      <c r="AF30" s="723"/>
      <c r="AG30" s="656">
        <v>-1056</v>
      </c>
      <c r="AH30" s="656"/>
      <c r="AI30" s="656"/>
      <c r="AJ30" s="656"/>
      <c r="AK30" s="21"/>
      <c r="AL30" s="21"/>
    </row>
    <row r="31" spans="2:38" ht="13.5">
      <c r="B31" s="644" t="s">
        <v>47</v>
      </c>
      <c r="C31" s="645"/>
      <c r="D31" s="645"/>
      <c r="E31" s="645"/>
      <c r="F31" s="645"/>
      <c r="G31" s="645"/>
      <c r="H31" s="646"/>
      <c r="I31" s="665">
        <v>386265</v>
      </c>
      <c r="J31" s="634"/>
      <c r="K31" s="634"/>
      <c r="L31" s="634"/>
      <c r="M31" s="607">
        <v>2.7428960534960467</v>
      </c>
      <c r="N31" s="607"/>
      <c r="O31" s="607"/>
      <c r="P31" s="607">
        <v>-0.3</v>
      </c>
      <c r="Q31" s="607"/>
      <c r="R31" s="607"/>
      <c r="S31" s="723">
        <v>381873</v>
      </c>
      <c r="T31" s="723"/>
      <c r="U31" s="723"/>
      <c r="V31" s="723"/>
      <c r="W31" s="607">
        <v>1.7806882875967434</v>
      </c>
      <c r="X31" s="607"/>
      <c r="Y31" s="607"/>
      <c r="Z31" s="607">
        <v>-0.1</v>
      </c>
      <c r="AA31" s="607"/>
      <c r="AB31" s="607"/>
      <c r="AC31" s="723">
        <v>4392</v>
      </c>
      <c r="AD31" s="723"/>
      <c r="AE31" s="723"/>
      <c r="AF31" s="723"/>
      <c r="AG31" s="656">
        <v>-853</v>
      </c>
      <c r="AH31" s="656"/>
      <c r="AI31" s="656"/>
      <c r="AJ31" s="656"/>
      <c r="AK31" s="21"/>
      <c r="AL31" s="21"/>
    </row>
    <row r="32" spans="2:38" ht="13.5">
      <c r="B32" s="644" t="s">
        <v>46</v>
      </c>
      <c r="C32" s="645"/>
      <c r="D32" s="645"/>
      <c r="E32" s="645"/>
      <c r="F32" s="645"/>
      <c r="G32" s="645"/>
      <c r="H32" s="646"/>
      <c r="I32" s="665">
        <v>165556</v>
      </c>
      <c r="J32" s="634"/>
      <c r="K32" s="634"/>
      <c r="L32" s="634"/>
      <c r="M32" s="607">
        <v>-3.0236999027636213</v>
      </c>
      <c r="N32" s="607"/>
      <c r="O32" s="607"/>
      <c r="P32" s="607">
        <v>-4.9</v>
      </c>
      <c r="Q32" s="607"/>
      <c r="R32" s="607"/>
      <c r="S32" s="723">
        <v>165138</v>
      </c>
      <c r="T32" s="723"/>
      <c r="U32" s="723"/>
      <c r="V32" s="723"/>
      <c r="W32" s="607">
        <v>-2.3885943290833933</v>
      </c>
      <c r="X32" s="607"/>
      <c r="Y32" s="607"/>
      <c r="Z32" s="607">
        <v>-4.9</v>
      </c>
      <c r="AA32" s="607"/>
      <c r="AB32" s="607"/>
      <c r="AC32" s="723">
        <v>418</v>
      </c>
      <c r="AD32" s="723"/>
      <c r="AE32" s="723"/>
      <c r="AF32" s="723"/>
      <c r="AG32" s="656">
        <v>-74</v>
      </c>
      <c r="AH32" s="656"/>
      <c r="AI32" s="656"/>
      <c r="AJ32" s="656"/>
      <c r="AK32" s="21"/>
      <c r="AL32" s="21"/>
    </row>
    <row r="33" spans="2:38" ht="13.5">
      <c r="B33" s="644" t="s">
        <v>45</v>
      </c>
      <c r="C33" s="645"/>
      <c r="D33" s="645"/>
      <c r="E33" s="645"/>
      <c r="F33" s="645"/>
      <c r="G33" s="645"/>
      <c r="H33" s="646"/>
      <c r="I33" s="665">
        <v>192054</v>
      </c>
      <c r="J33" s="634"/>
      <c r="K33" s="634"/>
      <c r="L33" s="634"/>
      <c r="M33" s="607">
        <v>-3.877839060670063</v>
      </c>
      <c r="N33" s="607"/>
      <c r="O33" s="607"/>
      <c r="P33" s="607">
        <v>-1.8</v>
      </c>
      <c r="Q33" s="607"/>
      <c r="R33" s="607"/>
      <c r="S33" s="723">
        <v>192054</v>
      </c>
      <c r="T33" s="723"/>
      <c r="U33" s="723"/>
      <c r="V33" s="723"/>
      <c r="W33" s="607">
        <v>1.6088840450127817</v>
      </c>
      <c r="X33" s="607"/>
      <c r="Y33" s="607"/>
      <c r="Z33" s="607">
        <v>-1.8</v>
      </c>
      <c r="AA33" s="607"/>
      <c r="AB33" s="607"/>
      <c r="AC33" s="723">
        <v>0</v>
      </c>
      <c r="AD33" s="723"/>
      <c r="AE33" s="723"/>
      <c r="AF33" s="723"/>
      <c r="AG33" s="656">
        <v>0</v>
      </c>
      <c r="AH33" s="656"/>
      <c r="AI33" s="656"/>
      <c r="AJ33" s="656"/>
      <c r="AK33" s="21"/>
      <c r="AL33" s="21"/>
    </row>
    <row r="34" spans="2:38" ht="13.5">
      <c r="B34" s="644" t="s">
        <v>26</v>
      </c>
      <c r="C34" s="645"/>
      <c r="D34" s="645"/>
      <c r="E34" s="645"/>
      <c r="F34" s="645"/>
      <c r="G34" s="645"/>
      <c r="H34" s="646"/>
      <c r="I34" s="665">
        <v>379575</v>
      </c>
      <c r="J34" s="634"/>
      <c r="K34" s="634"/>
      <c r="L34" s="634"/>
      <c r="M34" s="608">
        <v>-1.3</v>
      </c>
      <c r="N34" s="608"/>
      <c r="O34" s="608"/>
      <c r="P34" s="608">
        <v>0</v>
      </c>
      <c r="Q34" s="608"/>
      <c r="R34" s="608"/>
      <c r="S34" s="723">
        <v>376154</v>
      </c>
      <c r="T34" s="723"/>
      <c r="U34" s="723"/>
      <c r="V34" s="723"/>
      <c r="W34" s="608">
        <v>-1.6</v>
      </c>
      <c r="X34" s="608"/>
      <c r="Y34" s="608"/>
      <c r="Z34" s="608">
        <v>0</v>
      </c>
      <c r="AA34" s="608"/>
      <c r="AB34" s="608"/>
      <c r="AC34" s="723">
        <v>3421</v>
      </c>
      <c r="AD34" s="723"/>
      <c r="AE34" s="723"/>
      <c r="AF34" s="723"/>
      <c r="AG34" s="656">
        <v>347</v>
      </c>
      <c r="AH34" s="656"/>
      <c r="AI34" s="656"/>
      <c r="AJ34" s="656"/>
      <c r="AK34" s="21"/>
      <c r="AL34" s="21"/>
    </row>
    <row r="35" spans="2:38" ht="13.5">
      <c r="B35" s="644" t="s">
        <v>22</v>
      </c>
      <c r="C35" s="645"/>
      <c r="D35" s="645"/>
      <c r="E35" s="645"/>
      <c r="F35" s="645"/>
      <c r="G35" s="645"/>
      <c r="H35" s="646"/>
      <c r="I35" s="665">
        <v>296332</v>
      </c>
      <c r="J35" s="634"/>
      <c r="K35" s="634"/>
      <c r="L35" s="634"/>
      <c r="M35" s="608">
        <v>-5</v>
      </c>
      <c r="N35" s="608"/>
      <c r="O35" s="608"/>
      <c r="P35" s="608">
        <v>-4.6</v>
      </c>
      <c r="Q35" s="608"/>
      <c r="R35" s="608"/>
      <c r="S35" s="723">
        <v>296265</v>
      </c>
      <c r="T35" s="723"/>
      <c r="U35" s="723"/>
      <c r="V35" s="723"/>
      <c r="W35" s="608">
        <v>0.4</v>
      </c>
      <c r="X35" s="608"/>
      <c r="Y35" s="608"/>
      <c r="Z35" s="608">
        <v>-4.5</v>
      </c>
      <c r="AA35" s="608"/>
      <c r="AB35" s="608"/>
      <c r="AC35" s="723">
        <v>67</v>
      </c>
      <c r="AD35" s="723"/>
      <c r="AE35" s="723"/>
      <c r="AF35" s="723"/>
      <c r="AG35" s="656">
        <v>-8</v>
      </c>
      <c r="AH35" s="656"/>
      <c r="AI35" s="656"/>
      <c r="AJ35" s="656"/>
      <c r="AK35" s="21"/>
      <c r="AL35" s="21"/>
    </row>
    <row r="36" spans="2:38" ht="13.5">
      <c r="B36" s="644" t="s">
        <v>20</v>
      </c>
      <c r="C36" s="645"/>
      <c r="D36" s="645"/>
      <c r="E36" s="645"/>
      <c r="F36" s="645"/>
      <c r="G36" s="645"/>
      <c r="H36" s="646"/>
      <c r="I36" s="665">
        <v>306473</v>
      </c>
      <c r="J36" s="634"/>
      <c r="K36" s="634"/>
      <c r="L36" s="634"/>
      <c r="M36" s="608">
        <v>-0.2</v>
      </c>
      <c r="N36" s="608"/>
      <c r="O36" s="608"/>
      <c r="P36" s="608">
        <v>1.8</v>
      </c>
      <c r="Q36" s="608"/>
      <c r="R36" s="608"/>
      <c r="S36" s="723">
        <v>305627</v>
      </c>
      <c r="T36" s="723"/>
      <c r="U36" s="723"/>
      <c r="V36" s="723"/>
      <c r="W36" s="608">
        <v>-0.5</v>
      </c>
      <c r="X36" s="608"/>
      <c r="Y36" s="608"/>
      <c r="Z36" s="608">
        <v>1.8</v>
      </c>
      <c r="AA36" s="608"/>
      <c r="AB36" s="608"/>
      <c r="AC36" s="723">
        <v>846</v>
      </c>
      <c r="AD36" s="723"/>
      <c r="AE36" s="723"/>
      <c r="AF36" s="723"/>
      <c r="AG36" s="656">
        <v>-179</v>
      </c>
      <c r="AH36" s="656"/>
      <c r="AI36" s="656"/>
      <c r="AJ36" s="656"/>
      <c r="AK36" s="21"/>
      <c r="AL36" s="21"/>
    </row>
    <row r="37" spans="2:38" ht="13.5">
      <c r="B37" s="644" t="s">
        <v>21</v>
      </c>
      <c r="C37" s="645"/>
      <c r="D37" s="645"/>
      <c r="E37" s="645"/>
      <c r="F37" s="645"/>
      <c r="G37" s="645"/>
      <c r="H37" s="646"/>
      <c r="I37" s="665">
        <v>165181</v>
      </c>
      <c r="J37" s="634"/>
      <c r="K37" s="634"/>
      <c r="L37" s="634"/>
      <c r="M37" s="607">
        <v>-0.8344789909408012</v>
      </c>
      <c r="N37" s="607"/>
      <c r="O37" s="607"/>
      <c r="P37" s="607">
        <v>0.7</v>
      </c>
      <c r="Q37" s="607"/>
      <c r="R37" s="607"/>
      <c r="S37" s="723">
        <v>164365</v>
      </c>
      <c r="T37" s="723"/>
      <c r="U37" s="723"/>
      <c r="V37" s="723"/>
      <c r="W37" s="607">
        <v>-0.7853150314488189</v>
      </c>
      <c r="X37" s="607"/>
      <c r="Y37" s="607"/>
      <c r="Z37" s="607">
        <v>1.6</v>
      </c>
      <c r="AA37" s="607"/>
      <c r="AB37" s="607"/>
      <c r="AC37" s="723">
        <v>816</v>
      </c>
      <c r="AD37" s="723"/>
      <c r="AE37" s="723"/>
      <c r="AF37" s="723"/>
      <c r="AG37" s="656">
        <v>-1319</v>
      </c>
      <c r="AH37" s="656"/>
      <c r="AI37" s="656"/>
      <c r="AJ37" s="656"/>
      <c r="AK37" s="21"/>
      <c r="AL37" s="21"/>
    </row>
    <row r="38" spans="2:38" ht="4.5" customHeight="1">
      <c r="B38" s="51"/>
      <c r="C38" s="52"/>
      <c r="D38" s="52"/>
      <c r="E38" s="52"/>
      <c r="F38" s="52"/>
      <c r="G38" s="52"/>
      <c r="H38" s="50"/>
      <c r="I38" s="53"/>
      <c r="J38" s="53"/>
      <c r="K38" s="53"/>
      <c r="L38" s="53"/>
      <c r="M38" s="569"/>
      <c r="N38" s="569"/>
      <c r="O38" s="569"/>
      <c r="P38" s="569"/>
      <c r="Q38" s="569"/>
      <c r="R38" s="569"/>
      <c r="S38" s="570"/>
      <c r="T38" s="570"/>
      <c r="U38" s="570"/>
      <c r="V38" s="570"/>
      <c r="W38" s="569"/>
      <c r="X38" s="569"/>
      <c r="Y38" s="569"/>
      <c r="Z38" s="569"/>
      <c r="AA38" s="569"/>
      <c r="AB38" s="569"/>
      <c r="AC38" s="570"/>
      <c r="AD38" s="570"/>
      <c r="AE38" s="570"/>
      <c r="AF38" s="570"/>
      <c r="AG38" s="571"/>
      <c r="AH38" s="571"/>
      <c r="AI38" s="571"/>
      <c r="AJ38" s="572"/>
      <c r="AK38" s="21"/>
      <c r="AL38" s="21"/>
    </row>
    <row r="39" spans="2:36" ht="13.5">
      <c r="B39" s="66" t="s">
        <v>651</v>
      </c>
      <c r="M39" s="548"/>
      <c r="N39" s="548"/>
      <c r="O39" s="548"/>
      <c r="P39" s="548"/>
      <c r="Q39" s="548"/>
      <c r="R39" s="548"/>
      <c r="S39" s="548"/>
      <c r="T39" s="548"/>
      <c r="U39" s="548"/>
      <c r="V39" s="548"/>
      <c r="W39" s="548"/>
      <c r="X39" s="548"/>
      <c r="Y39" s="548"/>
      <c r="Z39" s="548"/>
      <c r="AA39" s="548"/>
      <c r="AB39" s="548"/>
      <c r="AC39" s="548"/>
      <c r="AD39" s="548"/>
      <c r="AE39" s="548"/>
      <c r="AF39" s="548"/>
      <c r="AG39" s="548"/>
      <c r="AH39" s="548"/>
      <c r="AI39" s="548"/>
      <c r="AJ39" s="548"/>
    </row>
    <row r="41" spans="2:38" ht="13.5">
      <c r="B41" s="32" t="s">
        <v>62</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632" t="s">
        <v>71</v>
      </c>
      <c r="AD41" s="632"/>
      <c r="AE41" s="632"/>
      <c r="AF41" s="632"/>
      <c r="AG41" s="632"/>
      <c r="AH41" s="632"/>
      <c r="AI41" s="632"/>
      <c r="AL41" s="64"/>
    </row>
    <row r="42" spans="2:35" ht="7.5" customHeight="1">
      <c r="B42" s="647" t="s">
        <v>52</v>
      </c>
      <c r="C42" s="648"/>
      <c r="D42" s="648"/>
      <c r="E42" s="648"/>
      <c r="F42" s="648"/>
      <c r="G42" s="648"/>
      <c r="H42" s="649"/>
      <c r="I42" s="609" t="s">
        <v>51</v>
      </c>
      <c r="J42" s="610"/>
      <c r="K42" s="610"/>
      <c r="L42" s="610"/>
      <c r="M42" s="610"/>
      <c r="N42" s="82"/>
      <c r="O42" s="70"/>
      <c r="P42" s="70"/>
      <c r="Q42" s="70"/>
      <c r="R42" s="70"/>
      <c r="S42" s="71"/>
      <c r="T42" s="71"/>
      <c r="U42" s="83"/>
      <c r="V42" s="83"/>
      <c r="W42" s="83"/>
      <c r="X42" s="71"/>
      <c r="Y42" s="70"/>
      <c r="Z42" s="73"/>
      <c r="AA42" s="73"/>
      <c r="AB42" s="73"/>
      <c r="AC42" s="73"/>
      <c r="AD42" s="71"/>
      <c r="AE42" s="71"/>
      <c r="AF42" s="71"/>
      <c r="AG42" s="83"/>
      <c r="AH42" s="83"/>
      <c r="AI42" s="84"/>
    </row>
    <row r="43" spans="2:35" ht="7.5" customHeight="1">
      <c r="B43" s="650"/>
      <c r="C43" s="651"/>
      <c r="D43" s="651"/>
      <c r="E43" s="651"/>
      <c r="F43" s="651"/>
      <c r="G43" s="651"/>
      <c r="H43" s="652"/>
      <c r="I43" s="605"/>
      <c r="J43" s="606"/>
      <c r="K43" s="606"/>
      <c r="L43" s="606"/>
      <c r="M43" s="653"/>
      <c r="N43" s="609" t="s">
        <v>76</v>
      </c>
      <c r="O43" s="610"/>
      <c r="P43" s="610"/>
      <c r="Q43" s="610"/>
      <c r="R43" s="610"/>
      <c r="S43" s="69"/>
      <c r="T43" s="69"/>
      <c r="U43" s="69"/>
      <c r="V43" s="69"/>
      <c r="W43" s="69"/>
      <c r="X43" s="85"/>
      <c r="Y43" s="609" t="s">
        <v>56</v>
      </c>
      <c r="Z43" s="610"/>
      <c r="AA43" s="610"/>
      <c r="AB43" s="610"/>
      <c r="AC43" s="610"/>
      <c r="AD43" s="86"/>
      <c r="AE43" s="73"/>
      <c r="AF43" s="73"/>
      <c r="AG43" s="73"/>
      <c r="AH43" s="73"/>
      <c r="AI43" s="87"/>
    </row>
    <row r="44" spans="2:35" ht="13.5">
      <c r="B44" s="650"/>
      <c r="C44" s="651"/>
      <c r="D44" s="651"/>
      <c r="E44" s="651"/>
      <c r="F44" s="651"/>
      <c r="G44" s="651"/>
      <c r="H44" s="652"/>
      <c r="I44" s="605"/>
      <c r="J44" s="606"/>
      <c r="K44" s="606"/>
      <c r="L44" s="606"/>
      <c r="M44" s="653"/>
      <c r="N44" s="605"/>
      <c r="O44" s="606"/>
      <c r="P44" s="606"/>
      <c r="Q44" s="606"/>
      <c r="R44" s="606"/>
      <c r="S44" s="602" t="s">
        <v>42</v>
      </c>
      <c r="T44" s="601"/>
      <c r="U44" s="601"/>
      <c r="V44" s="601"/>
      <c r="W44" s="601"/>
      <c r="X44" s="629"/>
      <c r="Y44" s="605"/>
      <c r="Z44" s="606"/>
      <c r="AA44" s="606"/>
      <c r="AB44" s="606"/>
      <c r="AC44" s="606"/>
      <c r="AD44" s="641" t="s">
        <v>655</v>
      </c>
      <c r="AE44" s="642"/>
      <c r="AF44" s="642"/>
      <c r="AG44" s="642"/>
      <c r="AH44" s="642"/>
      <c r="AI44" s="643"/>
    </row>
    <row r="45" spans="2:36" ht="13.5">
      <c r="B45" s="650"/>
      <c r="C45" s="651"/>
      <c r="D45" s="651"/>
      <c r="E45" s="651"/>
      <c r="F45" s="651"/>
      <c r="G45" s="651"/>
      <c r="H45" s="652"/>
      <c r="I45" s="603"/>
      <c r="J45" s="604"/>
      <c r="K45" s="604"/>
      <c r="L45" s="604"/>
      <c r="M45" s="654"/>
      <c r="N45" s="603"/>
      <c r="O45" s="604"/>
      <c r="P45" s="604"/>
      <c r="Q45" s="604"/>
      <c r="R45" s="604"/>
      <c r="S45" s="641" t="s">
        <v>29</v>
      </c>
      <c r="T45" s="642"/>
      <c r="U45" s="643"/>
      <c r="V45" s="641" t="s">
        <v>30</v>
      </c>
      <c r="W45" s="642"/>
      <c r="X45" s="643"/>
      <c r="Y45" s="603"/>
      <c r="Z45" s="604"/>
      <c r="AA45" s="604"/>
      <c r="AB45" s="604"/>
      <c r="AC45" s="604"/>
      <c r="AD45" s="641" t="s">
        <v>29</v>
      </c>
      <c r="AE45" s="642"/>
      <c r="AF45" s="643"/>
      <c r="AG45" s="641" t="s">
        <v>30</v>
      </c>
      <c r="AH45" s="642"/>
      <c r="AI45" s="643"/>
      <c r="AJ45" s="26"/>
    </row>
    <row r="46" spans="2:36" ht="9.75" customHeight="1">
      <c r="B46" s="23"/>
      <c r="C46" s="24"/>
      <c r="D46" s="24"/>
      <c r="E46" s="24"/>
      <c r="F46" s="24"/>
      <c r="G46" s="24"/>
      <c r="H46" s="25"/>
      <c r="I46" s="640" t="s">
        <v>35</v>
      </c>
      <c r="J46" s="630"/>
      <c r="K46" s="630"/>
      <c r="L46" s="630"/>
      <c r="M46" s="630"/>
      <c r="N46" s="630" t="s">
        <v>35</v>
      </c>
      <c r="O46" s="630"/>
      <c r="P46" s="630"/>
      <c r="Q46" s="630"/>
      <c r="R46" s="630"/>
      <c r="S46" s="630" t="s">
        <v>44</v>
      </c>
      <c r="T46" s="630"/>
      <c r="U46" s="630"/>
      <c r="V46" s="630" t="s">
        <v>44</v>
      </c>
      <c r="W46" s="630"/>
      <c r="X46" s="630"/>
      <c r="Y46" s="630" t="s">
        <v>35</v>
      </c>
      <c r="Z46" s="630"/>
      <c r="AA46" s="630"/>
      <c r="AB46" s="630"/>
      <c r="AC46" s="630"/>
      <c r="AD46" s="630" t="s">
        <v>44</v>
      </c>
      <c r="AE46" s="630"/>
      <c r="AF46" s="630"/>
      <c r="AG46" s="630" t="s">
        <v>44</v>
      </c>
      <c r="AH46" s="630"/>
      <c r="AI46" s="633"/>
      <c r="AJ46" s="19"/>
    </row>
    <row r="47" spans="2:36" ht="13.5">
      <c r="B47" s="644" t="s">
        <v>23</v>
      </c>
      <c r="C47" s="645"/>
      <c r="D47" s="645"/>
      <c r="E47" s="645"/>
      <c r="F47" s="645"/>
      <c r="G47" s="645"/>
      <c r="H47" s="646"/>
      <c r="I47" s="5"/>
      <c r="J47" s="631">
        <v>281197</v>
      </c>
      <c r="K47" s="631"/>
      <c r="L47" s="631"/>
      <c r="M47" s="631"/>
      <c r="N47" s="2"/>
      <c r="O47" s="634">
        <v>253558</v>
      </c>
      <c r="P47" s="634"/>
      <c r="Q47" s="634"/>
      <c r="R47" s="634"/>
      <c r="S47" s="613">
        <v>-1</v>
      </c>
      <c r="T47" s="613"/>
      <c r="U47" s="613"/>
      <c r="V47" s="613">
        <v>-1.6</v>
      </c>
      <c r="W47" s="613"/>
      <c r="X47" s="613"/>
      <c r="Y47" s="2"/>
      <c r="Z47" s="634">
        <v>27639</v>
      </c>
      <c r="AA47" s="634"/>
      <c r="AB47" s="634"/>
      <c r="AC47" s="634"/>
      <c r="AD47" s="638">
        <v>7.846886218198845</v>
      </c>
      <c r="AE47" s="638"/>
      <c r="AF47" s="638"/>
      <c r="AG47" s="638">
        <v>10.804201411161007</v>
      </c>
      <c r="AH47" s="638"/>
      <c r="AI47" s="639"/>
      <c r="AJ47" s="5"/>
    </row>
    <row r="48" spans="2:36" ht="13.5">
      <c r="B48" s="644" t="s">
        <v>24</v>
      </c>
      <c r="C48" s="645"/>
      <c r="D48" s="645"/>
      <c r="E48" s="645"/>
      <c r="F48" s="645"/>
      <c r="G48" s="645"/>
      <c r="H48" s="646"/>
      <c r="I48" s="5"/>
      <c r="J48" s="631">
        <v>338068</v>
      </c>
      <c r="K48" s="631"/>
      <c r="L48" s="631"/>
      <c r="M48" s="631"/>
      <c r="N48" s="2"/>
      <c r="O48" s="634">
        <v>317154</v>
      </c>
      <c r="P48" s="634"/>
      <c r="Q48" s="634"/>
      <c r="R48" s="634"/>
      <c r="S48" s="613">
        <v>1</v>
      </c>
      <c r="T48" s="613"/>
      <c r="U48" s="613"/>
      <c r="V48" s="613">
        <v>7.6</v>
      </c>
      <c r="W48" s="613"/>
      <c r="X48" s="613"/>
      <c r="Y48" s="2"/>
      <c r="Z48" s="634">
        <v>20914</v>
      </c>
      <c r="AA48" s="634"/>
      <c r="AB48" s="634"/>
      <c r="AC48" s="634"/>
      <c r="AD48" s="638">
        <v>16.08570159857905</v>
      </c>
      <c r="AE48" s="638"/>
      <c r="AF48" s="638"/>
      <c r="AG48" s="638">
        <v>196.69456660519225</v>
      </c>
      <c r="AH48" s="638"/>
      <c r="AI48" s="639"/>
      <c r="AJ48" s="5"/>
    </row>
    <row r="49" spans="2:36" ht="13.5">
      <c r="B49" s="644" t="s">
        <v>25</v>
      </c>
      <c r="C49" s="645"/>
      <c r="D49" s="645"/>
      <c r="E49" s="645"/>
      <c r="F49" s="645"/>
      <c r="G49" s="645"/>
      <c r="H49" s="646"/>
      <c r="I49" s="5"/>
      <c r="J49" s="631">
        <v>313165</v>
      </c>
      <c r="K49" s="631"/>
      <c r="L49" s="631"/>
      <c r="M49" s="631"/>
      <c r="N49" s="2"/>
      <c r="O49" s="634">
        <v>272032</v>
      </c>
      <c r="P49" s="634"/>
      <c r="Q49" s="634"/>
      <c r="R49" s="634"/>
      <c r="S49" s="613">
        <v>-1.8</v>
      </c>
      <c r="T49" s="613"/>
      <c r="U49" s="613"/>
      <c r="V49" s="613">
        <v>-1.1</v>
      </c>
      <c r="W49" s="613"/>
      <c r="X49" s="613"/>
      <c r="Y49" s="2"/>
      <c r="Z49" s="634">
        <v>41133</v>
      </c>
      <c r="AA49" s="634"/>
      <c r="AB49" s="634"/>
      <c r="AC49" s="634"/>
      <c r="AD49" s="638">
        <v>7.768287570739885</v>
      </c>
      <c r="AE49" s="638"/>
      <c r="AF49" s="638"/>
      <c r="AG49" s="638">
        <v>12.554385004788626</v>
      </c>
      <c r="AH49" s="638"/>
      <c r="AI49" s="639"/>
      <c r="AJ49" s="5"/>
    </row>
    <row r="50" spans="2:36" ht="13.5">
      <c r="B50" s="644" t="s">
        <v>50</v>
      </c>
      <c r="C50" s="645"/>
      <c r="D50" s="645"/>
      <c r="E50" s="645"/>
      <c r="F50" s="645"/>
      <c r="G50" s="645"/>
      <c r="H50" s="646"/>
      <c r="I50" s="5"/>
      <c r="J50" s="631">
        <v>406157</v>
      </c>
      <c r="K50" s="631"/>
      <c r="L50" s="631"/>
      <c r="M50" s="631"/>
      <c r="N50" s="2"/>
      <c r="O50" s="634">
        <v>344182</v>
      </c>
      <c r="P50" s="634"/>
      <c r="Q50" s="634"/>
      <c r="R50" s="634"/>
      <c r="S50" s="613">
        <v>0.8</v>
      </c>
      <c r="T50" s="613"/>
      <c r="U50" s="613"/>
      <c r="V50" s="613">
        <v>-3</v>
      </c>
      <c r="W50" s="613"/>
      <c r="X50" s="613"/>
      <c r="Y50" s="2"/>
      <c r="Z50" s="634">
        <v>61975</v>
      </c>
      <c r="AA50" s="634"/>
      <c r="AB50" s="634"/>
      <c r="AC50" s="634"/>
      <c r="AD50" s="638">
        <v>-17.085864126508444</v>
      </c>
      <c r="AE50" s="638"/>
      <c r="AF50" s="638"/>
      <c r="AG50" s="638">
        <v>-25.59309417471065</v>
      </c>
      <c r="AH50" s="638"/>
      <c r="AI50" s="639"/>
      <c r="AJ50" s="5"/>
    </row>
    <row r="51" spans="2:36" ht="13.5">
      <c r="B51" s="644" t="s">
        <v>19</v>
      </c>
      <c r="C51" s="645"/>
      <c r="D51" s="645"/>
      <c r="E51" s="645"/>
      <c r="F51" s="645"/>
      <c r="G51" s="645"/>
      <c r="H51" s="646"/>
      <c r="I51" s="5"/>
      <c r="J51" s="631">
        <v>333937</v>
      </c>
      <c r="K51" s="631"/>
      <c r="L51" s="631"/>
      <c r="M51" s="631"/>
      <c r="N51" s="2"/>
      <c r="O51" s="634">
        <v>311218</v>
      </c>
      <c r="P51" s="634"/>
      <c r="Q51" s="634"/>
      <c r="R51" s="634"/>
      <c r="S51" s="613">
        <v>2.4</v>
      </c>
      <c r="T51" s="613"/>
      <c r="U51" s="613"/>
      <c r="V51" s="613">
        <v>-4.1</v>
      </c>
      <c r="W51" s="613"/>
      <c r="X51" s="613"/>
      <c r="Y51" s="2"/>
      <c r="Z51" s="634">
        <v>22719</v>
      </c>
      <c r="AA51" s="634"/>
      <c r="AB51" s="634"/>
      <c r="AC51" s="634"/>
      <c r="AD51" s="638">
        <v>8.516431027894544</v>
      </c>
      <c r="AE51" s="638"/>
      <c r="AF51" s="638"/>
      <c r="AG51" s="638">
        <v>13.708708708708706</v>
      </c>
      <c r="AH51" s="638"/>
      <c r="AI51" s="639"/>
      <c r="AJ51" s="5"/>
    </row>
    <row r="52" spans="2:36" ht="13.5">
      <c r="B52" s="644" t="s">
        <v>49</v>
      </c>
      <c r="C52" s="645"/>
      <c r="D52" s="645"/>
      <c r="E52" s="645"/>
      <c r="F52" s="645"/>
      <c r="G52" s="645"/>
      <c r="H52" s="646"/>
      <c r="I52" s="5"/>
      <c r="J52" s="631">
        <v>272164</v>
      </c>
      <c r="K52" s="631"/>
      <c r="L52" s="631"/>
      <c r="M52" s="631"/>
      <c r="N52" s="2"/>
      <c r="O52" s="634">
        <v>233948</v>
      </c>
      <c r="P52" s="634"/>
      <c r="Q52" s="634"/>
      <c r="R52" s="634"/>
      <c r="S52" s="608">
        <v>-1.5</v>
      </c>
      <c r="T52" s="608"/>
      <c r="U52" s="608"/>
      <c r="V52" s="608">
        <v>-3.8</v>
      </c>
      <c r="W52" s="608"/>
      <c r="X52" s="608"/>
      <c r="Y52" s="573"/>
      <c r="Z52" s="723">
        <v>38216</v>
      </c>
      <c r="AA52" s="723"/>
      <c r="AB52" s="723"/>
      <c r="AC52" s="723"/>
      <c r="AD52" s="636">
        <v>7.1316438663377335</v>
      </c>
      <c r="AE52" s="636"/>
      <c r="AF52" s="636"/>
      <c r="AG52" s="636">
        <v>18.016181829411405</v>
      </c>
      <c r="AH52" s="636"/>
      <c r="AI52" s="637"/>
      <c r="AJ52" s="574"/>
    </row>
    <row r="53" spans="2:36" ht="13.5">
      <c r="B53" s="644" t="s">
        <v>65</v>
      </c>
      <c r="C53" s="645"/>
      <c r="D53" s="645"/>
      <c r="E53" s="645"/>
      <c r="F53" s="645"/>
      <c r="G53" s="645"/>
      <c r="H53" s="646"/>
      <c r="I53" s="5"/>
      <c r="J53" s="631">
        <v>186222</v>
      </c>
      <c r="K53" s="631"/>
      <c r="L53" s="631"/>
      <c r="M53" s="631"/>
      <c r="N53" s="2"/>
      <c r="O53" s="634">
        <v>175499</v>
      </c>
      <c r="P53" s="634"/>
      <c r="Q53" s="634"/>
      <c r="R53" s="634"/>
      <c r="S53" s="608">
        <v>1.4</v>
      </c>
      <c r="T53" s="608"/>
      <c r="U53" s="608"/>
      <c r="V53" s="608">
        <v>-1.6</v>
      </c>
      <c r="W53" s="608"/>
      <c r="X53" s="608"/>
      <c r="Y53" s="573"/>
      <c r="Z53" s="723">
        <v>10723</v>
      </c>
      <c r="AA53" s="723"/>
      <c r="AB53" s="723"/>
      <c r="AC53" s="723"/>
      <c r="AD53" s="636">
        <v>10.512212717716164</v>
      </c>
      <c r="AE53" s="636"/>
      <c r="AF53" s="636"/>
      <c r="AG53" s="636">
        <v>5.251276010993333</v>
      </c>
      <c r="AH53" s="636"/>
      <c r="AI53" s="637"/>
      <c r="AJ53" s="574"/>
    </row>
    <row r="54" spans="2:36" ht="13.5">
      <c r="B54" s="644" t="s">
        <v>66</v>
      </c>
      <c r="C54" s="645"/>
      <c r="D54" s="645"/>
      <c r="E54" s="645"/>
      <c r="F54" s="645"/>
      <c r="G54" s="645"/>
      <c r="H54" s="646"/>
      <c r="I54" s="5"/>
      <c r="J54" s="631">
        <v>389254</v>
      </c>
      <c r="K54" s="631"/>
      <c r="L54" s="631"/>
      <c r="M54" s="631"/>
      <c r="N54" s="2"/>
      <c r="O54" s="634">
        <v>362652</v>
      </c>
      <c r="P54" s="634"/>
      <c r="Q54" s="634"/>
      <c r="R54" s="634"/>
      <c r="S54" s="608">
        <v>-1.4</v>
      </c>
      <c r="T54" s="608"/>
      <c r="U54" s="608"/>
      <c r="V54" s="608">
        <v>-6.4</v>
      </c>
      <c r="W54" s="608"/>
      <c r="X54" s="608"/>
      <c r="Y54" s="573"/>
      <c r="Z54" s="723">
        <v>26602</v>
      </c>
      <c r="AA54" s="723"/>
      <c r="AB54" s="723"/>
      <c r="AC54" s="723"/>
      <c r="AD54" s="636">
        <v>0.8568395511070692</v>
      </c>
      <c r="AE54" s="636"/>
      <c r="AF54" s="636"/>
      <c r="AG54" s="636">
        <v>-7.830365186057797</v>
      </c>
      <c r="AH54" s="636"/>
      <c r="AI54" s="637"/>
      <c r="AJ54" s="574"/>
    </row>
    <row r="55" spans="2:36" ht="13.5">
      <c r="B55" s="644" t="s">
        <v>48</v>
      </c>
      <c r="C55" s="645"/>
      <c r="D55" s="645"/>
      <c r="E55" s="645"/>
      <c r="F55" s="645"/>
      <c r="G55" s="645"/>
      <c r="H55" s="646"/>
      <c r="I55" s="5"/>
      <c r="J55" s="631">
        <v>209060</v>
      </c>
      <c r="K55" s="631"/>
      <c r="L55" s="631"/>
      <c r="M55" s="631"/>
      <c r="N55" s="2"/>
      <c r="O55" s="634">
        <v>198637</v>
      </c>
      <c r="P55" s="634"/>
      <c r="Q55" s="634"/>
      <c r="R55" s="634"/>
      <c r="S55" s="607">
        <v>-3.110046679966638</v>
      </c>
      <c r="T55" s="607"/>
      <c r="U55" s="607"/>
      <c r="V55" s="607">
        <v>-16.4</v>
      </c>
      <c r="W55" s="607"/>
      <c r="X55" s="607"/>
      <c r="Y55" s="573"/>
      <c r="Z55" s="723">
        <v>10423</v>
      </c>
      <c r="AA55" s="723"/>
      <c r="AB55" s="723"/>
      <c r="AC55" s="723"/>
      <c r="AD55" s="636">
        <v>-21.20501965527669</v>
      </c>
      <c r="AE55" s="636"/>
      <c r="AF55" s="636"/>
      <c r="AG55" s="636">
        <v>5.123550176500258</v>
      </c>
      <c r="AH55" s="636"/>
      <c r="AI55" s="637"/>
      <c r="AJ55" s="574"/>
    </row>
    <row r="56" spans="2:36" ht="13.5">
      <c r="B56" s="644" t="s">
        <v>47</v>
      </c>
      <c r="C56" s="645"/>
      <c r="D56" s="645"/>
      <c r="E56" s="645"/>
      <c r="F56" s="645"/>
      <c r="G56" s="645"/>
      <c r="H56" s="646"/>
      <c r="I56" s="5"/>
      <c r="J56" s="631">
        <v>381873</v>
      </c>
      <c r="K56" s="631"/>
      <c r="L56" s="631"/>
      <c r="M56" s="631"/>
      <c r="N56" s="2"/>
      <c r="O56" s="634">
        <v>356017</v>
      </c>
      <c r="P56" s="634"/>
      <c r="Q56" s="634"/>
      <c r="R56" s="634"/>
      <c r="S56" s="607">
        <v>4.070542427183321</v>
      </c>
      <c r="T56" s="607"/>
      <c r="U56" s="607"/>
      <c r="V56" s="607">
        <v>1.4</v>
      </c>
      <c r="W56" s="607"/>
      <c r="X56" s="607"/>
      <c r="Y56" s="573"/>
      <c r="Z56" s="723">
        <v>25856</v>
      </c>
      <c r="AA56" s="723"/>
      <c r="AB56" s="723"/>
      <c r="AC56" s="723"/>
      <c r="AD56" s="636">
        <v>-21.88519637462235</v>
      </c>
      <c r="AE56" s="636"/>
      <c r="AF56" s="636"/>
      <c r="AG56" s="636">
        <v>-16.989854886349043</v>
      </c>
      <c r="AH56" s="636"/>
      <c r="AI56" s="637"/>
      <c r="AJ56" s="574"/>
    </row>
    <row r="57" spans="2:36" ht="13.5">
      <c r="B57" s="644" t="s">
        <v>46</v>
      </c>
      <c r="C57" s="645"/>
      <c r="D57" s="645"/>
      <c r="E57" s="645"/>
      <c r="F57" s="645"/>
      <c r="G57" s="645"/>
      <c r="H57" s="646"/>
      <c r="I57" s="5"/>
      <c r="J57" s="631">
        <v>165138</v>
      </c>
      <c r="K57" s="631"/>
      <c r="L57" s="631"/>
      <c r="M57" s="631"/>
      <c r="N57" s="2"/>
      <c r="O57" s="634">
        <v>156997</v>
      </c>
      <c r="P57" s="634"/>
      <c r="Q57" s="634"/>
      <c r="R57" s="634"/>
      <c r="S57" s="607">
        <v>-2.121571072319206</v>
      </c>
      <c r="T57" s="607"/>
      <c r="U57" s="607"/>
      <c r="V57" s="607">
        <v>-5</v>
      </c>
      <c r="W57" s="607"/>
      <c r="X57" s="607"/>
      <c r="Y57" s="573"/>
      <c r="Z57" s="723">
        <v>8141</v>
      </c>
      <c r="AA57" s="723"/>
      <c r="AB57" s="723"/>
      <c r="AC57" s="723"/>
      <c r="AD57" s="636">
        <v>-7.267342521927322</v>
      </c>
      <c r="AE57" s="636"/>
      <c r="AF57" s="636"/>
      <c r="AG57" s="636">
        <v>-2.1161476493928078</v>
      </c>
      <c r="AH57" s="636"/>
      <c r="AI57" s="637"/>
      <c r="AJ57" s="574"/>
    </row>
    <row r="58" spans="2:36" ht="13.5">
      <c r="B58" s="644" t="s">
        <v>45</v>
      </c>
      <c r="C58" s="645"/>
      <c r="D58" s="645"/>
      <c r="E58" s="645"/>
      <c r="F58" s="645"/>
      <c r="G58" s="645"/>
      <c r="H58" s="646"/>
      <c r="I58" s="5"/>
      <c r="J58" s="631">
        <v>192054</v>
      </c>
      <c r="K58" s="631"/>
      <c r="L58" s="631"/>
      <c r="M58" s="631"/>
      <c r="N58" s="2"/>
      <c r="O58" s="634">
        <v>184214</v>
      </c>
      <c r="P58" s="634"/>
      <c r="Q58" s="634"/>
      <c r="R58" s="634"/>
      <c r="S58" s="607">
        <v>1.7009600680163217</v>
      </c>
      <c r="T58" s="607"/>
      <c r="U58" s="607"/>
      <c r="V58" s="607">
        <v>-1.9</v>
      </c>
      <c r="W58" s="607"/>
      <c r="X58" s="607"/>
      <c r="Y58" s="573"/>
      <c r="Z58" s="723">
        <v>7840</v>
      </c>
      <c r="AA58" s="723"/>
      <c r="AB58" s="723"/>
      <c r="AC58" s="723"/>
      <c r="AD58" s="636">
        <v>-0.5076142131979711</v>
      </c>
      <c r="AE58" s="636"/>
      <c r="AF58" s="636"/>
      <c r="AG58" s="636">
        <v>1.043948962495156</v>
      </c>
      <c r="AH58" s="636"/>
      <c r="AI58" s="637"/>
      <c r="AJ58" s="574"/>
    </row>
    <row r="59" spans="2:36" ht="13.5">
      <c r="B59" s="644" t="s">
        <v>26</v>
      </c>
      <c r="C59" s="645"/>
      <c r="D59" s="645"/>
      <c r="E59" s="645"/>
      <c r="F59" s="645"/>
      <c r="G59" s="645"/>
      <c r="H59" s="646"/>
      <c r="I59" s="5"/>
      <c r="J59" s="631">
        <v>376154</v>
      </c>
      <c r="K59" s="631"/>
      <c r="L59" s="631"/>
      <c r="M59" s="631"/>
      <c r="N59" s="2"/>
      <c r="O59" s="634">
        <v>369915</v>
      </c>
      <c r="P59" s="634"/>
      <c r="Q59" s="634"/>
      <c r="R59" s="634"/>
      <c r="S59" s="608">
        <v>-2.1</v>
      </c>
      <c r="T59" s="608"/>
      <c r="U59" s="608"/>
      <c r="V59" s="608">
        <v>-0.2</v>
      </c>
      <c r="W59" s="608"/>
      <c r="X59" s="608"/>
      <c r="Y59" s="573"/>
      <c r="Z59" s="723">
        <v>6239</v>
      </c>
      <c r="AA59" s="723"/>
      <c r="AB59" s="723"/>
      <c r="AC59" s="723"/>
      <c r="AD59" s="636">
        <v>27.274581803345566</v>
      </c>
      <c r="AE59" s="636"/>
      <c r="AF59" s="636"/>
      <c r="AG59" s="636">
        <v>15.451517394522574</v>
      </c>
      <c r="AH59" s="636"/>
      <c r="AI59" s="637"/>
      <c r="AJ59" s="574"/>
    </row>
    <row r="60" spans="2:36" ht="13.5">
      <c r="B60" s="644" t="s">
        <v>22</v>
      </c>
      <c r="C60" s="645"/>
      <c r="D60" s="645"/>
      <c r="E60" s="645"/>
      <c r="F60" s="645"/>
      <c r="G60" s="645"/>
      <c r="H60" s="646"/>
      <c r="I60" s="5"/>
      <c r="J60" s="631">
        <v>296265</v>
      </c>
      <c r="K60" s="631"/>
      <c r="L60" s="631"/>
      <c r="M60" s="631"/>
      <c r="N60" s="2"/>
      <c r="O60" s="634">
        <v>274215</v>
      </c>
      <c r="P60" s="634"/>
      <c r="Q60" s="634"/>
      <c r="R60" s="634"/>
      <c r="S60" s="608">
        <v>-1.4</v>
      </c>
      <c r="T60" s="608"/>
      <c r="U60" s="608"/>
      <c r="V60" s="608">
        <v>-5.6</v>
      </c>
      <c r="W60" s="608"/>
      <c r="X60" s="608"/>
      <c r="Y60" s="573"/>
      <c r="Z60" s="723">
        <v>22050</v>
      </c>
      <c r="AA60" s="723"/>
      <c r="AB60" s="723"/>
      <c r="AC60" s="723"/>
      <c r="AD60" s="636">
        <v>30.759651307596503</v>
      </c>
      <c r="AE60" s="636"/>
      <c r="AF60" s="636"/>
      <c r="AG60" s="636">
        <v>12.225162866449502</v>
      </c>
      <c r="AH60" s="636"/>
      <c r="AI60" s="637"/>
      <c r="AJ60" s="574"/>
    </row>
    <row r="61" spans="2:36" ht="13.5">
      <c r="B61" s="644" t="s">
        <v>20</v>
      </c>
      <c r="C61" s="645"/>
      <c r="D61" s="645"/>
      <c r="E61" s="645"/>
      <c r="F61" s="645"/>
      <c r="G61" s="645"/>
      <c r="H61" s="646"/>
      <c r="I61" s="5"/>
      <c r="J61" s="631">
        <v>305627</v>
      </c>
      <c r="K61" s="631"/>
      <c r="L61" s="631"/>
      <c r="M61" s="631"/>
      <c r="N61" s="2"/>
      <c r="O61" s="634">
        <v>294764</v>
      </c>
      <c r="P61" s="634"/>
      <c r="Q61" s="634"/>
      <c r="R61" s="634"/>
      <c r="S61" s="608">
        <v>-1.9</v>
      </c>
      <c r="T61" s="608"/>
      <c r="U61" s="608"/>
      <c r="V61" s="608">
        <v>0.9</v>
      </c>
      <c r="W61" s="608"/>
      <c r="X61" s="608"/>
      <c r="Y61" s="573"/>
      <c r="Z61" s="723">
        <v>10863</v>
      </c>
      <c r="AA61" s="723"/>
      <c r="AB61" s="723"/>
      <c r="AC61" s="723"/>
      <c r="AD61" s="636">
        <v>52.570224719101134</v>
      </c>
      <c r="AE61" s="636"/>
      <c r="AF61" s="636"/>
      <c r="AG61" s="636">
        <v>30.439481268011527</v>
      </c>
      <c r="AH61" s="636"/>
      <c r="AI61" s="637"/>
      <c r="AJ61" s="574"/>
    </row>
    <row r="62" spans="2:36" ht="13.5">
      <c r="B62" s="644" t="s">
        <v>21</v>
      </c>
      <c r="C62" s="645"/>
      <c r="D62" s="645"/>
      <c r="E62" s="645"/>
      <c r="F62" s="645"/>
      <c r="G62" s="645"/>
      <c r="H62" s="646"/>
      <c r="I62" s="5"/>
      <c r="J62" s="631">
        <v>164365</v>
      </c>
      <c r="K62" s="631"/>
      <c r="L62" s="631"/>
      <c r="M62" s="631"/>
      <c r="N62" s="2"/>
      <c r="O62" s="634">
        <v>149056</v>
      </c>
      <c r="P62" s="634"/>
      <c r="Q62" s="634"/>
      <c r="R62" s="634"/>
      <c r="S62" s="607">
        <v>-1.538461538461533</v>
      </c>
      <c r="T62" s="607"/>
      <c r="U62" s="607"/>
      <c r="V62" s="607">
        <v>0.6</v>
      </c>
      <c r="W62" s="607"/>
      <c r="X62" s="607"/>
      <c r="Y62" s="573"/>
      <c r="Z62" s="723">
        <v>15309</v>
      </c>
      <c r="AA62" s="723"/>
      <c r="AB62" s="723"/>
      <c r="AC62" s="723"/>
      <c r="AD62" s="636">
        <v>7.198375463903095</v>
      </c>
      <c r="AE62" s="636"/>
      <c r="AF62" s="636"/>
      <c r="AG62" s="636">
        <v>11.907894736842106</v>
      </c>
      <c r="AH62" s="636"/>
      <c r="AI62" s="637"/>
      <c r="AJ62" s="574"/>
    </row>
    <row r="63" spans="2:35" ht="4.5" customHeight="1">
      <c r="B63" s="3"/>
      <c r="C63" s="4"/>
      <c r="D63" s="4"/>
      <c r="E63" s="4"/>
      <c r="F63" s="4"/>
      <c r="G63" s="4"/>
      <c r="H63" s="6"/>
      <c r="I63" s="3"/>
      <c r="J63" s="4"/>
      <c r="K63" s="4"/>
      <c r="L63" s="4"/>
      <c r="M63" s="4"/>
      <c r="N63" s="4"/>
      <c r="O63" s="4"/>
      <c r="P63" s="4"/>
      <c r="Q63" s="4"/>
      <c r="R63" s="4"/>
      <c r="S63" s="4"/>
      <c r="T63" s="4"/>
      <c r="U63" s="4"/>
      <c r="V63" s="4"/>
      <c r="W63" s="4"/>
      <c r="X63" s="4"/>
      <c r="Y63" s="4"/>
      <c r="Z63" s="4"/>
      <c r="AA63" s="4"/>
      <c r="AB63" s="4"/>
      <c r="AC63" s="4"/>
      <c r="AD63" s="4"/>
      <c r="AE63" s="4"/>
      <c r="AF63" s="4"/>
      <c r="AG63" s="4"/>
      <c r="AH63" s="4"/>
      <c r="AI63" s="6"/>
    </row>
    <row r="64" ht="13.5">
      <c r="B64" s="66" t="s">
        <v>651</v>
      </c>
    </row>
    <row r="66" spans="17:19" ht="13.5">
      <c r="Q66" s="1" t="s">
        <v>67</v>
      </c>
      <c r="R66" s="28">
        <v>6</v>
      </c>
      <c r="S66" s="1" t="s">
        <v>67</v>
      </c>
    </row>
    <row r="70" ht="13.5">
      <c r="AC70" s="548"/>
    </row>
  </sheetData>
  <mergeCells count="313">
    <mergeCell ref="AC41:AI41"/>
    <mergeCell ref="B17:H20"/>
    <mergeCell ref="P20:R20"/>
    <mergeCell ref="M20:O20"/>
    <mergeCell ref="Z23:AB23"/>
    <mergeCell ref="Z22:AB22"/>
    <mergeCell ref="AG21:AJ21"/>
    <mergeCell ref="W23:Y23"/>
    <mergeCell ref="W22:Y22"/>
    <mergeCell ref="I21:L21"/>
    <mergeCell ref="J55:M55"/>
    <mergeCell ref="J54:M54"/>
    <mergeCell ref="J62:M62"/>
    <mergeCell ref="J61:M61"/>
    <mergeCell ref="J60:M60"/>
    <mergeCell ref="J59:M59"/>
    <mergeCell ref="J49:M49"/>
    <mergeCell ref="J48:M48"/>
    <mergeCell ref="J47:M47"/>
    <mergeCell ref="J58:M58"/>
    <mergeCell ref="J53:M53"/>
    <mergeCell ref="J52:M52"/>
    <mergeCell ref="J51:M51"/>
    <mergeCell ref="J50:M50"/>
    <mergeCell ref="J57:M57"/>
    <mergeCell ref="J56:M56"/>
    <mergeCell ref="Z57:AC57"/>
    <mergeCell ref="Z58:AC58"/>
    <mergeCell ref="O62:R62"/>
    <mergeCell ref="O61:R61"/>
    <mergeCell ref="O60:R60"/>
    <mergeCell ref="O59:R59"/>
    <mergeCell ref="Z62:AC62"/>
    <mergeCell ref="Z61:AC61"/>
    <mergeCell ref="Z60:AC60"/>
    <mergeCell ref="Z59:AC59"/>
    <mergeCell ref="Z51:AC51"/>
    <mergeCell ref="Z50:AC50"/>
    <mergeCell ref="Z56:AC56"/>
    <mergeCell ref="Z55:AC55"/>
    <mergeCell ref="Z54:AC54"/>
    <mergeCell ref="O54:R54"/>
    <mergeCell ref="O53:R53"/>
    <mergeCell ref="O52:R52"/>
    <mergeCell ref="Z53:AC53"/>
    <mergeCell ref="Z52:AC52"/>
    <mergeCell ref="O58:R58"/>
    <mergeCell ref="O57:R57"/>
    <mergeCell ref="O56:R56"/>
    <mergeCell ref="O55:R55"/>
    <mergeCell ref="O49:R49"/>
    <mergeCell ref="O48:R48"/>
    <mergeCell ref="Z49:AC49"/>
    <mergeCell ref="Z48:AC48"/>
    <mergeCell ref="O47:R47"/>
    <mergeCell ref="S61:U61"/>
    <mergeCell ref="V55:X55"/>
    <mergeCell ref="S55:U55"/>
    <mergeCell ref="V58:X58"/>
    <mergeCell ref="S60:U60"/>
    <mergeCell ref="V49:X49"/>
    <mergeCell ref="S51:U51"/>
    <mergeCell ref="O51:R51"/>
    <mergeCell ref="O50:R50"/>
    <mergeCell ref="AG61:AI61"/>
    <mergeCell ref="AD61:AF61"/>
    <mergeCell ref="V61:X61"/>
    <mergeCell ref="S54:U54"/>
    <mergeCell ref="AG54:AI54"/>
    <mergeCell ref="AD54:AF54"/>
    <mergeCell ref="V54:X54"/>
    <mergeCell ref="S56:U56"/>
    <mergeCell ref="AG55:AI55"/>
    <mergeCell ref="AD55:AF55"/>
    <mergeCell ref="AG62:AI62"/>
    <mergeCell ref="AD62:AF62"/>
    <mergeCell ref="V62:X62"/>
    <mergeCell ref="S62:U62"/>
    <mergeCell ref="AG56:AI56"/>
    <mergeCell ref="AD56:AF56"/>
    <mergeCell ref="V56:X56"/>
    <mergeCell ref="S58:U58"/>
    <mergeCell ref="AG57:AI57"/>
    <mergeCell ref="AD57:AF57"/>
    <mergeCell ref="V57:X57"/>
    <mergeCell ref="S57:U57"/>
    <mergeCell ref="AG58:AI58"/>
    <mergeCell ref="AD58:AF58"/>
    <mergeCell ref="AG59:AI59"/>
    <mergeCell ref="AD59:AF59"/>
    <mergeCell ref="V59:X59"/>
    <mergeCell ref="S59:U59"/>
    <mergeCell ref="AG60:AI60"/>
    <mergeCell ref="AD60:AF60"/>
    <mergeCell ref="V60:X60"/>
    <mergeCell ref="S49:U49"/>
    <mergeCell ref="AG53:AI53"/>
    <mergeCell ref="AD53:AF53"/>
    <mergeCell ref="V53:X53"/>
    <mergeCell ref="S53:U53"/>
    <mergeCell ref="AG49:AI49"/>
    <mergeCell ref="AD49:AF49"/>
    <mergeCell ref="AG50:AI50"/>
    <mergeCell ref="AD50:AF50"/>
    <mergeCell ref="V50:X50"/>
    <mergeCell ref="S50:U50"/>
    <mergeCell ref="AG51:AI51"/>
    <mergeCell ref="AD51:AF51"/>
    <mergeCell ref="V51:X51"/>
    <mergeCell ref="S46:U46"/>
    <mergeCell ref="S48:U48"/>
    <mergeCell ref="AG47:AI47"/>
    <mergeCell ref="AD47:AF47"/>
    <mergeCell ref="V47:X47"/>
    <mergeCell ref="S47:U47"/>
    <mergeCell ref="AG48:AI48"/>
    <mergeCell ref="N46:R46"/>
    <mergeCell ref="I46:M46"/>
    <mergeCell ref="AG52:AI52"/>
    <mergeCell ref="AD52:AF52"/>
    <mergeCell ref="V52:X52"/>
    <mergeCell ref="S52:U52"/>
    <mergeCell ref="AG46:AI46"/>
    <mergeCell ref="AD46:AF46"/>
    <mergeCell ref="Y46:AC46"/>
    <mergeCell ref="V46:X46"/>
    <mergeCell ref="AD48:AF48"/>
    <mergeCell ref="V48:X48"/>
    <mergeCell ref="AD45:AF45"/>
    <mergeCell ref="AG45:AI45"/>
    <mergeCell ref="Z47:AC47"/>
    <mergeCell ref="Y43:AC45"/>
    <mergeCell ref="AD44:AI44"/>
    <mergeCell ref="B59:H59"/>
    <mergeCell ref="B60:H60"/>
    <mergeCell ref="B61:H61"/>
    <mergeCell ref="B62:H62"/>
    <mergeCell ref="B55:H55"/>
    <mergeCell ref="B56:H56"/>
    <mergeCell ref="B57:H57"/>
    <mergeCell ref="B58:H58"/>
    <mergeCell ref="B51:H51"/>
    <mergeCell ref="B52:H52"/>
    <mergeCell ref="B53:H53"/>
    <mergeCell ref="B54:H54"/>
    <mergeCell ref="B47:H47"/>
    <mergeCell ref="B48:H48"/>
    <mergeCell ref="B49:H49"/>
    <mergeCell ref="B50:H50"/>
    <mergeCell ref="B42:H45"/>
    <mergeCell ref="S45:U45"/>
    <mergeCell ref="V45:X45"/>
    <mergeCell ref="I42:M45"/>
    <mergeCell ref="N43:R45"/>
    <mergeCell ref="S44:X44"/>
    <mergeCell ref="M21:O21"/>
    <mergeCell ref="P21:R21"/>
    <mergeCell ref="S21:V21"/>
    <mergeCell ref="Z21:AB21"/>
    <mergeCell ref="AC21:AF21"/>
    <mergeCell ref="AC23:AF23"/>
    <mergeCell ref="AC22:AF22"/>
    <mergeCell ref="Z37:AB37"/>
    <mergeCell ref="Z36:AB36"/>
    <mergeCell ref="Z35:AB35"/>
    <mergeCell ref="Z34:AB34"/>
    <mergeCell ref="Z33:AB33"/>
    <mergeCell ref="Z32:AB32"/>
    <mergeCell ref="Z29:AB29"/>
    <mergeCell ref="Z28:AB28"/>
    <mergeCell ref="Z30:AB30"/>
    <mergeCell ref="Z31:AB31"/>
    <mergeCell ref="AC27:AF27"/>
    <mergeCell ref="Z27:AB27"/>
    <mergeCell ref="AC26:AF26"/>
    <mergeCell ref="AC25:AF25"/>
    <mergeCell ref="AC24:AF24"/>
    <mergeCell ref="AC33:AF33"/>
    <mergeCell ref="AC32:AF32"/>
    <mergeCell ref="AC29:AF29"/>
    <mergeCell ref="AC28:AF28"/>
    <mergeCell ref="AC31:AF31"/>
    <mergeCell ref="AC30:AF30"/>
    <mergeCell ref="AC37:AF37"/>
    <mergeCell ref="AC36:AF36"/>
    <mergeCell ref="AC35:AF35"/>
    <mergeCell ref="AC34:AF34"/>
    <mergeCell ref="AG25:AJ25"/>
    <mergeCell ref="AG24:AJ24"/>
    <mergeCell ref="AG23:AJ23"/>
    <mergeCell ref="AG22:AJ22"/>
    <mergeCell ref="AG29:AJ29"/>
    <mergeCell ref="AG28:AJ28"/>
    <mergeCell ref="AG27:AJ27"/>
    <mergeCell ref="AG26:AJ26"/>
    <mergeCell ref="AG33:AJ33"/>
    <mergeCell ref="AG32:AJ32"/>
    <mergeCell ref="AG31:AJ31"/>
    <mergeCell ref="AG30:AJ30"/>
    <mergeCell ref="AG37:AJ37"/>
    <mergeCell ref="AG36:AJ36"/>
    <mergeCell ref="AG35:AJ35"/>
    <mergeCell ref="AG34:AJ34"/>
    <mergeCell ref="W25:Y25"/>
    <mergeCell ref="W24:Y24"/>
    <mergeCell ref="W30:Y30"/>
    <mergeCell ref="W31:Y31"/>
    <mergeCell ref="W29:Y29"/>
    <mergeCell ref="W28:Y28"/>
    <mergeCell ref="W27:Y27"/>
    <mergeCell ref="W26:Y26"/>
    <mergeCell ref="Z26:AB26"/>
    <mergeCell ref="Z25:AB25"/>
    <mergeCell ref="Z24:AB24"/>
    <mergeCell ref="I31:L31"/>
    <mergeCell ref="I30:L30"/>
    <mergeCell ref="P26:R26"/>
    <mergeCell ref="P25:R25"/>
    <mergeCell ref="P24:R24"/>
    <mergeCell ref="S29:V29"/>
    <mergeCell ref="S28:V28"/>
    <mergeCell ref="W37:Y37"/>
    <mergeCell ref="W36:Y36"/>
    <mergeCell ref="W35:Y35"/>
    <mergeCell ref="W34:Y34"/>
    <mergeCell ref="W33:Y33"/>
    <mergeCell ref="W32:Y32"/>
    <mergeCell ref="P30:R30"/>
    <mergeCell ref="P31:R31"/>
    <mergeCell ref="S33:V33"/>
    <mergeCell ref="S32:V32"/>
    <mergeCell ref="S30:V30"/>
    <mergeCell ref="S31:V31"/>
    <mergeCell ref="B25:H25"/>
    <mergeCell ref="B24:H24"/>
    <mergeCell ref="B23:H23"/>
    <mergeCell ref="B22:H22"/>
    <mergeCell ref="B29:H29"/>
    <mergeCell ref="B28:H28"/>
    <mergeCell ref="B27:H27"/>
    <mergeCell ref="B26:H26"/>
    <mergeCell ref="B33:H33"/>
    <mergeCell ref="B32:H32"/>
    <mergeCell ref="B31:H31"/>
    <mergeCell ref="B30:H30"/>
    <mergeCell ref="B37:H37"/>
    <mergeCell ref="B36:H36"/>
    <mergeCell ref="B35:H35"/>
    <mergeCell ref="B34:H34"/>
    <mergeCell ref="S23:V23"/>
    <mergeCell ref="S22:V22"/>
    <mergeCell ref="M31:O31"/>
    <mergeCell ref="M30:O30"/>
    <mergeCell ref="S27:V27"/>
    <mergeCell ref="S26:V26"/>
    <mergeCell ref="S25:V25"/>
    <mergeCell ref="S24:V24"/>
    <mergeCell ref="P23:R23"/>
    <mergeCell ref="P22:R22"/>
    <mergeCell ref="S37:V37"/>
    <mergeCell ref="S36:V36"/>
    <mergeCell ref="S35:V35"/>
    <mergeCell ref="S34:V34"/>
    <mergeCell ref="I23:L23"/>
    <mergeCell ref="P37:R37"/>
    <mergeCell ref="P36:R36"/>
    <mergeCell ref="P35:R35"/>
    <mergeCell ref="P34:R34"/>
    <mergeCell ref="P33:R33"/>
    <mergeCell ref="P32:R32"/>
    <mergeCell ref="P29:R29"/>
    <mergeCell ref="P28:R28"/>
    <mergeCell ref="P27:R27"/>
    <mergeCell ref="I27:L27"/>
    <mergeCell ref="I26:L26"/>
    <mergeCell ref="I25:L25"/>
    <mergeCell ref="I24:L24"/>
    <mergeCell ref="M23:O23"/>
    <mergeCell ref="M22:O22"/>
    <mergeCell ref="I37:L37"/>
    <mergeCell ref="I36:L36"/>
    <mergeCell ref="I35:L35"/>
    <mergeCell ref="I34:L34"/>
    <mergeCell ref="I33:L33"/>
    <mergeCell ref="I32:L32"/>
    <mergeCell ref="I29:L29"/>
    <mergeCell ref="I28:L28"/>
    <mergeCell ref="M27:O27"/>
    <mergeCell ref="M26:O26"/>
    <mergeCell ref="M25:O25"/>
    <mergeCell ref="M24:O24"/>
    <mergeCell ref="M33:O33"/>
    <mergeCell ref="M32:O32"/>
    <mergeCell ref="M29:O29"/>
    <mergeCell ref="M28:O28"/>
    <mergeCell ref="M37:O37"/>
    <mergeCell ref="M36:O36"/>
    <mergeCell ref="M35:O35"/>
    <mergeCell ref="M34:O34"/>
    <mergeCell ref="C10:AJ12"/>
    <mergeCell ref="C8:AJ9"/>
    <mergeCell ref="C13:AJ14"/>
    <mergeCell ref="I22:L22"/>
    <mergeCell ref="I17:L20"/>
    <mergeCell ref="AG20:AJ20"/>
    <mergeCell ref="Z20:AB20"/>
    <mergeCell ref="W20:Y20"/>
    <mergeCell ref="AD16:AJ16"/>
    <mergeCell ref="W21:Y21"/>
    <mergeCell ref="S18:V20"/>
    <mergeCell ref="AC18:AF20"/>
    <mergeCell ref="M19:R19"/>
    <mergeCell ref="W19:AB19"/>
  </mergeCells>
  <printOptions/>
  <pageMargins left="0.6692913385826772" right="0.5118110236220472" top="0.7874015748031497" bottom="0.2755905511811024" header="0.5118110236220472" footer="0.35433070866141736"/>
  <pageSetup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sheetPr codeName="Sheet9">
    <tabColor indexed="12"/>
  </sheetPr>
  <dimension ref="B1:AW68"/>
  <sheetViews>
    <sheetView view="pageBreakPreview" zoomScaleSheetLayoutView="100" workbookViewId="0" topLeftCell="A1">
      <selection activeCell="A1" sqref="A1"/>
    </sheetView>
  </sheetViews>
  <sheetFormatPr defaultColWidth="8.796875" defaultRowHeight="14.25"/>
  <cols>
    <col min="1" max="1" width="2.09765625" style="1" customWidth="1"/>
    <col min="2" max="42" width="2.59765625" style="1" customWidth="1"/>
    <col min="43" max="43" width="7.69921875" style="1" customWidth="1"/>
    <col min="44" max="140" width="2.59765625" style="1" customWidth="1"/>
    <col min="141" max="16384" width="9" style="1" customWidth="1"/>
  </cols>
  <sheetData>
    <row r="1" spans="2:36" ht="17.25">
      <c r="B1" s="34" t="s">
        <v>60</v>
      </c>
      <c r="C1" s="32"/>
      <c r="D1" s="32"/>
      <c r="E1" s="32"/>
      <c r="F1" s="32"/>
      <c r="G1" s="32"/>
      <c r="H1" s="32"/>
      <c r="I1" s="32"/>
      <c r="J1" s="32"/>
      <c r="K1" s="32"/>
      <c r="L1" s="35"/>
      <c r="M1" s="35"/>
      <c r="N1" s="35"/>
      <c r="O1" s="35"/>
      <c r="P1" s="35"/>
      <c r="Q1" s="35"/>
      <c r="R1" s="35"/>
      <c r="S1" s="35"/>
      <c r="T1" s="35"/>
      <c r="U1" s="35"/>
      <c r="V1" s="35"/>
      <c r="W1" s="35"/>
      <c r="X1" s="35"/>
      <c r="Y1" s="35"/>
      <c r="Z1" s="35"/>
      <c r="AA1" s="35"/>
      <c r="AB1" s="35"/>
      <c r="AC1" s="35"/>
      <c r="AD1" s="35"/>
      <c r="AE1" s="35"/>
      <c r="AF1" s="35"/>
      <c r="AG1" s="35"/>
      <c r="AH1" s="35"/>
      <c r="AI1" s="35"/>
      <c r="AJ1" s="35"/>
    </row>
    <row r="2" spans="2:36" ht="1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2:38" ht="13.5" customHeight="1">
      <c r="B3" s="35"/>
      <c r="C3" s="722" t="s">
        <v>697</v>
      </c>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c r="AL3" s="722"/>
    </row>
    <row r="4" spans="2:38" ht="13.5">
      <c r="B4" s="35"/>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row>
    <row r="5" spans="2:38" ht="13.5" customHeight="1">
      <c r="B5" s="35"/>
      <c r="C5" s="664" t="s">
        <v>706</v>
      </c>
      <c r="D5" s="664"/>
      <c r="E5" s="664"/>
      <c r="F5" s="664"/>
      <c r="G5" s="664"/>
      <c r="H5" s="664"/>
      <c r="I5" s="664"/>
      <c r="J5" s="664"/>
      <c r="K5" s="664"/>
      <c r="L5" s="664"/>
      <c r="M5" s="664"/>
      <c r="N5" s="664"/>
      <c r="O5" s="664"/>
      <c r="P5" s="664"/>
      <c r="Q5" s="664"/>
      <c r="R5" s="664"/>
      <c r="S5" s="664"/>
      <c r="T5" s="664"/>
      <c r="U5" s="664"/>
      <c r="V5" s="664"/>
      <c r="W5" s="664"/>
      <c r="X5" s="664"/>
      <c r="Y5" s="664"/>
      <c r="Z5" s="664"/>
      <c r="AA5" s="664"/>
      <c r="AB5" s="664"/>
      <c r="AC5" s="664"/>
      <c r="AD5" s="664"/>
      <c r="AE5" s="664"/>
      <c r="AF5" s="664"/>
      <c r="AG5" s="664"/>
      <c r="AH5" s="664"/>
      <c r="AI5" s="664"/>
      <c r="AJ5" s="664"/>
      <c r="AK5" s="664"/>
      <c r="AL5" s="664"/>
    </row>
    <row r="6" spans="2:38" ht="13.5">
      <c r="B6" s="35"/>
      <c r="C6" s="664"/>
      <c r="D6" s="664"/>
      <c r="E6" s="664"/>
      <c r="F6" s="664"/>
      <c r="G6" s="664"/>
      <c r="H6" s="664"/>
      <c r="I6" s="664"/>
      <c r="J6" s="664"/>
      <c r="K6" s="664"/>
      <c r="L6" s="664"/>
      <c r="M6" s="664"/>
      <c r="N6" s="664"/>
      <c r="O6" s="664"/>
      <c r="P6" s="664"/>
      <c r="Q6" s="664"/>
      <c r="R6" s="664"/>
      <c r="S6" s="664"/>
      <c r="T6" s="664"/>
      <c r="U6" s="664"/>
      <c r="V6" s="664"/>
      <c r="W6" s="664"/>
      <c r="X6" s="664"/>
      <c r="Y6" s="664"/>
      <c r="Z6" s="664"/>
      <c r="AA6" s="664"/>
      <c r="AB6" s="664"/>
      <c r="AC6" s="664"/>
      <c r="AD6" s="664"/>
      <c r="AE6" s="664"/>
      <c r="AF6" s="664"/>
      <c r="AG6" s="664"/>
      <c r="AH6" s="664"/>
      <c r="AI6" s="664"/>
      <c r="AJ6" s="664"/>
      <c r="AK6" s="664"/>
      <c r="AL6" s="664"/>
    </row>
    <row r="7" spans="2:38" ht="13.5">
      <c r="B7" s="35"/>
      <c r="C7" s="664"/>
      <c r="D7" s="664"/>
      <c r="E7" s="664"/>
      <c r="F7" s="664"/>
      <c r="G7" s="664"/>
      <c r="H7" s="664"/>
      <c r="I7" s="664"/>
      <c r="J7" s="664"/>
      <c r="K7" s="664"/>
      <c r="L7" s="664"/>
      <c r="M7" s="664"/>
      <c r="N7" s="664"/>
      <c r="O7" s="664"/>
      <c r="P7" s="664"/>
      <c r="Q7" s="664"/>
      <c r="R7" s="664"/>
      <c r="S7" s="664"/>
      <c r="T7" s="664"/>
      <c r="U7" s="664"/>
      <c r="V7" s="664"/>
      <c r="W7" s="664"/>
      <c r="X7" s="664"/>
      <c r="Y7" s="664"/>
      <c r="Z7" s="664"/>
      <c r="AA7" s="664"/>
      <c r="AB7" s="664"/>
      <c r="AC7" s="664"/>
      <c r="AD7" s="664"/>
      <c r="AE7" s="664"/>
      <c r="AF7" s="664"/>
      <c r="AG7" s="664"/>
      <c r="AH7" s="664"/>
      <c r="AI7" s="664"/>
      <c r="AJ7" s="664"/>
      <c r="AK7" s="664"/>
      <c r="AL7" s="664"/>
    </row>
    <row r="8" spans="2:38" ht="13.5" customHeight="1">
      <c r="B8" s="35"/>
      <c r="C8" s="664" t="s">
        <v>698</v>
      </c>
      <c r="D8" s="664"/>
      <c r="E8" s="664"/>
      <c r="F8" s="664"/>
      <c r="G8" s="664"/>
      <c r="H8" s="664"/>
      <c r="I8" s="664"/>
      <c r="J8" s="664"/>
      <c r="K8" s="664"/>
      <c r="L8" s="664"/>
      <c r="M8" s="664"/>
      <c r="N8" s="664"/>
      <c r="O8" s="664"/>
      <c r="P8" s="664"/>
      <c r="Q8" s="664"/>
      <c r="R8" s="664"/>
      <c r="S8" s="664"/>
      <c r="T8" s="664"/>
      <c r="U8" s="664"/>
      <c r="V8" s="664"/>
      <c r="W8" s="664"/>
      <c r="X8" s="664"/>
      <c r="Y8" s="664"/>
      <c r="Z8" s="664"/>
      <c r="AA8" s="664"/>
      <c r="AB8" s="664"/>
      <c r="AC8" s="664"/>
      <c r="AD8" s="664"/>
      <c r="AE8" s="664"/>
      <c r="AF8" s="664"/>
      <c r="AG8" s="664"/>
      <c r="AH8" s="664"/>
      <c r="AI8" s="664"/>
      <c r="AJ8" s="664"/>
      <c r="AK8" s="664"/>
      <c r="AL8" s="664"/>
    </row>
    <row r="9" spans="2:38" ht="13.5">
      <c r="B9" s="35"/>
      <c r="C9" s="664"/>
      <c r="D9" s="664"/>
      <c r="E9" s="664"/>
      <c r="F9" s="664"/>
      <c r="G9" s="664"/>
      <c r="H9" s="664"/>
      <c r="I9" s="664"/>
      <c r="J9" s="664"/>
      <c r="K9" s="664"/>
      <c r="L9" s="664"/>
      <c r="M9" s="664"/>
      <c r="N9" s="664"/>
      <c r="O9" s="664"/>
      <c r="P9" s="664"/>
      <c r="Q9" s="664"/>
      <c r="R9" s="664"/>
      <c r="S9" s="664"/>
      <c r="T9" s="664"/>
      <c r="U9" s="664"/>
      <c r="V9" s="664"/>
      <c r="W9" s="664"/>
      <c r="X9" s="664"/>
      <c r="Y9" s="664"/>
      <c r="Z9" s="664"/>
      <c r="AA9" s="664"/>
      <c r="AB9" s="664"/>
      <c r="AC9" s="664"/>
      <c r="AD9" s="664"/>
      <c r="AE9" s="664"/>
      <c r="AF9" s="664"/>
      <c r="AG9" s="664"/>
      <c r="AH9" s="664"/>
      <c r="AI9" s="664"/>
      <c r="AJ9" s="664"/>
      <c r="AK9" s="664"/>
      <c r="AL9" s="664"/>
    </row>
    <row r="10" spans="2:36" ht="1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row>
    <row r="11" spans="2:38" s="32" customFormat="1" ht="13.5">
      <c r="B11" s="32" t="s">
        <v>61</v>
      </c>
      <c r="AD11" s="61"/>
      <c r="AE11" s="61"/>
      <c r="AF11" s="632" t="s">
        <v>71</v>
      </c>
      <c r="AG11" s="632"/>
      <c r="AH11" s="632"/>
      <c r="AI11" s="632"/>
      <c r="AJ11" s="632"/>
      <c r="AK11" s="632"/>
      <c r="AL11" s="632"/>
    </row>
    <row r="12" spans="2:38" ht="8.25" customHeight="1">
      <c r="B12" s="647" t="s">
        <v>59</v>
      </c>
      <c r="C12" s="648"/>
      <c r="D12" s="648"/>
      <c r="E12" s="648"/>
      <c r="F12" s="648"/>
      <c r="G12" s="648"/>
      <c r="H12" s="649"/>
      <c r="I12" s="666" t="s">
        <v>77</v>
      </c>
      <c r="J12" s="689"/>
      <c r="K12" s="689"/>
      <c r="L12" s="689"/>
      <c r="M12" s="71"/>
      <c r="N12" s="71"/>
      <c r="O12" s="71"/>
      <c r="P12" s="71"/>
      <c r="Q12" s="71"/>
      <c r="R12" s="71"/>
      <c r="S12" s="88"/>
      <c r="T12" s="89"/>
      <c r="U12" s="89"/>
      <c r="V12" s="89"/>
      <c r="W12" s="71"/>
      <c r="X12" s="71"/>
      <c r="Y12" s="71"/>
      <c r="Z12" s="71"/>
      <c r="AA12" s="71"/>
      <c r="AB12" s="71"/>
      <c r="AC12" s="88"/>
      <c r="AD12" s="89"/>
      <c r="AE12" s="89"/>
      <c r="AF12" s="89"/>
      <c r="AG12" s="71"/>
      <c r="AH12" s="71"/>
      <c r="AI12" s="71"/>
      <c r="AJ12" s="71"/>
      <c r="AK12" s="83"/>
      <c r="AL12" s="84"/>
    </row>
    <row r="13" spans="2:38" ht="8.25" customHeight="1">
      <c r="B13" s="650"/>
      <c r="C13" s="651"/>
      <c r="D13" s="651"/>
      <c r="E13" s="651"/>
      <c r="F13" s="651"/>
      <c r="G13" s="651"/>
      <c r="H13" s="652"/>
      <c r="I13" s="668"/>
      <c r="J13" s="691"/>
      <c r="K13" s="691"/>
      <c r="L13" s="691"/>
      <c r="M13" s="90"/>
      <c r="N13" s="91"/>
      <c r="O13" s="91"/>
      <c r="P13" s="91"/>
      <c r="Q13" s="91"/>
      <c r="R13" s="91"/>
      <c r="S13" s="666" t="s">
        <v>40</v>
      </c>
      <c r="T13" s="667"/>
      <c r="U13" s="667"/>
      <c r="V13" s="667"/>
      <c r="W13" s="86"/>
      <c r="X13" s="73"/>
      <c r="Y13" s="73"/>
      <c r="Z13" s="73"/>
      <c r="AA13" s="73"/>
      <c r="AB13" s="87"/>
      <c r="AC13" s="666" t="s">
        <v>41</v>
      </c>
      <c r="AD13" s="667"/>
      <c r="AE13" s="667"/>
      <c r="AF13" s="667"/>
      <c r="AG13" s="86"/>
      <c r="AH13" s="73"/>
      <c r="AI13" s="73"/>
      <c r="AJ13" s="73"/>
      <c r="AK13" s="73"/>
      <c r="AL13" s="87"/>
    </row>
    <row r="14" spans="2:38" ht="13.5">
      <c r="B14" s="650"/>
      <c r="C14" s="651"/>
      <c r="D14" s="651"/>
      <c r="E14" s="651"/>
      <c r="F14" s="651"/>
      <c r="G14" s="651"/>
      <c r="H14" s="652"/>
      <c r="I14" s="690"/>
      <c r="J14" s="707"/>
      <c r="K14" s="707"/>
      <c r="L14" s="707"/>
      <c r="M14" s="603" t="s">
        <v>28</v>
      </c>
      <c r="N14" s="604"/>
      <c r="O14" s="604"/>
      <c r="P14" s="604"/>
      <c r="Q14" s="604"/>
      <c r="R14" s="604"/>
      <c r="S14" s="668"/>
      <c r="T14" s="669"/>
      <c r="U14" s="669"/>
      <c r="V14" s="705"/>
      <c r="W14" s="602" t="s">
        <v>28</v>
      </c>
      <c r="X14" s="601"/>
      <c r="Y14" s="601"/>
      <c r="Z14" s="601"/>
      <c r="AA14" s="601"/>
      <c r="AB14" s="629"/>
      <c r="AC14" s="668"/>
      <c r="AD14" s="669"/>
      <c r="AE14" s="669"/>
      <c r="AF14" s="705"/>
      <c r="AG14" s="602" t="s">
        <v>28</v>
      </c>
      <c r="AH14" s="601"/>
      <c r="AI14" s="601"/>
      <c r="AJ14" s="601"/>
      <c r="AK14" s="601"/>
      <c r="AL14" s="629"/>
    </row>
    <row r="15" spans="2:38" s="13" customFormat="1" ht="13.5">
      <c r="B15" s="650"/>
      <c r="C15" s="651"/>
      <c r="D15" s="651"/>
      <c r="E15" s="651"/>
      <c r="F15" s="651"/>
      <c r="G15" s="651"/>
      <c r="H15" s="652"/>
      <c r="I15" s="692"/>
      <c r="J15" s="693"/>
      <c r="K15" s="693"/>
      <c r="L15" s="693"/>
      <c r="M15" s="688" t="s">
        <v>18</v>
      </c>
      <c r="N15" s="688"/>
      <c r="O15" s="688"/>
      <c r="P15" s="688" t="s">
        <v>17</v>
      </c>
      <c r="Q15" s="704"/>
      <c r="R15" s="708"/>
      <c r="S15" s="670"/>
      <c r="T15" s="671"/>
      <c r="U15" s="671"/>
      <c r="V15" s="706"/>
      <c r="W15" s="643" t="s">
        <v>18</v>
      </c>
      <c r="X15" s="688"/>
      <c r="Y15" s="688"/>
      <c r="Z15" s="688" t="s">
        <v>17</v>
      </c>
      <c r="AA15" s="704"/>
      <c r="AB15" s="704"/>
      <c r="AC15" s="670"/>
      <c r="AD15" s="671"/>
      <c r="AE15" s="671"/>
      <c r="AF15" s="706"/>
      <c r="AG15" s="643" t="s">
        <v>18</v>
      </c>
      <c r="AH15" s="688"/>
      <c r="AI15" s="688"/>
      <c r="AJ15" s="688" t="s">
        <v>17</v>
      </c>
      <c r="AK15" s="704"/>
      <c r="AL15" s="704"/>
    </row>
    <row r="16" spans="2:38" s="16" customFormat="1" ht="9.75">
      <c r="B16" s="23"/>
      <c r="C16" s="24"/>
      <c r="D16" s="24"/>
      <c r="E16" s="24"/>
      <c r="F16" s="24"/>
      <c r="G16" s="24"/>
      <c r="H16" s="25"/>
      <c r="I16" s="27"/>
      <c r="J16" s="17"/>
      <c r="K16" s="29"/>
      <c r="L16" s="29" t="s">
        <v>37</v>
      </c>
      <c r="M16" s="17"/>
      <c r="N16" s="29"/>
      <c r="O16" s="29" t="s">
        <v>68</v>
      </c>
      <c r="P16" s="17"/>
      <c r="Q16" s="29"/>
      <c r="R16" s="29" t="s">
        <v>68</v>
      </c>
      <c r="S16" s="17"/>
      <c r="T16" s="17"/>
      <c r="U16" s="29"/>
      <c r="V16" s="29" t="s">
        <v>37</v>
      </c>
      <c r="W16" s="17"/>
      <c r="X16" s="29"/>
      <c r="Y16" s="29" t="s">
        <v>68</v>
      </c>
      <c r="Z16" s="17"/>
      <c r="AA16" s="29"/>
      <c r="AB16" s="29" t="s">
        <v>68</v>
      </c>
      <c r="AC16" s="17"/>
      <c r="AD16" s="17"/>
      <c r="AE16" s="29"/>
      <c r="AF16" s="29" t="s">
        <v>37</v>
      </c>
      <c r="AG16" s="17"/>
      <c r="AH16" s="29"/>
      <c r="AI16" s="29" t="s">
        <v>68</v>
      </c>
      <c r="AJ16" s="17"/>
      <c r="AK16" s="17"/>
      <c r="AL16" s="30" t="s">
        <v>68</v>
      </c>
    </row>
    <row r="17" spans="2:38" ht="13.5">
      <c r="B17" s="644" t="s">
        <v>23</v>
      </c>
      <c r="C17" s="645"/>
      <c r="D17" s="645"/>
      <c r="E17" s="645"/>
      <c r="F17" s="645"/>
      <c r="G17" s="645"/>
      <c r="H17" s="646"/>
      <c r="I17" s="725">
        <v>153.8</v>
      </c>
      <c r="J17" s="725"/>
      <c r="K17" s="725"/>
      <c r="L17" s="725"/>
      <c r="M17" s="613">
        <v>-0.2</v>
      </c>
      <c r="N17" s="613"/>
      <c r="O17" s="613"/>
      <c r="P17" s="613">
        <v>-0.4</v>
      </c>
      <c r="Q17" s="613"/>
      <c r="R17" s="613"/>
      <c r="S17" s="725">
        <v>139.1</v>
      </c>
      <c r="T17" s="725"/>
      <c r="U17" s="725"/>
      <c r="V17" s="725"/>
      <c r="W17" s="613">
        <v>-0.3</v>
      </c>
      <c r="X17" s="613"/>
      <c r="Y17" s="613"/>
      <c r="Z17" s="613">
        <v>-1.3</v>
      </c>
      <c r="AA17" s="613"/>
      <c r="AB17" s="613"/>
      <c r="AC17" s="725">
        <v>14.7</v>
      </c>
      <c r="AD17" s="725"/>
      <c r="AE17" s="725"/>
      <c r="AF17" s="725"/>
      <c r="AG17" s="613">
        <v>0.7</v>
      </c>
      <c r="AH17" s="613"/>
      <c r="AI17" s="613"/>
      <c r="AJ17" s="613">
        <v>8.9</v>
      </c>
      <c r="AK17" s="613"/>
      <c r="AL17" s="673"/>
    </row>
    <row r="18" spans="2:38" ht="13.5">
      <c r="B18" s="644" t="s">
        <v>24</v>
      </c>
      <c r="C18" s="645"/>
      <c r="D18" s="645"/>
      <c r="E18" s="645"/>
      <c r="F18" s="645"/>
      <c r="G18" s="645"/>
      <c r="H18" s="646"/>
      <c r="I18" s="725">
        <v>179.6</v>
      </c>
      <c r="J18" s="725"/>
      <c r="K18" s="725"/>
      <c r="L18" s="725"/>
      <c r="M18" s="613">
        <v>-2.9</v>
      </c>
      <c r="N18" s="613"/>
      <c r="O18" s="613"/>
      <c r="P18" s="613">
        <v>7.4</v>
      </c>
      <c r="Q18" s="613"/>
      <c r="R18" s="613"/>
      <c r="S18" s="725">
        <v>167.5</v>
      </c>
      <c r="T18" s="725"/>
      <c r="U18" s="725"/>
      <c r="V18" s="725"/>
      <c r="W18" s="613">
        <v>-3.9</v>
      </c>
      <c r="X18" s="613"/>
      <c r="Y18" s="613"/>
      <c r="Z18" s="613">
        <v>7.3</v>
      </c>
      <c r="AA18" s="613"/>
      <c r="AB18" s="613"/>
      <c r="AC18" s="725">
        <v>12.1</v>
      </c>
      <c r="AD18" s="725"/>
      <c r="AE18" s="725"/>
      <c r="AF18" s="725"/>
      <c r="AG18" s="613">
        <v>13.2</v>
      </c>
      <c r="AH18" s="613"/>
      <c r="AI18" s="613"/>
      <c r="AJ18" s="613">
        <v>9.1</v>
      </c>
      <c r="AK18" s="613"/>
      <c r="AL18" s="673"/>
    </row>
    <row r="19" spans="2:38" ht="13.5">
      <c r="B19" s="644" t="s">
        <v>25</v>
      </c>
      <c r="C19" s="645"/>
      <c r="D19" s="645"/>
      <c r="E19" s="645"/>
      <c r="F19" s="645"/>
      <c r="G19" s="645"/>
      <c r="H19" s="646"/>
      <c r="I19" s="725">
        <v>165.7</v>
      </c>
      <c r="J19" s="725"/>
      <c r="K19" s="725"/>
      <c r="L19" s="725"/>
      <c r="M19" s="613">
        <v>0.2</v>
      </c>
      <c r="N19" s="613"/>
      <c r="O19" s="613"/>
      <c r="P19" s="613">
        <v>-0.8</v>
      </c>
      <c r="Q19" s="613"/>
      <c r="R19" s="613"/>
      <c r="S19" s="725">
        <v>148.1</v>
      </c>
      <c r="T19" s="725"/>
      <c r="U19" s="725"/>
      <c r="V19" s="725"/>
      <c r="W19" s="613">
        <v>0.7</v>
      </c>
      <c r="X19" s="613"/>
      <c r="Y19" s="613"/>
      <c r="Z19" s="613">
        <v>-2</v>
      </c>
      <c r="AA19" s="613"/>
      <c r="AB19" s="613"/>
      <c r="AC19" s="725">
        <v>17.6</v>
      </c>
      <c r="AD19" s="725"/>
      <c r="AE19" s="725"/>
      <c r="AF19" s="725"/>
      <c r="AG19" s="613">
        <v>-2.7</v>
      </c>
      <c r="AH19" s="613"/>
      <c r="AI19" s="613"/>
      <c r="AJ19" s="613">
        <v>12.1</v>
      </c>
      <c r="AK19" s="613"/>
      <c r="AL19" s="673"/>
    </row>
    <row r="20" spans="2:38" ht="13.5">
      <c r="B20" s="644" t="s">
        <v>50</v>
      </c>
      <c r="C20" s="645"/>
      <c r="D20" s="645"/>
      <c r="E20" s="645"/>
      <c r="F20" s="645"/>
      <c r="G20" s="645"/>
      <c r="H20" s="646"/>
      <c r="I20" s="725">
        <v>152.9</v>
      </c>
      <c r="J20" s="725"/>
      <c r="K20" s="725"/>
      <c r="L20" s="725"/>
      <c r="M20" s="613">
        <v>-4.4</v>
      </c>
      <c r="N20" s="613"/>
      <c r="O20" s="613"/>
      <c r="P20" s="613">
        <v>-4.2</v>
      </c>
      <c r="Q20" s="613"/>
      <c r="R20" s="613"/>
      <c r="S20" s="725">
        <v>138.5</v>
      </c>
      <c r="T20" s="725"/>
      <c r="U20" s="725"/>
      <c r="V20" s="725"/>
      <c r="W20" s="613">
        <v>-1.8</v>
      </c>
      <c r="X20" s="613"/>
      <c r="Y20" s="613"/>
      <c r="Z20" s="613">
        <v>-0.5</v>
      </c>
      <c r="AA20" s="613"/>
      <c r="AB20" s="613"/>
      <c r="AC20" s="725">
        <v>14.4</v>
      </c>
      <c r="AD20" s="725"/>
      <c r="AE20" s="725"/>
      <c r="AF20" s="725"/>
      <c r="AG20" s="613">
        <v>-23.4</v>
      </c>
      <c r="AH20" s="613"/>
      <c r="AI20" s="613"/>
      <c r="AJ20" s="613">
        <v>-29.1</v>
      </c>
      <c r="AK20" s="613"/>
      <c r="AL20" s="673"/>
    </row>
    <row r="21" spans="2:38" ht="13.5">
      <c r="B21" s="644" t="s">
        <v>19</v>
      </c>
      <c r="C21" s="645"/>
      <c r="D21" s="645"/>
      <c r="E21" s="645"/>
      <c r="F21" s="645"/>
      <c r="G21" s="645"/>
      <c r="H21" s="646"/>
      <c r="I21" s="725">
        <v>153.6</v>
      </c>
      <c r="J21" s="725"/>
      <c r="K21" s="725"/>
      <c r="L21" s="725"/>
      <c r="M21" s="613">
        <v>-0.6</v>
      </c>
      <c r="N21" s="613"/>
      <c r="O21" s="613"/>
      <c r="P21" s="613">
        <v>0.1</v>
      </c>
      <c r="Q21" s="613"/>
      <c r="R21" s="613"/>
      <c r="S21" s="725">
        <v>143.7</v>
      </c>
      <c r="T21" s="725"/>
      <c r="U21" s="725"/>
      <c r="V21" s="725"/>
      <c r="W21" s="613">
        <v>-0.7</v>
      </c>
      <c r="X21" s="613"/>
      <c r="Y21" s="613"/>
      <c r="Z21" s="613">
        <v>-0.7</v>
      </c>
      <c r="AA21" s="613"/>
      <c r="AB21" s="613"/>
      <c r="AC21" s="725">
        <v>9.9</v>
      </c>
      <c r="AD21" s="725"/>
      <c r="AE21" s="725"/>
      <c r="AF21" s="725"/>
      <c r="AG21" s="613">
        <v>3.2</v>
      </c>
      <c r="AH21" s="613"/>
      <c r="AI21" s="613"/>
      <c r="AJ21" s="613">
        <v>14.1</v>
      </c>
      <c r="AK21" s="613"/>
      <c r="AL21" s="673"/>
    </row>
    <row r="22" spans="2:38" ht="13.5">
      <c r="B22" s="644" t="s">
        <v>49</v>
      </c>
      <c r="C22" s="645"/>
      <c r="D22" s="645"/>
      <c r="E22" s="645"/>
      <c r="F22" s="645"/>
      <c r="G22" s="645"/>
      <c r="H22" s="646"/>
      <c r="I22" s="725">
        <v>170.2</v>
      </c>
      <c r="J22" s="725"/>
      <c r="K22" s="725"/>
      <c r="L22" s="725"/>
      <c r="M22" s="613">
        <v>-1.5</v>
      </c>
      <c r="N22" s="613"/>
      <c r="O22" s="613"/>
      <c r="P22" s="613">
        <v>1.2</v>
      </c>
      <c r="Q22" s="613"/>
      <c r="R22" s="613"/>
      <c r="S22" s="725">
        <v>144.1</v>
      </c>
      <c r="T22" s="725"/>
      <c r="U22" s="725"/>
      <c r="V22" s="725"/>
      <c r="W22" s="613">
        <v>-1.9</v>
      </c>
      <c r="X22" s="613"/>
      <c r="Y22" s="613"/>
      <c r="Z22" s="613">
        <v>-0.4</v>
      </c>
      <c r="AA22" s="613"/>
      <c r="AB22" s="613"/>
      <c r="AC22" s="725">
        <v>26.1</v>
      </c>
      <c r="AD22" s="725"/>
      <c r="AE22" s="725"/>
      <c r="AF22" s="725"/>
      <c r="AG22" s="613">
        <v>0.8</v>
      </c>
      <c r="AH22" s="613"/>
      <c r="AI22" s="613"/>
      <c r="AJ22" s="613">
        <v>12.1</v>
      </c>
      <c r="AK22" s="613"/>
      <c r="AL22" s="673"/>
    </row>
    <row r="23" spans="2:38" ht="13.5">
      <c r="B23" s="644" t="s">
        <v>65</v>
      </c>
      <c r="C23" s="645"/>
      <c r="D23" s="645"/>
      <c r="E23" s="645"/>
      <c r="F23" s="645"/>
      <c r="G23" s="645"/>
      <c r="H23" s="646"/>
      <c r="I23" s="725">
        <v>129</v>
      </c>
      <c r="J23" s="725"/>
      <c r="K23" s="725"/>
      <c r="L23" s="725"/>
      <c r="M23" s="613">
        <v>1</v>
      </c>
      <c r="N23" s="613"/>
      <c r="O23" s="613"/>
      <c r="P23" s="613">
        <v>1.7</v>
      </c>
      <c r="Q23" s="613"/>
      <c r="R23" s="613"/>
      <c r="S23" s="725">
        <v>121.6</v>
      </c>
      <c r="T23" s="725"/>
      <c r="U23" s="725"/>
      <c r="V23" s="725"/>
      <c r="W23" s="613">
        <v>0.5</v>
      </c>
      <c r="X23" s="613"/>
      <c r="Y23" s="613"/>
      <c r="Z23" s="613">
        <v>1.6</v>
      </c>
      <c r="AA23" s="613"/>
      <c r="AB23" s="613"/>
      <c r="AC23" s="725">
        <v>7.4</v>
      </c>
      <c r="AD23" s="725"/>
      <c r="AE23" s="725"/>
      <c r="AF23" s="725"/>
      <c r="AG23" s="613">
        <v>8.8</v>
      </c>
      <c r="AH23" s="613"/>
      <c r="AI23" s="613"/>
      <c r="AJ23" s="613">
        <v>5.7</v>
      </c>
      <c r="AK23" s="613"/>
      <c r="AL23" s="673"/>
    </row>
    <row r="24" spans="2:38" ht="13.5">
      <c r="B24" s="644" t="s">
        <v>66</v>
      </c>
      <c r="C24" s="645"/>
      <c r="D24" s="645"/>
      <c r="E24" s="645"/>
      <c r="F24" s="645"/>
      <c r="G24" s="645"/>
      <c r="H24" s="646"/>
      <c r="I24" s="725">
        <v>150</v>
      </c>
      <c r="J24" s="725"/>
      <c r="K24" s="725"/>
      <c r="L24" s="725"/>
      <c r="M24" s="613">
        <v>1.6</v>
      </c>
      <c r="N24" s="613"/>
      <c r="O24" s="613"/>
      <c r="P24" s="613">
        <v>-0.2</v>
      </c>
      <c r="Q24" s="613"/>
      <c r="R24" s="613"/>
      <c r="S24" s="725">
        <v>139.2</v>
      </c>
      <c r="T24" s="725"/>
      <c r="U24" s="725"/>
      <c r="V24" s="725"/>
      <c r="W24" s="613">
        <v>1.6</v>
      </c>
      <c r="X24" s="613"/>
      <c r="Y24" s="613"/>
      <c r="Z24" s="613">
        <v>-0.2</v>
      </c>
      <c r="AA24" s="613"/>
      <c r="AB24" s="613"/>
      <c r="AC24" s="725">
        <v>10.8</v>
      </c>
      <c r="AD24" s="725"/>
      <c r="AE24" s="725"/>
      <c r="AF24" s="725"/>
      <c r="AG24" s="613">
        <v>1.9</v>
      </c>
      <c r="AH24" s="613"/>
      <c r="AI24" s="613"/>
      <c r="AJ24" s="613">
        <v>-0.9</v>
      </c>
      <c r="AK24" s="613"/>
      <c r="AL24" s="673"/>
    </row>
    <row r="25" spans="2:38" ht="13.5">
      <c r="B25" s="644" t="s">
        <v>48</v>
      </c>
      <c r="C25" s="645"/>
      <c r="D25" s="645"/>
      <c r="E25" s="645"/>
      <c r="F25" s="645"/>
      <c r="G25" s="645"/>
      <c r="H25" s="646"/>
      <c r="I25" s="725">
        <v>144.2</v>
      </c>
      <c r="J25" s="725"/>
      <c r="K25" s="725"/>
      <c r="L25" s="725"/>
      <c r="M25" s="607">
        <v>-1.3679890560875485</v>
      </c>
      <c r="N25" s="607"/>
      <c r="O25" s="607"/>
      <c r="P25" s="607">
        <v>-8.9</v>
      </c>
      <c r="Q25" s="607"/>
      <c r="R25" s="607"/>
      <c r="S25" s="724">
        <v>135.8</v>
      </c>
      <c r="T25" s="724"/>
      <c r="U25" s="724"/>
      <c r="V25" s="724"/>
      <c r="W25" s="607">
        <v>-1.6654598117306185</v>
      </c>
      <c r="X25" s="607"/>
      <c r="Y25" s="607"/>
      <c r="Z25" s="607">
        <v>-10.7</v>
      </c>
      <c r="AA25" s="607"/>
      <c r="AB25" s="607"/>
      <c r="AC25" s="724">
        <v>8.4</v>
      </c>
      <c r="AD25" s="724"/>
      <c r="AE25" s="724"/>
      <c r="AF25" s="724"/>
      <c r="AG25" s="607">
        <v>3.70370370370372</v>
      </c>
      <c r="AH25" s="607"/>
      <c r="AI25" s="607"/>
      <c r="AJ25" s="607">
        <v>35.5</v>
      </c>
      <c r="AK25" s="607"/>
      <c r="AL25" s="702"/>
    </row>
    <row r="26" spans="2:38" ht="13.5">
      <c r="B26" s="644" t="s">
        <v>47</v>
      </c>
      <c r="C26" s="645"/>
      <c r="D26" s="645"/>
      <c r="E26" s="645"/>
      <c r="F26" s="645"/>
      <c r="G26" s="645"/>
      <c r="H26" s="646"/>
      <c r="I26" s="725">
        <v>150.3</v>
      </c>
      <c r="J26" s="725"/>
      <c r="K26" s="725"/>
      <c r="L26" s="725"/>
      <c r="M26" s="607">
        <v>-0.8575197889181929</v>
      </c>
      <c r="N26" s="607"/>
      <c r="O26" s="607"/>
      <c r="P26" s="607">
        <v>-2.1</v>
      </c>
      <c r="Q26" s="607"/>
      <c r="R26" s="607"/>
      <c r="S26" s="724">
        <v>137.4</v>
      </c>
      <c r="T26" s="724"/>
      <c r="U26" s="724"/>
      <c r="V26" s="724"/>
      <c r="W26" s="607">
        <v>-2.066999287241633</v>
      </c>
      <c r="X26" s="607"/>
      <c r="Y26" s="607"/>
      <c r="Z26" s="607">
        <v>-3.2</v>
      </c>
      <c r="AA26" s="607"/>
      <c r="AB26" s="607"/>
      <c r="AC26" s="724">
        <v>12.9</v>
      </c>
      <c r="AD26" s="724"/>
      <c r="AE26" s="724"/>
      <c r="AF26" s="724"/>
      <c r="AG26" s="607">
        <v>14.15929203539823</v>
      </c>
      <c r="AH26" s="607"/>
      <c r="AI26" s="607"/>
      <c r="AJ26" s="607">
        <v>11.2</v>
      </c>
      <c r="AK26" s="607"/>
      <c r="AL26" s="702"/>
    </row>
    <row r="27" spans="2:38" ht="13.5">
      <c r="B27" s="644" t="s">
        <v>46</v>
      </c>
      <c r="C27" s="645"/>
      <c r="D27" s="645"/>
      <c r="E27" s="645"/>
      <c r="F27" s="645"/>
      <c r="G27" s="645"/>
      <c r="H27" s="646"/>
      <c r="I27" s="725">
        <v>129.5</v>
      </c>
      <c r="J27" s="725"/>
      <c r="K27" s="725"/>
      <c r="L27" s="725"/>
      <c r="M27" s="607">
        <v>-1.3709063214013772</v>
      </c>
      <c r="N27" s="607"/>
      <c r="O27" s="607"/>
      <c r="P27" s="607">
        <v>-2.9</v>
      </c>
      <c r="Q27" s="607"/>
      <c r="R27" s="607"/>
      <c r="S27" s="724">
        <v>121.5</v>
      </c>
      <c r="T27" s="724"/>
      <c r="U27" s="724"/>
      <c r="V27" s="724"/>
      <c r="W27" s="607">
        <v>-0.9779951100244544</v>
      </c>
      <c r="X27" s="607"/>
      <c r="Y27" s="607"/>
      <c r="Z27" s="607">
        <v>-2.6</v>
      </c>
      <c r="AA27" s="607"/>
      <c r="AB27" s="607"/>
      <c r="AC27" s="724">
        <v>8</v>
      </c>
      <c r="AD27" s="724"/>
      <c r="AE27" s="724"/>
      <c r="AF27" s="724"/>
      <c r="AG27" s="607">
        <v>-6.976744186046513</v>
      </c>
      <c r="AH27" s="607"/>
      <c r="AI27" s="607"/>
      <c r="AJ27" s="607">
        <v>-8</v>
      </c>
      <c r="AK27" s="607"/>
      <c r="AL27" s="702"/>
    </row>
    <row r="28" spans="2:38" ht="13.5">
      <c r="B28" s="644" t="s">
        <v>45</v>
      </c>
      <c r="C28" s="645"/>
      <c r="D28" s="645"/>
      <c r="E28" s="645"/>
      <c r="F28" s="645"/>
      <c r="G28" s="645"/>
      <c r="H28" s="646"/>
      <c r="I28" s="725">
        <v>148.5</v>
      </c>
      <c r="J28" s="725"/>
      <c r="K28" s="725"/>
      <c r="L28" s="725"/>
      <c r="M28" s="607">
        <v>2.9819694868238544</v>
      </c>
      <c r="N28" s="607"/>
      <c r="O28" s="607"/>
      <c r="P28" s="607">
        <v>1</v>
      </c>
      <c r="Q28" s="607"/>
      <c r="R28" s="607"/>
      <c r="S28" s="724">
        <v>140</v>
      </c>
      <c r="T28" s="724"/>
      <c r="U28" s="724"/>
      <c r="V28" s="724"/>
      <c r="W28" s="607">
        <v>2.7146001467351244</v>
      </c>
      <c r="X28" s="607"/>
      <c r="Y28" s="607"/>
      <c r="Z28" s="607">
        <v>0.7</v>
      </c>
      <c r="AA28" s="607"/>
      <c r="AB28" s="607"/>
      <c r="AC28" s="724">
        <v>8.5</v>
      </c>
      <c r="AD28" s="724"/>
      <c r="AE28" s="724"/>
      <c r="AF28" s="724"/>
      <c r="AG28" s="607">
        <v>7.594936708860756</v>
      </c>
      <c r="AH28" s="607"/>
      <c r="AI28" s="607"/>
      <c r="AJ28" s="607">
        <v>6.3</v>
      </c>
      <c r="AK28" s="607"/>
      <c r="AL28" s="702"/>
    </row>
    <row r="29" spans="2:38" ht="13.5">
      <c r="B29" s="644" t="s">
        <v>26</v>
      </c>
      <c r="C29" s="645"/>
      <c r="D29" s="645"/>
      <c r="E29" s="645"/>
      <c r="F29" s="645"/>
      <c r="G29" s="645"/>
      <c r="H29" s="646"/>
      <c r="I29" s="725">
        <v>170.4</v>
      </c>
      <c r="J29" s="725"/>
      <c r="K29" s="725"/>
      <c r="L29" s="725"/>
      <c r="M29" s="608">
        <v>1</v>
      </c>
      <c r="N29" s="608"/>
      <c r="O29" s="608"/>
      <c r="P29" s="608">
        <v>2.9</v>
      </c>
      <c r="Q29" s="608"/>
      <c r="R29" s="608"/>
      <c r="S29" s="724">
        <v>140</v>
      </c>
      <c r="T29" s="724"/>
      <c r="U29" s="724"/>
      <c r="V29" s="724"/>
      <c r="W29" s="608">
        <v>2.9</v>
      </c>
      <c r="X29" s="608"/>
      <c r="Y29" s="608"/>
      <c r="Z29" s="608">
        <v>2.8</v>
      </c>
      <c r="AA29" s="608"/>
      <c r="AB29" s="608"/>
      <c r="AC29" s="724">
        <v>30.4</v>
      </c>
      <c r="AD29" s="724"/>
      <c r="AE29" s="724"/>
      <c r="AF29" s="724"/>
      <c r="AG29" s="608">
        <v>-7</v>
      </c>
      <c r="AH29" s="608"/>
      <c r="AI29" s="608"/>
      <c r="AJ29" s="608">
        <v>3.1</v>
      </c>
      <c r="AK29" s="608"/>
      <c r="AL29" s="703"/>
    </row>
    <row r="30" spans="2:38" ht="13.5">
      <c r="B30" s="644" t="s">
        <v>22</v>
      </c>
      <c r="C30" s="645"/>
      <c r="D30" s="645"/>
      <c r="E30" s="645"/>
      <c r="F30" s="645"/>
      <c r="G30" s="645"/>
      <c r="H30" s="646"/>
      <c r="I30" s="725">
        <v>146.7</v>
      </c>
      <c r="J30" s="725"/>
      <c r="K30" s="725"/>
      <c r="L30" s="725"/>
      <c r="M30" s="608">
        <v>-0.3</v>
      </c>
      <c r="N30" s="608"/>
      <c r="O30" s="608"/>
      <c r="P30" s="608">
        <v>-3.3</v>
      </c>
      <c r="Q30" s="608"/>
      <c r="R30" s="608"/>
      <c r="S30" s="724">
        <v>137.7</v>
      </c>
      <c r="T30" s="724"/>
      <c r="U30" s="724"/>
      <c r="V30" s="724"/>
      <c r="W30" s="608">
        <v>-1.8</v>
      </c>
      <c r="X30" s="608"/>
      <c r="Y30" s="608"/>
      <c r="Z30" s="608">
        <v>-4.8</v>
      </c>
      <c r="AA30" s="608"/>
      <c r="AB30" s="608"/>
      <c r="AC30" s="724">
        <v>9</v>
      </c>
      <c r="AD30" s="724"/>
      <c r="AE30" s="724"/>
      <c r="AF30" s="724"/>
      <c r="AG30" s="608">
        <v>30.4</v>
      </c>
      <c r="AH30" s="608"/>
      <c r="AI30" s="608"/>
      <c r="AJ30" s="608">
        <v>26.8</v>
      </c>
      <c r="AK30" s="608"/>
      <c r="AL30" s="703"/>
    </row>
    <row r="31" spans="2:38" ht="13.5">
      <c r="B31" s="644" t="s">
        <v>20</v>
      </c>
      <c r="C31" s="645"/>
      <c r="D31" s="645"/>
      <c r="E31" s="645"/>
      <c r="F31" s="645"/>
      <c r="G31" s="645"/>
      <c r="H31" s="646"/>
      <c r="I31" s="725">
        <v>145.2</v>
      </c>
      <c r="J31" s="725"/>
      <c r="K31" s="725"/>
      <c r="L31" s="725"/>
      <c r="M31" s="608">
        <v>-5.6</v>
      </c>
      <c r="N31" s="608"/>
      <c r="O31" s="608"/>
      <c r="P31" s="608">
        <v>-0.1</v>
      </c>
      <c r="Q31" s="608"/>
      <c r="R31" s="608"/>
      <c r="S31" s="724">
        <v>139.3</v>
      </c>
      <c r="T31" s="724"/>
      <c r="U31" s="724"/>
      <c r="V31" s="724"/>
      <c r="W31" s="608">
        <v>-7</v>
      </c>
      <c r="X31" s="608"/>
      <c r="Y31" s="608"/>
      <c r="Z31" s="608">
        <v>-1.2</v>
      </c>
      <c r="AA31" s="608"/>
      <c r="AB31" s="608"/>
      <c r="AC31" s="724">
        <v>5.9</v>
      </c>
      <c r="AD31" s="724"/>
      <c r="AE31" s="724"/>
      <c r="AF31" s="724"/>
      <c r="AG31" s="608">
        <v>47.6</v>
      </c>
      <c r="AH31" s="608"/>
      <c r="AI31" s="608"/>
      <c r="AJ31" s="608">
        <v>40.8</v>
      </c>
      <c r="AK31" s="608"/>
      <c r="AL31" s="703"/>
    </row>
    <row r="32" spans="2:38" ht="13.5">
      <c r="B32" s="644" t="s">
        <v>21</v>
      </c>
      <c r="C32" s="645"/>
      <c r="D32" s="645"/>
      <c r="E32" s="645"/>
      <c r="F32" s="645"/>
      <c r="G32" s="645"/>
      <c r="H32" s="646"/>
      <c r="I32" s="725">
        <v>124.9</v>
      </c>
      <c r="J32" s="725"/>
      <c r="K32" s="725"/>
      <c r="L32" s="725"/>
      <c r="M32" s="607">
        <v>-1.885310290651998</v>
      </c>
      <c r="N32" s="607"/>
      <c r="O32" s="607"/>
      <c r="P32" s="607">
        <v>1.3</v>
      </c>
      <c r="Q32" s="607"/>
      <c r="R32" s="607"/>
      <c r="S32" s="724">
        <v>114.8</v>
      </c>
      <c r="T32" s="724"/>
      <c r="U32" s="724"/>
      <c r="V32" s="724"/>
      <c r="W32" s="607">
        <v>-2.5466893039049254</v>
      </c>
      <c r="X32" s="607"/>
      <c r="Y32" s="607"/>
      <c r="Z32" s="607">
        <v>0.3</v>
      </c>
      <c r="AA32" s="607"/>
      <c r="AB32" s="607"/>
      <c r="AC32" s="724">
        <v>10.1</v>
      </c>
      <c r="AD32" s="724"/>
      <c r="AE32" s="724"/>
      <c r="AF32" s="724"/>
      <c r="AG32" s="607">
        <v>6.315789473684208</v>
      </c>
      <c r="AH32" s="607"/>
      <c r="AI32" s="607"/>
      <c r="AJ32" s="607">
        <v>14.8</v>
      </c>
      <c r="AK32" s="607"/>
      <c r="AL32" s="702"/>
    </row>
    <row r="33" spans="2:38" ht="4.5" customHeight="1">
      <c r="B33" s="51"/>
      <c r="C33" s="52"/>
      <c r="D33" s="52"/>
      <c r="E33" s="52"/>
      <c r="F33" s="52"/>
      <c r="G33" s="52"/>
      <c r="H33" s="50"/>
      <c r="I33" s="58"/>
      <c r="J33" s="59"/>
      <c r="K33" s="59"/>
      <c r="L33" s="59"/>
      <c r="M33" s="7"/>
      <c r="N33" s="7"/>
      <c r="O33" s="7"/>
      <c r="P33" s="7"/>
      <c r="Q33" s="7"/>
      <c r="R33" s="7"/>
      <c r="S33" s="62"/>
      <c r="T33" s="62"/>
      <c r="U33" s="62"/>
      <c r="V33" s="62"/>
      <c r="W33" s="7"/>
      <c r="X33" s="7"/>
      <c r="Y33" s="7"/>
      <c r="Z33" s="7"/>
      <c r="AA33" s="7"/>
      <c r="AB33" s="7"/>
      <c r="AC33" s="62"/>
      <c r="AD33" s="62"/>
      <c r="AE33" s="62"/>
      <c r="AF33" s="62"/>
      <c r="AG33" s="7"/>
      <c r="AH33" s="7"/>
      <c r="AI33" s="7"/>
      <c r="AJ33" s="7"/>
      <c r="AK33" s="7"/>
      <c r="AL33" s="60"/>
    </row>
    <row r="34" ht="13.5">
      <c r="B34" s="66" t="s">
        <v>651</v>
      </c>
    </row>
    <row r="35" ht="13.5">
      <c r="B35" s="65"/>
    </row>
    <row r="36" spans="2:36" ht="17.25">
      <c r="B36" s="34" t="s">
        <v>64</v>
      </c>
      <c r="C36" s="32"/>
      <c r="D36" s="32"/>
      <c r="E36" s="32"/>
      <c r="F36" s="32"/>
      <c r="G36" s="32"/>
      <c r="H36" s="32"/>
      <c r="I36" s="32"/>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row>
    <row r="37" spans="2:36" ht="1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row>
    <row r="38" spans="2:39" ht="13.5" customHeight="1">
      <c r="B38" s="35"/>
      <c r="C38" s="664" t="s">
        <v>707</v>
      </c>
      <c r="D38" s="664"/>
      <c r="E38" s="664"/>
      <c r="F38" s="664"/>
      <c r="G38" s="664"/>
      <c r="H38" s="664"/>
      <c r="I38" s="664"/>
      <c r="J38" s="664"/>
      <c r="K38" s="664"/>
      <c r="L38" s="664"/>
      <c r="M38" s="664"/>
      <c r="N38" s="664"/>
      <c r="O38" s="664"/>
      <c r="P38" s="664"/>
      <c r="Q38" s="664"/>
      <c r="R38" s="664"/>
      <c r="S38" s="664"/>
      <c r="T38" s="664"/>
      <c r="U38" s="664"/>
      <c r="V38" s="664"/>
      <c r="W38" s="664"/>
      <c r="X38" s="664"/>
      <c r="Y38" s="664"/>
      <c r="Z38" s="664"/>
      <c r="AA38" s="664"/>
      <c r="AB38" s="664"/>
      <c r="AC38" s="664"/>
      <c r="AD38" s="664"/>
      <c r="AE38" s="664"/>
      <c r="AF38" s="664"/>
      <c r="AG38" s="664"/>
      <c r="AH38" s="664"/>
      <c r="AI38" s="664"/>
      <c r="AJ38" s="664"/>
      <c r="AK38" s="664"/>
      <c r="AL38" s="664"/>
      <c r="AM38" s="664"/>
    </row>
    <row r="39" spans="2:39" ht="13.5">
      <c r="B39" s="35"/>
      <c r="C39" s="664"/>
      <c r="D39" s="664"/>
      <c r="E39" s="664"/>
      <c r="F39" s="664"/>
      <c r="G39" s="664"/>
      <c r="H39" s="664"/>
      <c r="I39" s="664"/>
      <c r="J39" s="664"/>
      <c r="K39" s="664"/>
      <c r="L39" s="664"/>
      <c r="M39" s="664"/>
      <c r="N39" s="664"/>
      <c r="O39" s="664"/>
      <c r="P39" s="664"/>
      <c r="Q39" s="664"/>
      <c r="R39" s="664"/>
      <c r="S39" s="664"/>
      <c r="T39" s="664"/>
      <c r="U39" s="664"/>
      <c r="V39" s="664"/>
      <c r="W39" s="664"/>
      <c r="X39" s="664"/>
      <c r="Y39" s="664"/>
      <c r="Z39" s="664"/>
      <c r="AA39" s="664"/>
      <c r="AB39" s="664"/>
      <c r="AC39" s="664"/>
      <c r="AD39" s="664"/>
      <c r="AE39" s="664"/>
      <c r="AF39" s="664"/>
      <c r="AG39" s="664"/>
      <c r="AH39" s="664"/>
      <c r="AI39" s="664"/>
      <c r="AJ39" s="664"/>
      <c r="AK39" s="664"/>
      <c r="AL39" s="664"/>
      <c r="AM39" s="664"/>
    </row>
    <row r="40" spans="2:39" ht="13.5">
      <c r="B40" s="35"/>
      <c r="C40" s="664"/>
      <c r="D40" s="664"/>
      <c r="E40" s="664"/>
      <c r="F40" s="664"/>
      <c r="G40" s="664"/>
      <c r="H40" s="664"/>
      <c r="I40" s="664"/>
      <c r="J40" s="664"/>
      <c r="K40" s="664"/>
      <c r="L40" s="664"/>
      <c r="M40" s="664"/>
      <c r="N40" s="664"/>
      <c r="O40" s="664"/>
      <c r="P40" s="664"/>
      <c r="Q40" s="664"/>
      <c r="R40" s="664"/>
      <c r="S40" s="664"/>
      <c r="T40" s="664"/>
      <c r="U40" s="664"/>
      <c r="V40" s="664"/>
      <c r="W40" s="664"/>
      <c r="X40" s="664"/>
      <c r="Y40" s="664"/>
      <c r="Z40" s="664"/>
      <c r="AA40" s="664"/>
      <c r="AB40" s="664"/>
      <c r="AC40" s="664"/>
      <c r="AD40" s="664"/>
      <c r="AE40" s="664"/>
      <c r="AF40" s="664"/>
      <c r="AG40" s="664"/>
      <c r="AH40" s="664"/>
      <c r="AI40" s="664"/>
      <c r="AJ40" s="664"/>
      <c r="AK40" s="664"/>
      <c r="AL40" s="664"/>
      <c r="AM40" s="664"/>
    </row>
    <row r="41" spans="2:39" ht="13.5" customHeight="1">
      <c r="B41" s="35"/>
      <c r="C41" s="664" t="s">
        <v>708</v>
      </c>
      <c r="D41" s="664"/>
      <c r="E41" s="664"/>
      <c r="F41" s="664"/>
      <c r="G41" s="664"/>
      <c r="H41" s="664"/>
      <c r="I41" s="664"/>
      <c r="J41" s="664"/>
      <c r="K41" s="664"/>
      <c r="L41" s="664"/>
      <c r="M41" s="664"/>
      <c r="N41" s="664"/>
      <c r="O41" s="664"/>
      <c r="P41" s="664"/>
      <c r="Q41" s="664"/>
      <c r="R41" s="664"/>
      <c r="S41" s="664"/>
      <c r="T41" s="664"/>
      <c r="U41" s="664"/>
      <c r="V41" s="664"/>
      <c r="W41" s="664"/>
      <c r="X41" s="664"/>
      <c r="Y41" s="664"/>
      <c r="Z41" s="664"/>
      <c r="AA41" s="664"/>
      <c r="AB41" s="664"/>
      <c r="AC41" s="664"/>
      <c r="AD41" s="664"/>
      <c r="AE41" s="664"/>
      <c r="AF41" s="664"/>
      <c r="AG41" s="664"/>
      <c r="AH41" s="664"/>
      <c r="AI41" s="664"/>
      <c r="AJ41" s="664"/>
      <c r="AK41" s="664"/>
      <c r="AL41" s="664"/>
      <c r="AM41" s="664"/>
    </row>
    <row r="42" spans="2:39" ht="13.5">
      <c r="B42" s="35"/>
      <c r="C42" s="664"/>
      <c r="D42" s="664"/>
      <c r="E42" s="664"/>
      <c r="F42" s="664"/>
      <c r="G42" s="664"/>
      <c r="H42" s="664"/>
      <c r="I42" s="664"/>
      <c r="J42" s="664"/>
      <c r="K42" s="664"/>
      <c r="L42" s="664"/>
      <c r="M42" s="664"/>
      <c r="N42" s="664"/>
      <c r="O42" s="664"/>
      <c r="P42" s="664"/>
      <c r="Q42" s="664"/>
      <c r="R42" s="664"/>
      <c r="S42" s="664"/>
      <c r="T42" s="664"/>
      <c r="U42" s="664"/>
      <c r="V42" s="664"/>
      <c r="W42" s="664"/>
      <c r="X42" s="664"/>
      <c r="Y42" s="664"/>
      <c r="Z42" s="664"/>
      <c r="AA42" s="664"/>
      <c r="AB42" s="664"/>
      <c r="AC42" s="664"/>
      <c r="AD42" s="664"/>
      <c r="AE42" s="664"/>
      <c r="AF42" s="664"/>
      <c r="AG42" s="664"/>
      <c r="AH42" s="664"/>
      <c r="AI42" s="664"/>
      <c r="AJ42" s="664"/>
      <c r="AK42" s="664"/>
      <c r="AL42" s="664"/>
      <c r="AM42" s="664"/>
    </row>
    <row r="43" spans="2:36" ht="1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row>
    <row r="44" spans="2:39" ht="13.5">
      <c r="B44" s="32" t="s">
        <v>63</v>
      </c>
      <c r="C44" s="32"/>
      <c r="D44" s="32"/>
      <c r="E44" s="32"/>
      <c r="F44" s="32"/>
      <c r="G44" s="32"/>
      <c r="H44" s="32"/>
      <c r="I44" s="32"/>
      <c r="J44" s="32"/>
      <c r="K44" s="32"/>
      <c r="L44" s="32"/>
      <c r="M44" s="32"/>
      <c r="N44" s="32"/>
      <c r="O44" s="32"/>
      <c r="P44" s="37"/>
      <c r="Q44" s="38"/>
      <c r="R44" s="37"/>
      <c r="T44" s="10"/>
      <c r="AH44" s="677" t="s">
        <v>71</v>
      </c>
      <c r="AI44" s="677"/>
      <c r="AJ44" s="677"/>
      <c r="AK44" s="677"/>
      <c r="AL44" s="677"/>
      <c r="AM44" s="677"/>
    </row>
    <row r="45" spans="2:41" ht="13.5">
      <c r="B45" s="647" t="s">
        <v>59</v>
      </c>
      <c r="C45" s="689"/>
      <c r="D45" s="689"/>
      <c r="E45" s="689"/>
      <c r="F45" s="689"/>
      <c r="G45" s="689"/>
      <c r="H45" s="689"/>
      <c r="I45" s="694" t="s">
        <v>27</v>
      </c>
      <c r="J45" s="695"/>
      <c r="K45" s="695"/>
      <c r="L45" s="695"/>
      <c r="M45" s="71"/>
      <c r="N45" s="71"/>
      <c r="O45" s="71"/>
      <c r="P45" s="71"/>
      <c r="Q45" s="71"/>
      <c r="R45" s="71"/>
      <c r="S45" s="709" t="s">
        <v>73</v>
      </c>
      <c r="T45" s="710"/>
      <c r="U45" s="711"/>
      <c r="V45" s="718" t="s">
        <v>72</v>
      </c>
      <c r="W45" s="719"/>
      <c r="X45" s="719"/>
      <c r="Y45" s="719"/>
      <c r="Z45" s="719"/>
      <c r="AA45" s="719"/>
      <c r="AB45" s="719"/>
      <c r="AC45" s="719"/>
      <c r="AD45" s="719"/>
      <c r="AE45" s="719"/>
      <c r="AF45" s="719"/>
      <c r="AG45" s="719"/>
      <c r="AH45" s="719"/>
      <c r="AI45" s="719"/>
      <c r="AJ45" s="719"/>
      <c r="AK45" s="719"/>
      <c r="AL45" s="719"/>
      <c r="AM45" s="720"/>
      <c r="AN45" s="9"/>
      <c r="AO45" s="10"/>
    </row>
    <row r="46" spans="2:41" ht="13.5">
      <c r="B46" s="690"/>
      <c r="C46" s="691"/>
      <c r="D46" s="691"/>
      <c r="E46" s="691"/>
      <c r="F46" s="691"/>
      <c r="G46" s="691"/>
      <c r="H46" s="691"/>
      <c r="I46" s="696"/>
      <c r="J46" s="697"/>
      <c r="K46" s="697"/>
      <c r="L46" s="697"/>
      <c r="M46" s="700" t="s">
        <v>28</v>
      </c>
      <c r="N46" s="700"/>
      <c r="O46" s="700"/>
      <c r="P46" s="700"/>
      <c r="Q46" s="700"/>
      <c r="R46" s="700"/>
      <c r="S46" s="712"/>
      <c r="T46" s="713"/>
      <c r="U46" s="714"/>
      <c r="V46" s="92" t="s">
        <v>33</v>
      </c>
      <c r="W46" s="93"/>
      <c r="X46" s="93"/>
      <c r="Y46" s="93"/>
      <c r="Z46" s="93"/>
      <c r="AA46" s="93"/>
      <c r="AB46" s="93"/>
      <c r="AC46" s="93"/>
      <c r="AD46" s="94"/>
      <c r="AE46" s="674" t="s">
        <v>34</v>
      </c>
      <c r="AF46" s="675"/>
      <c r="AG46" s="675"/>
      <c r="AH46" s="93"/>
      <c r="AI46" s="93"/>
      <c r="AJ46" s="93"/>
      <c r="AK46" s="93"/>
      <c r="AL46" s="95"/>
      <c r="AM46" s="96"/>
      <c r="AN46" s="9"/>
      <c r="AO46" s="10"/>
    </row>
    <row r="47" spans="2:49" ht="13.5">
      <c r="B47" s="692"/>
      <c r="C47" s="693"/>
      <c r="D47" s="693"/>
      <c r="E47" s="693"/>
      <c r="F47" s="693"/>
      <c r="G47" s="693"/>
      <c r="H47" s="693"/>
      <c r="I47" s="698"/>
      <c r="J47" s="699"/>
      <c r="K47" s="699"/>
      <c r="L47" s="699"/>
      <c r="M47" s="688" t="s">
        <v>29</v>
      </c>
      <c r="N47" s="688"/>
      <c r="O47" s="688"/>
      <c r="P47" s="688" t="s">
        <v>30</v>
      </c>
      <c r="Q47" s="688"/>
      <c r="R47" s="688"/>
      <c r="S47" s="715"/>
      <c r="T47" s="716"/>
      <c r="U47" s="717"/>
      <c r="V47" s="97"/>
      <c r="W47" s="98"/>
      <c r="X47" s="98"/>
      <c r="Y47" s="688" t="s">
        <v>31</v>
      </c>
      <c r="Z47" s="688"/>
      <c r="AA47" s="688"/>
      <c r="AB47" s="688" t="s">
        <v>32</v>
      </c>
      <c r="AC47" s="688"/>
      <c r="AD47" s="688"/>
      <c r="AE47" s="97"/>
      <c r="AF47" s="98"/>
      <c r="AG47" s="98"/>
      <c r="AH47" s="688" t="s">
        <v>31</v>
      </c>
      <c r="AI47" s="688"/>
      <c r="AJ47" s="688"/>
      <c r="AK47" s="688" t="s">
        <v>32</v>
      </c>
      <c r="AL47" s="688"/>
      <c r="AM47" s="688"/>
      <c r="AP47" s="40"/>
      <c r="AQ47" s="40"/>
      <c r="AS47" s="39"/>
      <c r="AT47" s="39"/>
      <c r="AV47" s="41"/>
      <c r="AW47" s="41"/>
    </row>
    <row r="48" spans="2:46" s="14" customFormat="1" ht="9.75">
      <c r="B48" s="23"/>
      <c r="C48" s="24"/>
      <c r="D48" s="24"/>
      <c r="E48" s="24"/>
      <c r="F48" s="24"/>
      <c r="G48" s="24"/>
      <c r="H48" s="25"/>
      <c r="I48" s="661" t="s">
        <v>38</v>
      </c>
      <c r="J48" s="662"/>
      <c r="K48" s="662"/>
      <c r="L48" s="662"/>
      <c r="M48" s="630" t="s">
        <v>44</v>
      </c>
      <c r="N48" s="630"/>
      <c r="O48" s="630"/>
      <c r="P48" s="630" t="s">
        <v>44</v>
      </c>
      <c r="Q48" s="630"/>
      <c r="R48" s="630"/>
      <c r="S48" s="662" t="s">
        <v>44</v>
      </c>
      <c r="T48" s="662"/>
      <c r="U48" s="662"/>
      <c r="V48" s="662" t="s">
        <v>44</v>
      </c>
      <c r="W48" s="662"/>
      <c r="X48" s="662"/>
      <c r="Y48" s="630" t="s">
        <v>69</v>
      </c>
      <c r="Z48" s="630"/>
      <c r="AA48" s="630"/>
      <c r="AB48" s="630" t="s">
        <v>69</v>
      </c>
      <c r="AC48" s="630"/>
      <c r="AD48" s="630"/>
      <c r="AE48" s="662" t="s">
        <v>44</v>
      </c>
      <c r="AF48" s="662"/>
      <c r="AG48" s="662"/>
      <c r="AH48" s="630" t="s">
        <v>69</v>
      </c>
      <c r="AI48" s="630"/>
      <c r="AJ48" s="630"/>
      <c r="AK48" s="633" t="s">
        <v>69</v>
      </c>
      <c r="AL48" s="633"/>
      <c r="AM48" s="633"/>
      <c r="AS48" s="18"/>
      <c r="AT48" s="18"/>
    </row>
    <row r="49" spans="2:46" ht="13.5">
      <c r="B49" s="644" t="s">
        <v>23</v>
      </c>
      <c r="C49" s="645"/>
      <c r="D49" s="645"/>
      <c r="E49" s="645"/>
      <c r="F49" s="645"/>
      <c r="G49" s="645"/>
      <c r="H49" s="646"/>
      <c r="I49" s="679">
        <v>813907</v>
      </c>
      <c r="J49" s="680"/>
      <c r="K49" s="680"/>
      <c r="L49" s="680"/>
      <c r="M49" s="613">
        <v>0.2</v>
      </c>
      <c r="N49" s="613"/>
      <c r="O49" s="613"/>
      <c r="P49" s="613">
        <v>1.7</v>
      </c>
      <c r="Q49" s="613"/>
      <c r="R49" s="613"/>
      <c r="S49" s="687">
        <v>22.8</v>
      </c>
      <c r="T49" s="687"/>
      <c r="U49" s="687"/>
      <c r="V49" s="682">
        <v>1.6</v>
      </c>
      <c r="W49" s="682"/>
      <c r="X49" s="682"/>
      <c r="Y49" s="682">
        <v>-0.01</v>
      </c>
      <c r="Z49" s="682"/>
      <c r="AA49" s="682"/>
      <c r="AB49" s="682">
        <v>-0.08</v>
      </c>
      <c r="AC49" s="682"/>
      <c r="AD49" s="682"/>
      <c r="AE49" s="682">
        <v>1.47</v>
      </c>
      <c r="AF49" s="682"/>
      <c r="AG49" s="682"/>
      <c r="AH49" s="682">
        <v>0.08000000000000007</v>
      </c>
      <c r="AI49" s="682"/>
      <c r="AJ49" s="682"/>
      <c r="AK49" s="682">
        <v>-0.17</v>
      </c>
      <c r="AL49" s="682"/>
      <c r="AM49" s="683"/>
      <c r="AP49" s="11"/>
      <c r="AQ49" s="11"/>
      <c r="AS49" s="12"/>
      <c r="AT49" s="12"/>
    </row>
    <row r="50" spans="2:46" ht="13.5">
      <c r="B50" s="644" t="s">
        <v>24</v>
      </c>
      <c r="C50" s="645"/>
      <c r="D50" s="645"/>
      <c r="E50" s="645"/>
      <c r="F50" s="645"/>
      <c r="G50" s="645"/>
      <c r="H50" s="646"/>
      <c r="I50" s="679">
        <v>18433</v>
      </c>
      <c r="J50" s="680"/>
      <c r="K50" s="680"/>
      <c r="L50" s="680"/>
      <c r="M50" s="613">
        <v>-0.4</v>
      </c>
      <c r="N50" s="613"/>
      <c r="O50" s="613"/>
      <c r="P50" s="613">
        <v>-2.1</v>
      </c>
      <c r="Q50" s="613"/>
      <c r="R50" s="613"/>
      <c r="S50" s="687">
        <v>8.1</v>
      </c>
      <c r="T50" s="687"/>
      <c r="U50" s="687"/>
      <c r="V50" s="685">
        <v>0.15</v>
      </c>
      <c r="W50" s="685"/>
      <c r="X50" s="685"/>
      <c r="Y50" s="685">
        <v>0</v>
      </c>
      <c r="Z50" s="685"/>
      <c r="AA50" s="685"/>
      <c r="AB50" s="685">
        <v>0</v>
      </c>
      <c r="AC50" s="685"/>
      <c r="AD50" s="685"/>
      <c r="AE50" s="685">
        <v>0.44</v>
      </c>
      <c r="AF50" s="685"/>
      <c r="AG50" s="685"/>
      <c r="AH50" s="682">
        <v>-0.34</v>
      </c>
      <c r="AI50" s="682"/>
      <c r="AJ50" s="682"/>
      <c r="AK50" s="682">
        <v>-0.69</v>
      </c>
      <c r="AL50" s="682"/>
      <c r="AM50" s="683"/>
      <c r="AP50" s="11"/>
      <c r="AQ50" s="11"/>
      <c r="AS50" s="12"/>
      <c r="AT50" s="12"/>
    </row>
    <row r="51" spans="2:46" ht="13.5">
      <c r="B51" s="644" t="s">
        <v>25</v>
      </c>
      <c r="C51" s="645"/>
      <c r="D51" s="645"/>
      <c r="E51" s="645"/>
      <c r="F51" s="645"/>
      <c r="G51" s="645"/>
      <c r="H51" s="646"/>
      <c r="I51" s="679">
        <v>327093</v>
      </c>
      <c r="J51" s="680"/>
      <c r="K51" s="680"/>
      <c r="L51" s="680"/>
      <c r="M51" s="613">
        <v>0.1</v>
      </c>
      <c r="N51" s="613"/>
      <c r="O51" s="613"/>
      <c r="P51" s="613">
        <v>-0.5</v>
      </c>
      <c r="Q51" s="613"/>
      <c r="R51" s="613"/>
      <c r="S51" s="687">
        <v>9.1</v>
      </c>
      <c r="T51" s="687"/>
      <c r="U51" s="687"/>
      <c r="V51" s="685">
        <v>1.29</v>
      </c>
      <c r="W51" s="685"/>
      <c r="X51" s="685"/>
      <c r="Y51" s="685">
        <v>0.15</v>
      </c>
      <c r="Z51" s="685"/>
      <c r="AA51" s="685"/>
      <c r="AB51" s="685">
        <v>-0.13</v>
      </c>
      <c r="AC51" s="685"/>
      <c r="AD51" s="685"/>
      <c r="AE51" s="685">
        <v>1.22</v>
      </c>
      <c r="AF51" s="685"/>
      <c r="AG51" s="685"/>
      <c r="AH51" s="685">
        <v>0.18</v>
      </c>
      <c r="AI51" s="685"/>
      <c r="AJ51" s="685"/>
      <c r="AK51" s="682">
        <v>0.11</v>
      </c>
      <c r="AL51" s="682"/>
      <c r="AM51" s="683"/>
      <c r="AP51" s="11"/>
      <c r="AQ51" s="11"/>
      <c r="AS51" s="12"/>
      <c r="AT51" s="12"/>
    </row>
    <row r="52" spans="2:46" ht="13.5">
      <c r="B52" s="644" t="s">
        <v>50</v>
      </c>
      <c r="C52" s="645"/>
      <c r="D52" s="645"/>
      <c r="E52" s="645"/>
      <c r="F52" s="645"/>
      <c r="G52" s="645"/>
      <c r="H52" s="646"/>
      <c r="I52" s="679">
        <v>7170</v>
      </c>
      <c r="J52" s="680"/>
      <c r="K52" s="680"/>
      <c r="L52" s="680"/>
      <c r="M52" s="613">
        <v>-2.4</v>
      </c>
      <c r="N52" s="613"/>
      <c r="O52" s="613"/>
      <c r="P52" s="613">
        <v>1.5</v>
      </c>
      <c r="Q52" s="613"/>
      <c r="R52" s="613"/>
      <c r="S52" s="687">
        <v>2</v>
      </c>
      <c r="T52" s="687"/>
      <c r="U52" s="687"/>
      <c r="V52" s="685">
        <v>0.57</v>
      </c>
      <c r="W52" s="685"/>
      <c r="X52" s="685"/>
      <c r="Y52" s="685">
        <v>0.57</v>
      </c>
      <c r="Z52" s="685"/>
      <c r="AA52" s="685"/>
      <c r="AB52" s="685">
        <v>0.46</v>
      </c>
      <c r="AC52" s="685"/>
      <c r="AD52" s="685"/>
      <c r="AE52" s="685">
        <v>2.99</v>
      </c>
      <c r="AF52" s="685"/>
      <c r="AG52" s="685"/>
      <c r="AH52" s="685">
        <v>1.29</v>
      </c>
      <c r="AI52" s="685"/>
      <c r="AJ52" s="685"/>
      <c r="AK52" s="682">
        <v>0.74</v>
      </c>
      <c r="AL52" s="682"/>
      <c r="AM52" s="683"/>
      <c r="AP52" s="11"/>
      <c r="AQ52" s="11"/>
      <c r="AS52" s="12"/>
      <c r="AT52" s="12"/>
    </row>
    <row r="53" spans="2:46" ht="13.5">
      <c r="B53" s="644" t="s">
        <v>19</v>
      </c>
      <c r="C53" s="645"/>
      <c r="D53" s="645"/>
      <c r="E53" s="645"/>
      <c r="F53" s="645"/>
      <c r="G53" s="645"/>
      <c r="H53" s="646"/>
      <c r="I53" s="679">
        <v>11481</v>
      </c>
      <c r="J53" s="680"/>
      <c r="K53" s="680"/>
      <c r="L53" s="680"/>
      <c r="M53" s="613">
        <v>1</v>
      </c>
      <c r="N53" s="613"/>
      <c r="O53" s="613"/>
      <c r="P53" s="613">
        <v>-1.6</v>
      </c>
      <c r="Q53" s="613"/>
      <c r="R53" s="613"/>
      <c r="S53" s="687">
        <v>6.8</v>
      </c>
      <c r="T53" s="687"/>
      <c r="U53" s="687"/>
      <c r="V53" s="685">
        <v>1.7</v>
      </c>
      <c r="W53" s="685"/>
      <c r="X53" s="685"/>
      <c r="Y53" s="685">
        <v>1.23</v>
      </c>
      <c r="Z53" s="685"/>
      <c r="AA53" s="685"/>
      <c r="AB53" s="685">
        <v>1.59</v>
      </c>
      <c r="AC53" s="685"/>
      <c r="AD53" s="685"/>
      <c r="AE53" s="685">
        <v>0.78</v>
      </c>
      <c r="AF53" s="685"/>
      <c r="AG53" s="685"/>
      <c r="AH53" s="685">
        <v>-1.35</v>
      </c>
      <c r="AI53" s="685"/>
      <c r="AJ53" s="685"/>
      <c r="AK53" s="682">
        <v>0.67</v>
      </c>
      <c r="AL53" s="682"/>
      <c r="AM53" s="683"/>
      <c r="AP53" s="11"/>
      <c r="AQ53" s="11"/>
      <c r="AS53" s="12"/>
      <c r="AT53" s="12"/>
    </row>
    <row r="54" spans="2:46" ht="13.5">
      <c r="B54" s="644" t="s">
        <v>49</v>
      </c>
      <c r="C54" s="645"/>
      <c r="D54" s="645"/>
      <c r="E54" s="645"/>
      <c r="F54" s="645"/>
      <c r="G54" s="645"/>
      <c r="H54" s="646"/>
      <c r="I54" s="679">
        <v>55287</v>
      </c>
      <c r="J54" s="680"/>
      <c r="K54" s="680"/>
      <c r="L54" s="680"/>
      <c r="M54" s="613">
        <v>1.4</v>
      </c>
      <c r="N54" s="613"/>
      <c r="O54" s="613"/>
      <c r="P54" s="613">
        <v>0.5</v>
      </c>
      <c r="Q54" s="613"/>
      <c r="R54" s="613"/>
      <c r="S54" s="687">
        <v>18.9</v>
      </c>
      <c r="T54" s="687"/>
      <c r="U54" s="687"/>
      <c r="V54" s="685">
        <v>2.37</v>
      </c>
      <c r="W54" s="685"/>
      <c r="X54" s="685"/>
      <c r="Y54" s="682">
        <v>1.19</v>
      </c>
      <c r="Z54" s="682"/>
      <c r="AA54" s="682"/>
      <c r="AB54" s="685">
        <v>0.04</v>
      </c>
      <c r="AC54" s="685"/>
      <c r="AD54" s="685"/>
      <c r="AE54" s="685">
        <v>0.99</v>
      </c>
      <c r="AF54" s="685"/>
      <c r="AG54" s="685"/>
      <c r="AH54" s="685">
        <v>-0.86</v>
      </c>
      <c r="AI54" s="685"/>
      <c r="AJ54" s="685"/>
      <c r="AK54" s="682">
        <v>-0.4</v>
      </c>
      <c r="AL54" s="682"/>
      <c r="AM54" s="683"/>
      <c r="AP54" s="11"/>
      <c r="AQ54" s="11"/>
      <c r="AS54" s="12"/>
      <c r="AT54" s="12"/>
    </row>
    <row r="55" spans="2:46" ht="13.5">
      <c r="B55" s="644" t="s">
        <v>65</v>
      </c>
      <c r="C55" s="645"/>
      <c r="D55" s="645"/>
      <c r="E55" s="645"/>
      <c r="F55" s="645"/>
      <c r="G55" s="645"/>
      <c r="H55" s="646"/>
      <c r="I55" s="679">
        <v>90464</v>
      </c>
      <c r="J55" s="680"/>
      <c r="K55" s="680"/>
      <c r="L55" s="680"/>
      <c r="M55" s="613">
        <v>1.5</v>
      </c>
      <c r="N55" s="613"/>
      <c r="O55" s="613"/>
      <c r="P55" s="613">
        <v>5.4</v>
      </c>
      <c r="Q55" s="613"/>
      <c r="R55" s="613"/>
      <c r="S55" s="687">
        <v>56.2</v>
      </c>
      <c r="T55" s="687"/>
      <c r="U55" s="687"/>
      <c r="V55" s="685">
        <v>3.66</v>
      </c>
      <c r="W55" s="685"/>
      <c r="X55" s="685"/>
      <c r="Y55" s="682">
        <v>-0.08000000000000007</v>
      </c>
      <c r="Z55" s="682"/>
      <c r="AA55" s="682"/>
      <c r="AB55" s="685">
        <v>2.02</v>
      </c>
      <c r="AC55" s="685"/>
      <c r="AD55" s="685"/>
      <c r="AE55" s="685">
        <v>2.18</v>
      </c>
      <c r="AF55" s="685"/>
      <c r="AG55" s="685"/>
      <c r="AH55" s="685">
        <v>-0.3</v>
      </c>
      <c r="AI55" s="685"/>
      <c r="AJ55" s="685"/>
      <c r="AK55" s="682">
        <v>-1.95</v>
      </c>
      <c r="AL55" s="682"/>
      <c r="AM55" s="683"/>
      <c r="AP55" s="11"/>
      <c r="AQ55" s="11"/>
      <c r="AS55" s="12"/>
      <c r="AT55" s="12"/>
    </row>
    <row r="56" spans="2:46" ht="13.5">
      <c r="B56" s="644" t="s">
        <v>66</v>
      </c>
      <c r="C56" s="645"/>
      <c r="D56" s="645"/>
      <c r="E56" s="645"/>
      <c r="F56" s="645"/>
      <c r="G56" s="645"/>
      <c r="H56" s="646"/>
      <c r="I56" s="726">
        <v>16206</v>
      </c>
      <c r="J56" s="727"/>
      <c r="K56" s="727"/>
      <c r="L56" s="727"/>
      <c r="M56" s="608">
        <v>0.7</v>
      </c>
      <c r="N56" s="608"/>
      <c r="O56" s="608"/>
      <c r="P56" s="608">
        <v>6.5</v>
      </c>
      <c r="Q56" s="608"/>
      <c r="R56" s="608"/>
      <c r="S56" s="681">
        <v>6.3</v>
      </c>
      <c r="T56" s="681"/>
      <c r="U56" s="681"/>
      <c r="V56" s="685">
        <v>1.99</v>
      </c>
      <c r="W56" s="685"/>
      <c r="X56" s="685"/>
      <c r="Y56" s="686">
        <v>1.02</v>
      </c>
      <c r="Z56" s="686"/>
      <c r="AA56" s="686"/>
      <c r="AB56" s="685">
        <v>-2.44</v>
      </c>
      <c r="AC56" s="685"/>
      <c r="AD56" s="685"/>
      <c r="AE56" s="685">
        <v>1.31</v>
      </c>
      <c r="AF56" s="685"/>
      <c r="AG56" s="685"/>
      <c r="AH56" s="684">
        <v>0.4</v>
      </c>
      <c r="AI56" s="684"/>
      <c r="AJ56" s="684"/>
      <c r="AK56" s="682">
        <v>-2.96</v>
      </c>
      <c r="AL56" s="682"/>
      <c r="AM56" s="683"/>
      <c r="AN56" s="548"/>
      <c r="AP56" s="11"/>
      <c r="AQ56" s="11"/>
      <c r="AS56" s="12"/>
      <c r="AT56" s="12"/>
    </row>
    <row r="57" spans="2:46" ht="13.5">
      <c r="B57" s="644" t="s">
        <v>48</v>
      </c>
      <c r="C57" s="645"/>
      <c r="D57" s="645"/>
      <c r="E57" s="645"/>
      <c r="F57" s="645"/>
      <c r="G57" s="645"/>
      <c r="H57" s="646"/>
      <c r="I57" s="726">
        <v>3346</v>
      </c>
      <c r="J57" s="727"/>
      <c r="K57" s="727"/>
      <c r="L57" s="727"/>
      <c r="M57" s="607">
        <v>-1.0937038131835664</v>
      </c>
      <c r="N57" s="607"/>
      <c r="O57" s="607"/>
      <c r="P57" s="607">
        <v>-3.7</v>
      </c>
      <c r="Q57" s="607"/>
      <c r="R57" s="607"/>
      <c r="S57" s="681">
        <v>33.7</v>
      </c>
      <c r="T57" s="681"/>
      <c r="U57" s="681"/>
      <c r="V57" s="685">
        <v>1.3</v>
      </c>
      <c r="W57" s="685"/>
      <c r="X57" s="685"/>
      <c r="Y57" s="686">
        <v>-0.43</v>
      </c>
      <c r="Z57" s="686"/>
      <c r="AA57" s="686"/>
      <c r="AB57" s="685">
        <v>-0.01</v>
      </c>
      <c r="AC57" s="685"/>
      <c r="AD57" s="685"/>
      <c r="AE57" s="685">
        <v>2.39</v>
      </c>
      <c r="AF57" s="685"/>
      <c r="AG57" s="685"/>
      <c r="AH57" s="684">
        <v>-0.39</v>
      </c>
      <c r="AI57" s="684"/>
      <c r="AJ57" s="684"/>
      <c r="AK57" s="682">
        <v>0.39</v>
      </c>
      <c r="AL57" s="682"/>
      <c r="AM57" s="683"/>
      <c r="AN57" s="548"/>
      <c r="AP57" s="11"/>
      <c r="AQ57" s="11"/>
      <c r="AS57" s="12"/>
      <c r="AT57" s="12"/>
    </row>
    <row r="58" spans="2:46" ht="13.5">
      <c r="B58" s="644" t="s">
        <v>47</v>
      </c>
      <c r="C58" s="645"/>
      <c r="D58" s="645"/>
      <c r="E58" s="645"/>
      <c r="F58" s="645"/>
      <c r="G58" s="645"/>
      <c r="H58" s="646"/>
      <c r="I58" s="726">
        <v>20371</v>
      </c>
      <c r="J58" s="727"/>
      <c r="K58" s="727"/>
      <c r="L58" s="727"/>
      <c r="M58" s="607">
        <v>0.04419998035556372</v>
      </c>
      <c r="N58" s="607"/>
      <c r="O58" s="607"/>
      <c r="P58" s="607">
        <v>1.7</v>
      </c>
      <c r="Q58" s="607"/>
      <c r="R58" s="607"/>
      <c r="S58" s="681">
        <v>14.6</v>
      </c>
      <c r="T58" s="681"/>
      <c r="U58" s="681"/>
      <c r="V58" s="685">
        <v>0.9</v>
      </c>
      <c r="W58" s="685"/>
      <c r="X58" s="685"/>
      <c r="Y58" s="686">
        <v>0.38</v>
      </c>
      <c r="Z58" s="686"/>
      <c r="AA58" s="686"/>
      <c r="AB58" s="685">
        <v>-0.16</v>
      </c>
      <c r="AC58" s="685"/>
      <c r="AD58" s="685"/>
      <c r="AE58" s="685">
        <v>0.85</v>
      </c>
      <c r="AF58" s="685"/>
      <c r="AG58" s="685"/>
      <c r="AH58" s="684">
        <v>0.32</v>
      </c>
      <c r="AI58" s="684"/>
      <c r="AJ58" s="684"/>
      <c r="AK58" s="682">
        <v>0.47</v>
      </c>
      <c r="AL58" s="682"/>
      <c r="AM58" s="683"/>
      <c r="AN58" s="548"/>
      <c r="AP58" s="11"/>
      <c r="AQ58" s="11"/>
      <c r="AS58" s="12"/>
      <c r="AT58" s="12"/>
    </row>
    <row r="59" spans="2:46" ht="13.5">
      <c r="B59" s="644" t="s">
        <v>46</v>
      </c>
      <c r="C59" s="645"/>
      <c r="D59" s="645"/>
      <c r="E59" s="645"/>
      <c r="F59" s="645"/>
      <c r="G59" s="645"/>
      <c r="H59" s="646"/>
      <c r="I59" s="726">
        <v>38041</v>
      </c>
      <c r="J59" s="727"/>
      <c r="K59" s="727"/>
      <c r="L59" s="727"/>
      <c r="M59" s="607">
        <v>-1.2460735702603754</v>
      </c>
      <c r="N59" s="607"/>
      <c r="O59" s="607"/>
      <c r="P59" s="607">
        <v>-0.9</v>
      </c>
      <c r="Q59" s="607"/>
      <c r="R59" s="607"/>
      <c r="S59" s="681">
        <v>54.7</v>
      </c>
      <c r="T59" s="681"/>
      <c r="U59" s="681"/>
      <c r="V59" s="685">
        <v>2.12</v>
      </c>
      <c r="W59" s="685"/>
      <c r="X59" s="685"/>
      <c r="Y59" s="686">
        <v>-0.51</v>
      </c>
      <c r="Z59" s="686"/>
      <c r="AA59" s="686"/>
      <c r="AB59" s="685">
        <v>0.23</v>
      </c>
      <c r="AC59" s="685"/>
      <c r="AD59" s="685"/>
      <c r="AE59" s="685">
        <v>3.37</v>
      </c>
      <c r="AF59" s="685"/>
      <c r="AG59" s="685"/>
      <c r="AH59" s="684">
        <v>0.12</v>
      </c>
      <c r="AI59" s="684"/>
      <c r="AJ59" s="684"/>
      <c r="AK59" s="682">
        <v>1.24</v>
      </c>
      <c r="AL59" s="682"/>
      <c r="AM59" s="683"/>
      <c r="AN59" s="548"/>
      <c r="AP59" s="11"/>
      <c r="AQ59" s="11"/>
      <c r="AS59" s="12"/>
      <c r="AT59" s="12"/>
    </row>
    <row r="60" spans="2:46" ht="13.5">
      <c r="B60" s="644" t="s">
        <v>45</v>
      </c>
      <c r="C60" s="645"/>
      <c r="D60" s="645"/>
      <c r="E60" s="645"/>
      <c r="F60" s="645"/>
      <c r="G60" s="645"/>
      <c r="H60" s="646"/>
      <c r="I60" s="726">
        <v>19122</v>
      </c>
      <c r="J60" s="727"/>
      <c r="K60" s="727"/>
      <c r="L60" s="727"/>
      <c r="M60" s="607">
        <v>-0.1462140992167127</v>
      </c>
      <c r="N60" s="607"/>
      <c r="O60" s="607"/>
      <c r="P60" s="607">
        <v>-9.2</v>
      </c>
      <c r="Q60" s="607"/>
      <c r="R60" s="607"/>
      <c r="S60" s="681">
        <v>49</v>
      </c>
      <c r="T60" s="681"/>
      <c r="U60" s="681"/>
      <c r="V60" s="685">
        <v>1.56</v>
      </c>
      <c r="W60" s="685"/>
      <c r="X60" s="685"/>
      <c r="Y60" s="686">
        <v>0.74</v>
      </c>
      <c r="Z60" s="686"/>
      <c r="AA60" s="686"/>
      <c r="AB60" s="685">
        <v>-2.24</v>
      </c>
      <c r="AC60" s="685"/>
      <c r="AD60" s="685"/>
      <c r="AE60" s="685">
        <v>1.7</v>
      </c>
      <c r="AF60" s="685"/>
      <c r="AG60" s="685"/>
      <c r="AH60" s="684">
        <v>0.01</v>
      </c>
      <c r="AI60" s="684"/>
      <c r="AJ60" s="684"/>
      <c r="AK60" s="682">
        <v>-0.73</v>
      </c>
      <c r="AL60" s="682"/>
      <c r="AM60" s="683"/>
      <c r="AN60" s="548"/>
      <c r="AP60" s="11"/>
      <c r="AQ60" s="11"/>
      <c r="AS60" s="12"/>
      <c r="AT60" s="12"/>
    </row>
    <row r="61" spans="2:46" ht="13.5">
      <c r="B61" s="644" t="s">
        <v>26</v>
      </c>
      <c r="C61" s="645"/>
      <c r="D61" s="645"/>
      <c r="E61" s="645"/>
      <c r="F61" s="645"/>
      <c r="G61" s="645"/>
      <c r="H61" s="646"/>
      <c r="I61" s="726">
        <v>39877</v>
      </c>
      <c r="J61" s="727"/>
      <c r="K61" s="727"/>
      <c r="L61" s="727"/>
      <c r="M61" s="608">
        <v>0</v>
      </c>
      <c r="N61" s="608"/>
      <c r="O61" s="608"/>
      <c r="P61" s="608">
        <v>-0.5</v>
      </c>
      <c r="Q61" s="608"/>
      <c r="R61" s="608"/>
      <c r="S61" s="681">
        <v>15.8</v>
      </c>
      <c r="T61" s="681"/>
      <c r="U61" s="681"/>
      <c r="V61" s="685">
        <v>0.3</v>
      </c>
      <c r="W61" s="685"/>
      <c r="X61" s="685"/>
      <c r="Y61" s="686">
        <v>-4.67</v>
      </c>
      <c r="Z61" s="686"/>
      <c r="AA61" s="686"/>
      <c r="AB61" s="685">
        <v>-0.12</v>
      </c>
      <c r="AC61" s="685"/>
      <c r="AD61" s="685"/>
      <c r="AE61" s="685">
        <v>0.24</v>
      </c>
      <c r="AF61" s="685"/>
      <c r="AG61" s="685"/>
      <c r="AH61" s="684">
        <v>-0.11</v>
      </c>
      <c r="AI61" s="684"/>
      <c r="AJ61" s="684"/>
      <c r="AK61" s="682">
        <v>-0.77</v>
      </c>
      <c r="AL61" s="682"/>
      <c r="AM61" s="683"/>
      <c r="AN61" s="548"/>
      <c r="AP61" s="11"/>
      <c r="AQ61" s="11"/>
      <c r="AS61" s="12"/>
      <c r="AT61" s="12"/>
    </row>
    <row r="62" spans="2:46" ht="13.5">
      <c r="B62" s="644" t="s">
        <v>22</v>
      </c>
      <c r="C62" s="645"/>
      <c r="D62" s="645"/>
      <c r="E62" s="645"/>
      <c r="F62" s="645"/>
      <c r="G62" s="645"/>
      <c r="H62" s="646"/>
      <c r="I62" s="726">
        <v>96941</v>
      </c>
      <c r="J62" s="727"/>
      <c r="K62" s="727"/>
      <c r="L62" s="727"/>
      <c r="M62" s="608">
        <v>-1.1</v>
      </c>
      <c r="N62" s="608"/>
      <c r="O62" s="608"/>
      <c r="P62" s="608">
        <v>16.5</v>
      </c>
      <c r="Q62" s="608"/>
      <c r="R62" s="608"/>
      <c r="S62" s="681">
        <v>21.9</v>
      </c>
      <c r="T62" s="681"/>
      <c r="U62" s="681"/>
      <c r="V62" s="685">
        <v>0.24</v>
      </c>
      <c r="W62" s="685"/>
      <c r="X62" s="685"/>
      <c r="Y62" s="686">
        <v>-0.26</v>
      </c>
      <c r="Z62" s="686"/>
      <c r="AA62" s="686"/>
      <c r="AB62" s="685">
        <v>-1.05</v>
      </c>
      <c r="AC62" s="685"/>
      <c r="AD62" s="685"/>
      <c r="AE62" s="685">
        <v>1.32</v>
      </c>
      <c r="AF62" s="685"/>
      <c r="AG62" s="685"/>
      <c r="AH62" s="684">
        <v>0.99</v>
      </c>
      <c r="AI62" s="684"/>
      <c r="AJ62" s="684"/>
      <c r="AK62" s="682">
        <v>0.92</v>
      </c>
      <c r="AL62" s="682"/>
      <c r="AM62" s="683"/>
      <c r="AN62" s="548"/>
      <c r="AP62" s="11"/>
      <c r="AQ62" s="11"/>
      <c r="AS62" s="12"/>
      <c r="AT62" s="12"/>
    </row>
    <row r="63" spans="2:46" ht="13.5">
      <c r="B63" s="644" t="s">
        <v>20</v>
      </c>
      <c r="C63" s="645"/>
      <c r="D63" s="645"/>
      <c r="E63" s="645"/>
      <c r="F63" s="645"/>
      <c r="G63" s="645"/>
      <c r="H63" s="646"/>
      <c r="I63" s="726">
        <v>10790</v>
      </c>
      <c r="J63" s="727"/>
      <c r="K63" s="727"/>
      <c r="L63" s="727"/>
      <c r="M63" s="608">
        <v>1.3</v>
      </c>
      <c r="N63" s="608"/>
      <c r="O63" s="608"/>
      <c r="P63" s="608">
        <v>-3.5</v>
      </c>
      <c r="Q63" s="608"/>
      <c r="R63" s="608"/>
      <c r="S63" s="681">
        <v>8.8</v>
      </c>
      <c r="T63" s="681"/>
      <c r="U63" s="681"/>
      <c r="V63" s="685">
        <v>1.84</v>
      </c>
      <c r="W63" s="685"/>
      <c r="X63" s="685"/>
      <c r="Y63" s="686">
        <v>1.11</v>
      </c>
      <c r="Z63" s="686"/>
      <c r="AA63" s="686"/>
      <c r="AB63" s="685">
        <v>-0.36</v>
      </c>
      <c r="AC63" s="685"/>
      <c r="AD63" s="685"/>
      <c r="AE63" s="685">
        <v>0.51</v>
      </c>
      <c r="AF63" s="685"/>
      <c r="AG63" s="685"/>
      <c r="AH63" s="684">
        <v>0.17</v>
      </c>
      <c r="AI63" s="684"/>
      <c r="AJ63" s="684"/>
      <c r="AK63" s="682">
        <v>-0.56</v>
      </c>
      <c r="AL63" s="682"/>
      <c r="AM63" s="683"/>
      <c r="AN63" s="548"/>
      <c r="AP63" s="11"/>
      <c r="AQ63" s="11"/>
      <c r="AS63" s="12"/>
      <c r="AT63" s="12"/>
    </row>
    <row r="64" spans="2:46" ht="13.5">
      <c r="B64" s="644" t="s">
        <v>21</v>
      </c>
      <c r="C64" s="645"/>
      <c r="D64" s="645"/>
      <c r="E64" s="645"/>
      <c r="F64" s="645"/>
      <c r="G64" s="645"/>
      <c r="H64" s="646"/>
      <c r="I64" s="726">
        <v>59260</v>
      </c>
      <c r="J64" s="727"/>
      <c r="K64" s="727"/>
      <c r="L64" s="727"/>
      <c r="M64" s="607">
        <v>0.4321667655283523</v>
      </c>
      <c r="N64" s="607"/>
      <c r="O64" s="607"/>
      <c r="P64" s="607">
        <v>-2.2</v>
      </c>
      <c r="Q64" s="607"/>
      <c r="R64" s="607"/>
      <c r="S64" s="681">
        <v>47.5</v>
      </c>
      <c r="T64" s="681"/>
      <c r="U64" s="681"/>
      <c r="V64" s="685">
        <v>3.01</v>
      </c>
      <c r="W64" s="685"/>
      <c r="X64" s="685"/>
      <c r="Y64" s="686">
        <v>0.76</v>
      </c>
      <c r="Z64" s="686"/>
      <c r="AA64" s="686"/>
      <c r="AB64" s="685">
        <v>-0.52</v>
      </c>
      <c r="AC64" s="685"/>
      <c r="AD64" s="685"/>
      <c r="AE64" s="685">
        <v>2.58</v>
      </c>
      <c r="AF64" s="685"/>
      <c r="AG64" s="685"/>
      <c r="AH64" s="684">
        <v>-0.35</v>
      </c>
      <c r="AI64" s="684"/>
      <c r="AJ64" s="684"/>
      <c r="AK64" s="682">
        <v>-0.31</v>
      </c>
      <c r="AL64" s="682"/>
      <c r="AM64" s="683"/>
      <c r="AN64" s="548"/>
      <c r="AP64" s="11"/>
      <c r="AQ64" s="11"/>
      <c r="AS64" s="12"/>
      <c r="AT64" s="12"/>
    </row>
    <row r="65" spans="2:49" ht="4.5" customHeight="1">
      <c r="B65" s="51"/>
      <c r="C65" s="57"/>
      <c r="D65" s="57"/>
      <c r="E65" s="57"/>
      <c r="F65" s="57"/>
      <c r="G65" s="57"/>
      <c r="H65" s="63"/>
      <c r="I65" s="566"/>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7"/>
      <c r="AG65" s="567"/>
      <c r="AH65" s="567"/>
      <c r="AI65" s="567"/>
      <c r="AJ65" s="567"/>
      <c r="AK65" s="567"/>
      <c r="AL65" s="567"/>
      <c r="AM65" s="568"/>
      <c r="AN65" s="548"/>
      <c r="AP65" s="11"/>
      <c r="AQ65" s="11"/>
      <c r="AS65" s="11"/>
      <c r="AT65" s="11"/>
      <c r="AV65" s="12"/>
      <c r="AW65" s="12"/>
    </row>
    <row r="66" spans="2:8" ht="13.5">
      <c r="B66" s="66" t="s">
        <v>651</v>
      </c>
      <c r="C66" s="2"/>
      <c r="D66" s="2"/>
      <c r="E66" s="2"/>
      <c r="F66" s="2"/>
      <c r="G66" s="2"/>
      <c r="H66" s="2"/>
    </row>
    <row r="67" spans="2:8" ht="13.5">
      <c r="B67" s="2"/>
      <c r="C67" s="2"/>
      <c r="D67" s="2"/>
      <c r="E67" s="2"/>
      <c r="F67" s="2"/>
      <c r="G67" s="2"/>
      <c r="H67" s="2"/>
    </row>
    <row r="68" spans="19:21" ht="13.5">
      <c r="S68" s="1" t="s">
        <v>67</v>
      </c>
      <c r="T68" s="28">
        <v>7</v>
      </c>
      <c r="U68" s="1" t="s">
        <v>67</v>
      </c>
    </row>
  </sheetData>
  <mergeCells count="378">
    <mergeCell ref="AF11:AL11"/>
    <mergeCell ref="AC20:AF20"/>
    <mergeCell ref="AC21:AF21"/>
    <mergeCell ref="AC22:AF22"/>
    <mergeCell ref="AJ21:AL21"/>
    <mergeCell ref="AJ20:AL20"/>
    <mergeCell ref="AG20:AI20"/>
    <mergeCell ref="AJ19:AL19"/>
    <mergeCell ref="AC13:AF15"/>
    <mergeCell ref="AC23:AF23"/>
    <mergeCell ref="S17:V17"/>
    <mergeCell ref="S18:V18"/>
    <mergeCell ref="S19:V19"/>
    <mergeCell ref="AC17:AF17"/>
    <mergeCell ref="AC18:AF18"/>
    <mergeCell ref="AC19:AF19"/>
    <mergeCell ref="Z21:AB21"/>
    <mergeCell ref="W22:Y22"/>
    <mergeCell ref="Z22:AB22"/>
    <mergeCell ref="I54:L54"/>
    <mergeCell ref="I56:L56"/>
    <mergeCell ref="I55:L55"/>
    <mergeCell ref="S54:U54"/>
    <mergeCell ref="P54:R54"/>
    <mergeCell ref="M54:O54"/>
    <mergeCell ref="P56:R56"/>
    <mergeCell ref="P55:R55"/>
    <mergeCell ref="I60:L60"/>
    <mergeCell ref="I59:L59"/>
    <mergeCell ref="I58:L58"/>
    <mergeCell ref="I57:L57"/>
    <mergeCell ref="M63:O63"/>
    <mergeCell ref="I63:L63"/>
    <mergeCell ref="I62:L62"/>
    <mergeCell ref="I61:L61"/>
    <mergeCell ref="M62:O62"/>
    <mergeCell ref="M61:O61"/>
    <mergeCell ref="M64:O64"/>
    <mergeCell ref="I64:L64"/>
    <mergeCell ref="AK63:AM63"/>
    <mergeCell ref="AH63:AJ63"/>
    <mergeCell ref="AE63:AG63"/>
    <mergeCell ref="AB63:AD63"/>
    <mergeCell ref="Y63:AA63"/>
    <mergeCell ref="V63:X63"/>
    <mergeCell ref="S63:U63"/>
    <mergeCell ref="P63:R63"/>
    <mergeCell ref="Y64:AA64"/>
    <mergeCell ref="V64:X64"/>
    <mergeCell ref="S64:U64"/>
    <mergeCell ref="P64:R64"/>
    <mergeCell ref="AK64:AM64"/>
    <mergeCell ref="AH64:AJ64"/>
    <mergeCell ref="AE64:AG64"/>
    <mergeCell ref="AB64:AD64"/>
    <mergeCell ref="S62:U62"/>
    <mergeCell ref="S61:U61"/>
    <mergeCell ref="S60:U60"/>
    <mergeCell ref="S59:U59"/>
    <mergeCell ref="M60:O60"/>
    <mergeCell ref="M59:O59"/>
    <mergeCell ref="P58:R58"/>
    <mergeCell ref="P57:R57"/>
    <mergeCell ref="M58:O58"/>
    <mergeCell ref="M57:O57"/>
    <mergeCell ref="P62:R62"/>
    <mergeCell ref="P61:R61"/>
    <mergeCell ref="P60:R60"/>
    <mergeCell ref="P59:R59"/>
    <mergeCell ref="S58:U58"/>
    <mergeCell ref="M56:O56"/>
    <mergeCell ref="M55:O55"/>
    <mergeCell ref="S57:U57"/>
    <mergeCell ref="S56:U56"/>
    <mergeCell ref="S55:U55"/>
    <mergeCell ref="AB58:AD58"/>
    <mergeCell ref="AB57:AD57"/>
    <mergeCell ref="AB56:AD56"/>
    <mergeCell ref="AB55:AD55"/>
    <mergeCell ref="Y58:AA58"/>
    <mergeCell ref="Y57:AA57"/>
    <mergeCell ref="Y56:AA56"/>
    <mergeCell ref="Y55:AA55"/>
    <mergeCell ref="AB62:AD62"/>
    <mergeCell ref="AB61:AD61"/>
    <mergeCell ref="AB60:AD60"/>
    <mergeCell ref="AB59:AD59"/>
    <mergeCell ref="Y62:AA62"/>
    <mergeCell ref="Y61:AA61"/>
    <mergeCell ref="Y60:AA60"/>
    <mergeCell ref="Y59:AA59"/>
    <mergeCell ref="V58:X58"/>
    <mergeCell ref="V57:X57"/>
    <mergeCell ref="V56:X56"/>
    <mergeCell ref="V55:X55"/>
    <mergeCell ref="V62:X62"/>
    <mergeCell ref="V61:X61"/>
    <mergeCell ref="V60:X60"/>
    <mergeCell ref="V59:X59"/>
    <mergeCell ref="S51:U51"/>
    <mergeCell ref="P51:R51"/>
    <mergeCell ref="M51:O51"/>
    <mergeCell ref="I51:L51"/>
    <mergeCell ref="AE51:AG51"/>
    <mergeCell ref="AB51:AD51"/>
    <mergeCell ref="Y51:AA51"/>
    <mergeCell ref="V51:X51"/>
    <mergeCell ref="I53:L53"/>
    <mergeCell ref="AE52:AG52"/>
    <mergeCell ref="AB52:AD52"/>
    <mergeCell ref="Y52:AA52"/>
    <mergeCell ref="V52:X52"/>
    <mergeCell ref="S52:U52"/>
    <mergeCell ref="P52:R52"/>
    <mergeCell ref="M52:O52"/>
    <mergeCell ref="I52:L52"/>
    <mergeCell ref="V53:X53"/>
    <mergeCell ref="S53:U53"/>
    <mergeCell ref="P53:R53"/>
    <mergeCell ref="M53:O53"/>
    <mergeCell ref="AE54:AG54"/>
    <mergeCell ref="AE53:AG53"/>
    <mergeCell ref="AB53:AD53"/>
    <mergeCell ref="Y53:AA53"/>
    <mergeCell ref="AB54:AD54"/>
    <mergeCell ref="Y54:AA54"/>
    <mergeCell ref="V54:X54"/>
    <mergeCell ref="AE58:AG58"/>
    <mergeCell ref="AE57:AG57"/>
    <mergeCell ref="AE56:AG56"/>
    <mergeCell ref="AE55:AG55"/>
    <mergeCell ref="AE62:AG62"/>
    <mergeCell ref="AE61:AG61"/>
    <mergeCell ref="AE60:AG60"/>
    <mergeCell ref="AE59:AG59"/>
    <mergeCell ref="S50:U50"/>
    <mergeCell ref="P50:R50"/>
    <mergeCell ref="M50:O50"/>
    <mergeCell ref="I50:L50"/>
    <mergeCell ref="AE50:AG50"/>
    <mergeCell ref="AB50:AD50"/>
    <mergeCell ref="Y50:AA50"/>
    <mergeCell ref="V50:X50"/>
    <mergeCell ref="AH54:AJ54"/>
    <mergeCell ref="AH53:AJ53"/>
    <mergeCell ref="AH52:AJ52"/>
    <mergeCell ref="AH51:AJ51"/>
    <mergeCell ref="AH58:AJ58"/>
    <mergeCell ref="AH57:AJ57"/>
    <mergeCell ref="AH56:AJ56"/>
    <mergeCell ref="AH55:AJ55"/>
    <mergeCell ref="AH62:AJ62"/>
    <mergeCell ref="AH61:AJ61"/>
    <mergeCell ref="AH60:AJ60"/>
    <mergeCell ref="AH59:AJ59"/>
    <mergeCell ref="AE49:AG49"/>
    <mergeCell ref="Y49:AA49"/>
    <mergeCell ref="V49:X49"/>
    <mergeCell ref="S49:U49"/>
    <mergeCell ref="AB49:AD49"/>
    <mergeCell ref="AH50:AJ50"/>
    <mergeCell ref="AK50:AM50"/>
    <mergeCell ref="AK49:AM49"/>
    <mergeCell ref="AH49:AJ49"/>
    <mergeCell ref="AK58:AM58"/>
    <mergeCell ref="AK57:AM57"/>
    <mergeCell ref="AK56:AM56"/>
    <mergeCell ref="AK47:AM47"/>
    <mergeCell ref="AK48:AM48"/>
    <mergeCell ref="AK55:AM55"/>
    <mergeCell ref="AK54:AM54"/>
    <mergeCell ref="AK53:AM53"/>
    <mergeCell ref="AK52:AM52"/>
    <mergeCell ref="AK51:AM51"/>
    <mergeCell ref="AK62:AM62"/>
    <mergeCell ref="AK61:AM61"/>
    <mergeCell ref="AK60:AM60"/>
    <mergeCell ref="AK59:AM59"/>
    <mergeCell ref="AH48:AJ48"/>
    <mergeCell ref="AE48:AG48"/>
    <mergeCell ref="P47:R47"/>
    <mergeCell ref="Y47:AA47"/>
    <mergeCell ref="AB47:AD47"/>
    <mergeCell ref="AH47:AJ47"/>
    <mergeCell ref="AB48:AD48"/>
    <mergeCell ref="Y48:AA48"/>
    <mergeCell ref="V48:X48"/>
    <mergeCell ref="S48:U48"/>
    <mergeCell ref="B49:H49"/>
    <mergeCell ref="I49:L49"/>
    <mergeCell ref="P48:R48"/>
    <mergeCell ref="M48:O48"/>
    <mergeCell ref="I48:L48"/>
    <mergeCell ref="P49:R49"/>
    <mergeCell ref="M49:O49"/>
    <mergeCell ref="B61:H61"/>
    <mergeCell ref="B62:H62"/>
    <mergeCell ref="B63:H63"/>
    <mergeCell ref="B64:H64"/>
    <mergeCell ref="B57:H57"/>
    <mergeCell ref="B58:H58"/>
    <mergeCell ref="B59:H59"/>
    <mergeCell ref="B60:H60"/>
    <mergeCell ref="B53:H53"/>
    <mergeCell ref="B54:H54"/>
    <mergeCell ref="B55:H55"/>
    <mergeCell ref="B56:H56"/>
    <mergeCell ref="B50:H50"/>
    <mergeCell ref="B51:H51"/>
    <mergeCell ref="B52:H52"/>
    <mergeCell ref="M22:O22"/>
    <mergeCell ref="M30:O30"/>
    <mergeCell ref="M29:O29"/>
    <mergeCell ref="M28:O28"/>
    <mergeCell ref="M27:O27"/>
    <mergeCell ref="B32:H32"/>
    <mergeCell ref="B28:H28"/>
    <mergeCell ref="M21:O21"/>
    <mergeCell ref="M26:O26"/>
    <mergeCell ref="M25:O25"/>
    <mergeCell ref="M24:O24"/>
    <mergeCell ref="M23:O23"/>
    <mergeCell ref="I21:L21"/>
    <mergeCell ref="I26:L26"/>
    <mergeCell ref="I27:L27"/>
    <mergeCell ref="I28:L28"/>
    <mergeCell ref="I22:L22"/>
    <mergeCell ref="I23:L23"/>
    <mergeCell ref="I24:L24"/>
    <mergeCell ref="I25:L25"/>
    <mergeCell ref="I29:L29"/>
    <mergeCell ref="I30:L30"/>
    <mergeCell ref="I31:L31"/>
    <mergeCell ref="I32:L32"/>
    <mergeCell ref="AC24:AF24"/>
    <mergeCell ref="AC25:AF25"/>
    <mergeCell ref="AC26:AF26"/>
    <mergeCell ref="AC27:AF27"/>
    <mergeCell ref="Z30:AB30"/>
    <mergeCell ref="Z29:AB29"/>
    <mergeCell ref="Z31:AB31"/>
    <mergeCell ref="AC28:AF28"/>
    <mergeCell ref="AC29:AF29"/>
    <mergeCell ref="AC30:AF30"/>
    <mergeCell ref="AC31:AF31"/>
    <mergeCell ref="Z28:AB28"/>
    <mergeCell ref="Z24:AB24"/>
    <mergeCell ref="Z23:AB23"/>
    <mergeCell ref="Z27:AB27"/>
    <mergeCell ref="Z26:AB26"/>
    <mergeCell ref="Z25:AB25"/>
    <mergeCell ref="W21:Y21"/>
    <mergeCell ref="W28:Y28"/>
    <mergeCell ref="W27:Y27"/>
    <mergeCell ref="W26:Y26"/>
    <mergeCell ref="W25:Y25"/>
    <mergeCell ref="W24:Y24"/>
    <mergeCell ref="W23:Y23"/>
    <mergeCell ref="S23:V23"/>
    <mergeCell ref="S24:V24"/>
    <mergeCell ref="W32:Y32"/>
    <mergeCell ref="W31:Y31"/>
    <mergeCell ref="W30:Y30"/>
    <mergeCell ref="W29:Y29"/>
    <mergeCell ref="S31:V31"/>
    <mergeCell ref="S32:V32"/>
    <mergeCell ref="P22:R22"/>
    <mergeCell ref="P21:R21"/>
    <mergeCell ref="S29:V29"/>
    <mergeCell ref="S30:V30"/>
    <mergeCell ref="S25:V25"/>
    <mergeCell ref="S26:V26"/>
    <mergeCell ref="S27:V27"/>
    <mergeCell ref="S28:V28"/>
    <mergeCell ref="S21:V21"/>
    <mergeCell ref="S22:V22"/>
    <mergeCell ref="P26:R26"/>
    <mergeCell ref="P25:R25"/>
    <mergeCell ref="P24:R24"/>
    <mergeCell ref="P23:R23"/>
    <mergeCell ref="P30:R30"/>
    <mergeCell ref="P29:R29"/>
    <mergeCell ref="P28:R28"/>
    <mergeCell ref="P27:R27"/>
    <mergeCell ref="AJ25:AL25"/>
    <mergeCell ref="AJ24:AL24"/>
    <mergeCell ref="AJ23:AL23"/>
    <mergeCell ref="AJ22:AL22"/>
    <mergeCell ref="AG23:AI23"/>
    <mergeCell ref="AG22:AI22"/>
    <mergeCell ref="AG21:AI21"/>
    <mergeCell ref="AJ32:AL32"/>
    <mergeCell ref="AJ31:AL31"/>
    <mergeCell ref="AJ30:AL30"/>
    <mergeCell ref="AJ29:AL29"/>
    <mergeCell ref="AJ28:AL28"/>
    <mergeCell ref="AJ27:AL27"/>
    <mergeCell ref="AJ26:AL26"/>
    <mergeCell ref="AG27:AI27"/>
    <mergeCell ref="AG26:AI26"/>
    <mergeCell ref="AG25:AI25"/>
    <mergeCell ref="AG24:AI24"/>
    <mergeCell ref="Z20:AB20"/>
    <mergeCell ref="W20:Y20"/>
    <mergeCell ref="P20:R20"/>
    <mergeCell ref="S20:V20"/>
    <mergeCell ref="W18:Y18"/>
    <mergeCell ref="P18:R18"/>
    <mergeCell ref="M18:O18"/>
    <mergeCell ref="AJ18:AL18"/>
    <mergeCell ref="AG18:AI18"/>
    <mergeCell ref="Z18:AB18"/>
    <mergeCell ref="P19:R19"/>
    <mergeCell ref="W19:Y19"/>
    <mergeCell ref="Z19:AB19"/>
    <mergeCell ref="AG19:AI19"/>
    <mergeCell ref="W17:Y17"/>
    <mergeCell ref="AJ17:AL17"/>
    <mergeCell ref="AG17:AI17"/>
    <mergeCell ref="Z17:AB17"/>
    <mergeCell ref="W14:AB14"/>
    <mergeCell ref="AG14:AL14"/>
    <mergeCell ref="M15:O15"/>
    <mergeCell ref="P15:R15"/>
    <mergeCell ref="W15:Y15"/>
    <mergeCell ref="Z15:AB15"/>
    <mergeCell ref="AG15:AI15"/>
    <mergeCell ref="AJ15:AL15"/>
    <mergeCell ref="M14:R14"/>
    <mergeCell ref="S13:V15"/>
    <mergeCell ref="P17:R17"/>
    <mergeCell ref="M17:O17"/>
    <mergeCell ref="I12:L15"/>
    <mergeCell ref="I17:L17"/>
    <mergeCell ref="M20:O20"/>
    <mergeCell ref="M19:O19"/>
    <mergeCell ref="I18:L18"/>
    <mergeCell ref="I19:L19"/>
    <mergeCell ref="I20:L20"/>
    <mergeCell ref="B29:H29"/>
    <mergeCell ref="B30:H30"/>
    <mergeCell ref="B31:H31"/>
    <mergeCell ref="B24:H24"/>
    <mergeCell ref="B25:H25"/>
    <mergeCell ref="B26:H26"/>
    <mergeCell ref="B27:H27"/>
    <mergeCell ref="B20:H20"/>
    <mergeCell ref="B21:H21"/>
    <mergeCell ref="B22:H22"/>
    <mergeCell ref="B23:H23"/>
    <mergeCell ref="B12:H15"/>
    <mergeCell ref="B17:H17"/>
    <mergeCell ref="B18:H18"/>
    <mergeCell ref="B19:H19"/>
    <mergeCell ref="Z32:AB32"/>
    <mergeCell ref="M32:O32"/>
    <mergeCell ref="M31:O31"/>
    <mergeCell ref="P32:R32"/>
    <mergeCell ref="P31:R31"/>
    <mergeCell ref="C3:AL4"/>
    <mergeCell ref="C5:AL7"/>
    <mergeCell ref="C8:AL9"/>
    <mergeCell ref="C38:AM40"/>
    <mergeCell ref="AG30:AI30"/>
    <mergeCell ref="AG29:AI29"/>
    <mergeCell ref="AG28:AI28"/>
    <mergeCell ref="AG32:AI32"/>
    <mergeCell ref="AG31:AI31"/>
    <mergeCell ref="AC32:AF32"/>
    <mergeCell ref="C41:AM42"/>
    <mergeCell ref="B45:H47"/>
    <mergeCell ref="I45:L47"/>
    <mergeCell ref="M47:O47"/>
    <mergeCell ref="M46:R46"/>
    <mergeCell ref="AE46:AG46"/>
    <mergeCell ref="S45:U47"/>
    <mergeCell ref="AH44:AM44"/>
    <mergeCell ref="V45:AM45"/>
  </mergeCells>
  <printOptions/>
  <pageMargins left="0.3937007874015748" right="0.35433070866141736" top="0.6692913385826772" bottom="0.07874015748031496" header="0.5118110236220472" footer="0.15748031496062992"/>
  <pageSetup horizontalDpi="300" verticalDpi="300" orientation="portrait" paperSize="9" scale="91" r:id="rId1"/>
</worksheet>
</file>

<file path=xl/worksheets/sheet9.xml><?xml version="1.0" encoding="utf-8"?>
<worksheet xmlns="http://schemas.openxmlformats.org/spreadsheetml/2006/main" xmlns:r="http://schemas.openxmlformats.org/officeDocument/2006/relationships">
  <sheetPr codeName="Sheet10">
    <tabColor indexed="17"/>
  </sheetPr>
  <dimension ref="A1:S57"/>
  <sheetViews>
    <sheetView workbookViewId="0" topLeftCell="A1">
      <selection activeCell="A1" sqref="A1:Q1"/>
    </sheetView>
  </sheetViews>
  <sheetFormatPr defaultColWidth="8.796875" defaultRowHeight="14.25"/>
  <cols>
    <col min="1" max="1" width="8.09765625" style="188" customWidth="1"/>
    <col min="2" max="17" width="7.19921875" style="188" customWidth="1"/>
    <col min="18" max="16384" width="9" style="188" customWidth="1"/>
  </cols>
  <sheetData>
    <row r="1" spans="1:17" ht="18.75">
      <c r="A1" s="728" t="s">
        <v>338</v>
      </c>
      <c r="B1" s="728"/>
      <c r="C1" s="728"/>
      <c r="D1" s="728"/>
      <c r="E1" s="728"/>
      <c r="F1" s="728"/>
      <c r="G1" s="728"/>
      <c r="H1" s="728"/>
      <c r="I1" s="728"/>
      <c r="J1" s="728"/>
      <c r="K1" s="728"/>
      <c r="L1" s="728"/>
      <c r="M1" s="728"/>
      <c r="N1" s="728"/>
      <c r="O1" s="728"/>
      <c r="P1" s="728"/>
      <c r="Q1" s="728"/>
    </row>
    <row r="2" spans="1:17" s="189" customFormat="1" ht="12.75" thickBot="1">
      <c r="A2" s="189" t="s">
        <v>632</v>
      </c>
      <c r="F2" s="190"/>
      <c r="G2" s="190"/>
      <c r="H2" s="190"/>
      <c r="I2" s="190"/>
      <c r="J2" s="190"/>
      <c r="O2" s="191"/>
      <c r="Q2" s="191" t="s">
        <v>339</v>
      </c>
    </row>
    <row r="3" spans="1:17" ht="40.5" customHeight="1">
      <c r="A3" s="509" t="s">
        <v>340</v>
      </c>
      <c r="B3" s="510" t="s">
        <v>341</v>
      </c>
      <c r="C3" s="511" t="s">
        <v>342</v>
      </c>
      <c r="D3" s="511" t="s">
        <v>343</v>
      </c>
      <c r="E3" s="512" t="s">
        <v>344</v>
      </c>
      <c r="F3" s="513" t="s">
        <v>345</v>
      </c>
      <c r="G3" s="513" t="s">
        <v>346</v>
      </c>
      <c r="H3" s="513" t="s">
        <v>347</v>
      </c>
      <c r="I3" s="513" t="s">
        <v>348</v>
      </c>
      <c r="J3" s="514" t="s">
        <v>349</v>
      </c>
      <c r="K3" s="515" t="s">
        <v>350</v>
      </c>
      <c r="L3" s="516" t="s">
        <v>351</v>
      </c>
      <c r="M3" s="516" t="s">
        <v>352</v>
      </c>
      <c r="N3" s="517" t="s">
        <v>353</v>
      </c>
      <c r="O3" s="518" t="s">
        <v>354</v>
      </c>
      <c r="P3" s="518" t="s">
        <v>355</v>
      </c>
      <c r="Q3" s="519" t="s">
        <v>356</v>
      </c>
    </row>
    <row r="4" spans="1:17" ht="19.5" customHeight="1">
      <c r="A4" s="552" t="s">
        <v>643</v>
      </c>
      <c r="B4" s="193">
        <v>100</v>
      </c>
      <c r="C4" s="194">
        <v>100</v>
      </c>
      <c r="D4" s="194">
        <v>100</v>
      </c>
      <c r="E4" s="195">
        <v>100</v>
      </c>
      <c r="F4" s="196">
        <v>100</v>
      </c>
      <c r="G4" s="196">
        <v>100</v>
      </c>
      <c r="H4" s="196">
        <v>100</v>
      </c>
      <c r="I4" s="196">
        <v>100</v>
      </c>
      <c r="J4" s="196" t="s">
        <v>336</v>
      </c>
      <c r="K4" s="196" t="s">
        <v>336</v>
      </c>
      <c r="L4" s="196" t="s">
        <v>336</v>
      </c>
      <c r="M4" s="196" t="s">
        <v>336</v>
      </c>
      <c r="N4" s="196">
        <v>100</v>
      </c>
      <c r="O4" s="196">
        <v>100</v>
      </c>
      <c r="P4" s="196">
        <v>100</v>
      </c>
      <c r="Q4" s="197" t="s">
        <v>336</v>
      </c>
    </row>
    <row r="5" spans="1:17" ht="19.5" customHeight="1">
      <c r="A5" s="192" t="s">
        <v>594</v>
      </c>
      <c r="B5" s="193">
        <v>99.1</v>
      </c>
      <c r="C5" s="194">
        <v>96.1</v>
      </c>
      <c r="D5" s="194">
        <v>100</v>
      </c>
      <c r="E5" s="195">
        <v>97.3</v>
      </c>
      <c r="F5" s="196">
        <v>105.1</v>
      </c>
      <c r="G5" s="196">
        <v>104.2</v>
      </c>
      <c r="H5" s="196">
        <v>94.1</v>
      </c>
      <c r="I5" s="196">
        <v>115.4</v>
      </c>
      <c r="J5" s="196" t="s">
        <v>336</v>
      </c>
      <c r="K5" s="196" t="s">
        <v>336</v>
      </c>
      <c r="L5" s="196" t="s">
        <v>336</v>
      </c>
      <c r="M5" s="196" t="s">
        <v>336</v>
      </c>
      <c r="N5" s="196">
        <v>98.6</v>
      </c>
      <c r="O5" s="196">
        <v>97.2</v>
      </c>
      <c r="P5" s="196">
        <v>103.9</v>
      </c>
      <c r="Q5" s="197" t="s">
        <v>336</v>
      </c>
    </row>
    <row r="6" spans="1:17" ht="19.5" customHeight="1">
      <c r="A6" s="192" t="s">
        <v>595</v>
      </c>
      <c r="B6" s="193">
        <v>99.6</v>
      </c>
      <c r="C6" s="194">
        <v>95</v>
      </c>
      <c r="D6" s="194">
        <v>101</v>
      </c>
      <c r="E6" s="194">
        <v>98.8</v>
      </c>
      <c r="F6" s="194">
        <v>105.4</v>
      </c>
      <c r="G6" s="194">
        <v>104.4</v>
      </c>
      <c r="H6" s="194">
        <v>92.8</v>
      </c>
      <c r="I6" s="194">
        <v>113.9</v>
      </c>
      <c r="J6" s="196" t="s">
        <v>336</v>
      </c>
      <c r="K6" s="196" t="s">
        <v>336</v>
      </c>
      <c r="L6" s="196" t="s">
        <v>336</v>
      </c>
      <c r="M6" s="196" t="s">
        <v>336</v>
      </c>
      <c r="N6" s="194">
        <v>98.6</v>
      </c>
      <c r="O6" s="194">
        <v>100.3</v>
      </c>
      <c r="P6" s="194">
        <v>88.8</v>
      </c>
      <c r="Q6" s="197" t="s">
        <v>336</v>
      </c>
    </row>
    <row r="7" spans="1:17" ht="19.5" customHeight="1">
      <c r="A7" s="192" t="s">
        <v>596</v>
      </c>
      <c r="B7" s="193">
        <v>100.7</v>
      </c>
      <c r="C7" s="194">
        <v>93.2</v>
      </c>
      <c r="D7" s="194">
        <v>101.7</v>
      </c>
      <c r="E7" s="195">
        <v>95.3</v>
      </c>
      <c r="F7" s="196">
        <v>97.4</v>
      </c>
      <c r="G7" s="194">
        <v>102.9</v>
      </c>
      <c r="H7" s="194">
        <v>95.2</v>
      </c>
      <c r="I7" s="194">
        <v>114</v>
      </c>
      <c r="J7" s="196" t="s">
        <v>336</v>
      </c>
      <c r="K7" s="196" t="s">
        <v>336</v>
      </c>
      <c r="L7" s="196" t="s">
        <v>336</v>
      </c>
      <c r="M7" s="196" t="s">
        <v>336</v>
      </c>
      <c r="N7" s="194">
        <v>103.8</v>
      </c>
      <c r="O7" s="194">
        <v>99.7</v>
      </c>
      <c r="P7" s="194">
        <v>98.5</v>
      </c>
      <c r="Q7" s="197" t="s">
        <v>336</v>
      </c>
    </row>
    <row r="8" spans="1:17" ht="19.5" customHeight="1">
      <c r="A8" s="192" t="s">
        <v>360</v>
      </c>
      <c r="B8" s="193">
        <v>92.6</v>
      </c>
      <c r="C8" s="194">
        <v>90.1</v>
      </c>
      <c r="D8" s="194">
        <v>92</v>
      </c>
      <c r="E8" s="195">
        <v>92</v>
      </c>
      <c r="F8" s="196">
        <v>89.3</v>
      </c>
      <c r="G8" s="194">
        <v>100.3</v>
      </c>
      <c r="H8" s="194">
        <v>85.2</v>
      </c>
      <c r="I8" s="194">
        <v>114</v>
      </c>
      <c r="J8" s="196" t="s">
        <v>336</v>
      </c>
      <c r="K8" s="196" t="s">
        <v>336</v>
      </c>
      <c r="L8" s="196" t="s">
        <v>336</v>
      </c>
      <c r="M8" s="196" t="s">
        <v>336</v>
      </c>
      <c r="N8" s="194">
        <v>95</v>
      </c>
      <c r="O8" s="194">
        <v>93.8</v>
      </c>
      <c r="P8" s="194">
        <v>106.2</v>
      </c>
      <c r="Q8" s="197" t="s">
        <v>336</v>
      </c>
    </row>
    <row r="9" spans="1:17" ht="19.5" customHeight="1">
      <c r="A9" s="552" t="s">
        <v>644</v>
      </c>
      <c r="B9" s="193">
        <v>94.3</v>
      </c>
      <c r="C9" s="194">
        <v>95.4</v>
      </c>
      <c r="D9" s="194">
        <v>96.8</v>
      </c>
      <c r="E9" s="195">
        <v>96.7</v>
      </c>
      <c r="F9" s="553">
        <v>93.8</v>
      </c>
      <c r="G9" s="194">
        <v>101</v>
      </c>
      <c r="H9" s="194">
        <v>88.5</v>
      </c>
      <c r="I9" s="194">
        <v>123.9</v>
      </c>
      <c r="J9" s="196" t="s">
        <v>336</v>
      </c>
      <c r="K9" s="196" t="s">
        <v>336</v>
      </c>
      <c r="L9" s="196" t="s">
        <v>336</v>
      </c>
      <c r="M9" s="196" t="s">
        <v>336</v>
      </c>
      <c r="N9" s="194">
        <v>88.9</v>
      </c>
      <c r="O9" s="194">
        <v>91.4</v>
      </c>
      <c r="P9" s="194">
        <v>112.3</v>
      </c>
      <c r="Q9" s="197" t="s">
        <v>336</v>
      </c>
    </row>
    <row r="10" spans="1:17" ht="19.5" customHeight="1">
      <c r="A10" s="192"/>
      <c r="B10" s="193"/>
      <c r="C10" s="194"/>
      <c r="D10" s="194"/>
      <c r="E10" s="195"/>
      <c r="F10" s="196"/>
      <c r="G10" s="194"/>
      <c r="H10" s="194"/>
      <c r="I10" s="194"/>
      <c r="J10" s="194"/>
      <c r="K10" s="196"/>
      <c r="L10" s="196"/>
      <c r="M10" s="196"/>
      <c r="N10" s="194"/>
      <c r="O10" s="194"/>
      <c r="P10" s="194"/>
      <c r="Q10" s="198"/>
    </row>
    <row r="11" spans="1:17" ht="19.5" customHeight="1">
      <c r="A11" s="537" t="s">
        <v>691</v>
      </c>
      <c r="B11" s="193">
        <v>78.9</v>
      </c>
      <c r="C11" s="200">
        <v>76</v>
      </c>
      <c r="D11" s="201">
        <v>80</v>
      </c>
      <c r="E11" s="202">
        <v>79.5</v>
      </c>
      <c r="F11" s="203">
        <v>80</v>
      </c>
      <c r="G11" s="194">
        <v>88.5</v>
      </c>
      <c r="H11" s="194">
        <v>79.3</v>
      </c>
      <c r="I11" s="194">
        <v>92.1</v>
      </c>
      <c r="J11" s="196" t="s">
        <v>336</v>
      </c>
      <c r="K11" s="196" t="s">
        <v>336</v>
      </c>
      <c r="L11" s="196" t="s">
        <v>336</v>
      </c>
      <c r="M11" s="196" t="s">
        <v>336</v>
      </c>
      <c r="N11" s="194">
        <v>69.7</v>
      </c>
      <c r="O11" s="194">
        <v>73.9</v>
      </c>
      <c r="P11" s="194">
        <v>84.9</v>
      </c>
      <c r="Q11" s="197" t="s">
        <v>336</v>
      </c>
    </row>
    <row r="12" spans="1:17" ht="19.5" customHeight="1">
      <c r="A12" s="537" t="s">
        <v>363</v>
      </c>
      <c r="B12" s="193">
        <v>82.8</v>
      </c>
      <c r="C12" s="200">
        <v>81.9</v>
      </c>
      <c r="D12" s="201">
        <v>86.6</v>
      </c>
      <c r="E12" s="202">
        <v>77.6</v>
      </c>
      <c r="F12" s="203">
        <v>82</v>
      </c>
      <c r="G12" s="194">
        <v>91.3</v>
      </c>
      <c r="H12" s="194">
        <v>81.8</v>
      </c>
      <c r="I12" s="194">
        <v>89.8</v>
      </c>
      <c r="J12" s="196" t="s">
        <v>336</v>
      </c>
      <c r="K12" s="196" t="s">
        <v>336</v>
      </c>
      <c r="L12" s="196" t="s">
        <v>336</v>
      </c>
      <c r="M12" s="196" t="s">
        <v>336</v>
      </c>
      <c r="N12" s="194">
        <v>69.1</v>
      </c>
      <c r="O12" s="194">
        <v>76.7</v>
      </c>
      <c r="P12" s="194">
        <v>85.1</v>
      </c>
      <c r="Q12" s="197" t="s">
        <v>336</v>
      </c>
    </row>
    <row r="13" spans="1:17" ht="19.5" customHeight="1">
      <c r="A13" s="199" t="s">
        <v>364</v>
      </c>
      <c r="B13" s="193">
        <v>165.5</v>
      </c>
      <c r="C13" s="200">
        <v>155</v>
      </c>
      <c r="D13" s="201">
        <v>174.3</v>
      </c>
      <c r="E13" s="202">
        <v>218.7</v>
      </c>
      <c r="F13" s="203">
        <v>152.5</v>
      </c>
      <c r="G13" s="194">
        <v>174.6</v>
      </c>
      <c r="H13" s="194">
        <v>138.4</v>
      </c>
      <c r="I13" s="194">
        <v>275.2</v>
      </c>
      <c r="J13" s="196" t="s">
        <v>336</v>
      </c>
      <c r="K13" s="196" t="s">
        <v>336</v>
      </c>
      <c r="L13" s="196" t="s">
        <v>336</v>
      </c>
      <c r="M13" s="196" t="s">
        <v>336</v>
      </c>
      <c r="N13" s="194">
        <v>187.2</v>
      </c>
      <c r="O13" s="194">
        <v>163.4</v>
      </c>
      <c r="P13" s="194">
        <v>242.7</v>
      </c>
      <c r="Q13" s="197" t="s">
        <v>336</v>
      </c>
    </row>
    <row r="14" spans="1:17" ht="19.5" customHeight="1">
      <c r="A14" s="199" t="s">
        <v>646</v>
      </c>
      <c r="B14" s="193">
        <v>80.8</v>
      </c>
      <c r="C14" s="200">
        <v>73.7</v>
      </c>
      <c r="D14" s="201">
        <v>80.1</v>
      </c>
      <c r="E14" s="202">
        <v>80.8</v>
      </c>
      <c r="F14" s="203">
        <v>77.5</v>
      </c>
      <c r="G14" s="194">
        <v>86.5</v>
      </c>
      <c r="H14" s="194">
        <v>84.9</v>
      </c>
      <c r="I14" s="194">
        <v>97.3</v>
      </c>
      <c r="J14" s="196" t="s">
        <v>336</v>
      </c>
      <c r="K14" s="196" t="s">
        <v>336</v>
      </c>
      <c r="L14" s="196" t="s">
        <v>336</v>
      </c>
      <c r="M14" s="196" t="s">
        <v>336</v>
      </c>
      <c r="N14" s="194">
        <v>61.9</v>
      </c>
      <c r="O14" s="194">
        <v>82.6</v>
      </c>
      <c r="P14" s="194">
        <v>112.1</v>
      </c>
      <c r="Q14" s="197" t="s">
        <v>336</v>
      </c>
    </row>
    <row r="15" spans="1:17" ht="19.5" customHeight="1">
      <c r="A15" s="199" t="s">
        <v>365</v>
      </c>
      <c r="B15" s="193">
        <v>77.7</v>
      </c>
      <c r="C15" s="200">
        <v>74.2</v>
      </c>
      <c r="D15" s="201">
        <v>80.3</v>
      </c>
      <c r="E15" s="202">
        <v>81.8</v>
      </c>
      <c r="F15" s="203">
        <v>76.8</v>
      </c>
      <c r="G15" s="194">
        <v>85.6</v>
      </c>
      <c r="H15" s="194">
        <v>76.7</v>
      </c>
      <c r="I15" s="194">
        <v>89.2</v>
      </c>
      <c r="J15" s="196" t="s">
        <v>336</v>
      </c>
      <c r="K15" s="196" t="s">
        <v>336</v>
      </c>
      <c r="L15" s="196" t="s">
        <v>336</v>
      </c>
      <c r="M15" s="196" t="s">
        <v>336</v>
      </c>
      <c r="N15" s="194">
        <v>61.3</v>
      </c>
      <c r="O15" s="194">
        <v>75.9</v>
      </c>
      <c r="P15" s="194">
        <v>84.5</v>
      </c>
      <c r="Q15" s="197" t="s">
        <v>336</v>
      </c>
    </row>
    <row r="16" spans="1:17" ht="19.5" customHeight="1">
      <c r="A16" s="199" t="s">
        <v>366</v>
      </c>
      <c r="B16" s="193">
        <v>79.2</v>
      </c>
      <c r="C16" s="200">
        <v>81.5</v>
      </c>
      <c r="D16" s="201">
        <v>80.1</v>
      </c>
      <c r="E16" s="202">
        <v>82.3</v>
      </c>
      <c r="F16" s="203">
        <v>80.4</v>
      </c>
      <c r="G16" s="194">
        <v>87.5</v>
      </c>
      <c r="H16" s="194">
        <v>76.3</v>
      </c>
      <c r="I16" s="194">
        <v>98.2</v>
      </c>
      <c r="J16" s="196" t="s">
        <v>336</v>
      </c>
      <c r="K16" s="196" t="s">
        <v>336</v>
      </c>
      <c r="L16" s="196" t="s">
        <v>336</v>
      </c>
      <c r="M16" s="196" t="s">
        <v>336</v>
      </c>
      <c r="N16" s="194">
        <v>64.2</v>
      </c>
      <c r="O16" s="194">
        <v>77.8</v>
      </c>
      <c r="P16" s="194">
        <v>96.8</v>
      </c>
      <c r="Q16" s="197" t="s">
        <v>336</v>
      </c>
    </row>
    <row r="17" spans="1:17" ht="19.5" customHeight="1">
      <c r="A17" s="199" t="s">
        <v>367</v>
      </c>
      <c r="B17" s="193">
        <v>79.2</v>
      </c>
      <c r="C17" s="200">
        <v>74.8</v>
      </c>
      <c r="D17" s="201">
        <v>80.4</v>
      </c>
      <c r="E17" s="202">
        <v>78.9</v>
      </c>
      <c r="F17" s="203">
        <v>76.6</v>
      </c>
      <c r="G17" s="194">
        <v>86</v>
      </c>
      <c r="H17" s="194">
        <v>80.4</v>
      </c>
      <c r="I17" s="194">
        <v>91.3</v>
      </c>
      <c r="J17" s="196" t="s">
        <v>336</v>
      </c>
      <c r="K17" s="196" t="s">
        <v>336</v>
      </c>
      <c r="L17" s="196" t="s">
        <v>336</v>
      </c>
      <c r="M17" s="196" t="s">
        <v>336</v>
      </c>
      <c r="N17" s="194">
        <v>63.7</v>
      </c>
      <c r="O17" s="194">
        <v>77.7</v>
      </c>
      <c r="P17" s="194">
        <v>108.2</v>
      </c>
      <c r="Q17" s="197" t="s">
        <v>336</v>
      </c>
    </row>
    <row r="18" spans="1:17" ht="19.5" customHeight="1">
      <c r="A18" s="199" t="s">
        <v>368</v>
      </c>
      <c r="B18" s="193">
        <v>77.4</v>
      </c>
      <c r="C18" s="200">
        <v>74.4</v>
      </c>
      <c r="D18" s="201">
        <v>79.4</v>
      </c>
      <c r="E18" s="202">
        <v>76.3</v>
      </c>
      <c r="F18" s="203">
        <v>76.1</v>
      </c>
      <c r="G18" s="194">
        <v>83</v>
      </c>
      <c r="H18" s="194">
        <v>76.9</v>
      </c>
      <c r="I18" s="194">
        <v>87.5</v>
      </c>
      <c r="J18" s="196" t="s">
        <v>336</v>
      </c>
      <c r="K18" s="196" t="s">
        <v>336</v>
      </c>
      <c r="L18" s="196" t="s">
        <v>336</v>
      </c>
      <c r="M18" s="196" t="s">
        <v>336</v>
      </c>
      <c r="N18" s="194">
        <v>61.5</v>
      </c>
      <c r="O18" s="194">
        <v>74</v>
      </c>
      <c r="P18" s="194">
        <v>82.6</v>
      </c>
      <c r="Q18" s="197" t="s">
        <v>336</v>
      </c>
    </row>
    <row r="19" spans="1:17" ht="19.5" customHeight="1">
      <c r="A19" s="199" t="s">
        <v>369</v>
      </c>
      <c r="B19" s="193">
        <v>118.6</v>
      </c>
      <c r="C19" s="200">
        <v>107</v>
      </c>
      <c r="D19" s="201">
        <v>113.7</v>
      </c>
      <c r="E19" s="202">
        <v>175.7</v>
      </c>
      <c r="F19" s="203">
        <v>146</v>
      </c>
      <c r="G19" s="194">
        <v>121.8</v>
      </c>
      <c r="H19" s="194">
        <v>101.2</v>
      </c>
      <c r="I19" s="194">
        <v>235.3</v>
      </c>
      <c r="J19" s="196" t="s">
        <v>336</v>
      </c>
      <c r="K19" s="196" t="s">
        <v>336</v>
      </c>
      <c r="L19" s="196" t="s">
        <v>336</v>
      </c>
      <c r="M19" s="196" t="s">
        <v>336</v>
      </c>
      <c r="N19" s="194">
        <v>153.8</v>
      </c>
      <c r="O19" s="194">
        <v>117.7</v>
      </c>
      <c r="P19" s="194">
        <v>151.5</v>
      </c>
      <c r="Q19" s="197" t="s">
        <v>336</v>
      </c>
    </row>
    <row r="20" spans="1:17" ht="19.5" customHeight="1">
      <c r="A20" s="199" t="s">
        <v>676</v>
      </c>
      <c r="B20" s="193">
        <v>116.9</v>
      </c>
      <c r="C20" s="200">
        <v>98.9</v>
      </c>
      <c r="D20" s="201">
        <v>141</v>
      </c>
      <c r="E20" s="202">
        <v>84.3</v>
      </c>
      <c r="F20" s="203">
        <v>85.5</v>
      </c>
      <c r="G20" s="194">
        <v>124.6</v>
      </c>
      <c r="H20" s="194">
        <v>105.7</v>
      </c>
      <c r="I20" s="194">
        <v>119.1</v>
      </c>
      <c r="J20" s="196" t="s">
        <v>336</v>
      </c>
      <c r="K20" s="196" t="s">
        <v>336</v>
      </c>
      <c r="L20" s="196" t="s">
        <v>336</v>
      </c>
      <c r="M20" s="196" t="s">
        <v>336</v>
      </c>
      <c r="N20" s="194">
        <v>66.4</v>
      </c>
      <c r="O20" s="194">
        <v>94.4</v>
      </c>
      <c r="P20" s="194">
        <v>146.1</v>
      </c>
      <c r="Q20" s="197" t="s">
        <v>336</v>
      </c>
    </row>
    <row r="21" spans="1:17" ht="19.5" customHeight="1">
      <c r="A21" s="199" t="s">
        <v>680</v>
      </c>
      <c r="B21" s="193">
        <v>80.7</v>
      </c>
      <c r="C21" s="200">
        <v>88</v>
      </c>
      <c r="D21" s="201">
        <v>80.2</v>
      </c>
      <c r="E21" s="202">
        <v>77.8</v>
      </c>
      <c r="F21" s="203">
        <v>79.4</v>
      </c>
      <c r="G21" s="194">
        <v>90.3</v>
      </c>
      <c r="H21" s="194">
        <v>83.1</v>
      </c>
      <c r="I21" s="194">
        <v>87.1</v>
      </c>
      <c r="J21" s="196" t="s">
        <v>336</v>
      </c>
      <c r="K21" s="196" t="s">
        <v>336</v>
      </c>
      <c r="L21" s="196" t="s">
        <v>336</v>
      </c>
      <c r="M21" s="196" t="s">
        <v>336</v>
      </c>
      <c r="N21" s="194">
        <v>63.1</v>
      </c>
      <c r="O21" s="194">
        <v>77</v>
      </c>
      <c r="P21" s="204">
        <v>90</v>
      </c>
      <c r="Q21" s="197" t="s">
        <v>336</v>
      </c>
    </row>
    <row r="22" spans="1:17" ht="19.5" customHeight="1">
      <c r="A22" s="199" t="s">
        <v>361</v>
      </c>
      <c r="B22" s="193">
        <v>78</v>
      </c>
      <c r="C22" s="200">
        <v>78.5</v>
      </c>
      <c r="D22" s="201">
        <v>79.8</v>
      </c>
      <c r="E22" s="202">
        <v>78.7</v>
      </c>
      <c r="F22" s="203">
        <v>77.8</v>
      </c>
      <c r="G22" s="194">
        <v>85.6</v>
      </c>
      <c r="H22" s="194">
        <v>73.6</v>
      </c>
      <c r="I22" s="194">
        <v>88.1</v>
      </c>
      <c r="J22" s="196" t="s">
        <v>336</v>
      </c>
      <c r="K22" s="196" t="s">
        <v>336</v>
      </c>
      <c r="L22" s="196" t="s">
        <v>336</v>
      </c>
      <c r="M22" s="196" t="s">
        <v>336</v>
      </c>
      <c r="N22" s="194">
        <v>64.1</v>
      </c>
      <c r="O22" s="194">
        <v>77.5</v>
      </c>
      <c r="P22" s="204">
        <v>82.7</v>
      </c>
      <c r="Q22" s="197" t="s">
        <v>336</v>
      </c>
    </row>
    <row r="23" spans="1:17" ht="19.5" customHeight="1">
      <c r="A23" s="537" t="s">
        <v>362</v>
      </c>
      <c r="B23" s="205">
        <v>77.2</v>
      </c>
      <c r="C23" s="194">
        <v>78.4</v>
      </c>
      <c r="D23" s="194">
        <v>79</v>
      </c>
      <c r="E23" s="194">
        <v>78.2</v>
      </c>
      <c r="F23" s="194">
        <v>77</v>
      </c>
      <c r="G23" s="194">
        <v>86</v>
      </c>
      <c r="H23" s="194">
        <v>74.7</v>
      </c>
      <c r="I23" s="194">
        <v>87.4</v>
      </c>
      <c r="J23" s="196" t="s">
        <v>336</v>
      </c>
      <c r="K23" s="196" t="s">
        <v>336</v>
      </c>
      <c r="L23" s="196" t="s">
        <v>336</v>
      </c>
      <c r="M23" s="196" t="s">
        <v>336</v>
      </c>
      <c r="N23" s="194">
        <v>63.7</v>
      </c>
      <c r="O23" s="194">
        <v>74.7</v>
      </c>
      <c r="P23" s="194">
        <v>83</v>
      </c>
      <c r="Q23" s="197" t="s">
        <v>336</v>
      </c>
    </row>
    <row r="24" spans="1:17" ht="13.5" customHeight="1">
      <c r="A24" s="206"/>
      <c r="B24" s="193"/>
      <c r="C24" s="194"/>
      <c r="D24" s="194"/>
      <c r="E24" s="195"/>
      <c r="F24" s="194"/>
      <c r="G24" s="194"/>
      <c r="H24" s="194"/>
      <c r="I24" s="194"/>
      <c r="J24" s="194"/>
      <c r="K24" s="194"/>
      <c r="L24" s="194"/>
      <c r="M24" s="194"/>
      <c r="N24" s="194"/>
      <c r="O24" s="194"/>
      <c r="P24" s="194"/>
      <c r="Q24" s="198"/>
    </row>
    <row r="25" spans="1:17" ht="27.75" customHeight="1">
      <c r="A25" s="207" t="s">
        <v>372</v>
      </c>
      <c r="B25" s="208">
        <v>-1</v>
      </c>
      <c r="C25" s="208">
        <v>-0.1</v>
      </c>
      <c r="D25" s="208">
        <v>-1</v>
      </c>
      <c r="E25" s="208">
        <v>-0.6</v>
      </c>
      <c r="F25" s="208">
        <v>-1</v>
      </c>
      <c r="G25" s="208">
        <v>0.5</v>
      </c>
      <c r="H25" s="208">
        <v>1.5</v>
      </c>
      <c r="I25" s="208">
        <v>-0.8</v>
      </c>
      <c r="J25" s="561">
        <v>-1.3455690205846804</v>
      </c>
      <c r="K25" s="561">
        <v>1.3572521207064314</v>
      </c>
      <c r="L25" s="561">
        <v>-5.558509067280992</v>
      </c>
      <c r="M25" s="561">
        <v>-1.7890956578517803</v>
      </c>
      <c r="N25" s="208">
        <v>-0.6</v>
      </c>
      <c r="O25" s="208">
        <v>-3.6</v>
      </c>
      <c r="P25" s="208">
        <v>0.4</v>
      </c>
      <c r="Q25" s="562">
        <v>-1.644048810951737</v>
      </c>
    </row>
    <row r="26" spans="1:17" ht="27.75" customHeight="1" thickBot="1">
      <c r="A26" s="209" t="s">
        <v>373</v>
      </c>
      <c r="B26" s="210">
        <v>-2.2</v>
      </c>
      <c r="C26" s="210">
        <v>3.2</v>
      </c>
      <c r="D26" s="210">
        <v>-1.3</v>
      </c>
      <c r="E26" s="210">
        <v>-1.6</v>
      </c>
      <c r="F26" s="210">
        <v>-3.8</v>
      </c>
      <c r="G26" s="210">
        <v>-2.8</v>
      </c>
      <c r="H26" s="210">
        <v>-5.8</v>
      </c>
      <c r="I26" s="210">
        <v>-5.1</v>
      </c>
      <c r="J26" s="558">
        <v>-18.7</v>
      </c>
      <c r="K26" s="558">
        <v>2.9</v>
      </c>
      <c r="L26" s="558">
        <v>-12.4</v>
      </c>
      <c r="M26" s="558">
        <v>-4.7</v>
      </c>
      <c r="N26" s="210">
        <v>-8.6</v>
      </c>
      <c r="O26" s="210">
        <v>1.1</v>
      </c>
      <c r="P26" s="210">
        <v>-2.2</v>
      </c>
      <c r="Q26" s="560">
        <v>12.3</v>
      </c>
    </row>
    <row r="27" ht="13.5">
      <c r="F27" s="211"/>
    </row>
    <row r="28" ht="13.5">
      <c r="F28" s="211"/>
    </row>
    <row r="29" spans="1:19" s="189" customFormat="1" ht="14.25" thickBot="1">
      <c r="A29" s="189" t="s">
        <v>633</v>
      </c>
      <c r="F29" s="190"/>
      <c r="Q29" s="191" t="s">
        <v>339</v>
      </c>
      <c r="S29" s="188"/>
    </row>
    <row r="30" spans="1:17" ht="40.5" customHeight="1">
      <c r="A30" s="509" t="s">
        <v>340</v>
      </c>
      <c r="B30" s="510" t="s">
        <v>341</v>
      </c>
      <c r="C30" s="511" t="s">
        <v>342</v>
      </c>
      <c r="D30" s="511" t="s">
        <v>343</v>
      </c>
      <c r="E30" s="512" t="s">
        <v>344</v>
      </c>
      <c r="F30" s="513" t="s">
        <v>345</v>
      </c>
      <c r="G30" s="513" t="s">
        <v>346</v>
      </c>
      <c r="H30" s="513" t="s">
        <v>347</v>
      </c>
      <c r="I30" s="513" t="s">
        <v>348</v>
      </c>
      <c r="J30" s="514" t="s">
        <v>349</v>
      </c>
      <c r="K30" s="515" t="s">
        <v>350</v>
      </c>
      <c r="L30" s="516" t="s">
        <v>351</v>
      </c>
      <c r="M30" s="516" t="s">
        <v>352</v>
      </c>
      <c r="N30" s="517" t="s">
        <v>353</v>
      </c>
      <c r="O30" s="518" t="s">
        <v>354</v>
      </c>
      <c r="P30" s="518" t="s">
        <v>355</v>
      </c>
      <c r="Q30" s="519" t="s">
        <v>356</v>
      </c>
    </row>
    <row r="31" spans="1:17" ht="19.5" customHeight="1">
      <c r="A31" s="552" t="s">
        <v>643</v>
      </c>
      <c r="B31" s="193">
        <v>100</v>
      </c>
      <c r="C31" s="194">
        <v>100</v>
      </c>
      <c r="D31" s="194">
        <v>100</v>
      </c>
      <c r="E31" s="195">
        <v>100</v>
      </c>
      <c r="F31" s="196">
        <v>100</v>
      </c>
      <c r="G31" s="196">
        <v>100</v>
      </c>
      <c r="H31" s="196">
        <v>100</v>
      </c>
      <c r="I31" s="196">
        <v>100</v>
      </c>
      <c r="J31" s="196" t="s">
        <v>336</v>
      </c>
      <c r="K31" s="196" t="s">
        <v>336</v>
      </c>
      <c r="L31" s="196" t="s">
        <v>336</v>
      </c>
      <c r="M31" s="196" t="s">
        <v>336</v>
      </c>
      <c r="N31" s="196">
        <v>100</v>
      </c>
      <c r="O31" s="196">
        <v>100</v>
      </c>
      <c r="P31" s="196">
        <v>100</v>
      </c>
      <c r="Q31" s="197" t="s">
        <v>336</v>
      </c>
    </row>
    <row r="32" spans="1:17" ht="19.5" customHeight="1">
      <c r="A32" s="192" t="s">
        <v>594</v>
      </c>
      <c r="B32" s="193">
        <v>99.9</v>
      </c>
      <c r="C32" s="194">
        <v>105.4</v>
      </c>
      <c r="D32" s="194">
        <v>99.8</v>
      </c>
      <c r="E32" s="195">
        <v>98.3</v>
      </c>
      <c r="F32" s="196">
        <v>95.7</v>
      </c>
      <c r="G32" s="196">
        <v>97.4</v>
      </c>
      <c r="H32" s="196">
        <v>95.6</v>
      </c>
      <c r="I32" s="196">
        <v>109.8</v>
      </c>
      <c r="J32" s="196" t="s">
        <v>336</v>
      </c>
      <c r="K32" s="196" t="s">
        <v>336</v>
      </c>
      <c r="L32" s="196" t="s">
        <v>336</v>
      </c>
      <c r="M32" s="196" t="s">
        <v>336</v>
      </c>
      <c r="N32" s="196">
        <v>101.8</v>
      </c>
      <c r="O32" s="196">
        <v>98.9</v>
      </c>
      <c r="P32" s="196">
        <v>103.4</v>
      </c>
      <c r="Q32" s="197" t="s">
        <v>336</v>
      </c>
    </row>
    <row r="33" spans="1:17" ht="19.5" customHeight="1">
      <c r="A33" s="192" t="s">
        <v>595</v>
      </c>
      <c r="B33" s="193">
        <v>99.9</v>
      </c>
      <c r="C33" s="194">
        <v>92.9</v>
      </c>
      <c r="D33" s="194">
        <v>100.5</v>
      </c>
      <c r="E33" s="194">
        <v>98.2</v>
      </c>
      <c r="F33" s="194">
        <v>90.9</v>
      </c>
      <c r="G33" s="194">
        <v>99.1</v>
      </c>
      <c r="H33" s="194">
        <v>95.5</v>
      </c>
      <c r="I33" s="194">
        <v>107.9</v>
      </c>
      <c r="J33" s="196" t="s">
        <v>336</v>
      </c>
      <c r="K33" s="196" t="s">
        <v>336</v>
      </c>
      <c r="L33" s="196" t="s">
        <v>336</v>
      </c>
      <c r="M33" s="196" t="s">
        <v>336</v>
      </c>
      <c r="N33" s="194">
        <v>97.9</v>
      </c>
      <c r="O33" s="194">
        <v>100.1</v>
      </c>
      <c r="P33" s="194">
        <v>84.1</v>
      </c>
      <c r="Q33" s="197" t="s">
        <v>336</v>
      </c>
    </row>
    <row r="34" spans="1:17" ht="19.5" customHeight="1">
      <c r="A34" s="192" t="s">
        <v>596</v>
      </c>
      <c r="B34" s="193">
        <v>99.9</v>
      </c>
      <c r="C34" s="194">
        <v>88</v>
      </c>
      <c r="D34" s="194">
        <v>100.7</v>
      </c>
      <c r="E34" s="195">
        <v>93.1</v>
      </c>
      <c r="F34" s="196">
        <v>82.5</v>
      </c>
      <c r="G34" s="194">
        <v>101.6</v>
      </c>
      <c r="H34" s="194">
        <v>87.9</v>
      </c>
      <c r="I34" s="194">
        <v>116.4</v>
      </c>
      <c r="J34" s="196" t="s">
        <v>336</v>
      </c>
      <c r="K34" s="196" t="s">
        <v>336</v>
      </c>
      <c r="L34" s="196" t="s">
        <v>336</v>
      </c>
      <c r="M34" s="196" t="s">
        <v>336</v>
      </c>
      <c r="N34" s="194">
        <v>93.1</v>
      </c>
      <c r="O34" s="194">
        <v>103.5</v>
      </c>
      <c r="P34" s="196" t="s">
        <v>642</v>
      </c>
      <c r="Q34" s="197" t="s">
        <v>336</v>
      </c>
    </row>
    <row r="35" spans="1:17" ht="19.5" customHeight="1">
      <c r="A35" s="192" t="s">
        <v>360</v>
      </c>
      <c r="B35" s="193">
        <v>91.9</v>
      </c>
      <c r="C35" s="194">
        <v>82.5</v>
      </c>
      <c r="D35" s="194">
        <v>90.1</v>
      </c>
      <c r="E35" s="195">
        <v>89.7</v>
      </c>
      <c r="F35" s="196">
        <v>75.2</v>
      </c>
      <c r="G35" s="194">
        <v>99.4</v>
      </c>
      <c r="H35" s="194">
        <v>82.4</v>
      </c>
      <c r="I35" s="194">
        <v>118.2</v>
      </c>
      <c r="J35" s="196" t="s">
        <v>336</v>
      </c>
      <c r="K35" s="196" t="s">
        <v>336</v>
      </c>
      <c r="L35" s="196" t="s">
        <v>336</v>
      </c>
      <c r="M35" s="196" t="s">
        <v>336</v>
      </c>
      <c r="N35" s="194">
        <v>92.9</v>
      </c>
      <c r="O35" s="194">
        <v>101.6</v>
      </c>
      <c r="P35" s="196">
        <v>104.6</v>
      </c>
      <c r="Q35" s="197" t="s">
        <v>336</v>
      </c>
    </row>
    <row r="36" spans="1:17" ht="19.5" customHeight="1">
      <c r="A36" s="552" t="s">
        <v>644</v>
      </c>
      <c r="B36" s="193">
        <v>92.9</v>
      </c>
      <c r="C36" s="194">
        <v>92.3</v>
      </c>
      <c r="D36" s="194">
        <v>94.7</v>
      </c>
      <c r="E36" s="195">
        <v>89.5</v>
      </c>
      <c r="F36" s="196">
        <v>79.7</v>
      </c>
      <c r="G36" s="194">
        <v>97.3</v>
      </c>
      <c r="H36" s="194">
        <v>83.1</v>
      </c>
      <c r="I36" s="194">
        <v>122.5</v>
      </c>
      <c r="J36" s="196" t="s">
        <v>336</v>
      </c>
      <c r="K36" s="196" t="s">
        <v>336</v>
      </c>
      <c r="L36" s="196" t="s">
        <v>336</v>
      </c>
      <c r="M36" s="196" t="s">
        <v>336</v>
      </c>
      <c r="N36" s="194">
        <v>85.8</v>
      </c>
      <c r="O36" s="194">
        <v>98.8</v>
      </c>
      <c r="P36" s="194">
        <v>112.3</v>
      </c>
      <c r="Q36" s="197" t="s">
        <v>336</v>
      </c>
    </row>
    <row r="37" spans="1:17" ht="19.5" customHeight="1">
      <c r="A37" s="192"/>
      <c r="B37" s="193"/>
      <c r="C37" s="194"/>
      <c r="D37" s="194"/>
      <c r="E37" s="195"/>
      <c r="F37" s="196"/>
      <c r="G37" s="194"/>
      <c r="H37" s="194"/>
      <c r="I37" s="194"/>
      <c r="J37" s="194"/>
      <c r="K37" s="196"/>
      <c r="L37" s="196"/>
      <c r="M37" s="196"/>
      <c r="N37" s="194"/>
      <c r="O37" s="194"/>
      <c r="P37" s="194"/>
      <c r="Q37" s="198"/>
    </row>
    <row r="38" spans="1:17" ht="19.5" customHeight="1">
      <c r="A38" s="537" t="s">
        <v>691</v>
      </c>
      <c r="B38" s="193">
        <v>76.3</v>
      </c>
      <c r="C38" s="200">
        <v>68.4</v>
      </c>
      <c r="D38" s="201">
        <v>76.8</v>
      </c>
      <c r="E38" s="202">
        <v>72.9</v>
      </c>
      <c r="F38" s="203">
        <v>67.5</v>
      </c>
      <c r="G38" s="194">
        <v>84</v>
      </c>
      <c r="H38" s="194">
        <v>70.3</v>
      </c>
      <c r="I38" s="194">
        <v>89.8</v>
      </c>
      <c r="J38" s="196" t="s">
        <v>336</v>
      </c>
      <c r="K38" s="196" t="s">
        <v>336</v>
      </c>
      <c r="L38" s="196" t="s">
        <v>336</v>
      </c>
      <c r="M38" s="196" t="s">
        <v>336</v>
      </c>
      <c r="N38" s="194">
        <v>67.6</v>
      </c>
      <c r="O38" s="194">
        <v>81.3</v>
      </c>
      <c r="P38" s="196">
        <v>82</v>
      </c>
      <c r="Q38" s="197" t="s">
        <v>336</v>
      </c>
    </row>
    <row r="39" spans="1:17" ht="19.5" customHeight="1">
      <c r="A39" s="537" t="s">
        <v>363</v>
      </c>
      <c r="B39" s="193">
        <v>81.4</v>
      </c>
      <c r="C39" s="200">
        <v>74.7</v>
      </c>
      <c r="D39" s="201">
        <v>83.7</v>
      </c>
      <c r="E39" s="202">
        <v>71.2</v>
      </c>
      <c r="F39" s="203">
        <v>66.7</v>
      </c>
      <c r="G39" s="194">
        <v>89.4</v>
      </c>
      <c r="H39" s="194">
        <v>76.8</v>
      </c>
      <c r="I39" s="194">
        <v>86.2</v>
      </c>
      <c r="J39" s="196" t="s">
        <v>336</v>
      </c>
      <c r="K39" s="196" t="s">
        <v>336</v>
      </c>
      <c r="L39" s="196" t="s">
        <v>336</v>
      </c>
      <c r="M39" s="196" t="s">
        <v>336</v>
      </c>
      <c r="N39" s="194">
        <v>66.7</v>
      </c>
      <c r="O39" s="194">
        <v>83.9</v>
      </c>
      <c r="P39" s="196">
        <v>83.4</v>
      </c>
      <c r="Q39" s="197" t="s">
        <v>336</v>
      </c>
    </row>
    <row r="40" spans="1:17" ht="19.5" customHeight="1">
      <c r="A40" s="199" t="s">
        <v>364</v>
      </c>
      <c r="B40" s="193">
        <v>171.5</v>
      </c>
      <c r="C40" s="200">
        <v>179.7</v>
      </c>
      <c r="D40" s="201">
        <v>176.6</v>
      </c>
      <c r="E40" s="202">
        <v>200.6</v>
      </c>
      <c r="F40" s="203">
        <v>135.8</v>
      </c>
      <c r="G40" s="194">
        <v>170.9</v>
      </c>
      <c r="H40" s="194">
        <v>141.8</v>
      </c>
      <c r="I40" s="194">
        <v>275.1</v>
      </c>
      <c r="J40" s="196" t="s">
        <v>336</v>
      </c>
      <c r="K40" s="196" t="s">
        <v>336</v>
      </c>
      <c r="L40" s="196" t="s">
        <v>336</v>
      </c>
      <c r="M40" s="196" t="s">
        <v>336</v>
      </c>
      <c r="N40" s="194">
        <v>185</v>
      </c>
      <c r="O40" s="194">
        <v>183.6</v>
      </c>
      <c r="P40" s="204">
        <v>256.4</v>
      </c>
      <c r="Q40" s="197" t="s">
        <v>336</v>
      </c>
    </row>
    <row r="41" spans="1:17" ht="19.5" customHeight="1">
      <c r="A41" s="199" t="s">
        <v>647</v>
      </c>
      <c r="B41" s="193">
        <v>77.5</v>
      </c>
      <c r="C41" s="200">
        <v>66.8</v>
      </c>
      <c r="D41" s="201">
        <v>76.7</v>
      </c>
      <c r="E41" s="202">
        <v>70.4</v>
      </c>
      <c r="F41" s="203">
        <v>65.5</v>
      </c>
      <c r="G41" s="194">
        <v>79.8</v>
      </c>
      <c r="H41" s="194">
        <v>71.4</v>
      </c>
      <c r="I41" s="194">
        <v>102.4</v>
      </c>
      <c r="J41" s="196" t="s">
        <v>336</v>
      </c>
      <c r="K41" s="196" t="s">
        <v>336</v>
      </c>
      <c r="L41" s="196" t="s">
        <v>336</v>
      </c>
      <c r="M41" s="196" t="s">
        <v>336</v>
      </c>
      <c r="N41" s="194">
        <v>66.5</v>
      </c>
      <c r="O41" s="194">
        <v>89.3</v>
      </c>
      <c r="P41" s="204">
        <v>84.3</v>
      </c>
      <c r="Q41" s="197" t="s">
        <v>336</v>
      </c>
    </row>
    <row r="42" spans="1:17" ht="19.5" customHeight="1">
      <c r="A42" s="199" t="s">
        <v>365</v>
      </c>
      <c r="B42" s="193">
        <v>75.7</v>
      </c>
      <c r="C42" s="200">
        <v>75.5</v>
      </c>
      <c r="D42" s="201">
        <v>77.2</v>
      </c>
      <c r="E42" s="202">
        <v>69.6</v>
      </c>
      <c r="F42" s="203">
        <v>65.9</v>
      </c>
      <c r="G42" s="194">
        <v>79.1</v>
      </c>
      <c r="H42" s="194">
        <v>68.5</v>
      </c>
      <c r="I42" s="194">
        <v>89.3</v>
      </c>
      <c r="J42" s="196" t="s">
        <v>336</v>
      </c>
      <c r="K42" s="196" t="s">
        <v>336</v>
      </c>
      <c r="L42" s="196" t="s">
        <v>336</v>
      </c>
      <c r="M42" s="196" t="s">
        <v>336</v>
      </c>
      <c r="N42" s="194">
        <v>66.6</v>
      </c>
      <c r="O42" s="194">
        <v>81.7</v>
      </c>
      <c r="P42" s="204">
        <v>84.4</v>
      </c>
      <c r="Q42" s="197" t="s">
        <v>336</v>
      </c>
    </row>
    <row r="43" spans="1:17" ht="19.5" customHeight="1">
      <c r="A43" s="199" t="s">
        <v>366</v>
      </c>
      <c r="B43" s="193">
        <v>76.8</v>
      </c>
      <c r="C43" s="200">
        <v>74</v>
      </c>
      <c r="D43" s="201">
        <v>77</v>
      </c>
      <c r="E43" s="202">
        <v>74.3</v>
      </c>
      <c r="F43" s="203">
        <v>69.9</v>
      </c>
      <c r="G43" s="194">
        <v>83.1</v>
      </c>
      <c r="H43" s="194">
        <v>68.9</v>
      </c>
      <c r="I43" s="194">
        <v>96.3</v>
      </c>
      <c r="J43" s="196" t="s">
        <v>336</v>
      </c>
      <c r="K43" s="196" t="s">
        <v>336</v>
      </c>
      <c r="L43" s="196" t="s">
        <v>336</v>
      </c>
      <c r="M43" s="196" t="s">
        <v>336</v>
      </c>
      <c r="N43" s="194">
        <v>68.3</v>
      </c>
      <c r="O43" s="194">
        <v>81.8</v>
      </c>
      <c r="P43" s="204">
        <v>100.1</v>
      </c>
      <c r="Q43" s="197" t="s">
        <v>336</v>
      </c>
    </row>
    <row r="44" spans="1:17" ht="19.5" customHeight="1">
      <c r="A44" s="199" t="s">
        <v>367</v>
      </c>
      <c r="B44" s="193">
        <v>77.1</v>
      </c>
      <c r="C44" s="200">
        <v>74.5</v>
      </c>
      <c r="D44" s="201">
        <v>76.9</v>
      </c>
      <c r="E44" s="202">
        <v>69.6</v>
      </c>
      <c r="F44" s="203">
        <v>65.7</v>
      </c>
      <c r="G44" s="194">
        <v>81.1</v>
      </c>
      <c r="H44" s="194">
        <v>75.1</v>
      </c>
      <c r="I44" s="194">
        <v>87.5</v>
      </c>
      <c r="J44" s="196" t="s">
        <v>336</v>
      </c>
      <c r="K44" s="196" t="s">
        <v>336</v>
      </c>
      <c r="L44" s="196" t="s">
        <v>336</v>
      </c>
      <c r="M44" s="196" t="s">
        <v>336</v>
      </c>
      <c r="N44" s="194">
        <v>68.5</v>
      </c>
      <c r="O44" s="194">
        <v>82.5</v>
      </c>
      <c r="P44" s="204">
        <v>110.4</v>
      </c>
      <c r="Q44" s="197" t="s">
        <v>336</v>
      </c>
    </row>
    <row r="45" spans="1:17" ht="19.5" customHeight="1">
      <c r="A45" s="199" t="s">
        <v>368</v>
      </c>
      <c r="B45" s="193">
        <v>75.5</v>
      </c>
      <c r="C45" s="200">
        <v>69</v>
      </c>
      <c r="D45" s="201">
        <v>76.5</v>
      </c>
      <c r="E45" s="202">
        <v>67.9</v>
      </c>
      <c r="F45" s="203">
        <v>66.5</v>
      </c>
      <c r="G45" s="194">
        <v>77.6</v>
      </c>
      <c r="H45" s="194">
        <v>70.4</v>
      </c>
      <c r="I45" s="194">
        <v>85.2</v>
      </c>
      <c r="J45" s="196" t="s">
        <v>336</v>
      </c>
      <c r="K45" s="196" t="s">
        <v>336</v>
      </c>
      <c r="L45" s="196" t="s">
        <v>336</v>
      </c>
      <c r="M45" s="196" t="s">
        <v>336</v>
      </c>
      <c r="N45" s="194">
        <v>66.8</v>
      </c>
      <c r="O45" s="194">
        <v>77.6</v>
      </c>
      <c r="P45" s="204">
        <v>80.5</v>
      </c>
      <c r="Q45" s="197" t="s">
        <v>336</v>
      </c>
    </row>
    <row r="46" spans="1:17" ht="19.5" customHeight="1">
      <c r="A46" s="199" t="s">
        <v>369</v>
      </c>
      <c r="B46" s="193">
        <v>124.5</v>
      </c>
      <c r="C46" s="200">
        <v>138</v>
      </c>
      <c r="D46" s="201">
        <v>113.6</v>
      </c>
      <c r="E46" s="202">
        <v>145.6</v>
      </c>
      <c r="F46" s="203">
        <v>137.4</v>
      </c>
      <c r="G46" s="194">
        <v>131.7</v>
      </c>
      <c r="H46" s="194">
        <v>114</v>
      </c>
      <c r="I46" s="194">
        <v>251.9</v>
      </c>
      <c r="J46" s="196" t="s">
        <v>336</v>
      </c>
      <c r="K46" s="196" t="s">
        <v>336</v>
      </c>
      <c r="L46" s="196" t="s">
        <v>336</v>
      </c>
      <c r="M46" s="196" t="s">
        <v>336</v>
      </c>
      <c r="N46" s="194">
        <v>179.4</v>
      </c>
      <c r="O46" s="194">
        <v>125.7</v>
      </c>
      <c r="P46" s="204">
        <v>176.9</v>
      </c>
      <c r="Q46" s="197" t="s">
        <v>336</v>
      </c>
    </row>
    <row r="47" spans="1:17" ht="19.5" customHeight="1">
      <c r="A47" s="199" t="s">
        <v>370</v>
      </c>
      <c r="B47" s="193">
        <v>118.7</v>
      </c>
      <c r="C47" s="200">
        <v>82</v>
      </c>
      <c r="D47" s="201">
        <v>143.5</v>
      </c>
      <c r="E47" s="202">
        <v>75.6</v>
      </c>
      <c r="F47" s="203">
        <v>73.5</v>
      </c>
      <c r="G47" s="194">
        <v>123</v>
      </c>
      <c r="H47" s="194">
        <v>98.4</v>
      </c>
      <c r="I47" s="194">
        <v>89</v>
      </c>
      <c r="J47" s="196" t="s">
        <v>336</v>
      </c>
      <c r="K47" s="196" t="s">
        <v>336</v>
      </c>
      <c r="L47" s="196" t="s">
        <v>336</v>
      </c>
      <c r="M47" s="196" t="s">
        <v>336</v>
      </c>
      <c r="N47" s="194">
        <v>66.6</v>
      </c>
      <c r="O47" s="194">
        <v>97.6</v>
      </c>
      <c r="P47" s="204">
        <v>135.2</v>
      </c>
      <c r="Q47" s="197" t="s">
        <v>336</v>
      </c>
    </row>
    <row r="48" spans="1:17" ht="19.5" customHeight="1">
      <c r="A48" s="199" t="s">
        <v>371</v>
      </c>
      <c r="B48" s="193">
        <v>76.7</v>
      </c>
      <c r="C48" s="200">
        <v>91.3</v>
      </c>
      <c r="D48" s="201">
        <v>77.8</v>
      </c>
      <c r="E48" s="202">
        <v>65.7</v>
      </c>
      <c r="F48" s="203">
        <v>64.4</v>
      </c>
      <c r="G48" s="194">
        <v>79.4</v>
      </c>
      <c r="H48" s="194">
        <v>69.1</v>
      </c>
      <c r="I48" s="194">
        <v>83.3</v>
      </c>
      <c r="J48" s="196" t="s">
        <v>336</v>
      </c>
      <c r="K48" s="196" t="s">
        <v>336</v>
      </c>
      <c r="L48" s="196" t="s">
        <v>336</v>
      </c>
      <c r="M48" s="196" t="s">
        <v>336</v>
      </c>
      <c r="N48" s="194">
        <v>67.4</v>
      </c>
      <c r="O48" s="194">
        <v>78.8</v>
      </c>
      <c r="P48" s="204">
        <v>84.3</v>
      </c>
      <c r="Q48" s="197" t="s">
        <v>336</v>
      </c>
    </row>
    <row r="49" spans="1:17" ht="19.5" customHeight="1">
      <c r="A49" s="199" t="s">
        <v>361</v>
      </c>
      <c r="B49" s="193">
        <v>76.7</v>
      </c>
      <c r="C49" s="200">
        <v>75.2</v>
      </c>
      <c r="D49" s="201">
        <v>77.9</v>
      </c>
      <c r="E49" s="202">
        <v>69.5</v>
      </c>
      <c r="F49" s="203">
        <v>67</v>
      </c>
      <c r="G49" s="194">
        <v>82.6</v>
      </c>
      <c r="H49" s="194">
        <v>67.6</v>
      </c>
      <c r="I49" s="194">
        <v>86.7</v>
      </c>
      <c r="J49" s="196" t="s">
        <v>336</v>
      </c>
      <c r="K49" s="196" t="s">
        <v>336</v>
      </c>
      <c r="L49" s="196" t="s">
        <v>336</v>
      </c>
      <c r="M49" s="196" t="s">
        <v>336</v>
      </c>
      <c r="N49" s="194">
        <v>68.5</v>
      </c>
      <c r="O49" s="194">
        <v>81.7</v>
      </c>
      <c r="P49" s="204">
        <v>83.7</v>
      </c>
      <c r="Q49" s="197" t="s">
        <v>336</v>
      </c>
    </row>
    <row r="50" spans="1:17" ht="19.5" customHeight="1">
      <c r="A50" s="537" t="s">
        <v>362</v>
      </c>
      <c r="B50" s="205">
        <v>75.9</v>
      </c>
      <c r="C50" s="194">
        <v>76.7</v>
      </c>
      <c r="D50" s="194">
        <v>77.2</v>
      </c>
      <c r="E50" s="194">
        <v>68</v>
      </c>
      <c r="F50" s="194">
        <v>66.2</v>
      </c>
      <c r="G50" s="194">
        <v>83</v>
      </c>
      <c r="H50" s="194">
        <v>69.9</v>
      </c>
      <c r="I50" s="194">
        <v>84</v>
      </c>
      <c r="J50" s="196" t="s">
        <v>336</v>
      </c>
      <c r="K50" s="196" t="s">
        <v>336</v>
      </c>
      <c r="L50" s="196" t="s">
        <v>336</v>
      </c>
      <c r="M50" s="196" t="s">
        <v>336</v>
      </c>
      <c r="N50" s="194">
        <v>67.6</v>
      </c>
      <c r="O50" s="194">
        <v>77.6</v>
      </c>
      <c r="P50" s="194">
        <v>83.5</v>
      </c>
      <c r="Q50" s="197" t="s">
        <v>336</v>
      </c>
    </row>
    <row r="51" spans="1:17" ht="13.5">
      <c r="A51" s="206"/>
      <c r="B51" s="193"/>
      <c r="C51" s="194"/>
      <c r="D51" s="194"/>
      <c r="E51" s="195"/>
      <c r="F51" s="194"/>
      <c r="G51" s="194"/>
      <c r="H51" s="194"/>
      <c r="I51" s="194"/>
      <c r="J51" s="194"/>
      <c r="K51" s="194"/>
      <c r="L51" s="194"/>
      <c r="M51" s="194"/>
      <c r="N51" s="194"/>
      <c r="O51" s="194"/>
      <c r="P51" s="194"/>
      <c r="Q51" s="198"/>
    </row>
    <row r="52" spans="1:17" ht="27.75" customHeight="1">
      <c r="A52" s="207" t="s">
        <v>372</v>
      </c>
      <c r="B52" s="208">
        <v>-1</v>
      </c>
      <c r="C52" s="212">
        <v>2</v>
      </c>
      <c r="D52" s="212">
        <v>-0.9</v>
      </c>
      <c r="E52" s="213">
        <v>-2.2</v>
      </c>
      <c r="F52" s="213">
        <v>-1.2</v>
      </c>
      <c r="G52" s="212">
        <v>0.5</v>
      </c>
      <c r="H52" s="212">
        <v>3.4</v>
      </c>
      <c r="I52" s="212">
        <v>-3.1</v>
      </c>
      <c r="J52" s="561">
        <v>-11.42966942009156</v>
      </c>
      <c r="K52" s="561">
        <v>2.7428960534960467</v>
      </c>
      <c r="L52" s="561">
        <v>-3.0236999027636213</v>
      </c>
      <c r="M52" s="561">
        <v>-3.877839060670063</v>
      </c>
      <c r="N52" s="212">
        <v>-1.3</v>
      </c>
      <c r="O52" s="212">
        <v>-5</v>
      </c>
      <c r="P52" s="212">
        <v>-0.2</v>
      </c>
      <c r="Q52" s="562">
        <v>-0.8344789909408012</v>
      </c>
    </row>
    <row r="53" spans="1:17" ht="27.75" customHeight="1" thickBot="1">
      <c r="A53" s="209" t="s">
        <v>373</v>
      </c>
      <c r="B53" s="210">
        <v>-0.5</v>
      </c>
      <c r="C53" s="214">
        <v>12.1</v>
      </c>
      <c r="D53" s="214">
        <v>0.5</v>
      </c>
      <c r="E53" s="215">
        <v>-6.7</v>
      </c>
      <c r="F53" s="215">
        <v>-1.9</v>
      </c>
      <c r="G53" s="214">
        <v>-1.2</v>
      </c>
      <c r="H53" s="214">
        <v>-0.6</v>
      </c>
      <c r="I53" s="214">
        <v>-6.5</v>
      </c>
      <c r="J53" s="558">
        <v>-15.8</v>
      </c>
      <c r="K53" s="558">
        <v>-0.3</v>
      </c>
      <c r="L53" s="558">
        <v>-4.9</v>
      </c>
      <c r="M53" s="558">
        <v>-1.8</v>
      </c>
      <c r="N53" s="214">
        <v>0</v>
      </c>
      <c r="O53" s="214">
        <v>-4.6</v>
      </c>
      <c r="P53" s="214">
        <v>1.8</v>
      </c>
      <c r="Q53" s="560">
        <v>0.7</v>
      </c>
    </row>
    <row r="54" spans="1:17" ht="17.25" customHeight="1">
      <c r="A54" s="729" t="s">
        <v>660</v>
      </c>
      <c r="B54" s="729"/>
      <c r="C54" s="729"/>
      <c r="D54" s="729"/>
      <c r="E54" s="729"/>
      <c r="F54" s="729"/>
      <c r="G54" s="729"/>
      <c r="H54" s="729"/>
      <c r="I54" s="729"/>
      <c r="J54" s="729"/>
      <c r="K54" s="729"/>
      <c r="L54" s="729"/>
      <c r="M54" s="729"/>
      <c r="N54" s="729"/>
      <c r="O54" s="729"/>
      <c r="P54" s="729"/>
      <c r="Q54" s="729"/>
    </row>
    <row r="55" spans="1:17" ht="13.5" customHeight="1">
      <c r="A55" s="730"/>
      <c r="B55" s="730"/>
      <c r="C55" s="730"/>
      <c r="D55" s="730"/>
      <c r="E55" s="730"/>
      <c r="F55" s="730"/>
      <c r="G55" s="730"/>
      <c r="H55" s="730"/>
      <c r="I55" s="730"/>
      <c r="J55" s="730"/>
      <c r="K55" s="730"/>
      <c r="L55" s="730"/>
      <c r="M55" s="730"/>
      <c r="N55" s="730"/>
      <c r="O55" s="730"/>
      <c r="P55" s="730"/>
      <c r="Q55" s="730"/>
    </row>
    <row r="56" spans="1:17" ht="13.5">
      <c r="A56" s="216"/>
      <c r="B56" s="216"/>
      <c r="C56" s="216"/>
      <c r="D56" s="216"/>
      <c r="E56" s="216"/>
      <c r="F56" s="216"/>
      <c r="G56" s="216"/>
      <c r="H56" s="216"/>
      <c r="I56" s="216"/>
      <c r="J56" s="216"/>
      <c r="K56" s="216"/>
      <c r="L56" s="216"/>
      <c r="M56" s="216"/>
      <c r="N56" s="216"/>
      <c r="O56" s="216"/>
      <c r="P56" s="216"/>
      <c r="Q56" s="216"/>
    </row>
    <row r="57" spans="1:15" ht="13.5">
      <c r="A57" s="217"/>
      <c r="B57" s="217"/>
      <c r="C57" s="217"/>
      <c r="D57" s="217"/>
      <c r="E57" s="217"/>
      <c r="F57" s="217"/>
      <c r="G57" s="217"/>
      <c r="H57" s="217"/>
      <c r="I57" s="217"/>
      <c r="J57" s="217"/>
      <c r="K57" s="217"/>
      <c r="L57" s="217"/>
      <c r="M57" s="217"/>
      <c r="N57" s="217"/>
      <c r="O57" s="217"/>
    </row>
  </sheetData>
  <mergeCells count="2">
    <mergeCell ref="A1:Q1"/>
    <mergeCell ref="A54:Q55"/>
  </mergeCells>
  <printOptions/>
  <pageMargins left="0.3937007874015748" right="0.5905511811023623" top="0.4330708661417323" bottom="0.5905511811023623" header="0.31496062992125984" footer="0.35433070866141736"/>
  <pageSetup horizontalDpi="600" verticalDpi="600" orientation="portrait" paperSize="9" scale="75" r:id="rId1"/>
  <headerFooter alignWithMargins="0">
    <oddFooter>&amp;C&amp;"ＭＳ Ｐゴシック,標準"&amp;12- 8 -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2011-12-20T07:33:22Z</cp:lastPrinted>
  <dcterms:created xsi:type="dcterms:W3CDTF">2003-04-22T00:03:15Z</dcterms:created>
  <dcterms:modified xsi:type="dcterms:W3CDTF">2011-12-21T03:19:39Z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