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520" tabRatio="655" activeTab="1"/>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'季節調整済指数'!$A$1:$P$40</definedName>
    <definedName name="_xlnm.Print_Area" localSheetId="27">'全国結果30人以上'!$A$1:$BC$55</definedName>
    <definedName name="_xlnm.Print_Area" localSheetId="26">'全国結果5人以上'!$A$1:$BC$55</definedName>
    <definedName name="_xlnm.Print_Area" localSheetId="0">'速報表紙'!$A$1:$K$56</definedName>
    <definedName name="_xlnm.Print_Area" localSheetId="2">'調査の説明'!$A$1:$AG$120</definedName>
    <definedName name="_xlnm.Print_Area" localSheetId="3">'表章産業について'!$A$1:$G$86</definedName>
    <definedName name="_xlnm.Print_Area" localSheetId="1">'目次'!$A$1:$O$50</definedName>
    <definedName name="_xlnm.Print_Titles" localSheetId="3">'表章産業について'!$15:$17</definedName>
  </definedNames>
  <calcPr fullCalcOnLoad="1"/>
</workbook>
</file>

<file path=xl/sharedStrings.xml><?xml version="1.0" encoding="utf-8"?>
<sst xmlns="http://schemas.openxmlformats.org/spreadsheetml/2006/main" count="6191" uniqueCount="731">
  <si>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</si>
  <si>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</si>
  <si>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</si>
  <si>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</si>
  <si>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労働異動率</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</si>
  <si>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</si>
  <si>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</si>
  <si>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</si>
  <si>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</si>
  <si>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</si>
  <si>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現在の基準年は平成17年であり、指数は「平成17年平均＝100」とする。　</t>
  </si>
  <si>
    <t>(2)</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</si>
  <si>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</si>
  <si>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</si>
  <si>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</si>
  <si>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</si>
  <si>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 2 －</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</si>
  <si>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</si>
  <si>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</si>
  <si>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</si>
  <si>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</si>
  <si>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</si>
  <si>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</si>
  <si>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</si>
  <si>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</si>
  <si>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</si>
  <si>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</si>
  <si>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</si>
  <si>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</si>
  <si>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</si>
  <si>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</si>
  <si>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</si>
  <si>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</si>
  <si>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</si>
  <si>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</si>
  <si>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</si>
  <si>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</si>
  <si>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</si>
  <si>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</si>
  <si>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</si>
  <si>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</si>
  <si>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</si>
  <si>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</si>
  <si>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</si>
  <si>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</si>
  <si>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</si>
  <si>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</si>
  <si>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</si>
  <si>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</si>
  <si>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</si>
  <si>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</si>
  <si>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</si>
  <si>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</si>
  <si>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</si>
  <si>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</si>
  <si>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</si>
  <si>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</si>
  <si>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</si>
  <si>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</si>
  <si>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</si>
  <si>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</si>
  <si>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</si>
  <si>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</si>
  <si>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</si>
  <si>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</si>
  <si>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</si>
  <si>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</si>
  <si>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</si>
  <si>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</si>
  <si>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</si>
  <si>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</si>
  <si>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</si>
  <si>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</si>
  <si>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</si>
  <si>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</si>
  <si>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</si>
  <si>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</si>
  <si>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</si>
  <si>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</si>
  <si>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</si>
  <si>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</si>
  <si>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</si>
  <si>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</si>
  <si>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</si>
  <si>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</si>
  <si>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</si>
  <si>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</si>
  <si>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</si>
  <si>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</si>
  <si>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</si>
  <si>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</si>
  <si>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</si>
  <si>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</si>
  <si>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</si>
  <si>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</si>
  <si>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</si>
  <si>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</si>
  <si>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</si>
  <si>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</si>
  <si>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</si>
  <si>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</si>
  <si>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</si>
  <si>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</si>
  <si>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</si>
  <si>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</si>
  <si>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</si>
  <si>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</si>
  <si>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</si>
  <si>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</si>
  <si>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</si>
  <si>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</si>
  <si>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</si>
  <si>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</si>
  <si>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</si>
  <si>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</si>
  <si>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</si>
  <si>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</si>
  <si>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</si>
  <si>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</si>
  <si>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</si>
  <si>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</si>
  <si>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</si>
  <si>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</si>
  <si>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</si>
  <si>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</si>
  <si>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</si>
  <si>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</si>
  <si>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</si>
  <si>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７　利用上の注意</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</si>
  <si>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</si>
  <si>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</si>
  <si>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</si>
  <si>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</si>
  <si>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</si>
  <si>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</si>
  <si>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</si>
  <si>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</si>
  <si>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</si>
  <si>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</si>
  <si>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</si>
  <si>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</si>
  <si>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</si>
  <si>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</si>
  <si>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</si>
  <si>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</si>
  <si>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</si>
  <si>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</si>
  <si>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</si>
  <si>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</si>
  <si>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</si>
  <si>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</si>
  <si>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</si>
  <si>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</si>
  <si>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</si>
  <si>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</si>
  <si>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</si>
  <si>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</si>
  <si>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</si>
  <si>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</si>
  <si>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</si>
  <si>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</si>
  <si>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</si>
  <si>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</si>
  <si>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</si>
  <si>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</si>
  <si>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</si>
  <si>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</si>
  <si>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</si>
  <si>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</si>
  <si>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</si>
  <si>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</si>
  <si>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</si>
  <si>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</si>
  <si>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</si>
  <si>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</si>
  <si>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</si>
  <si>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</si>
  <si>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</si>
  <si>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</si>
  <si>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</si>
  <si>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</si>
  <si>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</si>
  <si>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</si>
  <si>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</si>
  <si>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</si>
  <si>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</si>
  <si>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</si>
  <si>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</si>
  <si>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</si>
  <si>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</si>
  <si>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</si>
  <si>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</si>
  <si>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</si>
  <si>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</si>
  <si>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</si>
  <si>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</si>
  <si>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</si>
  <si>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</si>
  <si>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</si>
  <si>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</si>
  <si>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</si>
  <si>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</si>
  <si>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</si>
  <si>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</si>
  <si>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</si>
  <si>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</si>
  <si>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</si>
  <si>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</si>
  <si>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</si>
  <si>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</si>
  <si>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</si>
  <si>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</si>
  <si>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</si>
  <si>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</si>
  <si>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</si>
  <si>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</si>
  <si>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</si>
  <si>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</si>
  <si>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</si>
  <si>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</si>
  <si>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</si>
  <si>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</si>
  <si>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</si>
  <si>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</si>
  <si>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</si>
  <si>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</si>
  <si>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</si>
  <si>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</si>
  <si>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</si>
  <si>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</si>
  <si>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</si>
  <si>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</si>
  <si>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</si>
  <si>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</si>
  <si>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</si>
  <si>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</si>
  <si>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</si>
  <si>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</si>
  <si>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</si>
  <si>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</si>
  <si>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</si>
  <si>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</si>
  <si>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</si>
  <si>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</si>
  <si>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</si>
  <si>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</si>
  <si>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</si>
  <si>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</si>
  <si>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</si>
  <si>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</si>
  <si>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</si>
  <si>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</si>
  <si>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</si>
  <si>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</si>
  <si>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</si>
  <si>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</si>
  <si>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</si>
  <si>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</si>
  <si>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</si>
  <si>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</si>
  <si>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</si>
  <si>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</si>
  <si>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</si>
  <si>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</si>
  <si>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</si>
  <si>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</si>
  <si>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</si>
  <si>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</si>
  <si>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</si>
  <si>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</si>
  <si>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</si>
  <si>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</si>
  <si>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</si>
  <si>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</si>
  <si>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</si>
  <si>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</si>
  <si>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</si>
  <si>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</si>
  <si>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</si>
  <si>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</si>
  <si>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</si>
  <si>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</si>
  <si>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</si>
  <si>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</si>
  <si>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</si>
  <si>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</si>
  <si>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</si>
  <si>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</si>
  <si>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</si>
  <si>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</si>
  <si>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</si>
  <si>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</si>
  <si>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</si>
  <si>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</si>
  <si>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</si>
  <si>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</si>
  <si>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</si>
  <si>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</si>
  <si>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</si>
  <si>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</si>
  <si>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</si>
  <si>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</si>
  <si>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</si>
  <si>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</si>
  <si>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</si>
  <si>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</si>
  <si>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</si>
  <si>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</si>
  <si>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</si>
  <si>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</si>
  <si>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</si>
  <si>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</si>
  <si>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</si>
  <si>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</si>
  <si>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</si>
  <si>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</si>
  <si>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</si>
  <si>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</si>
  <si>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</si>
  <si>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</si>
  <si>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</si>
  <si>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</si>
  <si>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</si>
  <si>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</si>
  <si>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</si>
  <si>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</si>
  <si>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</si>
  <si>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</si>
  <si>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</si>
  <si>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</si>
  <si>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</si>
  <si>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</si>
  <si>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</si>
  <si>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</si>
  <si>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</si>
  <si>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</si>
  <si>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t>
  </si>
  <si>
    <t>※実質賃金指数＝名目賃金指数/静岡県消費者物価指数（持家の帰属家賃を除く総合）×100</t>
  </si>
  <si>
    <t>名 目 賃 金 指 数 （現 金 給 与 総 額）</t>
  </si>
  <si>
    <t>(平成１７年平均＝１００）</t>
  </si>
  <si>
    <t>年　月</t>
  </si>
  <si>
    <t>調　査
産業計</t>
  </si>
  <si>
    <t>建設業</t>
  </si>
  <si>
    <t>製造業</t>
  </si>
  <si>
    <t>電気・ガス・
熱供給・
水道業</t>
  </si>
  <si>
    <t>情報
通信業</t>
  </si>
  <si>
    <t>運輸業，
郵便業</t>
  </si>
  <si>
    <t xml:space="preserve"> 卸売業， 
小売業</t>
  </si>
  <si>
    <t xml:space="preserve"> 金融業， 
保険業</t>
  </si>
  <si>
    <t>不動産業，物品賃貸業</t>
  </si>
  <si>
    <t>学術研究，
専門・技術サービス業</t>
  </si>
  <si>
    <t>宿泊業，
飲食サービス業</t>
  </si>
  <si>
    <t>生活関連サービス業，娯楽業</t>
  </si>
  <si>
    <t>教育，学習
支援業</t>
  </si>
  <si>
    <t>医療，
福祉</t>
  </si>
  <si>
    <t>複合サービス事業</t>
  </si>
  <si>
    <t>サービス業(他に分類されないもの)</t>
  </si>
  <si>
    <t>18年</t>
  </si>
  <si>
    <t>19年</t>
  </si>
  <si>
    <t>20年</t>
  </si>
  <si>
    <t>21年</t>
  </si>
  <si>
    <t>9月</t>
  </si>
  <si>
    <t>10月</t>
  </si>
  <si>
    <t>11月</t>
  </si>
  <si>
    <t>12月</t>
  </si>
  <si>
    <t>2月</t>
  </si>
  <si>
    <t>3月</t>
  </si>
  <si>
    <t>4月</t>
  </si>
  <si>
    <t>5月</t>
  </si>
  <si>
    <t>6月</t>
  </si>
  <si>
    <t>7月</t>
  </si>
  <si>
    <t>8月</t>
  </si>
  <si>
    <t>対前月
増減率(%)</t>
  </si>
  <si>
    <r>
      <t>対前年同月</t>
    </r>
    <r>
      <rPr>
        <sz val="10"/>
        <rFont val="ＭＳ Ｐゴシック"/>
        <family val="3"/>
      </rPr>
      <t>増減率(%)</t>
    </r>
  </si>
  <si>
    <t>実 質 賃 金 指 数 （現 金 給 与 総 額）</t>
  </si>
  <si>
    <t>名 目 賃 金 指 数 （定 期 給 与）</t>
  </si>
  <si>
    <t>名 目 賃 金 指 数 （所 定 内 給 与）</t>
  </si>
  <si>
    <t>労 働 時 間 指 数 （総 実 労 働 時 間）</t>
  </si>
  <si>
    <t>労 働 時 間 指 数 （所 定 外 労 働 時 間）</t>
  </si>
  <si>
    <t>常 用 雇 用 指 数</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</si>
  <si>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</si>
  <si>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</si>
  <si>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</si>
  <si>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</si>
  <si>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</si>
  <si>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</si>
  <si>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</si>
  <si>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</si>
  <si>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</si>
  <si>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</si>
  <si>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</si>
  <si>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</si>
  <si>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（平成17年平均＝100）</t>
  </si>
  <si>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</si>
  <si>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</si>
  <si>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</si>
  <si>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</si>
  <si>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</si>
  <si>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</si>
  <si>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</si>
  <si>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</si>
  <si>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</si>
  <si>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</si>
  <si>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</si>
  <si>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</si>
  <si>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</si>
  <si>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</si>
  <si>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</si>
  <si>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</si>
  <si>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</si>
  <si>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</si>
  <si>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</si>
  <si>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</si>
  <si>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</si>
  <si>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</si>
  <si>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</si>
  <si>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</si>
  <si>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</si>
  <si>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</si>
  <si>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</si>
  <si>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</si>
  <si>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</si>
  <si>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</si>
  <si>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</si>
  <si>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</si>
  <si>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</si>
  <si>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</si>
  <si>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</si>
  <si>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</si>
  <si>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</si>
  <si>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x</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</si>
  <si>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</si>
  <si>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</si>
  <si>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</si>
  <si>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</si>
  <si>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</si>
  <si>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</si>
  <si>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</si>
  <si>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</si>
  <si>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</si>
  <si>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</si>
  <si>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</si>
  <si>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</si>
  <si>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</si>
  <si>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</si>
  <si>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</si>
  <si>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</si>
  <si>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</si>
  <si>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</si>
  <si>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</si>
  <si>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</si>
  <si>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</si>
  <si>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</si>
  <si>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</si>
  <si>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</si>
  <si>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</si>
  <si>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</si>
  <si>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</si>
  <si>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</si>
  <si>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</si>
  <si>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</si>
  <si>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</si>
  <si>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</si>
  <si>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</si>
  <si>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</si>
  <si>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</si>
  <si>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</si>
  <si>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</si>
  <si>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</si>
  <si>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</si>
  <si>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</si>
  <si>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</si>
  <si>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</si>
  <si>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</si>
  <si>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</si>
  <si>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</si>
  <si>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</si>
  <si>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</si>
  <si>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</si>
  <si>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</si>
  <si>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</si>
  <si>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</si>
  <si>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</si>
  <si>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</si>
  <si>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</si>
  <si>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</si>
  <si>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第１表  産業、性別常用労働者の１人平均月間現金給与額（静岡県）</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</si>
  <si>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</si>
  <si>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</si>
  <si>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</si>
  <si>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</si>
  <si>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</si>
  <si>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</si>
  <si>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</si>
  <si>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</si>
  <si>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</si>
  <si>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</si>
  <si>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</si>
  <si>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</si>
  <si>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</si>
  <si>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</si>
  <si>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</si>
  <si>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第３表  産業、性別常用労働者数及びパートタイム労働者比率（静岡県）</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</si>
  <si>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</si>
  <si>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</si>
  <si>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</si>
  <si>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</si>
  <si>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</si>
  <si>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</si>
  <si>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</si>
  <si>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</si>
  <si>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</si>
  <si>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第６表  産業、就業形態別労働者の1人平均月間現金給与額（静岡県）</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</si>
  <si>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</si>
  <si>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</si>
  <si>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</si>
  <si>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</si>
  <si>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</si>
  <si>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</si>
  <si>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</si>
  <si>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</si>
  <si>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</si>
  <si>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</si>
  <si>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</si>
  <si>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</si>
  <si>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</si>
  <si>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第８表  産業、就業形態別労働者数（静岡県）</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</si>
  <si>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</si>
  <si>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</si>
  <si>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</si>
  <si>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</si>
  <si>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</si>
  <si>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</si>
  <si>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</si>
  <si>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</si>
  <si>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</si>
  <si>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</si>
  <si>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</si>
  <si>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</si>
  <si>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</si>
  <si>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</si>
  <si>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 xml:space="preserve">          20年</t>
  </si>
  <si>
    <t xml:space="preserve">          21年</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</si>
  <si>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</si>
  <si>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</si>
  <si>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</si>
  <si>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</si>
  <si>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</si>
  <si>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</si>
  <si>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</si>
  <si>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</si>
  <si>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</si>
  <si>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</si>
  <si>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</si>
  <si>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</si>
  <si>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</si>
  <si>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</si>
  <si>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t>
  </si>
  <si>
    <t>所定内時間</t>
  </si>
  <si>
    <t>千人</t>
  </si>
  <si>
    <t>推計労働者数</t>
  </si>
  <si>
    <t>パートタイム労働者比率</t>
  </si>
  <si>
    <t>入職率</t>
  </si>
  <si>
    <t>離職率</t>
  </si>
  <si>
    <t>（注）※印は差</t>
  </si>
  <si>
    <t>（２）賃金指数･労働時間指数･雇用指数</t>
  </si>
  <si>
    <t>（調査産業計、平成17年平均＝100）</t>
  </si>
  <si>
    <t>年  月</t>
  </si>
  <si>
    <t>名目賃金（現金給与総額）</t>
  </si>
  <si>
    <t>名目賃金（定期給与）</t>
  </si>
  <si>
    <t>指数</t>
  </si>
  <si>
    <t>対前年増減率</t>
  </si>
  <si>
    <t>対前年増減率</t>
  </si>
  <si>
    <t>％</t>
  </si>
  <si>
    <t>－</t>
  </si>
  <si>
    <t>2   事業所規模３０人以上</t>
  </si>
  <si>
    <t>％</t>
  </si>
  <si>
    <t>ポイント</t>
  </si>
  <si>
    <t>（注）※印は差</t>
  </si>
  <si>
    <t>（調査産業計、平成17年平均＝100）</t>
  </si>
  <si>
    <t>エクセル形式ですので、ダウンロードしてお使いいただけます。</t>
  </si>
  <si>
    <t>毎月の速報結果を公表日から見ることができます。</t>
  </si>
  <si>
    <t>その他、様々な静岡県の統計情報を掲載しています。</t>
  </si>
  <si>
    <t>　　―　皆様のアクセスをお待ちしています　―</t>
  </si>
  <si>
    <t>●毎月公表する統計</t>
  </si>
  <si>
    <t>人口､消費者物価指数､鉱工業指数、景気動向指数、等</t>
  </si>
  <si>
    <t>●周期的に行われる統計</t>
  </si>
  <si>
    <t>国勢調査、経済センサス、工業統計調査、等</t>
  </si>
  <si>
    <t>●統計から見た静岡県</t>
  </si>
  <si>
    <t>静岡県の全国順位、県内主要統計指標、等</t>
  </si>
  <si>
    <t>●各種お知らせ</t>
  </si>
  <si>
    <t>統計グラフコンクールの結果、等</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</si>
  <si>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</si>
  <si>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</si>
  <si>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</si>
  <si>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</si>
  <si>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</si>
  <si>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</si>
  <si>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</si>
  <si>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</si>
  <si>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</si>
  <si>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</si>
  <si>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</si>
  <si>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</si>
  <si>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</si>
  <si>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</si>
  <si>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</si>
  <si>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18年</t>
  </si>
  <si>
    <t>19年</t>
  </si>
  <si>
    <t>20年</t>
  </si>
  <si>
    <t>(平成１７年＝１００）</t>
  </si>
  <si>
    <t xml:space="preserve"> 調査事業所は、事業所・企業統計調査の結果に基づく事業所リストを母集団として、これを産業及び規模別に層化して無作為抽出する。</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</si>
  <si>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</si>
  <si>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</si>
  <si>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</si>
  <si>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</si>
  <si>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</si>
  <si>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</si>
  <si>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</si>
  <si>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</si>
  <si>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</si>
  <si>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</si>
  <si>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</si>
  <si>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</si>
  <si>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出勤日数</t>
  </si>
  <si>
    <t>－ 1 －</t>
  </si>
  <si>
    <t>常用労働者</t>
  </si>
  <si>
    <t>次のいずれかに該当する労働者のことである。</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</si>
  <si>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</si>
  <si>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</si>
  <si>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</si>
  <si>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</si>
  <si>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</si>
  <si>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</si>
  <si>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</si>
  <si>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</si>
  <si>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t>
  </si>
  <si>
    <t>定期給与</t>
  </si>
  <si>
    <t xml:space="preserve"> |</t>
  </si>
  <si>
    <t xml:space="preserve">  ここでは、センサス局方式を用いて算定した季節調整係数で原系列を除して求めるという方法によっている。</t>
  </si>
  <si>
    <t>(1)</t>
  </si>
  <si>
    <t>(2)</t>
  </si>
  <si>
    <t>(3)</t>
  </si>
  <si>
    <t>(4)</t>
  </si>
  <si>
    <t>(5)</t>
  </si>
  <si>
    <t>事業所規模５人以上</t>
  </si>
  <si>
    <t>事業所規模３０人以上</t>
  </si>
  <si>
    <t xml:space="preserve">         11月</t>
  </si>
  <si>
    <t xml:space="preserve">     　 10月</t>
  </si>
  <si>
    <t xml:space="preserve">  　  　11月</t>
  </si>
  <si>
    <t>労 働 時 間 指 数（所 定 内 労 働 時 間）　</t>
  </si>
  <si>
    <t>実 質 賃 金 指 数 （定 期 給 与）　</t>
  </si>
  <si>
    <t xml:space="preserve">         12月</t>
  </si>
  <si>
    <t>平成 19年</t>
  </si>
  <si>
    <t xml:space="preserve">          22年</t>
  </si>
  <si>
    <t xml:space="preserve">  　  　12月</t>
  </si>
  <si>
    <t xml:space="preserve">x </t>
  </si>
  <si>
    <t>平成17年</t>
  </si>
  <si>
    <t>22年</t>
  </si>
  <si>
    <t xml:space="preserve">x </t>
  </si>
  <si>
    <t>23年1月</t>
  </si>
  <si>
    <t>23年１月</t>
  </si>
  <si>
    <t>統計情報はインターネットで提供しています！</t>
  </si>
  <si>
    <t>http://toukei.pref.shizuoka.jp/</t>
  </si>
  <si>
    <t>静岡県毎月勤労統計調査の結果は、『統計センターしずおか』にて御覧になれます。</t>
  </si>
  <si>
    <t>実質賃金指数（定期給与）（事業所規模5人以上・30人以上）</t>
  </si>
  <si>
    <t>労働時間指数（所定内労働時間）（事業所規模5人以上・30人以上）</t>
  </si>
  <si>
    <t>実質賃金定期</t>
  </si>
  <si>
    <t>（注）斜体太字の増減率は、産業分類の変更で指数が作成できないため、実数から算出している。</t>
  </si>
  <si>
    <t>　なお、接続しない産業の指数は算出ができないため、表中において「－」と表記している。増減率は実数から算出している。</t>
  </si>
  <si>
    <t xml:space="preserve"> 調査期間中に労働者が実際に出勤した日数のことである。事業所に出勤しない日は有給であっても出勤日としないが、１日のうち１時間でも就業すれば、１出勤日とする。</t>
  </si>
  <si>
    <t>（別紙）</t>
  </si>
  <si>
    <t>実数による増減率</t>
  </si>
  <si>
    <t>指数は、基準時更新及び第一種事業所の抽出替えに伴い、時系列比較を可能にするため、原則として過去に遡って改訂している。最近では、平成21年１月分調査において、抽出替え及び母集団労働者数を「平成18年事業所・企業統計調査」に基づく労働者数に変更したことから改訂を行った。ただし、毎月の絶対的な水準を表す実数値については、改訂を行わないこととしている。
 対前年（前月）比等の増減率は、原則として指数により行っているため、実数から算定した場合とは必ずしも一致しない。</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</si>
  <si>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</si>
  <si>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</si>
  <si>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表章産業（新産業分類　H22.１～）</t>
  </si>
  <si>
    <t>（注）平成22年1月分結果から日本標準産業分類（平成19年11月改定）に基づき表章している。なお、平成21年以前と接続しない産業の指数は、算出ができないため、表中において「－」と表記している。増減率は実数から算出している。（斜体太字部分）平成21年以前の結果との接続については別紙参照のこと。</t>
  </si>
  <si>
    <t>平成22年１月分結果から日本標準産業分類(平成19年11月改定)に基づき表章している。平成21年以前の結果との接続については、別紙参照のこと。
 なお、平成21年以前と接続しない産業の指数は、算出ができないため、表中において「－」と表記している。増減率は実数から算出している。</t>
  </si>
  <si>
    <t>　 　　　2月</t>
  </si>
  <si>
    <t>１   事業所規模5人以上</t>
  </si>
  <si>
    <t>　　 　　2月</t>
  </si>
  <si>
    <t>10月</t>
  </si>
  <si>
    <t>11月</t>
  </si>
  <si>
    <t>12月</t>
  </si>
  <si>
    <t>　 　　　3月</t>
  </si>
  <si>
    <t>　　 　　3月</t>
  </si>
  <si>
    <t>事業所規模 ＝ 5人以上</t>
  </si>
  <si>
    <t>　 　　　4月</t>
  </si>
  <si>
    <t>　　 　　4月</t>
  </si>
  <si>
    <t>　 　　　5月</t>
  </si>
  <si>
    <t>　　 　　5月</t>
  </si>
  <si>
    <t>　 　　　6月</t>
  </si>
  <si>
    <t>　　 　　6月</t>
  </si>
  <si>
    <t>7月</t>
  </si>
  <si>
    <t xml:space="preserve">         10月</t>
  </si>
  <si>
    <t>　23年 1月</t>
  </si>
  <si>
    <t>　 　　　7月</t>
  </si>
  <si>
    <t>　　 　　7月</t>
  </si>
  <si>
    <t>8月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</si>
  <si>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</si>
  <si>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8月</t>
  </si>
  <si>
    <t xml:space="preserve">   22年 9月</t>
  </si>
  <si>
    <t>　 　　　9月</t>
  </si>
  <si>
    <t>　　 　　8月</t>
  </si>
  <si>
    <t>　　 　　9月</t>
  </si>
  <si>
    <t xml:space="preserve">(参考）  全国の結果（平成23年9月分確報） </t>
  </si>
  <si>
    <t>平成23年9月</t>
  </si>
  <si>
    <t>22.10月</t>
  </si>
  <si>
    <t>22年9月</t>
  </si>
  <si>
    <t>　23年 1月</t>
  </si>
  <si>
    <t xml:space="preserve">  22年 9月</t>
  </si>
  <si>
    <t>23 .1月</t>
  </si>
  <si>
    <t xml:space="preserve">(参考）  全国の結果（平成23年9月分確報） </t>
  </si>
  <si>
    <t>平成23年9月</t>
  </si>
  <si>
    <t>　９月の１人平均総実労働時間（調査産業計）は１５４．１時間で、前月比３．８％増、前年同月比１．１％減となった。</t>
  </si>
  <si>
    <t>　総実労働時間のうち、所定内労働時間は１３９．５時間で、前月比２．７％増、前年同月比１．７％減となった。また、所定外労働時間は１４．６時間で、前月比１６．８％増、前年同月比３．６％増となった。</t>
  </si>
  <si>
    <t>　製造業の所定外労働時間は１８．１時間で、前月比１２．４％増、前年同月比５．８％増となった。</t>
  </si>
  <si>
    <t>　９月における調査産業計の雇用の動きを常用雇用指数（平成17年平均＝100）でみると、１００．６(P16)で、前月比０．６％増、前年同月比１．０％増となった。また、パートタイム労働者比率は２２．９％となった。</t>
  </si>
  <si>
    <t>　調査産業計の労働異動率をみると、入職率は１．６１％で、前年同月差０．１７ポイント減、離職率は１．３９％で、前年同月差０．０１ポイント減となった。</t>
  </si>
  <si>
    <t>　９月の１人平均現金給与総額（調査産業計）は２８５，５６９円で、前月比は同値（季節調整値では２．１％増(P17)）、前年同月比０．３％減となった。</t>
  </si>
  <si>
    <t>　現金給与総額のうち、定期給与は２８１，８３２円で、前月比１．１％増（季節調整値では０．９％増(P17)）、前年同月比０．８％減となった。また、特別給与は３，７３７円で、前年同月差１，９３３円増となった。</t>
  </si>
  <si>
    <t>　定期給与のうち所定内給与は２５６，２０４円で、前月比０．５％増、前年同月比０．８％減となった。</t>
  </si>
  <si>
    <t>　９月の１人平均総実労働時間（調査産業計）は１４９．６時間で、前月比３．３％増、前年同月比１．６％減となった。</t>
  </si>
  <si>
    <t>　総実労働時間のうち、所定内労働時間は１３７．３時間で、前月比２．４％増、前年同月比２．０％減となった。また、所定外労働時間は１２．３時間で、前月比１４．９％増、前年同月比４．２％増となった。</t>
  </si>
  <si>
    <t>　製造業の所定外労働時間は１６．２時間で、前月比１２．５％増、前年同月比８．７％増となった。</t>
  </si>
  <si>
    <t>　９月における調査産業計の雇用の動きを常用雇用指数（平成17年平均＝100）でみると、１００．１(P16)で、前月比０．４％増、前年同月比０．７％増となった。また、パートタイム労働者比率は２７．８％となった。</t>
  </si>
  <si>
    <t>　調査産業計の労働異動率をみると、入職率は２．０２％で、前年同月差０．３８ポイント増、離職率は１．７８％で、前年同月差０．３４ポイント増となった。</t>
  </si>
  <si>
    <t>　９月の１人平均現金給与総額（調査産業計）は２５８，６４０円で、前月比３．３％減、前年同月比１．６％減となった。</t>
  </si>
  <si>
    <t>　現金給与総額のうち、定期給与は２５５，５９８円で、前月比０．６％増、前年同月比２．３％減となった。また、特別給与は３，０４２円で、前年同月差１，６１２円増となった。</t>
  </si>
  <si>
    <t>　定期給与のうち、所定内給与は２３５，３６９円で、前月比０．２％増、前年同月比２．６％減となった。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</si>
</sst>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s>
  <fonts count="53">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u val="single"/>
      <sz val="11"/>
      <color indexed="12"/>
      <name val="ＭＳ Ｐゴシック"/>
      <family val="3"/>
    </font>
    <font>
      <sz val="6.5"/>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i/>
      <sz val="18"/>
      <name val="ＭＳ Ｐゴシック"/>
      <family val="3"/>
    </font>
    <font>
      <i/>
      <sz val="11"/>
      <name val="ＭＳ Ｐゴシック"/>
      <family val="3"/>
    </font>
    <font>
      <b/>
      <sz val="14"/>
      <name val="HG丸ｺﾞｼｯｸM-PRO"/>
      <family val="3"/>
    </font>
    <font>
      <u val="single"/>
      <sz val="12"/>
      <color indexed="12"/>
      <name val="ＭＳ Ｐゴシック"/>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b/>
      <i/>
      <sz val="10"/>
      <name val="ＭＳ Ｐゴシック"/>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 fillId="0" borderId="0" xfId="27" applyAlignment="1">
      <alignment horizontal="center"/>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8"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5" fillId="0" borderId="0" xfId="0" applyNumberFormat="1" applyFont="1" applyAlignment="1">
      <alignment/>
    </xf>
    <xf numFmtId="0" fontId="25"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180" fontId="1" fillId="0" borderId="0" xfId="24" applyNumberFormat="1" applyProtection="1">
      <alignment/>
      <protection locked="0"/>
    </xf>
    <xf numFmtId="180" fontId="5" fillId="0" borderId="0" xfId="24" applyNumberFormat="1" applyFont="1" applyProtection="1">
      <alignment/>
      <protection locked="0"/>
    </xf>
    <xf numFmtId="0" fontId="5" fillId="0" borderId="0" xfId="24" applyFont="1" applyProtection="1">
      <alignment/>
      <protection locked="0"/>
    </xf>
    <xf numFmtId="180" fontId="5" fillId="0" borderId="0" xfId="24" applyNumberFormat="1" applyFont="1" applyAlignment="1" applyProtection="1">
      <alignment horizontal="right"/>
      <protection locked="0"/>
    </xf>
    <xf numFmtId="186" fontId="1" fillId="0" borderId="16" xfId="24" applyNumberFormat="1" applyBorder="1" applyAlignment="1" applyProtection="1">
      <alignment horizontal="right"/>
      <protection locked="0"/>
    </xf>
    <xf numFmtId="180" fontId="1" fillId="0" borderId="10" xfId="24" applyNumberFormat="1" applyBorder="1" applyProtection="1">
      <alignment/>
      <protection locked="0"/>
    </xf>
    <xf numFmtId="180" fontId="1" fillId="0" borderId="14" xfId="24" applyNumberFormat="1" applyBorder="1" applyProtection="1">
      <alignment/>
      <protection locked="0"/>
    </xf>
    <xf numFmtId="180" fontId="1" fillId="0" borderId="3" xfId="24" applyNumberFormat="1" applyBorder="1" applyProtection="1">
      <alignment/>
      <protection locked="0"/>
    </xf>
    <xf numFmtId="180" fontId="1" fillId="0" borderId="14" xfId="24" applyNumberFormat="1" applyBorder="1" applyAlignment="1" applyProtection="1">
      <alignment horizontal="right"/>
      <protection locked="0"/>
    </xf>
    <xf numFmtId="180" fontId="1" fillId="0" borderId="34" xfId="24" applyNumberFormat="1" applyBorder="1" applyAlignment="1" applyProtection="1">
      <alignment horizontal="right"/>
      <protection locked="0"/>
    </xf>
    <xf numFmtId="180" fontId="1" fillId="0" borderId="34" xfId="24" applyNumberFormat="1" applyBorder="1" applyProtection="1">
      <alignment/>
      <protection locked="0"/>
    </xf>
    <xf numFmtId="49" fontId="1" fillId="0" borderId="16" xfId="24" applyNumberFormat="1" applyBorder="1" applyAlignment="1" applyProtection="1">
      <alignment horizontal="right" shrinkToFit="1"/>
      <protection locked="0"/>
    </xf>
    <xf numFmtId="180" fontId="1" fillId="0" borderId="14" xfId="24" applyNumberFormat="1" applyBorder="1">
      <alignment/>
      <protection/>
    </xf>
    <xf numFmtId="180" fontId="1" fillId="0" borderId="10" xfId="24" applyNumberFormat="1" applyBorder="1">
      <alignment/>
      <protection/>
    </xf>
    <xf numFmtId="180" fontId="1" fillId="0" borderId="0" xfId="24" applyNumberFormat="1" applyBorder="1">
      <alignment/>
      <protection/>
    </xf>
    <xf numFmtId="180" fontId="1" fillId="0" borderId="14" xfId="24" applyNumberFormat="1" applyBorder="1" applyAlignment="1" applyProtection="1">
      <alignment horizontal="right" shrinkToFit="1"/>
      <protection locked="0"/>
    </xf>
    <xf numFmtId="180" fontId="1" fillId="0" borderId="14" xfId="24" applyNumberFormat="1" applyBorder="1" applyAlignment="1" applyProtection="1">
      <alignment/>
      <protection locked="0"/>
    </xf>
    <xf numFmtId="180" fontId="1" fillId="0" borderId="18" xfId="24" applyNumberFormat="1" applyBorder="1" applyProtection="1">
      <alignment/>
      <protection locked="0"/>
    </xf>
    <xf numFmtId="180" fontId="1" fillId="0" borderId="16" xfId="24" applyNumberFormat="1" applyBorder="1" applyProtection="1">
      <alignment/>
      <protection locked="0"/>
    </xf>
    <xf numFmtId="180" fontId="5" fillId="0" borderId="16" xfId="24" applyNumberFormat="1" applyFont="1" applyBorder="1" applyAlignment="1" applyProtection="1">
      <alignment horizontal="center" vertical="center" wrapText="1"/>
      <protection locked="0"/>
    </xf>
    <xf numFmtId="180" fontId="1" fillId="0" borderId="10" xfId="24" applyNumberFormat="1" applyBorder="1" applyAlignment="1" applyProtection="1">
      <alignment/>
      <protection hidden="1"/>
    </xf>
    <xf numFmtId="180" fontId="21" fillId="0" borderId="32" xfId="24" applyNumberFormat="1" applyFont="1" applyBorder="1" applyAlignment="1" applyProtection="1">
      <alignment horizontal="center" vertical="center" wrapText="1"/>
      <protection locked="0"/>
    </xf>
    <xf numFmtId="180" fontId="1" fillId="0" borderId="35" xfId="24" applyNumberFormat="1" applyBorder="1" applyAlignment="1" applyProtection="1">
      <alignment/>
      <protection hidden="1"/>
    </xf>
    <xf numFmtId="0" fontId="1" fillId="0" borderId="0" xfId="24" applyProtection="1">
      <alignment/>
      <protection locked="0"/>
    </xf>
    <xf numFmtId="180" fontId="1" fillId="0" borderId="14" xfId="24" applyNumberFormat="1" applyBorder="1" applyAlignment="1" applyProtection="1">
      <alignment/>
      <protection hidden="1"/>
    </xf>
    <xf numFmtId="180" fontId="1" fillId="0" borderId="3" xfId="24" applyNumberFormat="1" applyBorder="1" applyAlignment="1" applyProtection="1">
      <alignment/>
      <protection hidden="1"/>
    </xf>
    <xf numFmtId="180" fontId="1" fillId="0" borderId="30" xfId="24" applyNumberFormat="1" applyBorder="1" applyAlignment="1" applyProtection="1">
      <alignment/>
      <protection hidden="1"/>
    </xf>
    <xf numFmtId="180" fontId="1" fillId="0" borderId="36" xfId="24" applyNumberFormat="1" applyBorder="1" applyAlignment="1" applyProtection="1">
      <alignment/>
      <protection hidden="1"/>
    </xf>
    <xf numFmtId="0" fontId="1" fillId="0" borderId="0" xfId="24" applyAlignment="1">
      <alignment wrapText="1"/>
      <protection/>
    </xf>
    <xf numFmtId="0" fontId="5" fillId="0" borderId="0" xfId="24" applyFont="1" applyAlignment="1">
      <alignment wrapText="1"/>
      <protection/>
    </xf>
    <xf numFmtId="180" fontId="1" fillId="0" borderId="14" xfId="24" applyNumberFormat="1" applyBorder="1" applyAlignment="1" applyProtection="1">
      <alignment horizontal="center"/>
      <protection locked="0"/>
    </xf>
    <xf numFmtId="0" fontId="1" fillId="0" borderId="0" xfId="22">
      <alignment/>
      <protection/>
    </xf>
    <xf numFmtId="176" fontId="1" fillId="0" borderId="0" xfId="22" applyNumberFormat="1" applyBorder="1">
      <alignment/>
      <protection/>
    </xf>
    <xf numFmtId="0" fontId="1" fillId="0" borderId="0" xfId="22" applyBorder="1">
      <alignment/>
      <protection/>
    </xf>
    <xf numFmtId="0" fontId="1" fillId="0" borderId="0" xfId="22" applyAlignment="1" quotePrefix="1">
      <alignment horizontal="left"/>
      <protection/>
    </xf>
    <xf numFmtId="0" fontId="34" fillId="0" borderId="0" xfId="22" applyFont="1" applyAlignment="1">
      <alignment horizontal="center" vertical="center"/>
      <protection/>
    </xf>
    <xf numFmtId="176" fontId="15" fillId="0" borderId="0" xfId="22" applyNumberFormat="1" applyFont="1" applyBorder="1" applyAlignment="1">
      <alignment/>
      <protection/>
    </xf>
    <xf numFmtId="0" fontId="30" fillId="0" borderId="0" xfId="22" applyFont="1" applyFill="1" applyAlignment="1">
      <alignment horizontal="center"/>
      <protection/>
    </xf>
    <xf numFmtId="0" fontId="18" fillId="0" borderId="0" xfId="22" applyFont="1" applyAlignment="1">
      <alignment/>
      <protection/>
    </xf>
    <xf numFmtId="0" fontId="1" fillId="0" borderId="0" xfId="22" applyAlignment="1">
      <alignment horizontal="center"/>
      <protection/>
    </xf>
    <xf numFmtId="0" fontId="35" fillId="0" borderId="0" xfId="22" applyFont="1" applyAlignment="1">
      <alignment horizontal="center"/>
      <protection/>
    </xf>
    <xf numFmtId="0" fontId="9" fillId="0" borderId="14" xfId="22" applyFont="1" applyBorder="1" applyAlignment="1">
      <alignment horizontal="right" vertical="distributed"/>
      <protection/>
    </xf>
    <xf numFmtId="0" fontId="9" fillId="0" borderId="3" xfId="22" applyFont="1" applyBorder="1" applyAlignment="1">
      <alignment horizontal="right" vertical="center" shrinkToFit="1"/>
      <protection/>
    </xf>
    <xf numFmtId="0" fontId="9" fillId="0" borderId="10" xfId="22" applyFont="1" applyBorder="1" applyAlignment="1">
      <alignment horizontal="right" vertical="center" shrinkToFit="1"/>
      <protection/>
    </xf>
    <xf numFmtId="0" fontId="9" fillId="0" borderId="0" xfId="22" applyFont="1" applyBorder="1" applyAlignment="1">
      <alignment horizontal="right" vertical="center" shrinkToFit="1"/>
      <protection/>
    </xf>
    <xf numFmtId="0" fontId="9" fillId="0" borderId="3" xfId="22" applyFont="1" applyBorder="1" applyAlignment="1">
      <alignment horizontal="right" vertical="center"/>
      <protection/>
    </xf>
    <xf numFmtId="0" fontId="9" fillId="0" borderId="0" xfId="22" applyFont="1" applyBorder="1" applyAlignment="1">
      <alignment horizontal="right" vertical="center"/>
      <protection/>
    </xf>
    <xf numFmtId="0" fontId="9" fillId="0" borderId="0" xfId="22" applyFont="1" applyAlignment="1">
      <alignment horizontal="right"/>
      <protection/>
    </xf>
    <xf numFmtId="176" fontId="1" fillId="0" borderId="3" xfId="22" applyNumberFormat="1" applyBorder="1">
      <alignment/>
      <protection/>
    </xf>
    <xf numFmtId="176" fontId="1" fillId="0" borderId="10" xfId="22" applyNumberFormat="1" applyBorder="1">
      <alignment/>
      <protection/>
    </xf>
    <xf numFmtId="176" fontId="1" fillId="0" borderId="3" xfId="22" applyNumberFormat="1" applyFill="1" applyBorder="1">
      <alignment/>
      <protection/>
    </xf>
    <xf numFmtId="0" fontId="1" fillId="0" borderId="14" xfId="22" applyBorder="1" applyAlignment="1">
      <alignment horizontal="right" vertical="center" shrinkToFit="1"/>
      <protection/>
    </xf>
    <xf numFmtId="0" fontId="1" fillId="0" borderId="14" xfId="22" applyFill="1" applyBorder="1" applyAlignment="1">
      <alignment horizontal="right" vertical="center" shrinkToFit="1"/>
      <protection/>
    </xf>
    <xf numFmtId="176" fontId="1" fillId="0" borderId="10" xfId="22" applyNumberFormat="1" applyFill="1" applyBorder="1">
      <alignment/>
      <protection/>
    </xf>
    <xf numFmtId="176" fontId="1" fillId="0" borderId="0" xfId="22" applyNumberFormat="1" applyFill="1" applyBorder="1">
      <alignment/>
      <protection/>
    </xf>
    <xf numFmtId="0" fontId="1" fillId="0" borderId="0" xfId="22" applyFont="1" applyAlignment="1">
      <alignment horizontal="left"/>
      <protection/>
    </xf>
    <xf numFmtId="49" fontId="1" fillId="0" borderId="20" xfId="22" applyNumberFormat="1" applyBorder="1" applyAlignment="1">
      <alignment horizontal="right" vertical="center" shrinkToFit="1"/>
      <protection/>
    </xf>
    <xf numFmtId="176" fontId="1" fillId="0" borderId="1" xfId="22" applyNumberFormat="1" applyFill="1" applyBorder="1">
      <alignment/>
      <protection/>
    </xf>
    <xf numFmtId="176" fontId="1" fillId="0" borderId="4" xfId="22" applyNumberFormat="1" applyFill="1" applyBorder="1">
      <alignment/>
      <protection/>
    </xf>
    <xf numFmtId="176" fontId="1" fillId="0" borderId="2" xfId="22" applyNumberFormat="1" applyFill="1" applyBorder="1">
      <alignment/>
      <protection/>
    </xf>
    <xf numFmtId="0" fontId="1" fillId="0" borderId="0" xfId="22" applyFont="1" applyFill="1" applyAlignment="1">
      <alignment horizontal="left"/>
      <protection/>
    </xf>
    <xf numFmtId="176" fontId="1" fillId="0" borderId="37" xfId="22" applyNumberFormat="1" applyBorder="1">
      <alignment/>
      <protection/>
    </xf>
    <xf numFmtId="176" fontId="1" fillId="0" borderId="9" xfId="22" applyNumberFormat="1" applyBorder="1">
      <alignment/>
      <protection/>
    </xf>
    <xf numFmtId="176" fontId="1" fillId="0" borderId="8" xfId="22" applyNumberFormat="1" applyBorder="1">
      <alignment/>
      <protection/>
    </xf>
    <xf numFmtId="0" fontId="1" fillId="0" borderId="0" xfId="22" applyFill="1">
      <alignment/>
      <protection/>
    </xf>
    <xf numFmtId="49" fontId="30" fillId="0" borderId="0" xfId="22" applyNumberFormat="1" applyFont="1" applyBorder="1" applyAlignment="1">
      <alignment horizontal="left" vertical="center" textRotation="180"/>
      <protection/>
    </xf>
    <xf numFmtId="0" fontId="18" fillId="0" borderId="0" xfId="22" applyFont="1" applyBorder="1" applyAlignment="1">
      <alignment/>
      <protection/>
    </xf>
    <xf numFmtId="176" fontId="1" fillId="0" borderId="0" xfId="22" applyNumberFormat="1">
      <alignment/>
      <protection/>
    </xf>
    <xf numFmtId="0" fontId="35" fillId="0" borderId="0" xfId="22" applyFont="1" applyBorder="1" applyAlignment="1">
      <alignment/>
      <protection/>
    </xf>
    <xf numFmtId="176" fontId="1" fillId="0" borderId="2" xfId="22" applyNumberFormat="1" applyBorder="1">
      <alignment/>
      <protection/>
    </xf>
    <xf numFmtId="0" fontId="1" fillId="0" borderId="2" xfId="22" applyBorder="1">
      <alignment/>
      <protection/>
    </xf>
    <xf numFmtId="0" fontId="35" fillId="0" borderId="2" xfId="22" applyFont="1" applyBorder="1" applyAlignment="1">
      <alignment horizontal="center"/>
      <protection/>
    </xf>
    <xf numFmtId="0" fontId="25" fillId="0" borderId="0" xfId="22" applyFont="1" applyAlignment="1">
      <alignment horizontal="left"/>
      <protection/>
    </xf>
    <xf numFmtId="176" fontId="1" fillId="0" borderId="1" xfId="22" applyNumberFormat="1" applyBorder="1">
      <alignment/>
      <protection/>
    </xf>
    <xf numFmtId="176" fontId="1" fillId="0" borderId="4" xfId="22" applyNumberFormat="1" applyBorder="1">
      <alignment/>
      <protection/>
    </xf>
    <xf numFmtId="0" fontId="5" fillId="0" borderId="0" xfId="22" applyFont="1">
      <alignment/>
      <protection/>
    </xf>
    <xf numFmtId="0" fontId="37" fillId="0" borderId="0" xfId="22" applyFont="1">
      <alignment/>
      <protection/>
    </xf>
    <xf numFmtId="0" fontId="21" fillId="0" borderId="0" xfId="22" applyFont="1">
      <alignment/>
      <protection/>
    </xf>
    <xf numFmtId="0" fontId="25" fillId="0" borderId="0" xfId="16" applyFont="1" applyAlignment="1">
      <alignment vertical="center"/>
    </xf>
    <xf numFmtId="0" fontId="38" fillId="0" borderId="0" xfId="16" applyFont="1" applyAlignment="1">
      <alignment vertical="center"/>
    </xf>
    <xf numFmtId="0" fontId="15" fillId="0" borderId="0" xfId="23" applyNumberFormat="1" applyFont="1" applyAlignment="1">
      <alignment horizontal="left"/>
      <protection/>
    </xf>
    <xf numFmtId="0" fontId="15" fillId="0" borderId="0" xfId="23" applyFont="1" applyAlignment="1">
      <alignment horizontal="center"/>
      <protection/>
    </xf>
    <xf numFmtId="0" fontId="39" fillId="0" borderId="0" xfId="23" applyFont="1" applyAlignment="1">
      <alignment horizontal="center"/>
      <protection/>
    </xf>
    <xf numFmtId="0" fontId="1" fillId="0" borderId="0" xfId="23">
      <alignment/>
      <protection/>
    </xf>
    <xf numFmtId="0" fontId="30" fillId="0" borderId="0" xfId="23" applyFont="1" applyAlignment="1">
      <alignment horizontal="left" vertical="center"/>
      <protection/>
    </xf>
    <xf numFmtId="0" fontId="1" fillId="0" borderId="0" xfId="23" applyAlignment="1">
      <alignment/>
      <protection/>
    </xf>
    <xf numFmtId="0" fontId="4" fillId="0" borderId="0" xfId="23" applyFont="1">
      <alignment/>
      <protection/>
    </xf>
    <xf numFmtId="0" fontId="5" fillId="0" borderId="0" xfId="23" applyFont="1">
      <alignment/>
      <protection/>
    </xf>
    <xf numFmtId="0" fontId="30" fillId="0" borderId="0" xfId="23" applyFont="1">
      <alignment/>
      <protection/>
    </xf>
    <xf numFmtId="0" fontId="1" fillId="0" borderId="0" xfId="23" applyFont="1">
      <alignment/>
      <protection/>
    </xf>
    <xf numFmtId="0" fontId="30" fillId="3" borderId="6" xfId="23" applyFont="1" applyFill="1" applyBorder="1" applyAlignment="1">
      <alignment horizontal="center" vertical="center"/>
      <protection/>
    </xf>
    <xf numFmtId="0" fontId="30" fillId="3" borderId="5" xfId="23" applyFont="1" applyFill="1" applyBorder="1" applyAlignment="1">
      <alignment horizontal="center" vertical="center"/>
      <protection/>
    </xf>
    <xf numFmtId="0" fontId="5" fillId="3" borderId="5" xfId="23" applyFont="1" applyFill="1" applyBorder="1" applyAlignment="1">
      <alignment horizontal="center" vertical="center"/>
      <protection/>
    </xf>
    <xf numFmtId="0" fontId="30" fillId="3" borderId="7" xfId="23" applyFont="1" applyFill="1" applyBorder="1" applyAlignment="1">
      <alignment horizontal="center" vertical="center"/>
      <protection/>
    </xf>
    <xf numFmtId="0" fontId="30" fillId="0" borderId="0" xfId="23" applyFont="1" applyAlignment="1">
      <alignment vertical="center"/>
      <protection/>
    </xf>
    <xf numFmtId="0" fontId="30" fillId="3" borderId="38" xfId="23" applyFont="1" applyFill="1" applyBorder="1" applyAlignment="1">
      <alignment horizontal="center" vertical="center"/>
      <protection/>
    </xf>
    <xf numFmtId="0" fontId="30" fillId="3" borderId="39" xfId="23" applyFont="1" applyFill="1" applyBorder="1" applyAlignment="1">
      <alignment horizontal="center" vertical="center"/>
      <protection/>
    </xf>
    <xf numFmtId="0" fontId="30" fillId="3" borderId="40" xfId="23" applyFont="1" applyFill="1" applyBorder="1" applyAlignment="1">
      <alignment horizontal="center" vertical="center"/>
      <protection/>
    </xf>
    <xf numFmtId="0" fontId="1" fillId="0" borderId="41" xfId="23" applyBorder="1">
      <alignment/>
      <protection/>
    </xf>
    <xf numFmtId="0" fontId="1" fillId="0" borderId="42" xfId="23" applyBorder="1">
      <alignment/>
      <protection/>
    </xf>
    <xf numFmtId="49" fontId="5" fillId="0" borderId="42" xfId="23" applyNumberFormat="1" applyFont="1" applyBorder="1" applyAlignment="1">
      <alignment horizontal="distributed" vertical="center" wrapText="1"/>
      <protection/>
    </xf>
    <xf numFmtId="0" fontId="1" fillId="0" borderId="43" xfId="23" applyBorder="1">
      <alignment/>
      <protection/>
    </xf>
    <xf numFmtId="3" fontId="1" fillId="0" borderId="43" xfId="23" applyNumberFormat="1" applyBorder="1">
      <alignment/>
      <protection/>
    </xf>
    <xf numFmtId="0" fontId="1" fillId="0" borderId="6" xfId="23" applyBorder="1">
      <alignment/>
      <protection/>
    </xf>
    <xf numFmtId="0" fontId="1" fillId="0" borderId="5" xfId="23" applyBorder="1">
      <alignment/>
      <protection/>
    </xf>
    <xf numFmtId="49" fontId="5" fillId="0" borderId="5" xfId="23" applyNumberFormat="1" applyFont="1" applyBorder="1" applyAlignment="1">
      <alignment horizontal="distributed" vertical="center" wrapText="1"/>
      <protection/>
    </xf>
    <xf numFmtId="0" fontId="1" fillId="0" borderId="7" xfId="23" applyBorder="1">
      <alignment/>
      <protection/>
    </xf>
    <xf numFmtId="3" fontId="1" fillId="0" borderId="7" xfId="23" applyNumberFormat="1" applyBorder="1" applyAlignment="1">
      <alignment horizontal="right" vertical="center"/>
      <protection/>
    </xf>
    <xf numFmtId="0" fontId="1" fillId="0" borderId="44" xfId="23" applyBorder="1">
      <alignment/>
      <protection/>
    </xf>
    <xf numFmtId="0" fontId="1" fillId="0" borderId="45" xfId="23" applyBorder="1">
      <alignment/>
      <protection/>
    </xf>
    <xf numFmtId="49" fontId="5" fillId="0" borderId="45" xfId="23" applyNumberFormat="1" applyFont="1" applyBorder="1" applyAlignment="1">
      <alignment horizontal="distributed" vertical="center" wrapText="1"/>
      <protection/>
    </xf>
    <xf numFmtId="0" fontId="1" fillId="0" borderId="46" xfId="23" applyBorder="1">
      <alignment/>
      <protection/>
    </xf>
    <xf numFmtId="3" fontId="1" fillId="0" borderId="46" xfId="23" applyNumberFormat="1" applyBorder="1">
      <alignment/>
      <protection/>
    </xf>
    <xf numFmtId="3" fontId="1" fillId="0" borderId="7" xfId="23" applyNumberFormat="1" applyBorder="1">
      <alignment/>
      <protection/>
    </xf>
    <xf numFmtId="0" fontId="1" fillId="0" borderId="47" xfId="23" applyBorder="1">
      <alignment/>
      <protection/>
    </xf>
    <xf numFmtId="0" fontId="1" fillId="0" borderId="48" xfId="23" applyBorder="1">
      <alignment/>
      <protection/>
    </xf>
    <xf numFmtId="49" fontId="5" fillId="0" borderId="48" xfId="23" applyNumberFormat="1" applyFont="1" applyBorder="1" applyAlignment="1">
      <alignment horizontal="distributed" vertical="center" wrapText="1"/>
      <protection/>
    </xf>
    <xf numFmtId="0" fontId="1" fillId="0" borderId="49" xfId="23" applyBorder="1">
      <alignment/>
      <protection/>
    </xf>
    <xf numFmtId="3" fontId="1" fillId="0" borderId="49" xfId="23" applyNumberFormat="1" applyBorder="1">
      <alignment/>
      <protection/>
    </xf>
    <xf numFmtId="0" fontId="1" fillId="0" borderId="3" xfId="23" applyBorder="1">
      <alignment/>
      <protection/>
    </xf>
    <xf numFmtId="0" fontId="1" fillId="0" borderId="0" xfId="23" applyBorder="1">
      <alignment/>
      <protection/>
    </xf>
    <xf numFmtId="49" fontId="5" fillId="0" borderId="0" xfId="23" applyNumberFormat="1" applyFont="1" applyBorder="1" applyAlignment="1">
      <alignment horizontal="distributed" vertical="center" wrapText="1"/>
      <protection/>
    </xf>
    <xf numFmtId="0" fontId="1" fillId="0" borderId="10" xfId="23" applyBorder="1">
      <alignment/>
      <protection/>
    </xf>
    <xf numFmtId="3" fontId="1" fillId="0" borderId="10" xfId="23" applyNumberFormat="1" applyBorder="1">
      <alignment/>
      <protection/>
    </xf>
    <xf numFmtId="3" fontId="1" fillId="0" borderId="46" xfId="23" applyNumberFormat="1" applyBorder="1" applyAlignment="1">
      <alignment horizontal="right"/>
      <protection/>
    </xf>
    <xf numFmtId="0" fontId="1" fillId="0" borderId="50" xfId="23" applyBorder="1">
      <alignment/>
      <protection/>
    </xf>
    <xf numFmtId="0" fontId="1" fillId="0" borderId="51" xfId="23" applyBorder="1">
      <alignment/>
      <protection/>
    </xf>
    <xf numFmtId="49" fontId="5" fillId="0" borderId="51" xfId="23" applyNumberFormat="1" applyFont="1" applyBorder="1" applyAlignment="1">
      <alignment horizontal="distributed" vertical="center" wrapText="1"/>
      <protection/>
    </xf>
    <xf numFmtId="0" fontId="1" fillId="0" borderId="52" xfId="23" applyBorder="1">
      <alignment/>
      <protection/>
    </xf>
    <xf numFmtId="3" fontId="1" fillId="0" borderId="52" xfId="23" applyNumberFormat="1" applyBorder="1">
      <alignment/>
      <protection/>
    </xf>
    <xf numFmtId="0" fontId="4" fillId="0" borderId="5" xfId="23" applyFont="1" applyBorder="1">
      <alignment/>
      <protection/>
    </xf>
    <xf numFmtId="49" fontId="4" fillId="0" borderId="5" xfId="23" applyNumberFormat="1" applyFont="1" applyBorder="1" applyAlignment="1">
      <alignment horizontal="distributed" vertical="center" wrapText="1"/>
      <protection/>
    </xf>
    <xf numFmtId="3" fontId="1" fillId="0" borderId="7" xfId="23" applyNumberFormat="1" applyBorder="1" applyAlignment="1">
      <alignment horizontal="right"/>
      <protection/>
    </xf>
    <xf numFmtId="0" fontId="4" fillId="0" borderId="45" xfId="23" applyFont="1" applyBorder="1">
      <alignment/>
      <protection/>
    </xf>
    <xf numFmtId="49" fontId="4" fillId="0" borderId="45" xfId="23" applyNumberFormat="1" applyFont="1" applyBorder="1" applyAlignment="1">
      <alignment horizontal="distributed" vertical="center" wrapText="1"/>
      <protection/>
    </xf>
    <xf numFmtId="0" fontId="4" fillId="0" borderId="51" xfId="23" applyFont="1" applyBorder="1">
      <alignment/>
      <protection/>
    </xf>
    <xf numFmtId="49" fontId="4" fillId="0" borderId="51" xfId="23" applyNumberFormat="1" applyFont="1" applyBorder="1" applyAlignment="1">
      <alignment horizontal="distributed" vertical="center" wrapText="1"/>
      <protection/>
    </xf>
    <xf numFmtId="3" fontId="1" fillId="0" borderId="52" xfId="23" applyNumberFormat="1" applyBorder="1" applyAlignment="1">
      <alignment horizontal="right"/>
      <protection/>
    </xf>
    <xf numFmtId="0" fontId="30" fillId="3" borderId="53" xfId="23" applyFont="1" applyFill="1" applyBorder="1" applyAlignment="1">
      <alignment horizontal="center" vertical="center"/>
      <protection/>
    </xf>
    <xf numFmtId="0" fontId="30" fillId="0" borderId="41" xfId="23" applyFont="1" applyBorder="1" applyAlignment="1">
      <alignment horizontal="center" vertical="center"/>
      <protection/>
    </xf>
    <xf numFmtId="0" fontId="30" fillId="0" borderId="42" xfId="23" applyFont="1" applyBorder="1" applyAlignment="1">
      <alignment horizontal="center" vertical="center"/>
      <protection/>
    </xf>
    <xf numFmtId="0" fontId="5" fillId="0" borderId="42" xfId="23" applyFont="1" applyBorder="1" applyAlignment="1">
      <alignment horizontal="center" vertical="center"/>
      <protection/>
    </xf>
    <xf numFmtId="0" fontId="30" fillId="0" borderId="43" xfId="23" applyFont="1" applyBorder="1" applyAlignment="1">
      <alignment horizontal="center" vertical="center"/>
      <protection/>
    </xf>
    <xf numFmtId="0" fontId="3" fillId="0" borderId="43" xfId="23" applyFont="1" applyBorder="1" applyAlignment="1">
      <alignment horizontal="right" vertical="top"/>
      <protection/>
    </xf>
    <xf numFmtId="0" fontId="3" fillId="0" borderId="41" xfId="23" applyFont="1" applyBorder="1" applyAlignment="1">
      <alignment horizontal="right" vertical="top"/>
      <protection/>
    </xf>
    <xf numFmtId="0" fontId="3" fillId="0" borderId="54" xfId="23" applyFont="1" applyBorder="1" applyAlignment="1">
      <alignment horizontal="right" vertical="top"/>
      <protection/>
    </xf>
    <xf numFmtId="0" fontId="1" fillId="0" borderId="1" xfId="23" applyBorder="1">
      <alignment/>
      <protection/>
    </xf>
    <xf numFmtId="0" fontId="1" fillId="0" borderId="2" xfId="23" applyBorder="1">
      <alignment/>
      <protection/>
    </xf>
    <xf numFmtId="49" fontId="5" fillId="0" borderId="2" xfId="23" applyNumberFormat="1" applyFont="1" applyBorder="1" applyAlignment="1">
      <alignment horizontal="distributed" vertical="center" wrapText="1"/>
      <protection/>
    </xf>
    <xf numFmtId="180" fontId="1" fillId="0" borderId="10" xfId="23" applyNumberFormat="1" applyBorder="1">
      <alignment/>
      <protection/>
    </xf>
    <xf numFmtId="180" fontId="1" fillId="0" borderId="7" xfId="23" applyNumberFormat="1" applyBorder="1" applyAlignment="1">
      <alignment horizontal="right" vertical="center"/>
      <protection/>
    </xf>
    <xf numFmtId="180" fontId="1" fillId="0" borderId="46" xfId="23" applyNumberFormat="1" applyBorder="1">
      <alignment/>
      <protection/>
    </xf>
    <xf numFmtId="180" fontId="1" fillId="0" borderId="7" xfId="23" applyNumberFormat="1" applyBorder="1">
      <alignment/>
      <protection/>
    </xf>
    <xf numFmtId="180" fontId="1" fillId="0" borderId="49" xfId="23" applyNumberFormat="1" applyBorder="1">
      <alignment/>
      <protection/>
    </xf>
    <xf numFmtId="180" fontId="1" fillId="0" borderId="52" xfId="23" applyNumberFormat="1" applyBorder="1">
      <alignment/>
      <protection/>
    </xf>
    <xf numFmtId="0" fontId="1" fillId="0" borderId="8" xfId="23" applyBorder="1">
      <alignment/>
      <protection/>
    </xf>
    <xf numFmtId="0" fontId="1" fillId="0" borderId="9" xfId="23" applyBorder="1">
      <alignment/>
      <protection/>
    </xf>
    <xf numFmtId="49" fontId="4" fillId="0" borderId="0" xfId="23" applyNumberFormat="1" applyFont="1" applyBorder="1" applyAlignment="1">
      <alignment horizontal="distributed" vertical="center" wrapText="1"/>
      <protection/>
    </xf>
    <xf numFmtId="0" fontId="31" fillId="0" borderId="0" xfId="23" applyFont="1" applyAlignment="1">
      <alignment horizontal="center"/>
      <protection/>
    </xf>
    <xf numFmtId="0" fontId="1" fillId="0" borderId="0" xfId="23" applyAlignment="1">
      <alignment horizontal="left" vertical="center"/>
      <protection/>
    </xf>
    <xf numFmtId="0" fontId="30" fillId="3" borderId="39" xfId="23" applyFont="1" applyFill="1" applyBorder="1" applyAlignment="1">
      <alignment horizontal="center" vertical="center" wrapText="1"/>
      <protection/>
    </xf>
    <xf numFmtId="0" fontId="30" fillId="3" borderId="38" xfId="23" applyFont="1" applyFill="1" applyBorder="1" applyAlignment="1">
      <alignment horizontal="center" vertical="center" wrapText="1"/>
      <protection/>
    </xf>
    <xf numFmtId="0" fontId="30" fillId="3" borderId="40" xfId="23" applyFont="1" applyFill="1" applyBorder="1" applyAlignment="1">
      <alignment horizontal="center" vertical="center" wrapText="1"/>
      <protection/>
    </xf>
    <xf numFmtId="0" fontId="30" fillId="3" borderId="55" xfId="23" applyFont="1" applyFill="1" applyBorder="1" applyAlignment="1">
      <alignment horizontal="center" vertical="center" wrapText="1"/>
      <protection/>
    </xf>
    <xf numFmtId="0" fontId="30" fillId="3" borderId="56" xfId="23" applyFont="1" applyFill="1" applyBorder="1" applyAlignment="1">
      <alignment horizontal="center" vertical="center" wrapText="1"/>
      <protection/>
    </xf>
    <xf numFmtId="0" fontId="1" fillId="0" borderId="57" xfId="23" applyBorder="1">
      <alignment/>
      <protection/>
    </xf>
    <xf numFmtId="0" fontId="1" fillId="0" borderId="58" xfId="23" applyBorder="1">
      <alignment/>
      <protection/>
    </xf>
    <xf numFmtId="49" fontId="4" fillId="0" borderId="58" xfId="23" applyNumberFormat="1" applyFont="1" applyBorder="1" applyAlignment="1">
      <alignment horizontal="distributed" vertical="center" wrapText="1"/>
      <protection/>
    </xf>
    <xf numFmtId="0" fontId="1" fillId="0" borderId="59" xfId="23" applyBorder="1">
      <alignment/>
      <protection/>
    </xf>
    <xf numFmtId="49" fontId="4" fillId="0" borderId="48" xfId="23" applyNumberFormat="1" applyFont="1" applyBorder="1" applyAlignment="1">
      <alignment horizontal="distributed" vertical="center" wrapText="1"/>
      <protection/>
    </xf>
    <xf numFmtId="0" fontId="30" fillId="0" borderId="0" xfId="23" applyFont="1" applyBorder="1" applyAlignment="1">
      <alignment horizontal="center" vertical="center"/>
      <protection/>
    </xf>
    <xf numFmtId="0" fontId="5" fillId="0" borderId="0" xfId="23" applyFont="1" applyBorder="1" applyAlignment="1">
      <alignment horizontal="center" vertical="center"/>
      <protection/>
    </xf>
    <xf numFmtId="0" fontId="30" fillId="0" borderId="10" xfId="23" applyFont="1" applyBorder="1" applyAlignment="1">
      <alignment horizontal="center" vertical="center"/>
      <protection/>
    </xf>
    <xf numFmtId="0" fontId="3" fillId="0" borderId="10" xfId="23" applyFont="1" applyBorder="1" applyAlignment="1">
      <alignment horizontal="right" vertical="center" wrapText="1"/>
      <protection/>
    </xf>
    <xf numFmtId="0" fontId="3" fillId="0" borderId="54" xfId="23" applyFont="1" applyBorder="1" applyAlignment="1">
      <alignment horizontal="right" vertical="center" wrapText="1"/>
      <protection/>
    </xf>
    <xf numFmtId="0" fontId="3" fillId="0" borderId="43" xfId="23" applyFont="1" applyBorder="1" applyAlignment="1">
      <alignment horizontal="right" vertical="center" wrapText="1"/>
      <protection/>
    </xf>
    <xf numFmtId="49" fontId="5" fillId="0" borderId="58" xfId="23" applyNumberFormat="1" applyFont="1" applyBorder="1" applyAlignment="1">
      <alignment horizontal="distributed" vertical="center" wrapText="1"/>
      <protection/>
    </xf>
    <xf numFmtId="3" fontId="1" fillId="0" borderId="59" xfId="23" applyNumberFormat="1" applyBorder="1">
      <alignment/>
      <protection/>
    </xf>
    <xf numFmtId="0" fontId="1" fillId="0" borderId="0" xfId="23" applyAlignment="1">
      <alignment horizontal="right"/>
      <protection/>
    </xf>
    <xf numFmtId="0" fontId="41" fillId="0" borderId="0" xfId="26" applyFont="1">
      <alignment/>
      <protection/>
    </xf>
    <xf numFmtId="0" fontId="41" fillId="0" borderId="0" xfId="26" applyFont="1" applyBorder="1">
      <alignment/>
      <protection/>
    </xf>
    <xf numFmtId="38" fontId="41" fillId="0" borderId="0" xfId="18"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7" fillId="3" borderId="60" xfId="26" applyFont="1" applyFill="1" applyBorder="1" applyAlignment="1">
      <alignment horizontal="center" vertical="center" shrinkToFit="1"/>
      <protection/>
    </xf>
    <xf numFmtId="0" fontId="37" fillId="3" borderId="6" xfId="26" applyFont="1" applyFill="1" applyBorder="1" applyAlignment="1">
      <alignment horizontal="center" vertical="center" shrinkToFit="1"/>
      <protection/>
    </xf>
    <xf numFmtId="0" fontId="37" fillId="3" borderId="24" xfId="26" applyFont="1" applyFill="1" applyBorder="1" applyAlignment="1">
      <alignment horizontal="center" vertical="center" shrinkToFit="1"/>
      <protection/>
    </xf>
    <xf numFmtId="0" fontId="37" fillId="3" borderId="0" xfId="26" applyFont="1" applyFill="1" applyBorder="1" applyAlignment="1">
      <alignment horizontal="center" vertical="center" shrinkToFit="1"/>
      <protection/>
    </xf>
    <xf numFmtId="0" fontId="37" fillId="3" borderId="2" xfId="26" applyFont="1" applyFill="1" applyBorder="1" applyAlignment="1">
      <alignment horizontal="center" vertical="center" shrinkToFit="1"/>
      <protection/>
    </xf>
    <xf numFmtId="0" fontId="37" fillId="3" borderId="37"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7"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60"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37" xfId="26" applyFont="1" applyFill="1" applyBorder="1" applyAlignment="1">
      <alignment horizontal="center" vertical="center" shrinkToFit="1"/>
      <protection/>
    </xf>
    <xf numFmtId="0" fontId="41" fillId="0" borderId="0" xfId="26" applyFont="1" applyBorder="1" applyAlignment="1">
      <alignment horizontal="center"/>
      <protection/>
    </xf>
    <xf numFmtId="0" fontId="42"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2"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5" applyFont="1" applyFill="1" applyAlignment="1">
      <alignment horizontal="center"/>
      <protection/>
    </xf>
    <xf numFmtId="0" fontId="1" fillId="0" borderId="0" xfId="25" applyFont="1" applyFill="1">
      <alignment/>
      <protection/>
    </xf>
    <xf numFmtId="0" fontId="24" fillId="0" borderId="0" xfId="25" applyFont="1" applyFill="1">
      <alignment/>
      <protection/>
    </xf>
    <xf numFmtId="0" fontId="5" fillId="0" borderId="0" xfId="25" applyFont="1" applyFill="1">
      <alignment/>
      <protection/>
    </xf>
    <xf numFmtId="0" fontId="5" fillId="0" borderId="0" xfId="25" applyFont="1" applyFill="1" applyAlignment="1">
      <alignment horizontal="right"/>
      <protection/>
    </xf>
    <xf numFmtId="0" fontId="5" fillId="0" borderId="6" xfId="25" applyFont="1" applyFill="1" applyBorder="1" applyAlignment="1">
      <alignment horizontal="center" vertical="center"/>
      <protection/>
    </xf>
    <xf numFmtId="0" fontId="5" fillId="0" borderId="5" xfId="25" applyFont="1" applyFill="1" applyBorder="1" applyAlignment="1">
      <alignment horizontal="center" vertical="center"/>
      <protection/>
    </xf>
    <xf numFmtId="0" fontId="5" fillId="0" borderId="7" xfId="25" applyFont="1" applyFill="1" applyBorder="1" applyAlignment="1">
      <alignment horizontal="center" vertical="center"/>
      <protection/>
    </xf>
    <xf numFmtId="0" fontId="21" fillId="0" borderId="6"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21" fillId="0" borderId="7" xfId="25" applyFont="1" applyFill="1" applyBorder="1" applyAlignment="1">
      <alignment horizontal="center" vertical="center"/>
      <protection/>
    </xf>
    <xf numFmtId="0" fontId="9" fillId="0" borderId="6" xfId="25" applyFont="1" applyFill="1" applyBorder="1" applyAlignment="1">
      <alignment horizontal="center" vertical="center"/>
      <protection/>
    </xf>
    <xf numFmtId="0" fontId="9" fillId="0" borderId="5" xfId="25" applyFont="1" applyFill="1" applyBorder="1" applyAlignment="1">
      <alignment horizontal="center" vertical="center"/>
      <protection/>
    </xf>
    <xf numFmtId="0" fontId="9" fillId="0" borderId="7" xfId="25" applyFont="1" applyFill="1" applyBorder="1" applyAlignment="1">
      <alignment horizontal="center" vertical="center"/>
      <protection/>
    </xf>
    <xf numFmtId="180" fontId="5" fillId="0" borderId="0" xfId="25" applyNumberFormat="1" applyFont="1" applyFill="1" applyBorder="1" applyAlignment="1">
      <alignment/>
      <protection/>
    </xf>
    <xf numFmtId="180" fontId="5" fillId="0" borderId="10" xfId="25" applyNumberFormat="1" applyFont="1" applyFill="1" applyBorder="1" applyAlignment="1">
      <alignment/>
      <protection/>
    </xf>
    <xf numFmtId="0" fontId="1" fillId="0" borderId="3" xfId="25" applyFont="1" applyFill="1" applyBorder="1" applyAlignment="1">
      <alignment vertical="center"/>
      <protection/>
    </xf>
    <xf numFmtId="0" fontId="5" fillId="0" borderId="0" xfId="25" applyFont="1" applyFill="1" applyBorder="1" applyAlignment="1">
      <alignment vertical="center"/>
      <protection/>
    </xf>
    <xf numFmtId="0" fontId="1" fillId="0" borderId="0" xfId="25" applyFont="1" applyFill="1" applyBorder="1" applyAlignment="1">
      <alignment vertical="center"/>
      <protection/>
    </xf>
    <xf numFmtId="0" fontId="5" fillId="0" borderId="10" xfId="25" applyFont="1" applyFill="1" applyBorder="1" applyAlignment="1">
      <alignment vertical="center"/>
      <protection/>
    </xf>
    <xf numFmtId="0" fontId="1" fillId="0" borderId="0" xfId="25" applyFont="1" applyFill="1" applyAlignment="1">
      <alignment vertical="center"/>
      <protection/>
    </xf>
    <xf numFmtId="0" fontId="1" fillId="0" borderId="1" xfId="25" applyFont="1" applyFill="1" applyBorder="1" applyAlignment="1">
      <alignment vertical="center"/>
      <protection/>
    </xf>
    <xf numFmtId="0" fontId="5" fillId="0" borderId="2" xfId="25" applyFont="1" applyFill="1" applyBorder="1" applyAlignment="1">
      <alignment vertical="center"/>
      <protection/>
    </xf>
    <xf numFmtId="0" fontId="1" fillId="0" borderId="2" xfId="25" applyFont="1" applyFill="1" applyBorder="1" applyAlignment="1">
      <alignment vertical="center"/>
      <protection/>
    </xf>
    <xf numFmtId="0" fontId="5" fillId="0" borderId="4" xfId="25" applyFont="1" applyFill="1" applyBorder="1" applyAlignment="1">
      <alignment vertical="center"/>
      <protection/>
    </xf>
    <xf numFmtId="180" fontId="5" fillId="0" borderId="2" xfId="25" applyNumberFormat="1" applyFont="1" applyFill="1" applyBorder="1" applyAlignment="1">
      <alignment/>
      <protection/>
    </xf>
    <xf numFmtId="180" fontId="5" fillId="0" borderId="4" xfId="25" applyNumberFormat="1" applyFont="1" applyFill="1" applyBorder="1" applyAlignment="1">
      <alignment/>
      <protection/>
    </xf>
    <xf numFmtId="0" fontId="21" fillId="0" borderId="6" xfId="25" applyFont="1" applyFill="1" applyBorder="1" applyAlignment="1">
      <alignment vertical="center"/>
      <protection/>
    </xf>
    <xf numFmtId="0" fontId="21" fillId="0" borderId="5" xfId="25" applyFont="1" applyFill="1" applyBorder="1" applyAlignment="1">
      <alignment vertical="center"/>
      <protection/>
    </xf>
    <xf numFmtId="0" fontId="21" fillId="0" borderId="7" xfId="25" applyFont="1" applyFill="1" applyBorder="1" applyAlignment="1">
      <alignment vertical="center"/>
      <protection/>
    </xf>
    <xf numFmtId="178" fontId="9" fillId="0" borderId="6" xfId="25" applyNumberFormat="1" applyFont="1" applyFill="1" applyBorder="1" applyAlignment="1">
      <alignment horizontal="right"/>
      <protection/>
    </xf>
    <xf numFmtId="178" fontId="9" fillId="0" borderId="5" xfId="25" applyNumberFormat="1" applyFont="1" applyFill="1" applyBorder="1" applyAlignment="1">
      <alignment horizontal="right"/>
      <protection/>
    </xf>
    <xf numFmtId="180" fontId="9" fillId="0" borderId="5" xfId="25" applyNumberFormat="1" applyFont="1" applyFill="1" applyBorder="1" applyAlignment="1">
      <alignment horizontal="right"/>
      <protection/>
    </xf>
    <xf numFmtId="180" fontId="9" fillId="0" borderId="7" xfId="25" applyNumberFormat="1" applyFont="1" applyFill="1" applyBorder="1" applyAlignment="1">
      <alignment horizontal="right"/>
      <protection/>
    </xf>
    <xf numFmtId="0" fontId="21" fillId="0" borderId="6" xfId="25" applyFont="1" applyFill="1" applyBorder="1" applyAlignment="1">
      <alignment horizontal="left" vertical="center"/>
      <protection/>
    </xf>
    <xf numFmtId="0" fontId="21" fillId="0" borderId="5" xfId="25" applyFont="1" applyFill="1" applyBorder="1" applyAlignment="1">
      <alignment horizontal="left" vertical="center"/>
      <protection/>
    </xf>
    <xf numFmtId="0" fontId="21" fillId="0" borderId="7" xfId="25" applyFont="1" applyFill="1" applyBorder="1" applyAlignment="1">
      <alignment horizontal="left" vertical="center"/>
      <protection/>
    </xf>
    <xf numFmtId="182" fontId="9" fillId="0" borderId="6" xfId="25" applyNumberFormat="1" applyFont="1" applyFill="1" applyBorder="1" applyAlignment="1">
      <alignment horizontal="right"/>
      <protection/>
    </xf>
    <xf numFmtId="182" fontId="9" fillId="0" borderId="5" xfId="25" applyNumberFormat="1" applyFont="1" applyFill="1" applyBorder="1" applyAlignment="1">
      <alignment horizontal="right"/>
      <protection/>
    </xf>
    <xf numFmtId="0" fontId="1" fillId="0" borderId="6" xfId="25" applyFont="1" applyFill="1" applyBorder="1" applyAlignment="1">
      <alignment vertical="center"/>
      <protection/>
    </xf>
    <xf numFmtId="0" fontId="5" fillId="0" borderId="5" xfId="25" applyFont="1" applyFill="1" applyBorder="1" applyAlignment="1">
      <alignment vertical="center"/>
      <protection/>
    </xf>
    <xf numFmtId="0" fontId="5" fillId="0" borderId="7" xfId="25" applyFont="1" applyFill="1" applyBorder="1" applyAlignment="1">
      <alignment vertical="center"/>
      <protection/>
    </xf>
    <xf numFmtId="0" fontId="9" fillId="0" borderId="0" xfId="25" applyFont="1" applyFill="1">
      <alignment/>
      <protection/>
    </xf>
    <xf numFmtId="0" fontId="5" fillId="0" borderId="1" xfId="25" applyFont="1" applyFill="1" applyBorder="1" applyAlignment="1">
      <alignment vertical="center"/>
      <protection/>
    </xf>
    <xf numFmtId="190" fontId="9" fillId="0" borderId="5" xfId="25" applyNumberFormat="1" applyFont="1" applyFill="1" applyBorder="1" applyAlignment="1">
      <alignment horizontal="right"/>
      <protection/>
    </xf>
    <xf numFmtId="190" fontId="9" fillId="0" borderId="7" xfId="25" applyNumberFormat="1" applyFont="1" applyFill="1" applyBorder="1" applyAlignment="1">
      <alignment horizontal="right"/>
      <protection/>
    </xf>
    <xf numFmtId="0" fontId="5" fillId="0" borderId="3" xfId="25" applyFont="1" applyFill="1" applyBorder="1" applyAlignment="1">
      <alignment vertical="center"/>
      <protection/>
    </xf>
    <xf numFmtId="0" fontId="1" fillId="0" borderId="0" xfId="25" applyFont="1" applyFill="1" applyBorder="1">
      <alignment/>
      <protection/>
    </xf>
    <xf numFmtId="0" fontId="4" fillId="0" borderId="0" xfId="25" applyFont="1" applyFill="1" applyBorder="1" applyAlignment="1">
      <alignment horizontal="center"/>
      <protection/>
    </xf>
    <xf numFmtId="180" fontId="4" fillId="0" borderId="0" xfId="25" applyNumberFormat="1" applyFont="1" applyFill="1" applyBorder="1" applyAlignment="1">
      <alignment horizontal="right"/>
      <protection/>
    </xf>
    <xf numFmtId="190" fontId="4" fillId="0" borderId="0" xfId="25" applyNumberFormat="1" applyFont="1" applyFill="1" applyBorder="1" applyAlignment="1">
      <alignment horizontal="center"/>
      <protection/>
    </xf>
    <xf numFmtId="180" fontId="4" fillId="0" borderId="0" xfId="25" applyNumberFormat="1" applyFont="1" applyFill="1" applyBorder="1" applyAlignment="1">
      <alignment horizontal="center"/>
      <protection/>
    </xf>
    <xf numFmtId="191" fontId="4" fillId="0" borderId="0" xfId="25" applyNumberFormat="1" applyFont="1" applyFill="1" applyBorder="1" applyAlignment="1">
      <alignment horizontal="center"/>
      <protection/>
    </xf>
    <xf numFmtId="0" fontId="1" fillId="0" borderId="0" xfId="25" applyFont="1" applyFill="1" applyAlignment="1">
      <alignment horizontal="right"/>
      <protection/>
    </xf>
    <xf numFmtId="0" fontId="4" fillId="0" borderId="0" xfId="25" applyFont="1" applyFill="1">
      <alignment/>
      <protection/>
    </xf>
    <xf numFmtId="0" fontId="4" fillId="0" borderId="0" xfId="25" applyFont="1" applyFill="1" applyBorder="1">
      <alignment/>
      <protection/>
    </xf>
    <xf numFmtId="0" fontId="5" fillId="0" borderId="0" xfId="25" applyFont="1" applyFill="1" applyBorder="1">
      <alignment/>
      <protection/>
    </xf>
    <xf numFmtId="0" fontId="5" fillId="0" borderId="0" xfId="25" applyFont="1" applyFill="1" applyAlignment="1">
      <alignment/>
      <protection/>
    </xf>
    <xf numFmtId="0" fontId="5" fillId="0" borderId="0" xfId="25" applyFont="1" applyFill="1" applyAlignment="1">
      <alignment horizontal="center"/>
      <protection/>
    </xf>
    <xf numFmtId="180" fontId="5" fillId="0" borderId="6" xfId="25" applyNumberFormat="1" applyFont="1" applyFill="1" applyBorder="1" applyAlignment="1">
      <alignment horizontal="center" vertical="center"/>
      <protection/>
    </xf>
    <xf numFmtId="180" fontId="21" fillId="0" borderId="5" xfId="25" applyNumberFormat="1" applyFont="1" applyFill="1" applyBorder="1" applyAlignment="1">
      <alignment horizontal="center" vertical="center"/>
      <protection/>
    </xf>
    <xf numFmtId="180" fontId="21" fillId="0" borderId="7" xfId="25" applyNumberFormat="1" applyFont="1" applyFill="1" applyBorder="1" applyAlignment="1">
      <alignment horizontal="center" vertical="center"/>
      <protection/>
    </xf>
    <xf numFmtId="176" fontId="4" fillId="0" borderId="0" xfId="25" applyNumberFormat="1" applyFont="1" applyFill="1" applyBorder="1" applyAlignment="1">
      <alignment horizontal="center"/>
      <protection/>
    </xf>
    <xf numFmtId="190" fontId="4" fillId="0" borderId="0" xfId="25" applyNumberFormat="1" applyFont="1" applyFill="1" applyBorder="1" applyAlignment="1">
      <alignment horizontal="right"/>
      <protection/>
    </xf>
    <xf numFmtId="0" fontId="5" fillId="0" borderId="0" xfId="29" applyFont="1">
      <alignment vertical="center"/>
      <protection/>
    </xf>
    <xf numFmtId="0" fontId="49" fillId="0" borderId="0" xfId="0" applyFont="1" applyAlignment="1">
      <alignment/>
    </xf>
    <xf numFmtId="49" fontId="49" fillId="0" borderId="0" xfId="0" applyNumberFormat="1" applyFont="1" applyAlignment="1">
      <alignment/>
    </xf>
    <xf numFmtId="49" fontId="50" fillId="0" borderId="0" xfId="0" applyNumberFormat="1" applyFont="1" applyAlignment="1">
      <alignment/>
    </xf>
    <xf numFmtId="0" fontId="51" fillId="0" borderId="0" xfId="0" applyFont="1" applyAlignment="1">
      <alignment/>
    </xf>
    <xf numFmtId="49" fontId="49" fillId="0" borderId="0" xfId="0" applyNumberFormat="1" applyFont="1" applyAlignment="1">
      <alignment vertical="top" wrapText="1"/>
    </xf>
    <xf numFmtId="49" fontId="51" fillId="0" borderId="0" xfId="0" applyNumberFormat="1" applyFont="1" applyAlignment="1">
      <alignment/>
    </xf>
    <xf numFmtId="49" fontId="50" fillId="0" borderId="0" xfId="0" applyNumberFormat="1" applyFont="1" applyAlignment="1">
      <alignment vertical="top"/>
    </xf>
    <xf numFmtId="0" fontId="49" fillId="0" borderId="0" xfId="0" applyFont="1" applyAlignment="1">
      <alignment vertical="top"/>
    </xf>
    <xf numFmtId="0" fontId="49" fillId="0" borderId="0" xfId="0" applyFont="1" applyAlignment="1">
      <alignment vertical="distributed"/>
    </xf>
    <xf numFmtId="0" fontId="48"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2" applyFill="1" applyBorder="1" applyAlignment="1">
      <alignment horizontal="centerContinuous" shrinkToFit="1"/>
      <protection/>
    </xf>
    <xf numFmtId="0" fontId="1" fillId="2" borderId="5" xfId="22" applyFill="1" applyBorder="1" applyAlignment="1">
      <alignment horizontal="centerContinuous" shrinkToFit="1"/>
      <protection/>
    </xf>
    <xf numFmtId="0" fontId="1" fillId="2" borderId="7" xfId="22" applyFill="1" applyBorder="1" applyAlignment="1">
      <alignment horizontal="centerContinuous" shrinkToFit="1"/>
      <protection/>
    </xf>
    <xf numFmtId="0" fontId="1" fillId="2" borderId="24" xfId="22" applyFill="1" applyBorder="1" applyAlignment="1">
      <alignment horizontal="centerContinuous" shrinkToFit="1"/>
      <protection/>
    </xf>
    <xf numFmtId="0" fontId="1" fillId="2" borderId="6" xfId="22" applyFill="1" applyBorder="1" applyAlignment="1" quotePrefix="1">
      <alignment horizontal="centerContinuous" shrinkToFit="1"/>
      <protection/>
    </xf>
    <xf numFmtId="0" fontId="1" fillId="2" borderId="60" xfId="22" applyFill="1" applyBorder="1" applyAlignment="1">
      <alignment horizontal="center" vertical="center" shrinkToFit="1"/>
      <protection/>
    </xf>
    <xf numFmtId="0" fontId="36" fillId="2" borderId="60" xfId="22" applyFont="1" applyFill="1" applyBorder="1" applyAlignment="1">
      <alignment horizontal="center" vertical="center" shrinkToFit="1"/>
      <protection/>
    </xf>
    <xf numFmtId="0" fontId="36" fillId="2" borderId="37" xfId="22" applyFont="1" applyFill="1" applyBorder="1" applyAlignment="1">
      <alignment horizontal="center" vertical="center"/>
      <protection/>
    </xf>
    <xf numFmtId="0" fontId="1" fillId="2" borderId="37" xfId="22" applyFill="1" applyBorder="1" applyAlignment="1">
      <alignment horizontal="centerContinuous" shrinkToFit="1"/>
      <protection/>
    </xf>
    <xf numFmtId="0" fontId="1" fillId="2" borderId="9" xfId="22" applyFill="1" applyBorder="1" applyAlignment="1">
      <alignment horizontal="centerContinuous" shrinkToFit="1"/>
      <protection/>
    </xf>
    <xf numFmtId="0" fontId="1" fillId="2" borderId="8" xfId="22" applyFill="1" applyBorder="1" applyAlignment="1">
      <alignment horizontal="centerContinuous" shrinkToFit="1"/>
      <protection/>
    </xf>
    <xf numFmtId="0" fontId="1" fillId="2" borderId="60" xfId="22" applyFill="1" applyBorder="1" applyAlignment="1">
      <alignment horizontal="centerContinuous" shrinkToFit="1"/>
      <protection/>
    </xf>
    <xf numFmtId="180" fontId="4" fillId="2" borderId="61" xfId="24" applyNumberFormat="1" applyFont="1" applyFill="1" applyBorder="1" applyAlignment="1" applyProtection="1">
      <alignment horizontal="center" vertical="center"/>
      <protection locked="0"/>
    </xf>
    <xf numFmtId="180" fontId="4" fillId="2" borderId="62" xfId="24" applyNumberFormat="1" applyFont="1" applyFill="1" applyBorder="1" applyAlignment="1" applyProtection="1">
      <alignment horizontal="center" vertical="center" wrapText="1"/>
      <protection locked="0"/>
    </xf>
    <xf numFmtId="180" fontId="4" fillId="2" borderId="63" xfId="24" applyNumberFormat="1" applyFont="1" applyFill="1" applyBorder="1" applyAlignment="1" applyProtection="1">
      <alignment horizontal="center" vertical="center" wrapText="1"/>
      <protection locked="0"/>
    </xf>
    <xf numFmtId="180" fontId="9" fillId="2" borderId="64" xfId="24" applyNumberFormat="1" applyFont="1" applyFill="1" applyBorder="1" applyAlignment="1" applyProtection="1">
      <alignment horizontal="distributed" vertical="center" wrapText="1"/>
      <protection locked="0"/>
    </xf>
    <xf numFmtId="0" fontId="4" fillId="2" borderId="63" xfId="24" applyFont="1" applyFill="1" applyBorder="1" applyAlignment="1" applyProtection="1">
      <alignment horizontal="center" vertical="center" wrapText="1"/>
      <protection locked="0"/>
    </xf>
    <xf numFmtId="0" fontId="9" fillId="2" borderId="63" xfId="24" applyFont="1" applyFill="1" applyBorder="1" applyAlignment="1" applyProtection="1">
      <alignment horizontal="center" vertical="center" wrapText="1"/>
      <protection locked="0"/>
    </xf>
    <xf numFmtId="0" fontId="9" fillId="2" borderId="63" xfId="24" applyFont="1" applyFill="1" applyBorder="1" applyAlignment="1" applyProtection="1">
      <alignment horizontal="distributed" vertical="center" wrapText="1"/>
      <protection locked="0"/>
    </xf>
    <xf numFmtId="0" fontId="21" fillId="2" borderId="63" xfId="24" applyFont="1" applyFill="1" applyBorder="1" applyAlignment="1" applyProtection="1">
      <alignment horizontal="distributed" vertical="center" wrapText="1"/>
      <protection locked="0"/>
    </xf>
    <xf numFmtId="0" fontId="21" fillId="2" borderId="63" xfId="24" applyFont="1" applyFill="1" applyBorder="1" applyAlignment="1" applyProtection="1">
      <alignment horizontal="center" vertical="center" wrapText="1"/>
      <protection locked="0"/>
    </xf>
    <xf numFmtId="180" fontId="4" fillId="2" borderId="64" xfId="24" applyNumberFormat="1" applyFont="1" applyFill="1" applyBorder="1" applyAlignment="1" applyProtection="1">
      <alignment horizontal="center" vertical="center" wrapText="1"/>
      <protection locked="0"/>
    </xf>
    <xf numFmtId="180" fontId="33" fillId="2" borderId="65" xfId="24" applyNumberFormat="1" applyFont="1" applyFill="1" applyBorder="1" applyAlignment="1" applyProtection="1">
      <alignment horizontal="center" vertical="center" wrapText="1"/>
      <protection locked="0"/>
    </xf>
    <xf numFmtId="180" fontId="1" fillId="0" borderId="0" xfId="24" applyNumberFormat="1" applyAlignment="1" applyProtection="1">
      <alignment horizontal="right"/>
      <protection locked="0"/>
    </xf>
    <xf numFmtId="182" fontId="1" fillId="0" borderId="10" xfId="24" applyNumberFormat="1" applyBorder="1">
      <alignment/>
      <protection/>
    </xf>
    <xf numFmtId="182" fontId="1" fillId="0" borderId="14" xfId="24" applyNumberFormat="1" applyBorder="1">
      <alignment/>
      <protection/>
    </xf>
    <xf numFmtId="182" fontId="1" fillId="0" borderId="3" xfId="24" applyNumberFormat="1" applyBorder="1">
      <alignment/>
      <protection/>
    </xf>
    <xf numFmtId="49" fontId="1" fillId="0" borderId="16" xfId="24" applyNumberFormat="1" applyFill="1" applyBorder="1" applyAlignment="1" applyProtection="1">
      <alignment horizontal="right" shrinkToFit="1"/>
      <protection locked="0"/>
    </xf>
    <xf numFmtId="180" fontId="1" fillId="0" borderId="10" xfId="24" applyNumberFormat="1" applyFill="1" applyBorder="1" applyProtection="1">
      <alignment/>
      <protection locked="0"/>
    </xf>
    <xf numFmtId="180" fontId="1" fillId="0" borderId="14" xfId="24" applyNumberFormat="1" applyFill="1" applyBorder="1">
      <alignment/>
      <protection/>
    </xf>
    <xf numFmtId="180" fontId="1" fillId="0" borderId="10" xfId="24" applyNumberFormat="1" applyFill="1" applyBorder="1">
      <alignment/>
      <protection/>
    </xf>
    <xf numFmtId="180" fontId="1" fillId="0" borderId="0" xfId="24" applyNumberFormat="1" applyFill="1" applyBorder="1">
      <alignment/>
      <protection/>
    </xf>
    <xf numFmtId="180" fontId="1" fillId="0" borderId="14" xfId="24" applyNumberFormat="1" applyFill="1" applyBorder="1" applyAlignment="1" applyProtection="1">
      <alignment horizontal="right" shrinkToFit="1"/>
      <protection locked="0"/>
    </xf>
    <xf numFmtId="180" fontId="1" fillId="0" borderId="14" xfId="24" applyNumberFormat="1" applyFill="1" applyBorder="1" applyProtection="1">
      <alignment/>
      <protection locked="0"/>
    </xf>
    <xf numFmtId="180" fontId="1" fillId="0" borderId="0" xfId="24" applyNumberFormat="1" applyFill="1" applyProtection="1">
      <alignment/>
      <protection locked="0"/>
    </xf>
    <xf numFmtId="182" fontId="1" fillId="0" borderId="14" xfId="24" applyNumberFormat="1" applyBorder="1" applyAlignment="1">
      <alignment horizontal="right"/>
      <protection/>
    </xf>
    <xf numFmtId="49" fontId="49" fillId="0" borderId="0" xfId="0" applyNumberFormat="1" applyFont="1" applyAlignment="1">
      <alignment vertical="top"/>
    </xf>
    <xf numFmtId="49" fontId="49" fillId="0" borderId="0" xfId="0" applyNumberFormat="1" applyFont="1" applyAlignment="1">
      <alignment vertical="distributed"/>
    </xf>
    <xf numFmtId="0" fontId="41" fillId="0" borderId="0" xfId="26" applyFont="1" applyAlignment="1">
      <alignment/>
      <protection/>
    </xf>
    <xf numFmtId="0" fontId="1" fillId="0" borderId="0" xfId="26" applyFont="1" applyAlignment="1">
      <alignment/>
      <protection/>
    </xf>
    <xf numFmtId="49" fontId="1" fillId="0" borderId="16" xfId="24" applyNumberFormat="1" applyFont="1" applyBorder="1" applyAlignment="1" applyProtection="1">
      <alignment horizontal="right" shrinkToFit="1"/>
      <protection locked="0"/>
    </xf>
    <xf numFmtId="49" fontId="1" fillId="0" borderId="16" xfId="24" applyNumberFormat="1" applyFont="1" applyFill="1" applyBorder="1" applyAlignment="1" applyProtection="1">
      <alignment horizontal="right" shrinkToFit="1"/>
      <protection locked="0"/>
    </xf>
    <xf numFmtId="0" fontId="1" fillId="0" borderId="14" xfId="22" applyFont="1" applyBorder="1" applyAlignment="1">
      <alignment horizontal="right" vertical="center" shrinkToFit="1"/>
      <protection/>
    </xf>
    <xf numFmtId="180" fontId="1" fillId="0" borderId="14" xfId="24" applyNumberFormat="1" applyFill="1" applyBorder="1" applyAlignment="1" applyProtection="1">
      <alignment horizontal="right"/>
      <protection locked="0"/>
    </xf>
    <xf numFmtId="55" fontId="1" fillId="0" borderId="14" xfId="22" applyNumberFormat="1" applyFont="1" applyBorder="1" applyAlignment="1">
      <alignment horizontal="right" vertical="center" shrinkToFit="1"/>
      <protection/>
    </xf>
    <xf numFmtId="49" fontId="1" fillId="0" borderId="60" xfId="22" applyNumberFormat="1" applyFont="1" applyBorder="1" applyAlignment="1">
      <alignment horizontal="right" vertical="center" shrinkToFit="1"/>
      <protection/>
    </xf>
    <xf numFmtId="49" fontId="1" fillId="0" borderId="20" xfId="22" applyNumberFormat="1" applyFont="1" applyBorder="1" applyAlignment="1">
      <alignment horizontal="right" vertical="center" shrinkToFit="1"/>
      <protection/>
    </xf>
    <xf numFmtId="3" fontId="1" fillId="0" borderId="49" xfId="23" applyNumberFormat="1" applyBorder="1" applyAlignment="1">
      <alignment/>
      <protection/>
    </xf>
    <xf numFmtId="3" fontId="1" fillId="0" borderId="10" xfId="23" applyNumberFormat="1" applyBorder="1" applyAlignment="1">
      <alignment horizontal="right"/>
      <protection/>
    </xf>
    <xf numFmtId="180" fontId="1" fillId="0" borderId="10" xfId="23" applyNumberFormat="1" applyBorder="1" applyAlignment="1">
      <alignment horizontal="right"/>
      <protection/>
    </xf>
    <xf numFmtId="180" fontId="1" fillId="0" borderId="0" xfId="24" applyNumberFormat="1" applyFont="1" applyProtection="1">
      <alignment/>
      <protection locked="0"/>
    </xf>
    <xf numFmtId="0" fontId="1" fillId="0" borderId="0" xfId="0" applyFont="1" applyFill="1" applyAlignment="1">
      <alignment/>
    </xf>
    <xf numFmtId="180" fontId="1" fillId="0" borderId="35" xfId="24" applyNumberFormat="1" applyFont="1" applyBorder="1" applyAlignment="1" applyProtection="1">
      <alignment/>
      <protection hidden="1"/>
    </xf>
    <xf numFmtId="180" fontId="1" fillId="0" borderId="14" xfId="24" applyNumberFormat="1" applyFont="1" applyFill="1" applyBorder="1" applyAlignment="1" applyProtection="1">
      <alignment horizontal="right"/>
      <protection locked="0"/>
    </xf>
    <xf numFmtId="180" fontId="1" fillId="0" borderId="34" xfId="24" applyNumberFormat="1" applyFill="1" applyBorder="1" applyAlignment="1" applyProtection="1">
      <alignment horizontal="right"/>
      <protection locked="0"/>
    </xf>
    <xf numFmtId="186" fontId="1" fillId="0" borderId="16" xfId="24" applyNumberFormat="1" applyFont="1" applyBorder="1" applyAlignment="1" applyProtection="1">
      <alignment horizontal="right"/>
      <protection locked="0"/>
    </xf>
    <xf numFmtId="180" fontId="1" fillId="0" borderId="14" xfId="24" applyNumberFormat="1" applyFont="1" applyBorder="1" applyAlignment="1" applyProtection="1">
      <alignment horizontal="right"/>
      <protection locked="0"/>
    </xf>
    <xf numFmtId="182" fontId="1" fillId="0" borderId="14" xfId="24" applyNumberFormat="1" applyFont="1" applyBorder="1" applyAlignment="1">
      <alignment horizontal="right"/>
      <protection/>
    </xf>
    <xf numFmtId="180" fontId="1" fillId="0" borderId="14" xfId="24" applyNumberFormat="1" applyFont="1" applyBorder="1" applyProtection="1">
      <alignment/>
      <protection locked="0"/>
    </xf>
    <xf numFmtId="0" fontId="43" fillId="0" borderId="0" xfId="30" applyFont="1">
      <alignment/>
      <protection/>
    </xf>
    <xf numFmtId="0" fontId="44" fillId="0" borderId="0" xfId="30" applyFont="1">
      <alignment/>
      <protection/>
    </xf>
    <xf numFmtId="0" fontId="1" fillId="0" borderId="0" xfId="30">
      <alignment/>
      <protection/>
    </xf>
    <xf numFmtId="0" fontId="45" fillId="0" borderId="0" xfId="30" applyFont="1" applyBorder="1" applyAlignment="1">
      <alignment/>
      <protection/>
    </xf>
    <xf numFmtId="0" fontId="46" fillId="0" borderId="0" xfId="17" applyFont="1" applyBorder="1" applyAlignment="1">
      <alignment/>
    </xf>
    <xf numFmtId="0" fontId="47" fillId="0" borderId="0" xfId="30" applyFont="1">
      <alignment/>
      <protection/>
    </xf>
    <xf numFmtId="0" fontId="47" fillId="0" borderId="0" xfId="30" applyFont="1" applyBorder="1">
      <alignment/>
      <protection/>
    </xf>
    <xf numFmtId="0" fontId="45" fillId="0" borderId="0" xfId="30" applyFont="1" applyBorder="1" applyAlignment="1">
      <alignment horizontal="center"/>
      <protection/>
    </xf>
    <xf numFmtId="0" fontId="1" fillId="0" borderId="0" xfId="30" applyBorder="1" applyAlignment="1">
      <alignment/>
      <protection/>
    </xf>
    <xf numFmtId="0" fontId="47" fillId="0" borderId="0" xfId="30" applyFont="1" applyBorder="1" applyAlignment="1">
      <alignment/>
      <protection/>
    </xf>
    <xf numFmtId="0" fontId="1" fillId="0" borderId="0" xfId="30" applyAlignment="1">
      <alignment/>
      <protection/>
    </xf>
    <xf numFmtId="58" fontId="1" fillId="0" borderId="0" xfId="27" applyNumberFormat="1" applyAlignment="1">
      <alignment horizontal="center" vertical="center"/>
      <protection/>
    </xf>
    <xf numFmtId="0" fontId="7" fillId="0" borderId="0" xfId="16" applyAlignment="1">
      <alignment horizontal="right" vertical="center"/>
    </xf>
    <xf numFmtId="180" fontId="35" fillId="0" borderId="30" xfId="24" applyNumberFormat="1" applyFont="1" applyFill="1" applyBorder="1" applyAlignment="1" applyProtection="1">
      <alignment horizontal="right"/>
      <protection locked="0"/>
    </xf>
    <xf numFmtId="180" fontId="1" fillId="0" borderId="35" xfId="24" applyNumberFormat="1" applyFill="1" applyBorder="1" applyAlignment="1" applyProtection="1">
      <alignment/>
      <protection hidden="1"/>
    </xf>
    <xf numFmtId="180" fontId="35" fillId="0" borderId="66" xfId="24" applyNumberFormat="1" applyFont="1" applyFill="1" applyBorder="1" applyAlignment="1" applyProtection="1">
      <alignment horizontal="right"/>
      <protection locked="0"/>
    </xf>
    <xf numFmtId="180" fontId="35" fillId="0" borderId="14" xfId="24" applyNumberFormat="1" applyFont="1" applyFill="1" applyBorder="1" applyAlignment="1" applyProtection="1">
      <alignment horizontal="right"/>
      <protection locked="0"/>
    </xf>
    <xf numFmtId="180" fontId="35" fillId="0" borderId="34" xfId="24" applyNumberFormat="1" applyFont="1" applyFill="1" applyBorder="1" applyAlignment="1" applyProtection="1">
      <alignment horizontal="right"/>
      <protection locked="0"/>
    </xf>
    <xf numFmtId="180" fontId="1" fillId="0" borderId="14" xfId="24" applyNumberFormat="1" applyFill="1" applyBorder="1" applyAlignment="1" applyProtection="1">
      <alignment/>
      <protection hidden="1"/>
    </xf>
    <xf numFmtId="180" fontId="1" fillId="0" borderId="10" xfId="24" applyNumberFormat="1" applyFill="1" applyBorder="1" applyAlignment="1" applyProtection="1">
      <alignment/>
      <protection hidden="1"/>
    </xf>
    <xf numFmtId="180" fontId="1" fillId="0" borderId="34" xfId="24" applyNumberFormat="1" applyFont="1" applyFill="1" applyBorder="1" applyAlignment="1" applyProtection="1">
      <alignment horizontal="right"/>
      <protection locked="0"/>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8"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0" fontId="1" fillId="0" borderId="10" xfId="24" applyNumberFormat="1" applyFont="1" applyFill="1" applyBorder="1" applyAlignment="1" applyProtection="1">
      <alignment/>
      <protection hidden="1"/>
    </xf>
    <xf numFmtId="180" fontId="1" fillId="0" borderId="35" xfId="24" applyNumberFormat="1" applyFont="1" applyFill="1" applyBorder="1" applyAlignment="1" applyProtection="1">
      <alignment/>
      <protection hidden="1"/>
    </xf>
    <xf numFmtId="181" fontId="1" fillId="0" borderId="3" xfId="22" applyNumberFormat="1" applyBorder="1">
      <alignment/>
      <protection/>
    </xf>
    <xf numFmtId="181" fontId="1" fillId="0" borderId="10" xfId="22" applyNumberFormat="1" applyBorder="1">
      <alignment/>
      <protection/>
    </xf>
    <xf numFmtId="181" fontId="1" fillId="0" borderId="3" xfId="22" applyNumberFormat="1" applyFill="1" applyBorder="1">
      <alignment/>
      <protection/>
    </xf>
    <xf numFmtId="181" fontId="1" fillId="0" borderId="10" xfId="22" applyNumberFormat="1" applyFill="1" applyBorder="1">
      <alignment/>
      <protection/>
    </xf>
    <xf numFmtId="181" fontId="1" fillId="0" borderId="1" xfId="22" applyNumberFormat="1" applyFill="1" applyBorder="1">
      <alignment/>
      <protection/>
    </xf>
    <xf numFmtId="181" fontId="1" fillId="0" borderId="4" xfId="22" applyNumberFormat="1" applyFill="1" applyBorder="1">
      <alignment/>
      <protection/>
    </xf>
    <xf numFmtId="181" fontId="1" fillId="0" borderId="1" xfId="22" applyNumberFormat="1" applyBorder="1">
      <alignment/>
      <protection/>
    </xf>
    <xf numFmtId="181" fontId="1" fillId="0" borderId="4" xfId="22" applyNumberFormat="1" applyBorder="1">
      <alignment/>
      <protection/>
    </xf>
    <xf numFmtId="181" fontId="1" fillId="0" borderId="0" xfId="22" applyNumberFormat="1" applyBorder="1">
      <alignment/>
      <protection/>
    </xf>
    <xf numFmtId="181" fontId="1" fillId="0" borderId="0" xfId="22" applyNumberFormat="1" applyFill="1" applyBorder="1">
      <alignment/>
      <protection/>
    </xf>
    <xf numFmtId="181" fontId="1" fillId="0" borderId="2" xfId="22" applyNumberFormat="1" applyFill="1" applyBorder="1">
      <alignment/>
      <protection/>
    </xf>
    <xf numFmtId="181" fontId="1" fillId="0" borderId="37" xfId="22" applyNumberFormat="1" applyBorder="1">
      <alignment/>
      <protection/>
    </xf>
    <xf numFmtId="181" fontId="1" fillId="0" borderId="9" xfId="22" applyNumberFormat="1" applyBorder="1">
      <alignment/>
      <protection/>
    </xf>
    <xf numFmtId="181" fontId="1" fillId="0" borderId="8" xfId="22" applyNumberFormat="1" applyBorder="1">
      <alignment/>
      <protection/>
    </xf>
    <xf numFmtId="0" fontId="24" fillId="0" borderId="0" xfId="28" applyFont="1">
      <alignment/>
      <protection/>
    </xf>
    <xf numFmtId="0" fontId="24" fillId="0" borderId="0" xfId="28" applyFont="1" applyAlignment="1">
      <alignment horizontal="right"/>
      <protection/>
    </xf>
    <xf numFmtId="192" fontId="15" fillId="0" borderId="0" xfId="23" applyNumberFormat="1" applyFont="1" applyAlignment="1">
      <alignment horizontal="left"/>
      <protection/>
    </xf>
    <xf numFmtId="192" fontId="1" fillId="0" borderId="0" xfId="23" applyNumberFormat="1" applyAlignment="1">
      <alignment shrinkToFit="1"/>
      <protection/>
    </xf>
    <xf numFmtId="180" fontId="1" fillId="0" borderId="14" xfId="24" applyNumberFormat="1" applyFill="1" applyBorder="1" applyAlignment="1" applyProtection="1">
      <alignment/>
      <protection locked="0"/>
    </xf>
    <xf numFmtId="0" fontId="4"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2" borderId="2" xfId="0" applyFont="1" applyFill="1" applyBorder="1" applyAlignment="1">
      <alignment horizontal="center" vertical="center" wrapText="1"/>
    </xf>
    <xf numFmtId="0" fontId="4" fillId="2" borderId="37" xfId="0" applyFont="1" applyFill="1" applyBorder="1" applyAlignment="1">
      <alignment horizontal="center" vertical="center" shrinkToFi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38" fontId="0" fillId="0" borderId="0" xfId="18" applyFont="1" applyAlignment="1">
      <alignment vertical="top" wrapText="1"/>
    </xf>
    <xf numFmtId="0" fontId="0" fillId="0" borderId="0" xfId="0" applyFont="1" applyAlignment="1">
      <alignment vertical="top" wrapTex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184" fontId="0" fillId="0" borderId="0" xfId="0" applyNumberFormat="1" applyAlignment="1">
      <alignment horizontal="center"/>
    </xf>
    <xf numFmtId="0" fontId="24" fillId="0" borderId="0" xfId="29" applyFont="1" applyAlignment="1">
      <alignment horizontal="center" vertical="center"/>
      <protection/>
    </xf>
    <xf numFmtId="49" fontId="49" fillId="0" borderId="0" xfId="0" applyNumberFormat="1" applyFont="1" applyAlignment="1">
      <alignment vertical="top" wrapText="1"/>
    </xf>
    <xf numFmtId="49" fontId="50" fillId="0" borderId="0" xfId="0" applyNumberFormat="1" applyFont="1" applyAlignment="1">
      <alignment vertical="top" wrapText="1"/>
    </xf>
    <xf numFmtId="49" fontId="49" fillId="0" borderId="0" xfId="0" applyNumberFormat="1" applyFont="1" applyAlignment="1">
      <alignment vertical="distributed" wrapText="1"/>
    </xf>
    <xf numFmtId="0" fontId="49" fillId="0" borderId="0" xfId="0" applyFont="1" applyAlignment="1">
      <alignment vertical="top" wrapText="1"/>
    </xf>
    <xf numFmtId="0" fontId="30" fillId="0" borderId="67" xfId="28" applyFont="1" applyBorder="1" applyAlignment="1">
      <alignment horizontal="center" vertical="center" shrinkToFit="1"/>
      <protection/>
    </xf>
    <xf numFmtId="0" fontId="30" fillId="0" borderId="68" xfId="28" applyFont="1" applyBorder="1" applyAlignment="1">
      <alignment horizontal="center" vertical="center" shrinkToFit="1"/>
      <protection/>
    </xf>
    <xf numFmtId="0" fontId="30" fillId="0" borderId="69" xfId="28" applyFont="1" applyBorder="1" applyAlignment="1">
      <alignment horizontal="center" vertical="center" shrinkToFit="1"/>
      <protection/>
    </xf>
    <xf numFmtId="0" fontId="29" fillId="0" borderId="0" xfId="28" applyFont="1" applyAlignment="1">
      <alignment vertical="distributed" wrapText="1"/>
      <protection/>
    </xf>
    <xf numFmtId="0" fontId="28" fillId="0" borderId="0" xfId="28" applyFont="1" applyAlignment="1">
      <alignment horizontal="center"/>
      <protection/>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52" fillId="0" borderId="0" xfId="0" applyNumberFormat="1" applyFont="1" applyFill="1" applyBorder="1" applyAlignment="1">
      <alignment horizontal="right"/>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8" applyFont="1" applyBorder="1" applyAlignment="1">
      <alignment horizontal="right"/>
    </xf>
    <xf numFmtId="38" fontId="1" fillId="0" borderId="0" xfId="18" applyFont="1" applyBorder="1" applyAlignment="1">
      <alignment horizontal="right"/>
    </xf>
    <xf numFmtId="38" fontId="1" fillId="0" borderId="0" xfId="18"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3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0" fontId="9" fillId="0" borderId="7" xfId="0" applyFont="1" applyBorder="1" applyAlignment="1">
      <alignment horizontal="right" vertical="center" shrinkToFit="1"/>
    </xf>
    <xf numFmtId="180" fontId="6" fillId="0" borderId="10" xfId="0" applyNumberFormat="1" applyFont="1" applyBorder="1" applyAlignment="1">
      <alignment horizontal="right"/>
    </xf>
    <xf numFmtId="0" fontId="0" fillId="0" borderId="0" xfId="0" applyFont="1" applyAlignment="1">
      <alignment vertical="top" wrapText="1"/>
    </xf>
    <xf numFmtId="38" fontId="0" fillId="0" borderId="0" xfId="18" applyFont="1" applyAlignment="1">
      <alignment wrapTex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79" fontId="1" fillId="0" borderId="0" xfId="18" applyNumberFormat="1" applyFont="1" applyFill="1" applyBorder="1" applyAlignment="1">
      <alignment horizontal="right"/>
    </xf>
    <xf numFmtId="179" fontId="1" fillId="0" borderId="0" xfId="18" applyNumberFormat="1" applyFont="1" applyBorder="1" applyAlignment="1">
      <alignment horizontal="right"/>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79" fontId="1" fillId="0" borderId="0" xfId="0" applyNumberFormat="1" applyFont="1" applyBorder="1" applyAlignment="1">
      <alignment horizontal="right" vertical="center"/>
    </xf>
    <xf numFmtId="0" fontId="4" fillId="2" borderId="60" xfId="0" applyFont="1"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37" xfId="0" applyFill="1" applyBorder="1" applyAlignment="1">
      <alignment horizontal="center" vertical="center" shrinkToFit="1"/>
    </xf>
    <xf numFmtId="180" fontId="52" fillId="0" borderId="10" xfId="0" applyNumberFormat="1" applyFont="1" applyFill="1" applyBorder="1" applyAlignment="1">
      <alignment horizontal="right"/>
    </xf>
    <xf numFmtId="180" fontId="1" fillId="0" borderId="10" xfId="0" applyNumberFormat="1" applyFont="1" applyFill="1" applyBorder="1" applyAlignment="1">
      <alignment horizontal="right"/>
    </xf>
    <xf numFmtId="180" fontId="1" fillId="0" borderId="10" xfId="0" applyNumberFormat="1" applyFont="1" applyBorder="1" applyAlignment="1">
      <alignment horizontal="righ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181" fontId="5" fillId="0" borderId="0" xfId="0" applyNumberFormat="1" applyFont="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4" fillId="2" borderId="60" xfId="0" applyFont="1" applyFill="1" applyBorder="1" applyAlignment="1">
      <alignment horizontal="center"/>
    </xf>
    <xf numFmtId="0" fontId="4" fillId="2" borderId="37" xfId="0" applyFont="1" applyFill="1" applyBorder="1" applyAlignment="1">
      <alignment horizontal="center"/>
    </xf>
    <xf numFmtId="181" fontId="5" fillId="0" borderId="10" xfId="0" applyNumberFormat="1" applyFont="1" applyBorder="1" applyAlignment="1">
      <alignment/>
    </xf>
    <xf numFmtId="179" fontId="1" fillId="0" borderId="0" xfId="0" applyNumberFormat="1" applyFont="1" applyBorder="1" applyAlignment="1">
      <alignment/>
    </xf>
    <xf numFmtId="181" fontId="5" fillId="0" borderId="0" xfId="0" applyNumberFormat="1" applyFont="1" applyFill="1" applyBorder="1" applyAlignment="1">
      <alignment horizontal="right"/>
    </xf>
    <xf numFmtId="181" fontId="5" fillId="0" borderId="0" xfId="0" applyNumberFormat="1" applyFont="1" applyBorder="1" applyAlignment="1">
      <alignment horizontal="right"/>
    </xf>
    <xf numFmtId="181" fontId="5" fillId="0" borderId="0" xfId="0" applyNumberFormat="1" applyFont="1" applyFill="1" applyBorder="1" applyAlignment="1">
      <alignment/>
    </xf>
    <xf numFmtId="179" fontId="1" fillId="0" borderId="0" xfId="0" applyNumberFormat="1" applyFont="1" applyFill="1" applyBorder="1" applyAlignment="1">
      <alignment/>
    </xf>
    <xf numFmtId="0" fontId="5" fillId="0" borderId="2" xfId="0" applyFont="1" applyBorder="1" applyAlignment="1">
      <alignment horizontal="center" shrinkToFit="1"/>
    </xf>
    <xf numFmtId="0" fontId="5" fillId="2" borderId="3" xfId="0" applyFont="1" applyFill="1" applyBorder="1" applyAlignment="1">
      <alignment horizontal="center"/>
    </xf>
    <xf numFmtId="0" fontId="5" fillId="2" borderId="0" xfId="0" applyFont="1" applyFill="1" applyBorder="1" applyAlignment="1">
      <alignment horizontal="center"/>
    </xf>
    <xf numFmtId="3"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82" fontId="1" fillId="0" borderId="0" xfId="0" applyNumberFormat="1" applyFont="1" applyFill="1" applyBorder="1" applyAlignment="1">
      <alignment horizontal="right" vertical="center"/>
    </xf>
    <xf numFmtId="180" fontId="15" fillId="0" borderId="0" xfId="24" applyNumberFormat="1" applyFont="1" applyAlignment="1" applyProtection="1">
      <alignment horizontal="center"/>
      <protection locked="0"/>
    </xf>
    <xf numFmtId="0" fontId="5" fillId="0" borderId="70" xfId="24" applyNumberFormat="1" applyFont="1" applyBorder="1" applyAlignment="1" applyProtection="1">
      <alignment wrapText="1"/>
      <protection locked="0"/>
    </xf>
    <xf numFmtId="0" fontId="5" fillId="0" borderId="0" xfId="24" applyNumberFormat="1" applyFont="1" applyAlignment="1" applyProtection="1">
      <alignment wrapText="1"/>
      <protection locked="0"/>
    </xf>
    <xf numFmtId="0" fontId="5" fillId="0" borderId="0" xfId="24" applyFont="1" applyAlignment="1">
      <alignment shrinkToFit="1"/>
      <protection/>
    </xf>
    <xf numFmtId="0" fontId="1" fillId="0" borderId="0" xfId="24" applyAlignment="1">
      <alignment shrinkToFit="1"/>
      <protection/>
    </xf>
    <xf numFmtId="180" fontId="15" fillId="0" borderId="0" xfId="24" applyNumberFormat="1" applyFont="1" applyFill="1" applyAlignment="1" applyProtection="1">
      <alignment horizontal="center"/>
      <protection locked="0"/>
    </xf>
    <xf numFmtId="0" fontId="5" fillId="2" borderId="24" xfId="22" applyFont="1" applyFill="1" applyBorder="1" applyAlignment="1">
      <alignment horizontal="center" vertical="distributed"/>
      <protection/>
    </xf>
    <xf numFmtId="0" fontId="5" fillId="2" borderId="20" xfId="22" applyFont="1" applyFill="1" applyBorder="1" applyAlignment="1">
      <alignment horizontal="center" vertical="distributed"/>
      <protection/>
    </xf>
    <xf numFmtId="0" fontId="1" fillId="2" borderId="6" xfId="22" applyFill="1" applyBorder="1" applyAlignment="1">
      <alignment horizontal="center" vertical="distributed" shrinkToFit="1"/>
      <protection/>
    </xf>
    <xf numFmtId="0" fontId="1" fillId="2" borderId="7" xfId="22" applyFill="1" applyBorder="1" applyAlignment="1">
      <alignment horizontal="center" vertical="distributed"/>
      <protection/>
    </xf>
    <xf numFmtId="0" fontId="1" fillId="2" borderId="37" xfId="22" applyFill="1" applyBorder="1" applyAlignment="1">
      <alignment horizontal="center" shrinkToFit="1"/>
      <protection/>
    </xf>
    <xf numFmtId="0" fontId="1" fillId="2" borderId="9" xfId="22" applyFill="1" applyBorder="1" applyAlignment="1">
      <alignment horizontal="center" shrinkToFit="1"/>
      <protection/>
    </xf>
    <xf numFmtId="0" fontId="30" fillId="3" borderId="24" xfId="23" applyFont="1" applyFill="1" applyBorder="1" applyAlignment="1">
      <alignment horizontal="center" vertical="center"/>
      <protection/>
    </xf>
    <xf numFmtId="0" fontId="1" fillId="0" borderId="56" xfId="23" applyBorder="1" applyAlignment="1">
      <alignment horizontal="center" vertical="center"/>
      <protection/>
    </xf>
    <xf numFmtId="0" fontId="30" fillId="3" borderId="37" xfId="23" applyFont="1" applyFill="1" applyBorder="1" applyAlignment="1">
      <alignment horizontal="center" vertical="center"/>
      <protection/>
    </xf>
    <xf numFmtId="0" fontId="1" fillId="0" borderId="8" xfId="23" applyBorder="1" applyAlignment="1">
      <alignment horizontal="center" vertical="center"/>
      <protection/>
    </xf>
    <xf numFmtId="0" fontId="1" fillId="0" borderId="9" xfId="23" applyBorder="1" applyAlignment="1">
      <alignment horizontal="center" vertical="center"/>
      <protection/>
    </xf>
    <xf numFmtId="0" fontId="30" fillId="3" borderId="38" xfId="23" applyFont="1" applyFill="1" applyBorder="1" applyAlignment="1">
      <alignment horizontal="center" vertical="center"/>
      <protection/>
    </xf>
    <xf numFmtId="0" fontId="1" fillId="0" borderId="53" xfId="23" applyBorder="1" applyAlignment="1">
      <alignment horizontal="center" vertical="center"/>
      <protection/>
    </xf>
    <xf numFmtId="0" fontId="30" fillId="3" borderId="6" xfId="23" applyFont="1" applyFill="1" applyBorder="1" applyAlignment="1">
      <alignment horizontal="center" vertical="center"/>
      <protection/>
    </xf>
    <xf numFmtId="0" fontId="1" fillId="3" borderId="5" xfId="23" applyFill="1" applyBorder="1" applyAlignment="1">
      <alignment horizontal="center" vertical="center"/>
      <protection/>
    </xf>
    <xf numFmtId="0" fontId="30" fillId="3" borderId="8" xfId="23" applyFont="1" applyFill="1" applyBorder="1" applyAlignment="1">
      <alignment horizontal="center" vertical="center"/>
      <protection/>
    </xf>
    <xf numFmtId="0" fontId="30" fillId="3" borderId="9" xfId="23" applyFont="1" applyFill="1" applyBorder="1" applyAlignment="1">
      <alignment horizontal="center" vertical="center"/>
      <protection/>
    </xf>
    <xf numFmtId="0" fontId="30" fillId="3" borderId="53" xfId="23" applyFont="1" applyFill="1" applyBorder="1" applyAlignment="1">
      <alignment horizontal="center" vertical="center"/>
      <protection/>
    </xf>
    <xf numFmtId="0" fontId="30" fillId="3" borderId="5" xfId="23"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3" applyFill="1" applyBorder="1" applyAlignment="1">
      <alignment horizontal="center" vertical="center"/>
      <protection/>
    </xf>
    <xf numFmtId="0" fontId="1" fillId="3" borderId="9" xfId="23" applyFill="1" applyBorder="1" applyAlignment="1">
      <alignment horizontal="center" vertical="center"/>
      <protection/>
    </xf>
    <xf numFmtId="180" fontId="5" fillId="0" borderId="0" xfId="25" applyNumberFormat="1" applyFont="1" applyFill="1" applyBorder="1" applyAlignment="1">
      <alignment horizontal="right"/>
      <protection/>
    </xf>
    <xf numFmtId="182" fontId="5" fillId="0" borderId="1" xfId="25" applyNumberFormat="1" applyFont="1" applyFill="1" applyBorder="1" applyAlignment="1">
      <alignment horizontal="right"/>
      <protection/>
    </xf>
    <xf numFmtId="0" fontId="1" fillId="0" borderId="2" xfId="25" applyFont="1" applyBorder="1">
      <alignment/>
      <protection/>
    </xf>
    <xf numFmtId="189" fontId="5" fillId="0" borderId="3" xfId="25" applyNumberFormat="1" applyFont="1" applyFill="1" applyBorder="1" applyAlignment="1">
      <alignment horizontal="right"/>
      <protection/>
    </xf>
    <xf numFmtId="189" fontId="5" fillId="0" borderId="0" xfId="25" applyNumberFormat="1" applyFont="1" applyFill="1" applyBorder="1" applyAlignment="1">
      <alignment horizontal="right"/>
      <protection/>
    </xf>
    <xf numFmtId="182" fontId="5" fillId="0" borderId="3" xfId="25" applyNumberFormat="1" applyFont="1" applyFill="1" applyBorder="1" applyAlignment="1">
      <alignment horizontal="right"/>
      <protection/>
    </xf>
    <xf numFmtId="0" fontId="1" fillId="0" borderId="0" xfId="25" applyFont="1" applyBorder="1">
      <alignment/>
      <protection/>
    </xf>
    <xf numFmtId="178" fontId="5" fillId="0" borderId="1" xfId="25" applyNumberFormat="1" applyFont="1" applyFill="1" applyBorder="1" applyAlignment="1">
      <alignment horizontal="right"/>
      <protection/>
    </xf>
    <xf numFmtId="178" fontId="5" fillId="0" borderId="2" xfId="25" applyNumberFormat="1" applyFont="1" applyFill="1" applyBorder="1" applyAlignment="1">
      <alignment horizontal="right"/>
      <protection/>
    </xf>
    <xf numFmtId="0" fontId="5" fillId="2" borderId="37" xfId="25" applyFont="1" applyFill="1" applyBorder="1" applyAlignment="1">
      <alignment horizontal="center" vertical="center"/>
      <protection/>
    </xf>
    <xf numFmtId="0" fontId="5" fillId="2" borderId="9" xfId="25" applyFont="1" applyFill="1" applyBorder="1" applyAlignment="1">
      <alignment horizontal="center" vertical="center"/>
      <protection/>
    </xf>
    <xf numFmtId="49" fontId="5" fillId="0" borderId="3" xfId="25" applyNumberFormat="1" applyFont="1" applyFill="1" applyBorder="1" applyAlignment="1">
      <alignment horizontal="center"/>
      <protection/>
    </xf>
    <xf numFmtId="49" fontId="5" fillId="0" borderId="0" xfId="25" applyNumberFormat="1" applyFont="1" applyFill="1" applyBorder="1" applyAlignment="1">
      <alignment horizontal="center"/>
      <protection/>
    </xf>
    <xf numFmtId="49" fontId="5" fillId="0" borderId="10" xfId="25" applyNumberFormat="1" applyFont="1" applyFill="1" applyBorder="1" applyAlignment="1">
      <alignment horizontal="center"/>
      <protection/>
    </xf>
    <xf numFmtId="180" fontId="5" fillId="0" borderId="3" xfId="25" applyNumberFormat="1" applyFont="1" applyFill="1" applyBorder="1" applyAlignment="1">
      <alignment horizontal="right"/>
      <protection/>
    </xf>
    <xf numFmtId="180" fontId="5" fillId="0" borderId="0" xfId="25" applyNumberFormat="1" applyFont="1" applyFill="1" applyBorder="1" applyAlignment="1">
      <alignment/>
      <protection/>
    </xf>
    <xf numFmtId="193" fontId="5" fillId="0" borderId="0" xfId="25" applyNumberFormat="1" applyFont="1" applyFill="1" applyBorder="1" applyAlignment="1">
      <alignment horizontal="right"/>
      <protection/>
    </xf>
    <xf numFmtId="193" fontId="5" fillId="0" borderId="10" xfId="25" applyNumberFormat="1" applyFont="1" applyFill="1" applyBorder="1" applyAlignment="1">
      <alignment horizontal="right"/>
      <protection/>
    </xf>
    <xf numFmtId="0" fontId="5" fillId="2" borderId="37" xfId="25" applyFont="1" applyFill="1" applyBorder="1" applyAlignment="1">
      <alignment horizontal="center" vertical="center" shrinkToFit="1"/>
      <protection/>
    </xf>
    <xf numFmtId="0" fontId="5" fillId="2" borderId="8" xfId="25" applyFont="1" applyFill="1" applyBorder="1" applyAlignment="1">
      <alignment horizontal="center" vertical="center" shrinkToFit="1"/>
      <protection/>
    </xf>
    <xf numFmtId="0" fontId="5" fillId="2" borderId="9" xfId="25" applyFont="1" applyFill="1" applyBorder="1" applyAlignment="1">
      <alignment horizontal="center" vertical="center" shrinkToFit="1"/>
      <protection/>
    </xf>
    <xf numFmtId="0" fontId="5" fillId="2" borderId="6" xfId="25" applyFont="1" applyFill="1" applyBorder="1" applyAlignment="1">
      <alignment horizontal="center" vertical="center"/>
      <protection/>
    </xf>
    <xf numFmtId="0" fontId="5" fillId="2" borderId="5" xfId="25" applyFont="1" applyFill="1" applyBorder="1" applyAlignment="1">
      <alignment horizontal="center" vertical="center"/>
      <protection/>
    </xf>
    <xf numFmtId="0" fontId="5" fillId="2" borderId="7" xfId="25" applyFont="1" applyFill="1" applyBorder="1" applyAlignment="1">
      <alignment horizontal="center" vertical="center"/>
      <protection/>
    </xf>
    <xf numFmtId="193" fontId="5" fillId="0" borderId="2" xfId="25" applyNumberFormat="1" applyFont="1" applyFill="1" applyBorder="1" applyAlignment="1">
      <alignment horizontal="right"/>
      <protection/>
    </xf>
    <xf numFmtId="193" fontId="5" fillId="0" borderId="4" xfId="25" applyNumberFormat="1" applyFont="1" applyFill="1" applyBorder="1" applyAlignment="1">
      <alignment horizontal="right"/>
      <protection/>
    </xf>
    <xf numFmtId="0" fontId="5" fillId="0" borderId="0" xfId="25" applyFont="1" applyFill="1" applyAlignment="1">
      <alignment horizontal="right"/>
      <protection/>
    </xf>
    <xf numFmtId="189" fontId="5" fillId="0" borderId="2" xfId="25" applyNumberFormat="1" applyFont="1" applyFill="1" applyBorder="1" applyAlignment="1">
      <alignment horizontal="right"/>
      <protection/>
    </xf>
    <xf numFmtId="0" fontId="5" fillId="2" borderId="8" xfId="25" applyFont="1" applyFill="1" applyBorder="1" applyAlignment="1">
      <alignment horizontal="center" vertical="center"/>
      <protection/>
    </xf>
    <xf numFmtId="49" fontId="5" fillId="0" borderId="1" xfId="25" applyNumberFormat="1" applyFont="1" applyFill="1" applyBorder="1" applyAlignment="1">
      <alignment horizontal="center"/>
      <protection/>
    </xf>
    <xf numFmtId="49" fontId="5" fillId="0" borderId="2" xfId="25" applyNumberFormat="1" applyFont="1" applyFill="1" applyBorder="1" applyAlignment="1">
      <alignment horizontal="center"/>
      <protection/>
    </xf>
    <xf numFmtId="49" fontId="5" fillId="0" borderId="4" xfId="25" applyNumberFormat="1" applyFont="1" applyFill="1" applyBorder="1" applyAlignment="1">
      <alignment horizontal="center"/>
      <protection/>
    </xf>
    <xf numFmtId="0" fontId="5" fillId="0" borderId="3" xfId="25" applyFont="1" applyFill="1" applyBorder="1" applyAlignment="1">
      <alignment horizontal="center"/>
      <protection/>
    </xf>
    <xf numFmtId="0" fontId="5" fillId="0" borderId="0" xfId="25" applyFont="1" applyFill="1" applyBorder="1" applyAlignment="1">
      <alignment horizontal="center"/>
      <protection/>
    </xf>
    <xf numFmtId="0" fontId="5" fillId="0" borderId="10" xfId="25" applyFont="1" applyFill="1" applyBorder="1" applyAlignment="1">
      <alignment horizontal="center"/>
      <protection/>
    </xf>
    <xf numFmtId="180" fontId="5" fillId="0" borderId="10" xfId="25" applyNumberFormat="1" applyFont="1" applyFill="1" applyBorder="1" applyAlignment="1">
      <alignment/>
      <protection/>
    </xf>
    <xf numFmtId="180" fontId="5" fillId="0" borderId="2" xfId="25" applyNumberFormat="1" applyFont="1" applyFill="1" applyBorder="1" applyAlignment="1">
      <alignment/>
      <protection/>
    </xf>
    <xf numFmtId="180" fontId="5" fillId="0" borderId="4" xfId="25" applyNumberFormat="1" applyFont="1" applyFill="1" applyBorder="1" applyAlignment="1">
      <alignment/>
      <protection/>
    </xf>
    <xf numFmtId="180" fontId="5" fillId="0" borderId="0" xfId="25" applyNumberFormat="1" applyFont="1" applyFill="1" applyBorder="1" applyAlignment="1">
      <alignment horizontal="center"/>
      <protection/>
    </xf>
    <xf numFmtId="180" fontId="5" fillId="0" borderId="2" xfId="25" applyNumberFormat="1" applyFont="1" applyFill="1" applyBorder="1" applyAlignment="1">
      <alignment horizontal="right"/>
      <protection/>
    </xf>
    <xf numFmtId="180" fontId="5" fillId="0" borderId="4" xfId="25" applyNumberFormat="1" applyFont="1" applyFill="1" applyBorder="1" applyAlignment="1">
      <alignment horizontal="right"/>
      <protection/>
    </xf>
    <xf numFmtId="182" fontId="5" fillId="0" borderId="2" xfId="25" applyNumberFormat="1" applyFont="1" applyFill="1" applyBorder="1" applyAlignment="1">
      <alignment horizontal="right"/>
      <protection/>
    </xf>
    <xf numFmtId="182" fontId="5" fillId="0" borderId="0" xfId="25" applyNumberFormat="1" applyFont="1" applyFill="1" applyBorder="1" applyAlignment="1">
      <alignment horizontal="right"/>
      <protection/>
    </xf>
    <xf numFmtId="180" fontId="5" fillId="0" borderId="10" xfId="25" applyNumberFormat="1" applyFont="1" applyFill="1" applyBorder="1" applyAlignment="1">
      <alignment horizontal="center"/>
      <protection/>
    </xf>
    <xf numFmtId="194" fontId="5" fillId="0" borderId="2" xfId="25" applyNumberFormat="1" applyFont="1" applyFill="1" applyBorder="1" applyAlignment="1">
      <alignment horizontal="right"/>
      <protection/>
    </xf>
    <xf numFmtId="194" fontId="1" fillId="0" borderId="2" xfId="25" applyNumberFormat="1" applyFont="1" applyBorder="1" applyAlignment="1">
      <alignment horizontal="right"/>
      <protection/>
    </xf>
    <xf numFmtId="194" fontId="1" fillId="0" borderId="4" xfId="25" applyNumberFormat="1" applyFont="1" applyBorder="1" applyAlignment="1">
      <alignment horizontal="right"/>
      <protection/>
    </xf>
    <xf numFmtId="0" fontId="24" fillId="0" borderId="0" xfId="25" applyFont="1" applyFill="1" applyAlignment="1">
      <alignment horizontal="center"/>
      <protection/>
    </xf>
    <xf numFmtId="0" fontId="5" fillId="2" borderId="60" xfId="25" applyFont="1" applyFill="1" applyBorder="1" applyAlignment="1">
      <alignment horizontal="center" vertical="center"/>
      <protection/>
    </xf>
    <xf numFmtId="180" fontId="1" fillId="0" borderId="0" xfId="25" applyNumberFormat="1" applyFont="1" applyBorder="1">
      <alignment/>
      <protection/>
    </xf>
    <xf numFmtId="180" fontId="1" fillId="0" borderId="10" xfId="25" applyNumberFormat="1" applyFont="1" applyBorder="1">
      <alignment/>
      <protection/>
    </xf>
    <xf numFmtId="178" fontId="5" fillId="0" borderId="3" xfId="25" applyNumberFormat="1" applyFont="1" applyFill="1" applyBorder="1" applyAlignment="1">
      <alignment horizontal="right"/>
      <protection/>
    </xf>
    <xf numFmtId="178" fontId="5" fillId="0" borderId="0" xfId="25" applyNumberFormat="1" applyFont="1" applyFill="1" applyBorder="1" applyAlignment="1">
      <alignment horizontal="right"/>
      <protection/>
    </xf>
    <xf numFmtId="0" fontId="4" fillId="0" borderId="3" xfId="25" applyFont="1" applyFill="1" applyBorder="1" applyAlignment="1">
      <alignment vertical="center" shrinkToFit="1"/>
      <protection/>
    </xf>
    <xf numFmtId="0" fontId="4" fillId="0" borderId="0" xfId="25" applyFont="1" applyFill="1" applyBorder="1" applyAlignment="1">
      <alignment vertical="center" shrinkToFit="1"/>
      <protection/>
    </xf>
    <xf numFmtId="0" fontId="4" fillId="0" borderId="10" xfId="25" applyFont="1" applyFill="1" applyBorder="1" applyAlignment="1">
      <alignment vertical="center" shrinkToFit="1"/>
      <protection/>
    </xf>
    <xf numFmtId="0" fontId="5" fillId="0" borderId="1" xfId="25" applyFont="1" applyFill="1" applyBorder="1" applyAlignment="1">
      <alignment horizontal="left" vertical="center"/>
      <protection/>
    </xf>
    <xf numFmtId="0" fontId="1" fillId="0" borderId="2" xfId="25" applyBorder="1">
      <alignment/>
      <protection/>
    </xf>
    <xf numFmtId="0" fontId="1" fillId="0" borderId="4" xfId="25" applyBorder="1">
      <alignment/>
      <protection/>
    </xf>
    <xf numFmtId="0" fontId="5" fillId="0" borderId="3" xfId="25" applyFont="1" applyFill="1" applyBorder="1" applyAlignment="1">
      <alignment horizontal="left" vertical="center"/>
      <protection/>
    </xf>
    <xf numFmtId="0" fontId="5" fillId="0" borderId="0" xfId="25" applyFont="1" applyFill="1" applyBorder="1" applyAlignment="1">
      <alignment horizontal="left" vertical="center"/>
      <protection/>
    </xf>
    <xf numFmtId="0" fontId="5" fillId="0" borderId="10" xfId="25" applyFont="1" applyFill="1" applyBorder="1" applyAlignment="1">
      <alignment horizontal="left" vertical="center"/>
      <protection/>
    </xf>
    <xf numFmtId="180" fontId="1" fillId="0" borderId="2" xfId="25" applyNumberFormat="1" applyFont="1" applyBorder="1">
      <alignment/>
      <protection/>
    </xf>
    <xf numFmtId="180" fontId="1" fillId="0" borderId="4" xfId="25" applyNumberFormat="1" applyFont="1" applyBorder="1">
      <alignment/>
      <protection/>
    </xf>
    <xf numFmtId="0" fontId="5" fillId="2" borderId="1" xfId="25" applyFont="1" applyFill="1" applyBorder="1" applyAlignment="1">
      <alignment horizontal="center" vertical="center"/>
      <protection/>
    </xf>
    <xf numFmtId="0" fontId="5" fillId="2" borderId="2" xfId="25" applyFont="1" applyFill="1" applyBorder="1" applyAlignment="1">
      <alignment horizontal="center" vertical="center"/>
      <protection/>
    </xf>
    <xf numFmtId="0" fontId="5" fillId="2" borderId="4" xfId="25" applyFont="1" applyFill="1" applyBorder="1" applyAlignment="1">
      <alignment horizontal="center" vertical="center"/>
      <protection/>
    </xf>
    <xf numFmtId="0" fontId="1" fillId="0" borderId="0" xfId="25">
      <alignment/>
      <protection/>
    </xf>
    <xf numFmtId="0" fontId="1" fillId="0" borderId="10" xfId="25" applyBorder="1">
      <alignment/>
      <protection/>
    </xf>
    <xf numFmtId="189" fontId="5" fillId="0" borderId="1" xfId="25" applyNumberFormat="1" applyFont="1" applyFill="1" applyBorder="1" applyAlignment="1">
      <alignment horizontal="right"/>
      <protection/>
    </xf>
    <xf numFmtId="180" fontId="5" fillId="0" borderId="3" xfId="25" applyNumberFormat="1" applyFont="1" applyFill="1" applyBorder="1" applyAlignment="1">
      <alignment horizontal="center"/>
      <protection/>
    </xf>
    <xf numFmtId="0" fontId="5" fillId="0" borderId="3" xfId="25" applyFont="1" applyFill="1" applyBorder="1" applyAlignment="1">
      <alignment/>
      <protection/>
    </xf>
    <xf numFmtId="0" fontId="5" fillId="0" borderId="0" xfId="25" applyFont="1" applyFill="1" applyBorder="1" applyAlignment="1">
      <alignment/>
      <protection/>
    </xf>
    <xf numFmtId="0" fontId="5" fillId="0" borderId="10" xfId="25" applyFont="1" applyFill="1" applyBorder="1" applyAlignment="1">
      <alignment/>
      <protection/>
    </xf>
    <xf numFmtId="180" fontId="5" fillId="0" borderId="1" xfId="25" applyNumberFormat="1" applyFont="1" applyFill="1" applyBorder="1" applyAlignment="1">
      <alignment horizontal="right"/>
      <protection/>
    </xf>
    <xf numFmtId="49" fontId="1" fillId="0" borderId="0" xfId="25" applyNumberFormat="1" applyAlignment="1">
      <alignment horizontal="center"/>
      <protection/>
    </xf>
    <xf numFmtId="49" fontId="1" fillId="0" borderId="10" xfId="25" applyNumberFormat="1" applyBorder="1" applyAlignment="1">
      <alignment horizontal="center"/>
      <protection/>
    </xf>
    <xf numFmtId="0" fontId="5" fillId="0" borderId="2" xfId="25" applyFont="1" applyFill="1" applyBorder="1" applyAlignment="1">
      <alignment horizontal="left" vertical="center"/>
      <protection/>
    </xf>
    <xf numFmtId="0" fontId="5" fillId="0" borderId="4" xfId="25" applyFont="1" applyFill="1" applyBorder="1" applyAlignment="1">
      <alignment horizontal="left" vertical="center"/>
      <protection/>
    </xf>
    <xf numFmtId="180" fontId="5" fillId="0" borderId="10" xfId="25" applyNumberFormat="1" applyFont="1" applyFill="1" applyBorder="1" applyAlignment="1">
      <alignment horizontal="right"/>
      <protection/>
    </xf>
    <xf numFmtId="194" fontId="5" fillId="0" borderId="4" xfId="25" applyNumberFormat="1" applyFont="1" applyFill="1" applyBorder="1" applyAlignment="1">
      <alignment horizontal="right"/>
      <protection/>
    </xf>
  </cellXfs>
  <cellStyles count="18">
    <cellStyle name="Normal" xfId="0"/>
    <cellStyle name="Percent" xfId="15"/>
    <cellStyle name="Hyperlink" xfId="16"/>
    <cellStyle name="ハイパーリンク_裏表紙（毎and勤ver.)" xfId="17"/>
    <cellStyle name="Comma [0]" xfId="18"/>
    <cellStyle name="Comma" xfId="19"/>
    <cellStyle name="Currency [0]" xfId="20"/>
    <cellStyle name="Currency" xfId="21"/>
    <cellStyle name="標準_季節調整済み指数2010" xfId="22"/>
    <cellStyle name="標準_公表月報用22.8" xfId="23"/>
    <cellStyle name="標準_産業大分類別指数" xfId="24"/>
    <cellStyle name="標準_全国確報22.8" xfId="25"/>
    <cellStyle name="標準_速報5表 （規模別）22.8" xfId="26"/>
    <cellStyle name="標準_速報の表紙21.11" xfId="27"/>
    <cellStyle name="標準_表章産業表" xfId="28"/>
    <cellStyle name="標準_目次" xfId="29"/>
    <cellStyle name="標準_裏表紙（毎and勤ver.)"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76"/>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43</xdr:row>
      <xdr:rowOff>19050</xdr:rowOff>
    </xdr:from>
    <xdr:to>
      <xdr:col>9</xdr:col>
      <xdr:colOff>276225</xdr:colOff>
      <xdr:row>48</xdr:row>
      <xdr:rowOff>95250</xdr:rowOff>
    </xdr:to>
    <xdr:sp>
      <xdr:nvSpPr>
        <xdr:cNvPr id="1" name="TextBox 1"/>
        <xdr:cNvSpPr txBox="1">
          <a:spLocks noChangeArrowheads="1"/>
        </xdr:cNvSpPr>
      </xdr:nvSpPr>
      <xdr:spPr>
        <a:xfrm>
          <a:off x="685800" y="8239125"/>
          <a:ext cx="6381750" cy="1314450"/>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静岡市葵区追手町９‐６
静岡県企画広報部情報統計局統計調査課　経済班
TEL　０５４－２２１－２２４５、２２４６　　FAX　０５４－２２１－３６０９
</a:t>
          </a:r>
        </a:p>
      </xdr:txBody>
    </xdr:sp>
    <xdr:clientData/>
  </xdr:twoCellAnchor>
  <xdr:twoCellAnchor>
    <xdr:from>
      <xdr:col>1</xdr:col>
      <xdr:colOff>342900</xdr:colOff>
      <xdr:row>0</xdr:row>
      <xdr:rowOff>9525</xdr:rowOff>
    </xdr:from>
    <xdr:to>
      <xdr:col>8</xdr:col>
      <xdr:colOff>381000</xdr:colOff>
      <xdr:row>20</xdr:row>
      <xdr:rowOff>0</xdr:rowOff>
    </xdr:to>
    <xdr:pic>
      <xdr:nvPicPr>
        <xdr:cNvPr id="2" name="Picture 2"/>
        <xdr:cNvPicPr preferRelativeResize="1">
          <a:picLocks noChangeAspect="1"/>
        </xdr:cNvPicPr>
      </xdr:nvPicPr>
      <xdr:blipFill>
        <a:blip r:embed="rId1"/>
        <a:stretch>
          <a:fillRect/>
        </a:stretch>
      </xdr:blipFill>
      <xdr:spPr>
        <a:xfrm>
          <a:off x="742950" y="9525"/>
          <a:ext cx="5962650" cy="3771900"/>
        </a:xfrm>
        <a:prstGeom prst="rect">
          <a:avLst/>
        </a:prstGeom>
        <a:solidFill>
          <a:srgbClr val="FFFFFF"/>
        </a:solidFill>
        <a:ln w="9525" cmpd="sng">
          <a:noFill/>
        </a:ln>
      </xdr:spPr>
    </xdr:pic>
    <xdr:clientData/>
  </xdr:twoCellAnchor>
  <xdr:twoCellAnchor>
    <xdr:from>
      <xdr:col>1</xdr:col>
      <xdr:colOff>276225</xdr:colOff>
      <xdr:row>26</xdr:row>
      <xdr:rowOff>171450</xdr:rowOff>
    </xdr:from>
    <xdr:to>
      <xdr:col>9</xdr:col>
      <xdr:colOff>285750</xdr:colOff>
      <xdr:row>29</xdr:row>
      <xdr:rowOff>161925</xdr:rowOff>
    </xdr:to>
    <xdr:sp>
      <xdr:nvSpPr>
        <xdr:cNvPr id="3" name="AutoShape 3"/>
        <xdr:cNvSpPr>
          <a:spLocks/>
        </xdr:cNvSpPr>
      </xdr:nvSpPr>
      <xdr:spPr>
        <a:xfrm>
          <a:off x="676275" y="5057775"/>
          <a:ext cx="6400800" cy="523875"/>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統計センターしずおか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31"/>
        <xdr:cNvPicPr preferRelativeResize="1">
          <a:picLocks noChangeAspect="1"/>
        </xdr:cNvPicPr>
      </xdr:nvPicPr>
      <xdr:blipFill>
        <a:blip r:embed="rId1"/>
        <a:stretch>
          <a:fillRect/>
        </a:stretch>
      </xdr:blipFill>
      <xdr:spPr>
        <a:xfrm>
          <a:off x="8162925"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51"/>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toukei.pref.shizuoka.jp/" TargetMode="External" /><Relationship Id="rId2" Type="http://schemas.openxmlformats.org/officeDocument/2006/relationships/drawing" Target="../drawings/drawing10.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zoomScaleSheetLayoutView="100" workbookViewId="0" topLeftCell="A1">
      <selection activeCell="A1" sqref="A1"/>
    </sheetView>
  </sheetViews>
  <sheetFormatPr defaultColWidth="8.796875" defaultRowHeight="14.25"/>
  <cols>
    <col min="1" max="1" width="2.59765625" style="43" customWidth="1"/>
    <col min="2" max="2" width="4.09765625" style="43" customWidth="1"/>
    <col min="3" max="12" width="9" style="43" customWidth="1"/>
    <col min="13" max="13" width="2.19921875" style="43" customWidth="1"/>
    <col min="14" max="14" width="19.19921875" style="43" customWidth="1"/>
    <col min="15" max="15" width="10.69921875" style="43" customWidth="1"/>
    <col min="16" max="16384" width="9" style="43" customWidth="1"/>
  </cols>
  <sheetData>
    <row r="1" ht="6.75" customHeight="1"/>
    <row r="2" ht="23.25" customHeight="1"/>
    <row r="3" spans="2:9" ht="24">
      <c r="B3" s="67" t="s">
        <v>83</v>
      </c>
      <c r="H3" s="631"/>
      <c r="I3" s="631"/>
    </row>
    <row r="5" spans="3:11" ht="39.75" customHeight="1">
      <c r="C5" s="68" t="s">
        <v>82</v>
      </c>
      <c r="D5" s="44"/>
      <c r="E5" s="44"/>
      <c r="F5" s="44"/>
      <c r="G5" s="44"/>
      <c r="H5" s="44"/>
      <c r="I5" s="44"/>
      <c r="J5" s="44"/>
      <c r="K5" s="44"/>
    </row>
    <row r="6" ht="9.75" customHeight="1"/>
    <row r="7" spans="3:11" ht="15.75" customHeight="1">
      <c r="C7" s="630" t="s">
        <v>79</v>
      </c>
      <c r="D7" s="630"/>
      <c r="E7" s="630"/>
      <c r="F7" s="630"/>
      <c r="G7" s="630"/>
      <c r="H7" s="630"/>
      <c r="I7" s="630"/>
      <c r="J7" s="630"/>
      <c r="K7" s="630"/>
    </row>
    <row r="8" ht="9.75" customHeight="1"/>
    <row r="9" spans="6:9" ht="24">
      <c r="F9" s="632">
        <v>40787</v>
      </c>
      <c r="G9" s="633"/>
      <c r="H9" s="633"/>
      <c r="I9" s="45"/>
    </row>
    <row r="10" ht="9.75" customHeight="1"/>
    <row r="11" ht="13.5" customHeight="1"/>
    <row r="12" spans="3:11" ht="18.75">
      <c r="C12" s="46"/>
      <c r="D12" s="44"/>
      <c r="E12" s="44"/>
      <c r="F12" s="44"/>
      <c r="G12" s="47"/>
      <c r="H12" s="44"/>
      <c r="I12" s="44"/>
      <c r="J12" s="44"/>
      <c r="K12" s="44"/>
    </row>
    <row r="13" spans="3:11" ht="13.5">
      <c r="C13" s="47"/>
      <c r="D13" s="44"/>
      <c r="E13" s="44"/>
      <c r="F13" s="44"/>
      <c r="G13" s="44"/>
      <c r="H13" s="44"/>
      <c r="I13" s="44"/>
      <c r="J13" s="44"/>
      <c r="K13" s="44"/>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4"/>
      <c r="F50" s="44"/>
      <c r="G50" s="44"/>
      <c r="H50" s="44"/>
      <c r="I50" s="44"/>
      <c r="J50" s="44"/>
      <c r="K50" s="44"/>
    </row>
    <row r="51" spans="5:11" ht="20.25" customHeight="1">
      <c r="E51" s="44"/>
      <c r="F51" s="44"/>
      <c r="G51" s="44"/>
      <c r="H51" s="44"/>
      <c r="I51" s="44"/>
      <c r="J51" s="44"/>
      <c r="K51" s="44"/>
    </row>
    <row r="52" ht="13.5">
      <c r="D52" s="44"/>
    </row>
    <row r="53" spans="4:11" ht="16.5" customHeight="1">
      <c r="D53" s="48"/>
      <c r="E53" s="48"/>
      <c r="F53" s="628">
        <v>40876</v>
      </c>
      <c r="G53" s="629"/>
      <c r="H53" s="629"/>
      <c r="I53" s="48"/>
      <c r="J53" s="48"/>
      <c r="K53" s="48"/>
    </row>
    <row r="54" spans="4:11" ht="10.5" customHeight="1">
      <c r="D54" s="48"/>
      <c r="E54" s="48"/>
      <c r="F54" s="567"/>
      <c r="G54" s="567"/>
      <c r="H54" s="567"/>
      <c r="I54" s="48"/>
      <c r="J54" s="48"/>
      <c r="K54" s="48"/>
    </row>
    <row r="55" spans="4:11" ht="18.75" customHeight="1">
      <c r="D55" s="627" t="s">
        <v>74</v>
      </c>
      <c r="E55" s="627"/>
      <c r="F55" s="627"/>
      <c r="G55" s="627"/>
      <c r="H55" s="627"/>
      <c r="I55" s="627"/>
      <c r="J55" s="627"/>
      <c r="K55" s="49"/>
    </row>
  </sheetData>
  <mergeCells count="5">
    <mergeCell ref="D55:J55"/>
    <mergeCell ref="F53:H53"/>
    <mergeCell ref="C7:K7"/>
    <mergeCell ref="H3:I3"/>
    <mergeCell ref="F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U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374</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4">
        <v>100</v>
      </c>
      <c r="F4" s="194">
        <v>100</v>
      </c>
      <c r="G4" s="194">
        <v>100</v>
      </c>
      <c r="H4" s="194">
        <v>100</v>
      </c>
      <c r="I4" s="194">
        <v>100</v>
      </c>
      <c r="J4" s="196" t="s">
        <v>336</v>
      </c>
      <c r="K4" s="196" t="s">
        <v>336</v>
      </c>
      <c r="L4" s="196" t="s">
        <v>336</v>
      </c>
      <c r="M4" s="196" t="s">
        <v>336</v>
      </c>
      <c r="N4" s="194">
        <v>100</v>
      </c>
      <c r="O4" s="194">
        <v>100</v>
      </c>
      <c r="P4" s="194">
        <v>100</v>
      </c>
      <c r="Q4" s="197" t="s">
        <v>336</v>
      </c>
    </row>
    <row r="5" spans="1:17" ht="19.5" customHeight="1">
      <c r="A5" s="192" t="s">
        <v>357</v>
      </c>
      <c r="B5" s="193">
        <v>98.6</v>
      </c>
      <c r="C5" s="193">
        <v>95.6</v>
      </c>
      <c r="D5" s="193">
        <v>99.5</v>
      </c>
      <c r="E5" s="193">
        <v>96.8</v>
      </c>
      <c r="F5" s="193">
        <v>104.6</v>
      </c>
      <c r="G5" s="193">
        <v>103.7</v>
      </c>
      <c r="H5" s="193">
        <v>93.6</v>
      </c>
      <c r="I5" s="193">
        <v>114.8</v>
      </c>
      <c r="J5" s="196" t="s">
        <v>336</v>
      </c>
      <c r="K5" s="196" t="s">
        <v>336</v>
      </c>
      <c r="L5" s="196" t="s">
        <v>336</v>
      </c>
      <c r="M5" s="196" t="s">
        <v>336</v>
      </c>
      <c r="N5" s="193">
        <v>98.1</v>
      </c>
      <c r="O5" s="193">
        <v>96.7</v>
      </c>
      <c r="P5" s="193">
        <v>103.4</v>
      </c>
      <c r="Q5" s="197" t="s">
        <v>336</v>
      </c>
    </row>
    <row r="6" spans="1:17" ht="19.5" customHeight="1">
      <c r="A6" s="192" t="s">
        <v>358</v>
      </c>
      <c r="B6" s="193">
        <v>99.6</v>
      </c>
      <c r="C6" s="193">
        <v>95</v>
      </c>
      <c r="D6" s="193">
        <v>101</v>
      </c>
      <c r="E6" s="193">
        <v>98.8</v>
      </c>
      <c r="F6" s="193">
        <v>105.4</v>
      </c>
      <c r="G6" s="193">
        <v>104.4</v>
      </c>
      <c r="H6" s="193">
        <v>92.8</v>
      </c>
      <c r="I6" s="193">
        <v>113.9</v>
      </c>
      <c r="J6" s="196" t="s">
        <v>336</v>
      </c>
      <c r="K6" s="196" t="s">
        <v>336</v>
      </c>
      <c r="L6" s="196" t="s">
        <v>336</v>
      </c>
      <c r="M6" s="196" t="s">
        <v>336</v>
      </c>
      <c r="N6" s="193">
        <v>98.6</v>
      </c>
      <c r="O6" s="193">
        <v>100.3</v>
      </c>
      <c r="P6" s="193">
        <v>88.8</v>
      </c>
      <c r="Q6" s="197" t="s">
        <v>336</v>
      </c>
    </row>
    <row r="7" spans="1:17" ht="19.5" customHeight="1">
      <c r="A7" s="192" t="s">
        <v>359</v>
      </c>
      <c r="B7" s="193">
        <v>99.5</v>
      </c>
      <c r="C7" s="193">
        <v>92.1</v>
      </c>
      <c r="D7" s="193">
        <v>100.5</v>
      </c>
      <c r="E7" s="193">
        <v>94.2</v>
      </c>
      <c r="F7" s="193">
        <v>96.2</v>
      </c>
      <c r="G7" s="193">
        <v>101.7</v>
      </c>
      <c r="H7" s="193">
        <v>94.1</v>
      </c>
      <c r="I7" s="193">
        <v>112.6</v>
      </c>
      <c r="J7" s="196" t="s">
        <v>336</v>
      </c>
      <c r="K7" s="196" t="s">
        <v>336</v>
      </c>
      <c r="L7" s="196" t="s">
        <v>336</v>
      </c>
      <c r="M7" s="196" t="s">
        <v>336</v>
      </c>
      <c r="N7" s="193">
        <v>102.6</v>
      </c>
      <c r="O7" s="193">
        <v>98.5</v>
      </c>
      <c r="P7" s="193">
        <v>97.3</v>
      </c>
      <c r="Q7" s="197" t="s">
        <v>336</v>
      </c>
    </row>
    <row r="8" spans="1:17" ht="19.5" customHeight="1">
      <c r="A8" s="192" t="s">
        <v>360</v>
      </c>
      <c r="B8" s="193">
        <v>93.3</v>
      </c>
      <c r="C8" s="194">
        <v>90.8</v>
      </c>
      <c r="D8" s="194">
        <v>92.7</v>
      </c>
      <c r="E8" s="195">
        <v>92.7</v>
      </c>
      <c r="F8" s="194">
        <v>90</v>
      </c>
      <c r="G8" s="194">
        <v>101.1</v>
      </c>
      <c r="H8" s="194">
        <v>85.9</v>
      </c>
      <c r="I8" s="194">
        <v>114.9</v>
      </c>
      <c r="J8" s="196" t="s">
        <v>336</v>
      </c>
      <c r="K8" s="196" t="s">
        <v>336</v>
      </c>
      <c r="L8" s="196" t="s">
        <v>336</v>
      </c>
      <c r="M8" s="196" t="s">
        <v>336</v>
      </c>
      <c r="N8" s="194">
        <v>95.8</v>
      </c>
      <c r="O8" s="194">
        <v>94.6</v>
      </c>
      <c r="P8" s="194">
        <v>107.1</v>
      </c>
      <c r="Q8" s="197" t="s">
        <v>336</v>
      </c>
    </row>
    <row r="9" spans="1:17" ht="19.5" customHeight="1">
      <c r="A9" s="552" t="s">
        <v>658</v>
      </c>
      <c r="B9" s="193">
        <v>96.4</v>
      </c>
      <c r="C9" s="194">
        <v>97.5</v>
      </c>
      <c r="D9" s="194">
        <v>99</v>
      </c>
      <c r="E9" s="195">
        <v>98.9</v>
      </c>
      <c r="F9" s="194">
        <v>95.9</v>
      </c>
      <c r="G9" s="194">
        <v>103.3</v>
      </c>
      <c r="H9" s="194">
        <v>90.5</v>
      </c>
      <c r="I9" s="194">
        <v>126.7</v>
      </c>
      <c r="J9" s="196" t="s">
        <v>336</v>
      </c>
      <c r="K9" s="196" t="s">
        <v>336</v>
      </c>
      <c r="L9" s="196" t="s">
        <v>336</v>
      </c>
      <c r="M9" s="196" t="s">
        <v>336</v>
      </c>
      <c r="N9" s="194">
        <v>90.9</v>
      </c>
      <c r="O9" s="194">
        <v>93.5</v>
      </c>
      <c r="P9" s="194">
        <v>114.8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80.8</v>
      </c>
      <c r="C11" s="193">
        <v>81.5</v>
      </c>
      <c r="D11" s="193">
        <v>82.5</v>
      </c>
      <c r="E11" s="193">
        <v>79.5</v>
      </c>
      <c r="F11" s="193">
        <v>84.3</v>
      </c>
      <c r="G11" s="193">
        <v>88.6</v>
      </c>
      <c r="H11" s="193">
        <v>80.3</v>
      </c>
      <c r="I11" s="193">
        <v>93.6</v>
      </c>
      <c r="J11" s="196" t="s">
        <v>336</v>
      </c>
      <c r="K11" s="196" t="s">
        <v>336</v>
      </c>
      <c r="L11" s="196" t="s">
        <v>336</v>
      </c>
      <c r="M11" s="196" t="s">
        <v>336</v>
      </c>
      <c r="N11" s="193">
        <v>71.4</v>
      </c>
      <c r="O11" s="193">
        <v>75.1</v>
      </c>
      <c r="P11" s="193">
        <v>86.4</v>
      </c>
      <c r="Q11" s="197" t="s">
        <v>336</v>
      </c>
    </row>
    <row r="12" spans="1:17" ht="19.5" customHeight="1">
      <c r="A12" s="199" t="s">
        <v>682</v>
      </c>
      <c r="B12" s="193">
        <v>80.2</v>
      </c>
      <c r="C12" s="193">
        <v>77.2</v>
      </c>
      <c r="D12" s="193">
        <v>81.3</v>
      </c>
      <c r="E12" s="193">
        <v>80.8</v>
      </c>
      <c r="F12" s="193">
        <v>81.3</v>
      </c>
      <c r="G12" s="193">
        <v>89.9</v>
      </c>
      <c r="H12" s="193">
        <v>80.6</v>
      </c>
      <c r="I12" s="193">
        <v>93.6</v>
      </c>
      <c r="J12" s="196" t="s">
        <v>336</v>
      </c>
      <c r="K12" s="196" t="s">
        <v>336</v>
      </c>
      <c r="L12" s="196" t="s">
        <v>336</v>
      </c>
      <c r="M12" s="196" t="s">
        <v>336</v>
      </c>
      <c r="N12" s="193">
        <v>70.8</v>
      </c>
      <c r="O12" s="193">
        <v>75.1</v>
      </c>
      <c r="P12" s="193">
        <v>86.3</v>
      </c>
      <c r="Q12" s="197" t="s">
        <v>336</v>
      </c>
    </row>
    <row r="13" spans="1:17" ht="19.5" customHeight="1">
      <c r="A13" s="199" t="s">
        <v>683</v>
      </c>
      <c r="B13" s="193">
        <v>84.4</v>
      </c>
      <c r="C13" s="193">
        <v>83.5</v>
      </c>
      <c r="D13" s="193">
        <v>88.3</v>
      </c>
      <c r="E13" s="193">
        <v>79.1</v>
      </c>
      <c r="F13" s="193">
        <v>83.6</v>
      </c>
      <c r="G13" s="193">
        <v>93.1</v>
      </c>
      <c r="H13" s="193">
        <v>83.4</v>
      </c>
      <c r="I13" s="193">
        <v>91.5</v>
      </c>
      <c r="J13" s="196" t="s">
        <v>336</v>
      </c>
      <c r="K13" s="196" t="s">
        <v>336</v>
      </c>
      <c r="L13" s="196" t="s">
        <v>336</v>
      </c>
      <c r="M13" s="196" t="s">
        <v>336</v>
      </c>
      <c r="N13" s="193">
        <v>70.4</v>
      </c>
      <c r="O13" s="193">
        <v>78.2</v>
      </c>
      <c r="P13" s="193">
        <v>86.7</v>
      </c>
      <c r="Q13" s="197" t="s">
        <v>336</v>
      </c>
    </row>
    <row r="14" spans="1:17" ht="19.5" customHeight="1">
      <c r="A14" s="199" t="s">
        <v>684</v>
      </c>
      <c r="B14" s="193">
        <v>169.4</v>
      </c>
      <c r="C14" s="193">
        <v>158.6</v>
      </c>
      <c r="D14" s="193">
        <v>178.4</v>
      </c>
      <c r="E14" s="193">
        <v>223.8</v>
      </c>
      <c r="F14" s="193">
        <v>156.1</v>
      </c>
      <c r="G14" s="193">
        <v>178.7</v>
      </c>
      <c r="H14" s="193">
        <v>141.7</v>
      </c>
      <c r="I14" s="193">
        <v>281.7</v>
      </c>
      <c r="J14" s="196" t="s">
        <v>336</v>
      </c>
      <c r="K14" s="196" t="s">
        <v>336</v>
      </c>
      <c r="L14" s="196" t="s">
        <v>336</v>
      </c>
      <c r="M14" s="196" t="s">
        <v>336</v>
      </c>
      <c r="N14" s="193">
        <v>191.6</v>
      </c>
      <c r="O14" s="193">
        <v>167.2</v>
      </c>
      <c r="P14" s="193">
        <v>248.4</v>
      </c>
      <c r="Q14" s="197" t="s">
        <v>336</v>
      </c>
    </row>
    <row r="15" spans="1:17" ht="19.5" customHeight="1">
      <c r="A15" s="199" t="s">
        <v>660</v>
      </c>
      <c r="B15" s="193">
        <v>82.9</v>
      </c>
      <c r="C15" s="193">
        <v>75.6</v>
      </c>
      <c r="D15" s="193">
        <v>82.2</v>
      </c>
      <c r="E15" s="193">
        <v>82.9</v>
      </c>
      <c r="F15" s="193">
        <v>79.5</v>
      </c>
      <c r="G15" s="193">
        <v>88.7</v>
      </c>
      <c r="H15" s="193">
        <v>87.1</v>
      </c>
      <c r="I15" s="193">
        <v>99.8</v>
      </c>
      <c r="J15" s="196" t="s">
        <v>336</v>
      </c>
      <c r="K15" s="196" t="s">
        <v>336</v>
      </c>
      <c r="L15" s="196" t="s">
        <v>336</v>
      </c>
      <c r="M15" s="196" t="s">
        <v>336</v>
      </c>
      <c r="N15" s="193">
        <v>63.5</v>
      </c>
      <c r="O15" s="193">
        <v>84.7</v>
      </c>
      <c r="P15" s="193">
        <v>115</v>
      </c>
      <c r="Q15" s="197" t="s">
        <v>336</v>
      </c>
    </row>
    <row r="16" spans="1:17" ht="19.5" customHeight="1">
      <c r="A16" s="199" t="s">
        <v>365</v>
      </c>
      <c r="B16" s="193">
        <v>79.9</v>
      </c>
      <c r="C16" s="193">
        <v>76.3</v>
      </c>
      <c r="D16" s="193">
        <v>82.5</v>
      </c>
      <c r="E16" s="193">
        <v>84.1</v>
      </c>
      <c r="F16" s="193">
        <v>78.9</v>
      </c>
      <c r="G16" s="193">
        <v>88</v>
      </c>
      <c r="H16" s="193">
        <v>78.8</v>
      </c>
      <c r="I16" s="193">
        <v>91.7</v>
      </c>
      <c r="J16" s="196" t="s">
        <v>336</v>
      </c>
      <c r="K16" s="196" t="s">
        <v>336</v>
      </c>
      <c r="L16" s="196" t="s">
        <v>336</v>
      </c>
      <c r="M16" s="196" t="s">
        <v>336</v>
      </c>
      <c r="N16" s="193">
        <v>63</v>
      </c>
      <c r="O16" s="193">
        <v>78</v>
      </c>
      <c r="P16" s="193">
        <v>86.8</v>
      </c>
      <c r="Q16" s="197" t="s">
        <v>336</v>
      </c>
    </row>
    <row r="17" spans="1:17" ht="19.5" customHeight="1">
      <c r="A17" s="199" t="s">
        <v>366</v>
      </c>
      <c r="B17" s="193">
        <v>81.1</v>
      </c>
      <c r="C17" s="193">
        <v>83.5</v>
      </c>
      <c r="D17" s="193">
        <v>82.1</v>
      </c>
      <c r="E17" s="193">
        <v>84.3</v>
      </c>
      <c r="F17" s="193">
        <v>82.4</v>
      </c>
      <c r="G17" s="193">
        <v>89.7</v>
      </c>
      <c r="H17" s="193">
        <v>78.2</v>
      </c>
      <c r="I17" s="193">
        <v>100.6</v>
      </c>
      <c r="J17" s="196" t="s">
        <v>336</v>
      </c>
      <c r="K17" s="196" t="s">
        <v>336</v>
      </c>
      <c r="L17" s="196" t="s">
        <v>336</v>
      </c>
      <c r="M17" s="196" t="s">
        <v>336</v>
      </c>
      <c r="N17" s="193">
        <v>65.8</v>
      </c>
      <c r="O17" s="193">
        <v>79.7</v>
      </c>
      <c r="P17" s="193">
        <v>99.2</v>
      </c>
      <c r="Q17" s="197" t="s">
        <v>336</v>
      </c>
    </row>
    <row r="18" spans="1:17" ht="19.5" customHeight="1">
      <c r="A18" s="537" t="s">
        <v>367</v>
      </c>
      <c r="B18" s="193">
        <v>80.8</v>
      </c>
      <c r="C18" s="193">
        <v>76.3</v>
      </c>
      <c r="D18" s="193">
        <v>82</v>
      </c>
      <c r="E18" s="193">
        <v>80.5</v>
      </c>
      <c r="F18" s="193">
        <v>78.2</v>
      </c>
      <c r="G18" s="193">
        <v>87.8</v>
      </c>
      <c r="H18" s="193">
        <v>82</v>
      </c>
      <c r="I18" s="193">
        <v>93.2</v>
      </c>
      <c r="J18" s="196" t="s">
        <v>336</v>
      </c>
      <c r="K18" s="196" t="s">
        <v>336</v>
      </c>
      <c r="L18" s="196" t="s">
        <v>336</v>
      </c>
      <c r="M18" s="196" t="s">
        <v>336</v>
      </c>
      <c r="N18" s="193">
        <v>65</v>
      </c>
      <c r="O18" s="193">
        <v>79.3</v>
      </c>
      <c r="P18" s="193">
        <v>110.4</v>
      </c>
      <c r="Q18" s="197" t="s">
        <v>336</v>
      </c>
    </row>
    <row r="19" spans="1:17" ht="19.5" customHeight="1">
      <c r="A19" s="537" t="s">
        <v>368</v>
      </c>
      <c r="B19" s="193">
        <v>79.1</v>
      </c>
      <c r="C19" s="193">
        <v>76</v>
      </c>
      <c r="D19" s="193">
        <v>81.1</v>
      </c>
      <c r="E19" s="193">
        <v>77.9</v>
      </c>
      <c r="F19" s="193">
        <v>77.7</v>
      </c>
      <c r="G19" s="193">
        <v>84.8</v>
      </c>
      <c r="H19" s="193">
        <v>78.5</v>
      </c>
      <c r="I19" s="193">
        <v>89.4</v>
      </c>
      <c r="J19" s="196" t="s">
        <v>336</v>
      </c>
      <c r="K19" s="196" t="s">
        <v>336</v>
      </c>
      <c r="L19" s="196" t="s">
        <v>336</v>
      </c>
      <c r="M19" s="196" t="s">
        <v>336</v>
      </c>
      <c r="N19" s="193">
        <v>62.8</v>
      </c>
      <c r="O19" s="193">
        <v>75.6</v>
      </c>
      <c r="P19" s="193">
        <v>84.4</v>
      </c>
      <c r="Q19" s="197" t="s">
        <v>336</v>
      </c>
    </row>
    <row r="20" spans="1:17" ht="19.5" customHeight="1">
      <c r="A20" s="537" t="s">
        <v>369</v>
      </c>
      <c r="B20" s="193">
        <v>121.1</v>
      </c>
      <c r="C20" s="193">
        <v>109.3</v>
      </c>
      <c r="D20" s="193">
        <v>116.1</v>
      </c>
      <c r="E20" s="193">
        <v>179.5</v>
      </c>
      <c r="F20" s="193">
        <v>149.1</v>
      </c>
      <c r="G20" s="193">
        <v>124.4</v>
      </c>
      <c r="H20" s="193">
        <v>103.4</v>
      </c>
      <c r="I20" s="193">
        <v>240.3</v>
      </c>
      <c r="J20" s="196" t="s">
        <v>336</v>
      </c>
      <c r="K20" s="196" t="s">
        <v>336</v>
      </c>
      <c r="L20" s="196" t="s">
        <v>336</v>
      </c>
      <c r="M20" s="196" t="s">
        <v>336</v>
      </c>
      <c r="N20" s="193">
        <v>157.1</v>
      </c>
      <c r="O20" s="193">
        <v>120.2</v>
      </c>
      <c r="P20" s="193">
        <v>154.7</v>
      </c>
      <c r="Q20" s="197" t="s">
        <v>336</v>
      </c>
    </row>
    <row r="21" spans="1:17" ht="19.5" customHeight="1">
      <c r="A21" s="537" t="s">
        <v>694</v>
      </c>
      <c r="B21" s="193">
        <v>119.3</v>
      </c>
      <c r="C21" s="193">
        <v>100.9</v>
      </c>
      <c r="D21" s="193">
        <v>143.9</v>
      </c>
      <c r="E21" s="193">
        <v>86</v>
      </c>
      <c r="F21" s="193">
        <v>87.2</v>
      </c>
      <c r="G21" s="193">
        <v>127.1</v>
      </c>
      <c r="H21" s="193">
        <v>107.9</v>
      </c>
      <c r="I21" s="193">
        <v>121.5</v>
      </c>
      <c r="J21" s="196" t="s">
        <v>336</v>
      </c>
      <c r="K21" s="196" t="s">
        <v>336</v>
      </c>
      <c r="L21" s="196" t="s">
        <v>336</v>
      </c>
      <c r="M21" s="196" t="s">
        <v>336</v>
      </c>
      <c r="N21" s="193">
        <v>67.8</v>
      </c>
      <c r="O21" s="193">
        <v>96.3</v>
      </c>
      <c r="P21" s="193">
        <v>149.1</v>
      </c>
      <c r="Q21" s="197" t="s">
        <v>336</v>
      </c>
    </row>
    <row r="22" spans="1:17" ht="19.5" customHeight="1">
      <c r="A22" s="537" t="s">
        <v>699</v>
      </c>
      <c r="B22" s="193">
        <v>82.5</v>
      </c>
      <c r="C22" s="193">
        <v>90</v>
      </c>
      <c r="D22" s="193">
        <v>82</v>
      </c>
      <c r="E22" s="193">
        <v>79.6</v>
      </c>
      <c r="F22" s="193">
        <v>81.2</v>
      </c>
      <c r="G22" s="193">
        <v>92.3</v>
      </c>
      <c r="H22" s="193">
        <v>85</v>
      </c>
      <c r="I22" s="193">
        <v>89.1</v>
      </c>
      <c r="J22" s="196" t="s">
        <v>336</v>
      </c>
      <c r="K22" s="196" t="s">
        <v>336</v>
      </c>
      <c r="L22" s="196" t="s">
        <v>336</v>
      </c>
      <c r="M22" s="196" t="s">
        <v>336</v>
      </c>
      <c r="N22" s="193">
        <v>64.5</v>
      </c>
      <c r="O22" s="193">
        <v>78.7</v>
      </c>
      <c r="P22" s="193">
        <v>92</v>
      </c>
      <c r="Q22" s="197" t="s">
        <v>336</v>
      </c>
    </row>
    <row r="23" spans="1:17" ht="19.5" customHeight="1">
      <c r="A23" s="537" t="s">
        <v>361</v>
      </c>
      <c r="B23" s="193">
        <v>79.2</v>
      </c>
      <c r="C23" s="193">
        <v>79.7</v>
      </c>
      <c r="D23" s="193">
        <v>81</v>
      </c>
      <c r="E23" s="193">
        <v>79.9</v>
      </c>
      <c r="F23" s="193">
        <v>79</v>
      </c>
      <c r="G23" s="193">
        <v>86.9</v>
      </c>
      <c r="H23" s="193">
        <v>74.7</v>
      </c>
      <c r="I23" s="193">
        <v>89.4</v>
      </c>
      <c r="J23" s="196" t="s">
        <v>336</v>
      </c>
      <c r="K23" s="196" t="s">
        <v>336</v>
      </c>
      <c r="L23" s="196" t="s">
        <v>336</v>
      </c>
      <c r="M23" s="196" t="s">
        <v>336</v>
      </c>
      <c r="N23" s="193">
        <v>65.1</v>
      </c>
      <c r="O23" s="193">
        <v>78.7</v>
      </c>
      <c r="P23" s="193">
        <v>84</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-4</v>
      </c>
      <c r="C25" s="208">
        <v>-11.4</v>
      </c>
      <c r="D25" s="208">
        <v>-1.2</v>
      </c>
      <c r="E25" s="208">
        <v>0.4</v>
      </c>
      <c r="F25" s="208">
        <v>-2.7</v>
      </c>
      <c r="G25" s="208">
        <v>-5.9</v>
      </c>
      <c r="H25" s="208">
        <v>-12.1</v>
      </c>
      <c r="I25" s="208">
        <v>0.3</v>
      </c>
      <c r="J25" s="540" t="s">
        <v>336</v>
      </c>
      <c r="K25" s="540" t="s">
        <v>336</v>
      </c>
      <c r="L25" s="540" t="s">
        <v>336</v>
      </c>
      <c r="M25" s="550" t="s">
        <v>636</v>
      </c>
      <c r="N25" s="208">
        <v>0.9</v>
      </c>
      <c r="O25" s="208">
        <v>0</v>
      </c>
      <c r="P25" s="208">
        <v>-8.7</v>
      </c>
      <c r="Q25" s="551" t="s">
        <v>336</v>
      </c>
    </row>
    <row r="26" spans="1:18" ht="27.75" customHeight="1" thickBot="1">
      <c r="A26" s="209" t="s">
        <v>373</v>
      </c>
      <c r="B26" s="210">
        <v>-2</v>
      </c>
      <c r="C26" s="210">
        <v>-2.2</v>
      </c>
      <c r="D26" s="210">
        <v>-1.8</v>
      </c>
      <c r="E26" s="210">
        <v>0.5</v>
      </c>
      <c r="F26" s="210">
        <v>-6.3</v>
      </c>
      <c r="G26" s="210">
        <v>-1.9</v>
      </c>
      <c r="H26" s="210">
        <v>-7</v>
      </c>
      <c r="I26" s="210">
        <v>-4.5</v>
      </c>
      <c r="J26" s="569">
        <v>-16.4</v>
      </c>
      <c r="K26" s="569">
        <v>3.7</v>
      </c>
      <c r="L26" s="569">
        <v>-10.2</v>
      </c>
      <c r="M26" s="569">
        <v>-2.5</v>
      </c>
      <c r="N26" s="570">
        <v>-8.8</v>
      </c>
      <c r="O26" s="570">
        <v>4.8</v>
      </c>
      <c r="P26" s="570">
        <v>-2.8</v>
      </c>
      <c r="Q26" s="571">
        <v>11.4</v>
      </c>
      <c r="R26" s="531"/>
    </row>
    <row r="27" ht="13.5">
      <c r="F27" s="211"/>
    </row>
    <row r="28" ht="13.5">
      <c r="F28" s="211"/>
    </row>
    <row r="29" spans="1:21" s="189" customFormat="1" ht="14.25" thickBot="1">
      <c r="A29" s="189" t="s">
        <v>646</v>
      </c>
      <c r="F29" s="190"/>
      <c r="Q29" s="191" t="s">
        <v>339</v>
      </c>
      <c r="S29" s="188"/>
      <c r="T29" s="188"/>
      <c r="U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4">
        <v>100</v>
      </c>
      <c r="F31" s="194">
        <v>100</v>
      </c>
      <c r="G31" s="194">
        <v>100</v>
      </c>
      <c r="H31" s="194">
        <v>100</v>
      </c>
      <c r="I31" s="194">
        <v>100</v>
      </c>
      <c r="J31" s="196" t="s">
        <v>336</v>
      </c>
      <c r="K31" s="196" t="s">
        <v>336</v>
      </c>
      <c r="L31" s="196" t="s">
        <v>336</v>
      </c>
      <c r="M31" s="196" t="s">
        <v>336</v>
      </c>
      <c r="N31" s="194">
        <v>100</v>
      </c>
      <c r="O31" s="194">
        <v>100</v>
      </c>
      <c r="P31" s="194">
        <v>100</v>
      </c>
      <c r="Q31" s="197" t="s">
        <v>336</v>
      </c>
    </row>
    <row r="32" spans="1:17" ht="19.5" customHeight="1">
      <c r="A32" s="192" t="s">
        <v>357</v>
      </c>
      <c r="B32" s="193">
        <v>99.4</v>
      </c>
      <c r="C32" s="193">
        <v>104.9</v>
      </c>
      <c r="D32" s="193">
        <v>99.3</v>
      </c>
      <c r="E32" s="193">
        <v>97.8</v>
      </c>
      <c r="F32" s="193">
        <v>95.2</v>
      </c>
      <c r="G32" s="193">
        <v>96.9</v>
      </c>
      <c r="H32" s="193">
        <v>95.1</v>
      </c>
      <c r="I32" s="193">
        <v>109.3</v>
      </c>
      <c r="J32" s="196" t="s">
        <v>336</v>
      </c>
      <c r="K32" s="196" t="s">
        <v>336</v>
      </c>
      <c r="L32" s="196" t="s">
        <v>336</v>
      </c>
      <c r="M32" s="196" t="s">
        <v>336</v>
      </c>
      <c r="N32" s="193">
        <v>101.3</v>
      </c>
      <c r="O32" s="193">
        <v>98.4</v>
      </c>
      <c r="P32" s="193">
        <v>102.9</v>
      </c>
      <c r="Q32" s="197" t="s">
        <v>336</v>
      </c>
    </row>
    <row r="33" spans="1:17" ht="19.5" customHeight="1">
      <c r="A33" s="192" t="s">
        <v>358</v>
      </c>
      <c r="B33" s="193">
        <v>99.9</v>
      </c>
      <c r="C33" s="193">
        <v>92.9</v>
      </c>
      <c r="D33" s="193">
        <v>100.5</v>
      </c>
      <c r="E33" s="193">
        <v>98.2</v>
      </c>
      <c r="F33" s="193">
        <v>90.9</v>
      </c>
      <c r="G33" s="193">
        <v>99.1</v>
      </c>
      <c r="H33" s="193">
        <v>95.5</v>
      </c>
      <c r="I33" s="193">
        <v>107.9</v>
      </c>
      <c r="J33" s="196" t="s">
        <v>336</v>
      </c>
      <c r="K33" s="196" t="s">
        <v>336</v>
      </c>
      <c r="L33" s="196" t="s">
        <v>336</v>
      </c>
      <c r="M33" s="196" t="s">
        <v>336</v>
      </c>
      <c r="N33" s="193">
        <v>97.9</v>
      </c>
      <c r="O33" s="193">
        <v>100.1</v>
      </c>
      <c r="P33" s="193">
        <v>84.1</v>
      </c>
      <c r="Q33" s="197" t="s">
        <v>336</v>
      </c>
    </row>
    <row r="34" spans="1:17" ht="19.5" customHeight="1">
      <c r="A34" s="192" t="s">
        <v>359</v>
      </c>
      <c r="B34" s="193">
        <v>98.7</v>
      </c>
      <c r="C34" s="193">
        <v>87</v>
      </c>
      <c r="D34" s="193">
        <v>99.5</v>
      </c>
      <c r="E34" s="193">
        <v>92</v>
      </c>
      <c r="F34" s="193">
        <v>81.5</v>
      </c>
      <c r="G34" s="193">
        <v>100.4</v>
      </c>
      <c r="H34" s="193">
        <v>86.9</v>
      </c>
      <c r="I34" s="193">
        <v>115</v>
      </c>
      <c r="J34" s="196" t="s">
        <v>336</v>
      </c>
      <c r="K34" s="196" t="s">
        <v>336</v>
      </c>
      <c r="L34" s="196" t="s">
        <v>336</v>
      </c>
      <c r="M34" s="196" t="s">
        <v>336</v>
      </c>
      <c r="N34" s="193">
        <v>92</v>
      </c>
      <c r="O34" s="193">
        <v>102.3</v>
      </c>
      <c r="P34" s="196" t="s">
        <v>656</v>
      </c>
      <c r="Q34" s="197" t="s">
        <v>336</v>
      </c>
    </row>
    <row r="35" spans="1:17" ht="19.5" customHeight="1">
      <c r="A35" s="192" t="s">
        <v>360</v>
      </c>
      <c r="B35" s="193">
        <v>92.6</v>
      </c>
      <c r="C35" s="193">
        <v>83.2</v>
      </c>
      <c r="D35" s="194">
        <v>90.8</v>
      </c>
      <c r="E35" s="195">
        <v>90.4</v>
      </c>
      <c r="F35" s="194">
        <v>75.8</v>
      </c>
      <c r="G35" s="194">
        <v>100.2</v>
      </c>
      <c r="H35" s="194">
        <v>83.1</v>
      </c>
      <c r="I35" s="194">
        <v>119.2</v>
      </c>
      <c r="J35" s="196" t="s">
        <v>336</v>
      </c>
      <c r="K35" s="196" t="s">
        <v>336</v>
      </c>
      <c r="L35" s="196" t="s">
        <v>336</v>
      </c>
      <c r="M35" s="196" t="s">
        <v>336</v>
      </c>
      <c r="N35" s="194">
        <v>93.6</v>
      </c>
      <c r="O35" s="194">
        <v>102.4</v>
      </c>
      <c r="P35" s="194">
        <v>105.4</v>
      </c>
      <c r="Q35" s="197" t="s">
        <v>336</v>
      </c>
    </row>
    <row r="36" spans="1:17" ht="19.5" customHeight="1">
      <c r="A36" s="552" t="s">
        <v>658</v>
      </c>
      <c r="B36" s="193">
        <v>95</v>
      </c>
      <c r="C36" s="193">
        <v>94.4</v>
      </c>
      <c r="D36" s="194">
        <v>96.8</v>
      </c>
      <c r="E36" s="195">
        <v>91.5</v>
      </c>
      <c r="F36" s="194">
        <v>81.5</v>
      </c>
      <c r="G36" s="194">
        <v>99.5</v>
      </c>
      <c r="H36" s="194">
        <v>85</v>
      </c>
      <c r="I36" s="194">
        <v>125.3</v>
      </c>
      <c r="J36" s="196" t="s">
        <v>336</v>
      </c>
      <c r="K36" s="196" t="s">
        <v>336</v>
      </c>
      <c r="L36" s="196" t="s">
        <v>336</v>
      </c>
      <c r="M36" s="196" t="s">
        <v>336</v>
      </c>
      <c r="N36" s="194">
        <v>87.7</v>
      </c>
      <c r="O36" s="194">
        <v>101</v>
      </c>
      <c r="P36" s="194">
        <v>114.8</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78.4</v>
      </c>
      <c r="C38" s="193">
        <v>74.5</v>
      </c>
      <c r="D38" s="193">
        <v>79.4</v>
      </c>
      <c r="E38" s="193">
        <v>72.9</v>
      </c>
      <c r="F38" s="193">
        <v>71.5</v>
      </c>
      <c r="G38" s="193">
        <v>83.8</v>
      </c>
      <c r="H38" s="193">
        <v>71.6</v>
      </c>
      <c r="I38" s="193">
        <v>95.5</v>
      </c>
      <c r="J38" s="196" t="s">
        <v>336</v>
      </c>
      <c r="K38" s="196" t="s">
        <v>336</v>
      </c>
      <c r="L38" s="196" t="s">
        <v>336</v>
      </c>
      <c r="M38" s="196" t="s">
        <v>336</v>
      </c>
      <c r="N38" s="193">
        <v>69.5</v>
      </c>
      <c r="O38" s="193">
        <v>82.8</v>
      </c>
      <c r="P38" s="193">
        <v>84.3</v>
      </c>
      <c r="Q38" s="197" t="s">
        <v>336</v>
      </c>
    </row>
    <row r="39" spans="1:17" ht="19.5" customHeight="1">
      <c r="A39" s="199" t="s">
        <v>682</v>
      </c>
      <c r="B39" s="193">
        <v>77.5</v>
      </c>
      <c r="C39" s="193">
        <v>69.5</v>
      </c>
      <c r="D39" s="193">
        <v>78</v>
      </c>
      <c r="E39" s="193">
        <v>74.1</v>
      </c>
      <c r="F39" s="193">
        <v>68.6</v>
      </c>
      <c r="G39" s="193">
        <v>85.4</v>
      </c>
      <c r="H39" s="193">
        <v>71.4</v>
      </c>
      <c r="I39" s="193">
        <v>91.3</v>
      </c>
      <c r="J39" s="196" t="s">
        <v>336</v>
      </c>
      <c r="K39" s="196" t="s">
        <v>336</v>
      </c>
      <c r="L39" s="196" t="s">
        <v>336</v>
      </c>
      <c r="M39" s="196" t="s">
        <v>336</v>
      </c>
      <c r="N39" s="193">
        <v>68.7</v>
      </c>
      <c r="O39" s="193">
        <v>82.6</v>
      </c>
      <c r="P39" s="193">
        <v>83.3</v>
      </c>
      <c r="Q39" s="197" t="s">
        <v>336</v>
      </c>
    </row>
    <row r="40" spans="1:17" ht="19.5" customHeight="1">
      <c r="A40" s="199" t="s">
        <v>683</v>
      </c>
      <c r="B40" s="193">
        <v>83</v>
      </c>
      <c r="C40" s="193">
        <v>76.1</v>
      </c>
      <c r="D40" s="193">
        <v>85.3</v>
      </c>
      <c r="E40" s="193">
        <v>72.6</v>
      </c>
      <c r="F40" s="193">
        <v>68</v>
      </c>
      <c r="G40" s="193">
        <v>91.1</v>
      </c>
      <c r="H40" s="193">
        <v>78.3</v>
      </c>
      <c r="I40" s="193">
        <v>87.9</v>
      </c>
      <c r="J40" s="196" t="s">
        <v>336</v>
      </c>
      <c r="K40" s="196" t="s">
        <v>336</v>
      </c>
      <c r="L40" s="196" t="s">
        <v>336</v>
      </c>
      <c r="M40" s="196" t="s">
        <v>336</v>
      </c>
      <c r="N40" s="193">
        <v>68</v>
      </c>
      <c r="O40" s="193">
        <v>85.5</v>
      </c>
      <c r="P40" s="193">
        <v>85</v>
      </c>
      <c r="Q40" s="197" t="s">
        <v>336</v>
      </c>
    </row>
    <row r="41" spans="1:17" ht="19.5" customHeight="1">
      <c r="A41" s="199" t="s">
        <v>684</v>
      </c>
      <c r="B41" s="193">
        <v>175.5</v>
      </c>
      <c r="C41" s="193">
        <v>183.9</v>
      </c>
      <c r="D41" s="193">
        <v>180.8</v>
      </c>
      <c r="E41" s="193">
        <v>205.3</v>
      </c>
      <c r="F41" s="193">
        <v>139</v>
      </c>
      <c r="G41" s="193">
        <v>174.9</v>
      </c>
      <c r="H41" s="193">
        <v>145.1</v>
      </c>
      <c r="I41" s="193">
        <v>281.6</v>
      </c>
      <c r="J41" s="196" t="s">
        <v>336</v>
      </c>
      <c r="K41" s="196" t="s">
        <v>336</v>
      </c>
      <c r="L41" s="196" t="s">
        <v>336</v>
      </c>
      <c r="M41" s="196" t="s">
        <v>336</v>
      </c>
      <c r="N41" s="193">
        <v>189.4</v>
      </c>
      <c r="O41" s="193">
        <v>187.9</v>
      </c>
      <c r="P41" s="193">
        <v>262.4</v>
      </c>
      <c r="Q41" s="197" t="s">
        <v>336</v>
      </c>
    </row>
    <row r="42" spans="1:17" ht="19.5" customHeight="1">
      <c r="A42" s="199" t="s">
        <v>660</v>
      </c>
      <c r="B42" s="193">
        <v>79.5</v>
      </c>
      <c r="C42" s="193">
        <v>68.5</v>
      </c>
      <c r="D42" s="193">
        <v>78.7</v>
      </c>
      <c r="E42" s="193">
        <v>72.2</v>
      </c>
      <c r="F42" s="193">
        <v>67.2</v>
      </c>
      <c r="G42" s="193">
        <v>81.8</v>
      </c>
      <c r="H42" s="193">
        <v>73.2</v>
      </c>
      <c r="I42" s="193">
        <v>105</v>
      </c>
      <c r="J42" s="196" t="s">
        <v>336</v>
      </c>
      <c r="K42" s="196" t="s">
        <v>336</v>
      </c>
      <c r="L42" s="196" t="s">
        <v>336</v>
      </c>
      <c r="M42" s="196" t="s">
        <v>336</v>
      </c>
      <c r="N42" s="193">
        <v>68.2</v>
      </c>
      <c r="O42" s="193">
        <v>91.6</v>
      </c>
      <c r="P42" s="193">
        <v>86.5</v>
      </c>
      <c r="Q42" s="197" t="s">
        <v>336</v>
      </c>
    </row>
    <row r="43" spans="1:17" ht="19.5" customHeight="1">
      <c r="A43" s="199" t="s">
        <v>365</v>
      </c>
      <c r="B43" s="193">
        <v>77.8</v>
      </c>
      <c r="C43" s="193">
        <v>77.6</v>
      </c>
      <c r="D43" s="193">
        <v>79.3</v>
      </c>
      <c r="E43" s="193">
        <v>71.5</v>
      </c>
      <c r="F43" s="193">
        <v>67.7</v>
      </c>
      <c r="G43" s="193">
        <v>81.3</v>
      </c>
      <c r="H43" s="193">
        <v>70.4</v>
      </c>
      <c r="I43" s="193">
        <v>91.8</v>
      </c>
      <c r="J43" s="196" t="s">
        <v>336</v>
      </c>
      <c r="K43" s="196" t="s">
        <v>336</v>
      </c>
      <c r="L43" s="196" t="s">
        <v>336</v>
      </c>
      <c r="M43" s="196" t="s">
        <v>336</v>
      </c>
      <c r="N43" s="193">
        <v>68.4</v>
      </c>
      <c r="O43" s="193">
        <v>84</v>
      </c>
      <c r="P43" s="193">
        <v>86.7</v>
      </c>
      <c r="Q43" s="197" t="s">
        <v>336</v>
      </c>
    </row>
    <row r="44" spans="1:17" ht="19.5" customHeight="1">
      <c r="A44" s="199" t="s">
        <v>366</v>
      </c>
      <c r="B44" s="193">
        <v>78.7</v>
      </c>
      <c r="C44" s="193">
        <v>75.8</v>
      </c>
      <c r="D44" s="193">
        <v>78.9</v>
      </c>
      <c r="E44" s="193">
        <v>76.1</v>
      </c>
      <c r="F44" s="193">
        <v>71.6</v>
      </c>
      <c r="G44" s="193">
        <v>85.1</v>
      </c>
      <c r="H44" s="193">
        <v>70.6</v>
      </c>
      <c r="I44" s="193">
        <v>98.7</v>
      </c>
      <c r="J44" s="196" t="s">
        <v>336</v>
      </c>
      <c r="K44" s="196" t="s">
        <v>336</v>
      </c>
      <c r="L44" s="196" t="s">
        <v>336</v>
      </c>
      <c r="M44" s="196" t="s">
        <v>336</v>
      </c>
      <c r="N44" s="193">
        <v>70</v>
      </c>
      <c r="O44" s="193">
        <v>83.8</v>
      </c>
      <c r="P44" s="193">
        <v>102.6</v>
      </c>
      <c r="Q44" s="197" t="s">
        <v>336</v>
      </c>
    </row>
    <row r="45" spans="1:17" ht="19.5" customHeight="1">
      <c r="A45" s="537" t="s">
        <v>367</v>
      </c>
      <c r="B45" s="193">
        <v>78.7</v>
      </c>
      <c r="C45" s="193">
        <v>76</v>
      </c>
      <c r="D45" s="193">
        <v>78.5</v>
      </c>
      <c r="E45" s="193">
        <v>71</v>
      </c>
      <c r="F45" s="193">
        <v>67</v>
      </c>
      <c r="G45" s="193">
        <v>82.8</v>
      </c>
      <c r="H45" s="193">
        <v>76.6</v>
      </c>
      <c r="I45" s="193">
        <v>89.3</v>
      </c>
      <c r="J45" s="196" t="s">
        <v>336</v>
      </c>
      <c r="K45" s="196" t="s">
        <v>336</v>
      </c>
      <c r="L45" s="196" t="s">
        <v>336</v>
      </c>
      <c r="M45" s="196" t="s">
        <v>336</v>
      </c>
      <c r="N45" s="193">
        <v>69.9</v>
      </c>
      <c r="O45" s="193">
        <v>84.2</v>
      </c>
      <c r="P45" s="193">
        <v>112.7</v>
      </c>
      <c r="Q45" s="197" t="s">
        <v>336</v>
      </c>
    </row>
    <row r="46" spans="1:17" ht="19.5" customHeight="1">
      <c r="A46" s="537" t="s">
        <v>368</v>
      </c>
      <c r="B46" s="193">
        <v>77.1</v>
      </c>
      <c r="C46" s="193">
        <v>70.5</v>
      </c>
      <c r="D46" s="193">
        <v>78.1</v>
      </c>
      <c r="E46" s="193">
        <v>69.4</v>
      </c>
      <c r="F46" s="193">
        <v>67.9</v>
      </c>
      <c r="G46" s="193">
        <v>79.3</v>
      </c>
      <c r="H46" s="193">
        <v>71.9</v>
      </c>
      <c r="I46" s="193">
        <v>87</v>
      </c>
      <c r="J46" s="196" t="s">
        <v>336</v>
      </c>
      <c r="K46" s="196" t="s">
        <v>336</v>
      </c>
      <c r="L46" s="196" t="s">
        <v>336</v>
      </c>
      <c r="M46" s="196" t="s">
        <v>336</v>
      </c>
      <c r="N46" s="193">
        <v>68.2</v>
      </c>
      <c r="O46" s="193">
        <v>79.3</v>
      </c>
      <c r="P46" s="193">
        <v>82.2</v>
      </c>
      <c r="Q46" s="197" t="s">
        <v>336</v>
      </c>
    </row>
    <row r="47" spans="1:17" ht="19.5" customHeight="1">
      <c r="A47" s="537" t="s">
        <v>369</v>
      </c>
      <c r="B47" s="193">
        <v>127.2</v>
      </c>
      <c r="C47" s="193">
        <v>141</v>
      </c>
      <c r="D47" s="193">
        <v>116</v>
      </c>
      <c r="E47" s="193">
        <v>148.7</v>
      </c>
      <c r="F47" s="193">
        <v>140.3</v>
      </c>
      <c r="G47" s="193">
        <v>134.5</v>
      </c>
      <c r="H47" s="193">
        <v>116.4</v>
      </c>
      <c r="I47" s="193">
        <v>257.3</v>
      </c>
      <c r="J47" s="196" t="s">
        <v>336</v>
      </c>
      <c r="K47" s="196" t="s">
        <v>336</v>
      </c>
      <c r="L47" s="196" t="s">
        <v>336</v>
      </c>
      <c r="M47" s="196" t="s">
        <v>336</v>
      </c>
      <c r="N47" s="193">
        <v>183.2</v>
      </c>
      <c r="O47" s="193">
        <v>128.4</v>
      </c>
      <c r="P47" s="193">
        <v>180.7</v>
      </c>
      <c r="Q47" s="197" t="s">
        <v>336</v>
      </c>
    </row>
    <row r="48" spans="1:17" ht="19.5" customHeight="1">
      <c r="A48" s="537" t="s">
        <v>370</v>
      </c>
      <c r="B48" s="193">
        <v>121.1</v>
      </c>
      <c r="C48" s="193">
        <v>83.7</v>
      </c>
      <c r="D48" s="193">
        <v>146.4</v>
      </c>
      <c r="E48" s="193">
        <v>77.1</v>
      </c>
      <c r="F48" s="193">
        <v>75</v>
      </c>
      <c r="G48" s="193">
        <v>125.5</v>
      </c>
      <c r="H48" s="193">
        <v>100.4</v>
      </c>
      <c r="I48" s="193">
        <v>90.8</v>
      </c>
      <c r="J48" s="196" t="s">
        <v>336</v>
      </c>
      <c r="K48" s="196" t="s">
        <v>336</v>
      </c>
      <c r="L48" s="196" t="s">
        <v>336</v>
      </c>
      <c r="M48" s="196" t="s">
        <v>336</v>
      </c>
      <c r="N48" s="193">
        <v>68</v>
      </c>
      <c r="O48" s="193">
        <v>99.6</v>
      </c>
      <c r="P48" s="193">
        <v>138</v>
      </c>
      <c r="Q48" s="197" t="s">
        <v>336</v>
      </c>
    </row>
    <row r="49" spans="1:17" ht="19.5" customHeight="1">
      <c r="A49" s="537" t="s">
        <v>371</v>
      </c>
      <c r="B49" s="193">
        <v>78.4</v>
      </c>
      <c r="C49" s="193">
        <v>93.4</v>
      </c>
      <c r="D49" s="193">
        <v>79.6</v>
      </c>
      <c r="E49" s="193">
        <v>67.2</v>
      </c>
      <c r="F49" s="193">
        <v>65.8</v>
      </c>
      <c r="G49" s="193">
        <v>81.2</v>
      </c>
      <c r="H49" s="193">
        <v>70.7</v>
      </c>
      <c r="I49" s="193">
        <v>85.2</v>
      </c>
      <c r="J49" s="196" t="s">
        <v>336</v>
      </c>
      <c r="K49" s="196" t="s">
        <v>336</v>
      </c>
      <c r="L49" s="196" t="s">
        <v>336</v>
      </c>
      <c r="M49" s="196" t="s">
        <v>336</v>
      </c>
      <c r="N49" s="193">
        <v>68.9</v>
      </c>
      <c r="O49" s="193">
        <v>80.6</v>
      </c>
      <c r="P49" s="193">
        <v>86.2</v>
      </c>
      <c r="Q49" s="197" t="s">
        <v>336</v>
      </c>
    </row>
    <row r="50" spans="1:17" ht="19.5" customHeight="1">
      <c r="A50" s="537" t="s">
        <v>361</v>
      </c>
      <c r="B50" s="193">
        <v>77.9</v>
      </c>
      <c r="C50" s="193">
        <v>76.3</v>
      </c>
      <c r="D50" s="193">
        <v>79.1</v>
      </c>
      <c r="E50" s="193">
        <v>70.6</v>
      </c>
      <c r="F50" s="193">
        <v>68</v>
      </c>
      <c r="G50" s="193">
        <v>83.9</v>
      </c>
      <c r="H50" s="193">
        <v>68.6</v>
      </c>
      <c r="I50" s="193">
        <v>88</v>
      </c>
      <c r="J50" s="196" t="s">
        <v>336</v>
      </c>
      <c r="K50" s="196" t="s">
        <v>336</v>
      </c>
      <c r="L50" s="196" t="s">
        <v>336</v>
      </c>
      <c r="M50" s="196" t="s">
        <v>336</v>
      </c>
      <c r="N50" s="193">
        <v>69.5</v>
      </c>
      <c r="O50" s="193">
        <v>82.9</v>
      </c>
      <c r="P50" s="193">
        <v>85</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-0.6</v>
      </c>
      <c r="C52" s="212">
        <v>-18.3</v>
      </c>
      <c r="D52" s="212">
        <v>-0.6</v>
      </c>
      <c r="E52" s="213">
        <v>5.1</v>
      </c>
      <c r="F52" s="213">
        <v>3.3</v>
      </c>
      <c r="G52" s="212">
        <v>3.3</v>
      </c>
      <c r="H52" s="212">
        <v>-3</v>
      </c>
      <c r="I52" s="212">
        <v>3.3</v>
      </c>
      <c r="J52" s="540" t="s">
        <v>336</v>
      </c>
      <c r="K52" s="540" t="s">
        <v>336</v>
      </c>
      <c r="L52" s="540" t="s">
        <v>336</v>
      </c>
      <c r="M52" s="540" t="s">
        <v>336</v>
      </c>
      <c r="N52" s="212">
        <v>0.9</v>
      </c>
      <c r="O52" s="212">
        <v>2.9</v>
      </c>
      <c r="P52" s="212">
        <v>-1.4</v>
      </c>
      <c r="Q52" s="551" t="s">
        <v>336</v>
      </c>
    </row>
    <row r="53" spans="1:18" ht="27.75" customHeight="1" thickBot="1">
      <c r="A53" s="209" t="s">
        <v>373</v>
      </c>
      <c r="B53" s="210">
        <v>-0.6</v>
      </c>
      <c r="C53" s="210">
        <v>2.4</v>
      </c>
      <c r="D53" s="210">
        <v>-0.4</v>
      </c>
      <c r="E53" s="210">
        <v>-3.2</v>
      </c>
      <c r="F53" s="210">
        <v>-4.9</v>
      </c>
      <c r="G53" s="210">
        <v>0.1</v>
      </c>
      <c r="H53" s="210">
        <v>-4.2</v>
      </c>
      <c r="I53" s="210">
        <v>-7.9</v>
      </c>
      <c r="J53" s="569">
        <v>5.7</v>
      </c>
      <c r="K53" s="569">
        <v>0.2</v>
      </c>
      <c r="L53" s="569">
        <v>-4.4</v>
      </c>
      <c r="M53" s="569">
        <v>4.3</v>
      </c>
      <c r="N53" s="570">
        <v>0</v>
      </c>
      <c r="O53" s="570">
        <v>0.1</v>
      </c>
      <c r="P53" s="570">
        <v>0.8</v>
      </c>
      <c r="Q53" s="571">
        <v>-1.5</v>
      </c>
      <c r="R53" s="531"/>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2:17" ht="13.5">
      <c r="B56" s="216"/>
      <c r="C56" s="216"/>
      <c r="D56" s="216"/>
      <c r="E56" s="216"/>
      <c r="F56" s="216"/>
      <c r="H56" s="742" t="s">
        <v>337</v>
      </c>
      <c r="I56" s="743"/>
      <c r="J56" s="743"/>
      <c r="K56" s="743"/>
      <c r="L56" s="743"/>
      <c r="M56" s="743"/>
      <c r="N56" s="743"/>
      <c r="O56" s="743"/>
      <c r="P56" s="743"/>
      <c r="Q56" s="743"/>
    </row>
  </sheetData>
  <mergeCells count="3">
    <mergeCell ref="A1:Q1"/>
    <mergeCell ref="A54:Q55"/>
    <mergeCell ref="H56:Q56"/>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375</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357</v>
      </c>
      <c r="B5" s="193">
        <v>99.3</v>
      </c>
      <c r="C5" s="194">
        <v>97.3</v>
      </c>
      <c r="D5" s="194">
        <v>99.9</v>
      </c>
      <c r="E5" s="194">
        <v>98.1</v>
      </c>
      <c r="F5" s="194">
        <v>107.3</v>
      </c>
      <c r="G5" s="194">
        <v>105.8</v>
      </c>
      <c r="H5" s="194">
        <v>96</v>
      </c>
      <c r="I5" s="194">
        <v>109.6</v>
      </c>
      <c r="J5" s="196" t="s">
        <v>336</v>
      </c>
      <c r="K5" s="196" t="s">
        <v>336</v>
      </c>
      <c r="L5" s="196" t="s">
        <v>336</v>
      </c>
      <c r="M5" s="196" t="s">
        <v>336</v>
      </c>
      <c r="N5" s="194">
        <v>98.3</v>
      </c>
      <c r="O5" s="194">
        <v>97.4</v>
      </c>
      <c r="P5" s="194">
        <v>101.1</v>
      </c>
      <c r="Q5" s="197" t="s">
        <v>336</v>
      </c>
    </row>
    <row r="6" spans="1:17" ht="19.5" customHeight="1">
      <c r="A6" s="192" t="s">
        <v>358</v>
      </c>
      <c r="B6" s="193">
        <v>100</v>
      </c>
      <c r="C6" s="194">
        <v>95.7</v>
      </c>
      <c r="D6" s="194">
        <v>100.7</v>
      </c>
      <c r="E6" s="195">
        <v>99.6</v>
      </c>
      <c r="F6" s="196">
        <v>104.7</v>
      </c>
      <c r="G6" s="194">
        <v>103.3</v>
      </c>
      <c r="H6" s="194">
        <v>96.2</v>
      </c>
      <c r="I6" s="194">
        <v>112</v>
      </c>
      <c r="J6" s="196" t="s">
        <v>336</v>
      </c>
      <c r="K6" s="196" t="s">
        <v>336</v>
      </c>
      <c r="L6" s="196" t="s">
        <v>336</v>
      </c>
      <c r="M6" s="196" t="s">
        <v>336</v>
      </c>
      <c r="N6" s="194">
        <v>97.9</v>
      </c>
      <c r="O6" s="194">
        <v>100.6</v>
      </c>
      <c r="P6" s="194">
        <v>93.8</v>
      </c>
      <c r="Q6" s="197" t="s">
        <v>336</v>
      </c>
    </row>
    <row r="7" spans="1:17" ht="19.5" customHeight="1">
      <c r="A7" s="192" t="s">
        <v>359</v>
      </c>
      <c r="B7" s="193">
        <v>101.3</v>
      </c>
      <c r="C7" s="194">
        <v>92.4</v>
      </c>
      <c r="D7" s="194">
        <v>101.7</v>
      </c>
      <c r="E7" s="195">
        <v>96.1</v>
      </c>
      <c r="F7" s="196">
        <v>96.6</v>
      </c>
      <c r="G7" s="194">
        <v>99</v>
      </c>
      <c r="H7" s="194">
        <v>98.7</v>
      </c>
      <c r="I7" s="194">
        <v>111.6</v>
      </c>
      <c r="J7" s="196" t="s">
        <v>336</v>
      </c>
      <c r="K7" s="196" t="s">
        <v>336</v>
      </c>
      <c r="L7" s="196" t="s">
        <v>336</v>
      </c>
      <c r="M7" s="196" t="s">
        <v>336</v>
      </c>
      <c r="N7" s="194">
        <v>102.3</v>
      </c>
      <c r="O7" s="194">
        <v>103.5</v>
      </c>
      <c r="P7" s="194">
        <v>98.4</v>
      </c>
      <c r="Q7" s="197" t="s">
        <v>336</v>
      </c>
    </row>
    <row r="8" spans="1:17" ht="19.5" customHeight="1">
      <c r="A8" s="192" t="s">
        <v>360</v>
      </c>
      <c r="B8" s="193">
        <v>95</v>
      </c>
      <c r="C8" s="194">
        <v>91.4</v>
      </c>
      <c r="D8" s="194">
        <v>95</v>
      </c>
      <c r="E8" s="195">
        <v>94.7</v>
      </c>
      <c r="F8" s="196">
        <v>93.1</v>
      </c>
      <c r="G8" s="194">
        <v>97.3</v>
      </c>
      <c r="H8" s="194">
        <v>91</v>
      </c>
      <c r="I8" s="194">
        <v>114.8</v>
      </c>
      <c r="J8" s="196" t="s">
        <v>336</v>
      </c>
      <c r="K8" s="196" t="s">
        <v>336</v>
      </c>
      <c r="L8" s="196" t="s">
        <v>336</v>
      </c>
      <c r="M8" s="196" t="s">
        <v>336</v>
      </c>
      <c r="N8" s="194">
        <v>93.7</v>
      </c>
      <c r="O8" s="194">
        <v>95.3</v>
      </c>
      <c r="P8" s="194">
        <v>105.9</v>
      </c>
      <c r="Q8" s="197" t="s">
        <v>336</v>
      </c>
    </row>
    <row r="9" spans="1:17" ht="19.5" customHeight="1">
      <c r="A9" s="552" t="s">
        <v>658</v>
      </c>
      <c r="B9" s="193">
        <v>96.6</v>
      </c>
      <c r="C9" s="194">
        <v>92.8</v>
      </c>
      <c r="D9" s="194">
        <v>99.8</v>
      </c>
      <c r="E9" s="195">
        <v>96</v>
      </c>
      <c r="F9" s="196">
        <v>100.9</v>
      </c>
      <c r="G9" s="194">
        <v>98.3</v>
      </c>
      <c r="H9" s="194">
        <v>93.7</v>
      </c>
      <c r="I9" s="194">
        <v>118.7</v>
      </c>
      <c r="J9" s="196" t="s">
        <v>336</v>
      </c>
      <c r="K9" s="196" t="s">
        <v>336</v>
      </c>
      <c r="L9" s="196" t="s">
        <v>336</v>
      </c>
      <c r="M9" s="196" t="s">
        <v>336</v>
      </c>
      <c r="N9" s="194">
        <v>91.8</v>
      </c>
      <c r="O9" s="194">
        <v>93.3</v>
      </c>
      <c r="P9" s="194">
        <v>111.4</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97</v>
      </c>
      <c r="C11" s="200">
        <v>92.4</v>
      </c>
      <c r="D11" s="201">
        <v>100.9</v>
      </c>
      <c r="E11" s="202">
        <v>100.2</v>
      </c>
      <c r="F11" s="203">
        <v>101.9</v>
      </c>
      <c r="G11" s="194">
        <v>99.6</v>
      </c>
      <c r="H11" s="194">
        <v>95.7</v>
      </c>
      <c r="I11" s="194">
        <v>117.4</v>
      </c>
      <c r="J11" s="196" t="s">
        <v>336</v>
      </c>
      <c r="K11" s="196" t="s">
        <v>336</v>
      </c>
      <c r="L11" s="196" t="s">
        <v>336</v>
      </c>
      <c r="M11" s="196" t="s">
        <v>336</v>
      </c>
      <c r="N11" s="194">
        <v>92.2</v>
      </c>
      <c r="O11" s="194">
        <v>90.5</v>
      </c>
      <c r="P11" s="194">
        <v>112.2</v>
      </c>
      <c r="Q11" s="197" t="s">
        <v>336</v>
      </c>
    </row>
    <row r="12" spans="1:17" ht="19.5" customHeight="1">
      <c r="A12" s="537" t="s">
        <v>362</v>
      </c>
      <c r="B12" s="193">
        <v>96.6</v>
      </c>
      <c r="C12" s="200">
        <v>88.9</v>
      </c>
      <c r="D12" s="201">
        <v>100</v>
      </c>
      <c r="E12" s="202">
        <v>102.5</v>
      </c>
      <c r="F12" s="203">
        <v>100.7</v>
      </c>
      <c r="G12" s="194">
        <v>100.9</v>
      </c>
      <c r="H12" s="194">
        <v>96</v>
      </c>
      <c r="I12" s="194">
        <v>118.2</v>
      </c>
      <c r="J12" s="196" t="s">
        <v>336</v>
      </c>
      <c r="K12" s="196" t="s">
        <v>336</v>
      </c>
      <c r="L12" s="196" t="s">
        <v>336</v>
      </c>
      <c r="M12" s="196" t="s">
        <v>336</v>
      </c>
      <c r="N12" s="194">
        <v>92.3</v>
      </c>
      <c r="O12" s="194">
        <v>90.7</v>
      </c>
      <c r="P12" s="194">
        <v>111.7</v>
      </c>
      <c r="Q12" s="197" t="s">
        <v>336</v>
      </c>
    </row>
    <row r="13" spans="1:17" ht="19.5" customHeight="1">
      <c r="A13" s="199" t="s">
        <v>363</v>
      </c>
      <c r="B13" s="193">
        <v>97.1</v>
      </c>
      <c r="C13" s="200">
        <v>95.4</v>
      </c>
      <c r="D13" s="201">
        <v>100</v>
      </c>
      <c r="E13" s="202">
        <v>100.6</v>
      </c>
      <c r="F13" s="203">
        <v>99.5</v>
      </c>
      <c r="G13" s="194">
        <v>98.3</v>
      </c>
      <c r="H13" s="194">
        <v>95.3</v>
      </c>
      <c r="I13" s="194">
        <v>115.7</v>
      </c>
      <c r="J13" s="196" t="s">
        <v>336</v>
      </c>
      <c r="K13" s="196" t="s">
        <v>336</v>
      </c>
      <c r="L13" s="196" t="s">
        <v>336</v>
      </c>
      <c r="M13" s="196" t="s">
        <v>336</v>
      </c>
      <c r="N13" s="194">
        <v>91.9</v>
      </c>
      <c r="O13" s="194">
        <v>91.3</v>
      </c>
      <c r="P13" s="194">
        <v>112.6</v>
      </c>
      <c r="Q13" s="197" t="s">
        <v>336</v>
      </c>
    </row>
    <row r="14" spans="1:17" ht="19.5" customHeight="1">
      <c r="A14" s="199" t="s">
        <v>364</v>
      </c>
      <c r="B14" s="193">
        <v>97.1</v>
      </c>
      <c r="C14" s="200">
        <v>93.4</v>
      </c>
      <c r="D14" s="201">
        <v>100.2</v>
      </c>
      <c r="E14" s="202">
        <v>100.6</v>
      </c>
      <c r="F14" s="203">
        <v>98.7</v>
      </c>
      <c r="G14" s="194">
        <v>98.4</v>
      </c>
      <c r="H14" s="194">
        <v>95.9</v>
      </c>
      <c r="I14" s="194">
        <v>119.6</v>
      </c>
      <c r="J14" s="196" t="s">
        <v>336</v>
      </c>
      <c r="K14" s="196" t="s">
        <v>336</v>
      </c>
      <c r="L14" s="196" t="s">
        <v>336</v>
      </c>
      <c r="M14" s="196" t="s">
        <v>336</v>
      </c>
      <c r="N14" s="194">
        <v>91.2</v>
      </c>
      <c r="O14" s="194">
        <v>91.2</v>
      </c>
      <c r="P14" s="194">
        <v>114.3</v>
      </c>
      <c r="Q14" s="197" t="s">
        <v>336</v>
      </c>
    </row>
    <row r="15" spans="1:17" ht="19.5" customHeight="1">
      <c r="A15" s="199" t="s">
        <v>660</v>
      </c>
      <c r="B15" s="193">
        <v>93.9</v>
      </c>
      <c r="C15" s="200">
        <v>80.4</v>
      </c>
      <c r="D15" s="201">
        <v>96.9</v>
      </c>
      <c r="E15" s="202">
        <v>103</v>
      </c>
      <c r="F15" s="203">
        <v>96.3</v>
      </c>
      <c r="G15" s="194">
        <v>96.9</v>
      </c>
      <c r="H15" s="194">
        <v>93.8</v>
      </c>
      <c r="I15" s="194">
        <v>117.4</v>
      </c>
      <c r="J15" s="196" t="s">
        <v>336</v>
      </c>
      <c r="K15" s="196" t="s">
        <v>336</v>
      </c>
      <c r="L15" s="196" t="s">
        <v>336</v>
      </c>
      <c r="M15" s="196" t="s">
        <v>336</v>
      </c>
      <c r="N15" s="194">
        <v>80.9</v>
      </c>
      <c r="O15" s="194">
        <v>95</v>
      </c>
      <c r="P15" s="194">
        <v>112.3</v>
      </c>
      <c r="Q15" s="197" t="s">
        <v>336</v>
      </c>
    </row>
    <row r="16" spans="1:17" ht="19.5" customHeight="1">
      <c r="A16" s="199" t="s">
        <v>365</v>
      </c>
      <c r="B16" s="193">
        <v>95.2</v>
      </c>
      <c r="C16" s="200">
        <v>86.7</v>
      </c>
      <c r="D16" s="201">
        <v>100.2</v>
      </c>
      <c r="E16" s="202">
        <v>102.7</v>
      </c>
      <c r="F16" s="203">
        <v>97</v>
      </c>
      <c r="G16" s="194">
        <v>98.4</v>
      </c>
      <c r="H16" s="194">
        <v>93.1</v>
      </c>
      <c r="I16" s="194">
        <v>114.9</v>
      </c>
      <c r="J16" s="196" t="s">
        <v>336</v>
      </c>
      <c r="K16" s="196" t="s">
        <v>336</v>
      </c>
      <c r="L16" s="196" t="s">
        <v>336</v>
      </c>
      <c r="M16" s="196" t="s">
        <v>336</v>
      </c>
      <c r="N16" s="194">
        <v>81.5</v>
      </c>
      <c r="O16" s="194">
        <v>93.2</v>
      </c>
      <c r="P16" s="194">
        <v>111.9</v>
      </c>
      <c r="Q16" s="197" t="s">
        <v>336</v>
      </c>
    </row>
    <row r="17" spans="1:17" ht="19.5" customHeight="1">
      <c r="A17" s="199" t="s">
        <v>366</v>
      </c>
      <c r="B17" s="193">
        <v>94.4</v>
      </c>
      <c r="C17" s="200">
        <v>88.6</v>
      </c>
      <c r="D17" s="201">
        <v>98.2</v>
      </c>
      <c r="E17" s="202">
        <v>106.1</v>
      </c>
      <c r="F17" s="203">
        <v>96.3</v>
      </c>
      <c r="G17" s="194">
        <v>97</v>
      </c>
      <c r="H17" s="194">
        <v>92</v>
      </c>
      <c r="I17" s="194">
        <v>115.6</v>
      </c>
      <c r="J17" s="196" t="s">
        <v>336</v>
      </c>
      <c r="K17" s="196" t="s">
        <v>336</v>
      </c>
      <c r="L17" s="196" t="s">
        <v>336</v>
      </c>
      <c r="M17" s="196" t="s">
        <v>336</v>
      </c>
      <c r="N17" s="194">
        <v>81.6</v>
      </c>
      <c r="O17" s="194">
        <v>92</v>
      </c>
      <c r="P17" s="194">
        <v>112</v>
      </c>
      <c r="Q17" s="197" t="s">
        <v>336</v>
      </c>
    </row>
    <row r="18" spans="1:17" ht="19.5" customHeight="1">
      <c r="A18" s="199" t="s">
        <v>367</v>
      </c>
      <c r="B18" s="193">
        <v>95.7</v>
      </c>
      <c r="C18" s="200">
        <v>84.8</v>
      </c>
      <c r="D18" s="201">
        <v>99.7</v>
      </c>
      <c r="E18" s="202">
        <v>101.3</v>
      </c>
      <c r="F18" s="203">
        <v>95.3</v>
      </c>
      <c r="G18" s="194">
        <v>98.8</v>
      </c>
      <c r="H18" s="194">
        <v>95.6</v>
      </c>
      <c r="I18" s="194">
        <v>115.9</v>
      </c>
      <c r="J18" s="196" t="s">
        <v>336</v>
      </c>
      <c r="K18" s="196" t="s">
        <v>336</v>
      </c>
      <c r="L18" s="196" t="s">
        <v>336</v>
      </c>
      <c r="M18" s="196" t="s">
        <v>336</v>
      </c>
      <c r="N18" s="194">
        <v>82.8</v>
      </c>
      <c r="O18" s="194">
        <v>93.6</v>
      </c>
      <c r="P18" s="194">
        <v>114.2</v>
      </c>
      <c r="Q18" s="197" t="s">
        <v>336</v>
      </c>
    </row>
    <row r="19" spans="1:17" ht="19.5" customHeight="1">
      <c r="A19" s="199" t="s">
        <v>368</v>
      </c>
      <c r="B19" s="193">
        <v>93.9</v>
      </c>
      <c r="C19" s="200">
        <v>84.3</v>
      </c>
      <c r="D19" s="201">
        <v>98</v>
      </c>
      <c r="E19" s="202">
        <v>98.5</v>
      </c>
      <c r="F19" s="203">
        <v>95.8</v>
      </c>
      <c r="G19" s="194">
        <v>94.6</v>
      </c>
      <c r="H19" s="194">
        <v>93</v>
      </c>
      <c r="I19" s="194">
        <v>112.7</v>
      </c>
      <c r="J19" s="196" t="s">
        <v>336</v>
      </c>
      <c r="K19" s="196" t="s">
        <v>336</v>
      </c>
      <c r="L19" s="196" t="s">
        <v>336</v>
      </c>
      <c r="M19" s="196" t="s">
        <v>336</v>
      </c>
      <c r="N19" s="194">
        <v>81.8</v>
      </c>
      <c r="O19" s="194">
        <v>90.8</v>
      </c>
      <c r="P19" s="194">
        <v>109.2</v>
      </c>
      <c r="Q19" s="197" t="s">
        <v>336</v>
      </c>
    </row>
    <row r="20" spans="1:17" ht="19.5" customHeight="1">
      <c r="A20" s="199" t="s">
        <v>369</v>
      </c>
      <c r="B20" s="193">
        <v>95.3</v>
      </c>
      <c r="C20" s="200">
        <v>87</v>
      </c>
      <c r="D20" s="201">
        <v>100</v>
      </c>
      <c r="E20" s="202">
        <v>98.8</v>
      </c>
      <c r="F20" s="203">
        <v>94.3</v>
      </c>
      <c r="G20" s="194">
        <v>96.8</v>
      </c>
      <c r="H20" s="194">
        <v>93.3</v>
      </c>
      <c r="I20" s="194">
        <v>114.2</v>
      </c>
      <c r="J20" s="196" t="s">
        <v>336</v>
      </c>
      <c r="K20" s="196" t="s">
        <v>336</v>
      </c>
      <c r="L20" s="196" t="s">
        <v>336</v>
      </c>
      <c r="M20" s="196" t="s">
        <v>336</v>
      </c>
      <c r="N20" s="194">
        <v>81.3</v>
      </c>
      <c r="O20" s="194">
        <v>92.7</v>
      </c>
      <c r="P20" s="194">
        <v>111.8</v>
      </c>
      <c r="Q20" s="197" t="s">
        <v>336</v>
      </c>
    </row>
    <row r="21" spans="1:17" ht="19.5" customHeight="1">
      <c r="A21" s="199" t="s">
        <v>694</v>
      </c>
      <c r="B21" s="193">
        <v>95.1</v>
      </c>
      <c r="C21" s="200">
        <v>88.1</v>
      </c>
      <c r="D21" s="201">
        <v>99.1</v>
      </c>
      <c r="E21" s="202">
        <v>95.4</v>
      </c>
      <c r="F21" s="203">
        <v>100.3</v>
      </c>
      <c r="G21" s="194">
        <v>96.9</v>
      </c>
      <c r="H21" s="194">
        <v>90.1</v>
      </c>
      <c r="I21" s="194">
        <v>113</v>
      </c>
      <c r="J21" s="196" t="s">
        <v>336</v>
      </c>
      <c r="K21" s="196" t="s">
        <v>336</v>
      </c>
      <c r="L21" s="196" t="s">
        <v>336</v>
      </c>
      <c r="M21" s="196" t="s">
        <v>336</v>
      </c>
      <c r="N21" s="194">
        <v>82.9</v>
      </c>
      <c r="O21" s="194">
        <v>92</v>
      </c>
      <c r="P21" s="194">
        <v>110</v>
      </c>
      <c r="Q21" s="197" t="s">
        <v>336</v>
      </c>
    </row>
    <row r="22" spans="1:17" ht="19.5" customHeight="1">
      <c r="A22" s="199" t="s">
        <v>699</v>
      </c>
      <c r="B22" s="193">
        <v>94.2</v>
      </c>
      <c r="C22" s="200">
        <v>86</v>
      </c>
      <c r="D22" s="201">
        <v>97.2</v>
      </c>
      <c r="E22" s="202">
        <v>97.2</v>
      </c>
      <c r="F22" s="203">
        <v>94.8</v>
      </c>
      <c r="G22" s="194">
        <v>95.8</v>
      </c>
      <c r="H22" s="194">
        <v>89.8</v>
      </c>
      <c r="I22" s="194">
        <v>111.9</v>
      </c>
      <c r="J22" s="196" t="s">
        <v>336</v>
      </c>
      <c r="K22" s="196" t="s">
        <v>336</v>
      </c>
      <c r="L22" s="196" t="s">
        <v>336</v>
      </c>
      <c r="M22" s="196" t="s">
        <v>336</v>
      </c>
      <c r="N22" s="194">
        <v>83.7</v>
      </c>
      <c r="O22" s="194">
        <v>92.6</v>
      </c>
      <c r="P22" s="194">
        <v>109.7</v>
      </c>
      <c r="Q22" s="197" t="s">
        <v>336</v>
      </c>
    </row>
    <row r="23" spans="1:17" ht="19.5" customHeight="1">
      <c r="A23" s="537" t="s">
        <v>361</v>
      </c>
      <c r="B23" s="205">
        <v>94.8</v>
      </c>
      <c r="C23" s="194">
        <v>90.3</v>
      </c>
      <c r="D23" s="194">
        <v>99.5</v>
      </c>
      <c r="E23" s="194">
        <v>101.4</v>
      </c>
      <c r="F23" s="194">
        <v>94</v>
      </c>
      <c r="G23" s="194">
        <v>98.1</v>
      </c>
      <c r="H23" s="194">
        <v>89.1</v>
      </c>
      <c r="I23" s="194">
        <v>111.9</v>
      </c>
      <c r="J23" s="196" t="s">
        <v>336</v>
      </c>
      <c r="K23" s="196" t="s">
        <v>336</v>
      </c>
      <c r="L23" s="196" t="s">
        <v>336</v>
      </c>
      <c r="M23" s="196" t="s">
        <v>336</v>
      </c>
      <c r="N23" s="194">
        <v>85</v>
      </c>
      <c r="O23" s="194">
        <v>91.1</v>
      </c>
      <c r="P23" s="194">
        <v>109.4</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0.6</v>
      </c>
      <c r="C25" s="208">
        <v>5</v>
      </c>
      <c r="D25" s="208">
        <v>2.4</v>
      </c>
      <c r="E25" s="208">
        <v>4.3</v>
      </c>
      <c r="F25" s="208">
        <v>-0.8</v>
      </c>
      <c r="G25" s="208">
        <v>2.4</v>
      </c>
      <c r="H25" s="208">
        <v>-0.8</v>
      </c>
      <c r="I25" s="208">
        <v>0</v>
      </c>
      <c r="J25" s="572">
        <v>-3.7160992064089626</v>
      </c>
      <c r="K25" s="572">
        <v>-0.5073470649331835</v>
      </c>
      <c r="L25" s="572">
        <v>-4.805464277928939</v>
      </c>
      <c r="M25" s="572">
        <v>-3.6760280026679526</v>
      </c>
      <c r="N25" s="591">
        <v>1.6</v>
      </c>
      <c r="O25" s="575">
        <v>-1.6</v>
      </c>
      <c r="P25" s="575">
        <v>-0.3</v>
      </c>
      <c r="Q25" s="573">
        <v>-2.181351163223888</v>
      </c>
    </row>
    <row r="26" spans="1:17" ht="27.75" customHeight="1" thickBot="1">
      <c r="A26" s="209" t="s">
        <v>373</v>
      </c>
      <c r="B26" s="210">
        <v>-2.3</v>
      </c>
      <c r="C26" s="210">
        <v>-2.3</v>
      </c>
      <c r="D26" s="210">
        <v>-1.4</v>
      </c>
      <c r="E26" s="210">
        <v>1.2</v>
      </c>
      <c r="F26" s="210">
        <v>-7.8</v>
      </c>
      <c r="G26" s="210">
        <v>-1.5</v>
      </c>
      <c r="H26" s="210">
        <v>-6.9</v>
      </c>
      <c r="I26" s="210">
        <v>-4.7</v>
      </c>
      <c r="J26" s="569">
        <v>-17.8</v>
      </c>
      <c r="K26" s="569">
        <v>3.6</v>
      </c>
      <c r="L26" s="569">
        <v>-9.6</v>
      </c>
      <c r="M26" s="569">
        <v>-3.3</v>
      </c>
      <c r="N26" s="592">
        <v>-7.8</v>
      </c>
      <c r="O26" s="570">
        <v>0.7</v>
      </c>
      <c r="P26" s="570">
        <v>-2.5</v>
      </c>
      <c r="Q26" s="571">
        <v>12.1</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99.8</v>
      </c>
      <c r="C32" s="194">
        <v>99.7</v>
      </c>
      <c r="D32" s="194">
        <v>100.1</v>
      </c>
      <c r="E32" s="195">
        <v>99.2</v>
      </c>
      <c r="F32" s="196">
        <v>98.4</v>
      </c>
      <c r="G32" s="196">
        <v>98.6</v>
      </c>
      <c r="H32" s="196">
        <v>96.1</v>
      </c>
      <c r="I32" s="196">
        <v>103.1</v>
      </c>
      <c r="J32" s="196" t="s">
        <v>336</v>
      </c>
      <c r="K32" s="196" t="s">
        <v>336</v>
      </c>
      <c r="L32" s="196" t="s">
        <v>336</v>
      </c>
      <c r="M32" s="196" t="s">
        <v>336</v>
      </c>
      <c r="N32" s="196">
        <v>102.4</v>
      </c>
      <c r="O32" s="196">
        <v>99.6</v>
      </c>
      <c r="P32" s="196">
        <v>101.1</v>
      </c>
      <c r="Q32" s="197" t="s">
        <v>336</v>
      </c>
    </row>
    <row r="33" spans="1:17" ht="19.5" customHeight="1">
      <c r="A33" s="192" t="s">
        <v>608</v>
      </c>
      <c r="B33" s="193">
        <v>100.2</v>
      </c>
      <c r="C33" s="194">
        <v>90.5</v>
      </c>
      <c r="D33" s="194">
        <v>100.4</v>
      </c>
      <c r="E33" s="194">
        <v>100.9</v>
      </c>
      <c r="F33" s="194">
        <v>90.6</v>
      </c>
      <c r="G33" s="194">
        <v>98.7</v>
      </c>
      <c r="H33" s="194">
        <v>98.4</v>
      </c>
      <c r="I33" s="194">
        <v>104.9</v>
      </c>
      <c r="J33" s="196" t="s">
        <v>336</v>
      </c>
      <c r="K33" s="196" t="s">
        <v>336</v>
      </c>
      <c r="L33" s="196" t="s">
        <v>336</v>
      </c>
      <c r="M33" s="196" t="s">
        <v>336</v>
      </c>
      <c r="N33" s="194">
        <v>97.5</v>
      </c>
      <c r="O33" s="194">
        <v>101.2</v>
      </c>
      <c r="P33" s="194">
        <v>91.2</v>
      </c>
      <c r="Q33" s="197" t="s">
        <v>336</v>
      </c>
    </row>
    <row r="34" spans="1:17" ht="19.5" customHeight="1">
      <c r="A34" s="192" t="s">
        <v>609</v>
      </c>
      <c r="B34" s="193">
        <v>100.3</v>
      </c>
      <c r="C34" s="194">
        <v>82.7</v>
      </c>
      <c r="D34" s="194">
        <v>100.4</v>
      </c>
      <c r="E34" s="195">
        <v>95.2</v>
      </c>
      <c r="F34" s="196">
        <v>81.8</v>
      </c>
      <c r="G34" s="194">
        <v>101</v>
      </c>
      <c r="H34" s="194">
        <v>88.8</v>
      </c>
      <c r="I34" s="194">
        <v>110.7</v>
      </c>
      <c r="J34" s="196" t="s">
        <v>336</v>
      </c>
      <c r="K34" s="196" t="s">
        <v>336</v>
      </c>
      <c r="L34" s="196" t="s">
        <v>336</v>
      </c>
      <c r="M34" s="196" t="s">
        <v>336</v>
      </c>
      <c r="N34" s="194">
        <v>92.3</v>
      </c>
      <c r="O34" s="194">
        <v>108.7</v>
      </c>
      <c r="P34" s="196" t="s">
        <v>656</v>
      </c>
      <c r="Q34" s="197" t="s">
        <v>336</v>
      </c>
    </row>
    <row r="35" spans="1:17" ht="19.5" customHeight="1">
      <c r="A35" s="192" t="s">
        <v>360</v>
      </c>
      <c r="B35" s="193">
        <v>93.7</v>
      </c>
      <c r="C35" s="194">
        <v>79.5</v>
      </c>
      <c r="D35" s="194">
        <v>93.4</v>
      </c>
      <c r="E35" s="195">
        <v>92.5</v>
      </c>
      <c r="F35" s="196">
        <v>77.1</v>
      </c>
      <c r="G35" s="194">
        <v>97.5</v>
      </c>
      <c r="H35" s="194">
        <v>82.3</v>
      </c>
      <c r="I35" s="194">
        <v>117.7</v>
      </c>
      <c r="J35" s="196" t="s">
        <v>336</v>
      </c>
      <c r="K35" s="196" t="s">
        <v>336</v>
      </c>
      <c r="L35" s="196" t="s">
        <v>336</v>
      </c>
      <c r="M35" s="196" t="s">
        <v>336</v>
      </c>
      <c r="N35" s="194">
        <v>90.8</v>
      </c>
      <c r="O35" s="194">
        <v>102.7</v>
      </c>
      <c r="P35" s="196">
        <v>106.5</v>
      </c>
      <c r="Q35" s="197" t="s">
        <v>336</v>
      </c>
    </row>
    <row r="36" spans="1:17" ht="19.5" customHeight="1">
      <c r="A36" s="552" t="s">
        <v>658</v>
      </c>
      <c r="B36" s="193">
        <v>95.1</v>
      </c>
      <c r="C36" s="194">
        <v>84.4</v>
      </c>
      <c r="D36" s="194">
        <v>98.4</v>
      </c>
      <c r="E36" s="195">
        <v>92.2</v>
      </c>
      <c r="F36" s="196">
        <v>85.3</v>
      </c>
      <c r="G36" s="194">
        <v>94.8</v>
      </c>
      <c r="H36" s="194">
        <v>83.1</v>
      </c>
      <c r="I36" s="194">
        <v>116.4</v>
      </c>
      <c r="J36" s="196" t="s">
        <v>336</v>
      </c>
      <c r="K36" s="196" t="s">
        <v>336</v>
      </c>
      <c r="L36" s="196" t="s">
        <v>336</v>
      </c>
      <c r="M36" s="196" t="s">
        <v>336</v>
      </c>
      <c r="N36" s="194">
        <v>89.3</v>
      </c>
      <c r="O36" s="194">
        <v>100.8</v>
      </c>
      <c r="P36" s="194">
        <v>109.7</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95.8</v>
      </c>
      <c r="C38" s="200">
        <v>84.8</v>
      </c>
      <c r="D38" s="201">
        <v>99.6</v>
      </c>
      <c r="E38" s="202">
        <v>93.7</v>
      </c>
      <c r="F38" s="203">
        <v>86.7</v>
      </c>
      <c r="G38" s="194">
        <v>96</v>
      </c>
      <c r="H38" s="194">
        <v>83.5</v>
      </c>
      <c r="I38" s="194">
        <v>118.6</v>
      </c>
      <c r="J38" s="196" t="s">
        <v>336</v>
      </c>
      <c r="K38" s="196" t="s">
        <v>336</v>
      </c>
      <c r="L38" s="196" t="s">
        <v>336</v>
      </c>
      <c r="M38" s="196" t="s">
        <v>336</v>
      </c>
      <c r="N38" s="194">
        <v>90.4</v>
      </c>
      <c r="O38" s="194">
        <v>100.3</v>
      </c>
      <c r="P38" s="196">
        <v>110.5</v>
      </c>
      <c r="Q38" s="197" t="s">
        <v>336</v>
      </c>
    </row>
    <row r="39" spans="1:17" ht="19.5" customHeight="1">
      <c r="A39" s="537" t="s">
        <v>362</v>
      </c>
      <c r="B39" s="193">
        <v>95.2</v>
      </c>
      <c r="C39" s="200">
        <v>79.4</v>
      </c>
      <c r="D39" s="201">
        <v>98.3</v>
      </c>
      <c r="E39" s="202">
        <v>95.8</v>
      </c>
      <c r="F39" s="203">
        <v>85.7</v>
      </c>
      <c r="G39" s="194">
        <v>97.3</v>
      </c>
      <c r="H39" s="194">
        <v>82.9</v>
      </c>
      <c r="I39" s="194">
        <v>115.7</v>
      </c>
      <c r="J39" s="196" t="s">
        <v>336</v>
      </c>
      <c r="K39" s="196" t="s">
        <v>336</v>
      </c>
      <c r="L39" s="196" t="s">
        <v>336</v>
      </c>
      <c r="M39" s="196" t="s">
        <v>336</v>
      </c>
      <c r="N39" s="194">
        <v>90.2</v>
      </c>
      <c r="O39" s="194">
        <v>100.3</v>
      </c>
      <c r="P39" s="204">
        <v>109.2</v>
      </c>
      <c r="Q39" s="197" t="s">
        <v>336</v>
      </c>
    </row>
    <row r="40" spans="1:17" ht="19.5" customHeight="1">
      <c r="A40" s="199" t="s">
        <v>363</v>
      </c>
      <c r="B40" s="193">
        <v>95.7</v>
      </c>
      <c r="C40" s="200">
        <v>86.7</v>
      </c>
      <c r="D40" s="201">
        <v>98.1</v>
      </c>
      <c r="E40" s="202">
        <v>94.1</v>
      </c>
      <c r="F40" s="203">
        <v>83.9</v>
      </c>
      <c r="G40" s="194">
        <v>95.5</v>
      </c>
      <c r="H40" s="194">
        <v>83.3</v>
      </c>
      <c r="I40" s="194">
        <v>111.2</v>
      </c>
      <c r="J40" s="196" t="s">
        <v>336</v>
      </c>
      <c r="K40" s="196" t="s">
        <v>336</v>
      </c>
      <c r="L40" s="196" t="s">
        <v>336</v>
      </c>
      <c r="M40" s="196" t="s">
        <v>336</v>
      </c>
      <c r="N40" s="194">
        <v>89.7</v>
      </c>
      <c r="O40" s="194">
        <v>100.8</v>
      </c>
      <c r="P40" s="204">
        <v>111.4</v>
      </c>
      <c r="Q40" s="197" t="s">
        <v>336</v>
      </c>
    </row>
    <row r="41" spans="1:17" ht="19.5" customHeight="1">
      <c r="A41" s="199" t="s">
        <v>364</v>
      </c>
      <c r="B41" s="193">
        <v>95.5</v>
      </c>
      <c r="C41" s="200">
        <v>88</v>
      </c>
      <c r="D41" s="201">
        <v>98.3</v>
      </c>
      <c r="E41" s="202">
        <v>94</v>
      </c>
      <c r="F41" s="203">
        <v>83</v>
      </c>
      <c r="G41" s="194">
        <v>95.5</v>
      </c>
      <c r="H41" s="194">
        <v>82.6</v>
      </c>
      <c r="I41" s="194">
        <v>116.1</v>
      </c>
      <c r="J41" s="196" t="s">
        <v>336</v>
      </c>
      <c r="K41" s="196" t="s">
        <v>336</v>
      </c>
      <c r="L41" s="196" t="s">
        <v>336</v>
      </c>
      <c r="M41" s="196" t="s">
        <v>336</v>
      </c>
      <c r="N41" s="194">
        <v>89.3</v>
      </c>
      <c r="O41" s="194">
        <v>101</v>
      </c>
      <c r="P41" s="204">
        <v>112.9</v>
      </c>
      <c r="Q41" s="197" t="s">
        <v>336</v>
      </c>
    </row>
    <row r="42" spans="1:17" ht="19.5" customHeight="1">
      <c r="A42" s="199" t="s">
        <v>660</v>
      </c>
      <c r="B42" s="193">
        <v>93.2</v>
      </c>
      <c r="C42" s="200">
        <v>77.5</v>
      </c>
      <c r="D42" s="201">
        <v>95</v>
      </c>
      <c r="E42" s="202">
        <v>93.1</v>
      </c>
      <c r="F42" s="203">
        <v>83.5</v>
      </c>
      <c r="G42" s="194">
        <v>91.9</v>
      </c>
      <c r="H42" s="194">
        <v>83.1</v>
      </c>
      <c r="I42" s="194">
        <v>115.9</v>
      </c>
      <c r="J42" s="196" t="s">
        <v>336</v>
      </c>
      <c r="K42" s="196" t="s">
        <v>336</v>
      </c>
      <c r="L42" s="196" t="s">
        <v>336</v>
      </c>
      <c r="M42" s="196" t="s">
        <v>336</v>
      </c>
      <c r="N42" s="194">
        <v>89.5</v>
      </c>
      <c r="O42" s="194">
        <v>103.9</v>
      </c>
      <c r="P42" s="204">
        <v>112.5</v>
      </c>
      <c r="Q42" s="197" t="s">
        <v>336</v>
      </c>
    </row>
    <row r="43" spans="1:17" ht="19.5" customHeight="1">
      <c r="A43" s="199" t="s">
        <v>365</v>
      </c>
      <c r="B43" s="193">
        <v>94.6</v>
      </c>
      <c r="C43" s="200">
        <v>87.7</v>
      </c>
      <c r="D43" s="201">
        <v>98.4</v>
      </c>
      <c r="E43" s="202">
        <v>92</v>
      </c>
      <c r="F43" s="203">
        <v>83.9</v>
      </c>
      <c r="G43" s="194">
        <v>92.9</v>
      </c>
      <c r="H43" s="194">
        <v>81.5</v>
      </c>
      <c r="I43" s="194">
        <v>114.9</v>
      </c>
      <c r="J43" s="196" t="s">
        <v>336</v>
      </c>
      <c r="K43" s="196" t="s">
        <v>336</v>
      </c>
      <c r="L43" s="196" t="s">
        <v>336</v>
      </c>
      <c r="M43" s="196" t="s">
        <v>336</v>
      </c>
      <c r="N43" s="194">
        <v>89.4</v>
      </c>
      <c r="O43" s="194">
        <v>100.8</v>
      </c>
      <c r="P43" s="204">
        <v>112.8</v>
      </c>
      <c r="Q43" s="197" t="s">
        <v>336</v>
      </c>
    </row>
    <row r="44" spans="1:17" ht="19.5" customHeight="1">
      <c r="A44" s="199" t="s">
        <v>366</v>
      </c>
      <c r="B44" s="193">
        <v>93.5</v>
      </c>
      <c r="C44" s="200">
        <v>85.9</v>
      </c>
      <c r="D44" s="201">
        <v>96.3</v>
      </c>
      <c r="E44" s="202">
        <v>97.5</v>
      </c>
      <c r="F44" s="203">
        <v>83.6</v>
      </c>
      <c r="G44" s="194">
        <v>92.3</v>
      </c>
      <c r="H44" s="194">
        <v>81.2</v>
      </c>
      <c r="I44" s="194">
        <v>113.3</v>
      </c>
      <c r="J44" s="196" t="s">
        <v>336</v>
      </c>
      <c r="K44" s="196" t="s">
        <v>336</v>
      </c>
      <c r="L44" s="196" t="s">
        <v>336</v>
      </c>
      <c r="M44" s="196" t="s">
        <v>336</v>
      </c>
      <c r="N44" s="194">
        <v>89.6</v>
      </c>
      <c r="O44" s="194">
        <v>98.5</v>
      </c>
      <c r="P44" s="204">
        <v>111.9</v>
      </c>
      <c r="Q44" s="197" t="s">
        <v>336</v>
      </c>
    </row>
    <row r="45" spans="1:17" ht="19.5" customHeight="1">
      <c r="A45" s="199" t="s">
        <v>367</v>
      </c>
      <c r="B45" s="193">
        <v>95</v>
      </c>
      <c r="C45" s="200">
        <v>81.5</v>
      </c>
      <c r="D45" s="201">
        <v>97.7</v>
      </c>
      <c r="E45" s="202">
        <v>90.8</v>
      </c>
      <c r="F45" s="203">
        <v>82.6</v>
      </c>
      <c r="G45" s="194">
        <v>95.1</v>
      </c>
      <c r="H45" s="194">
        <v>84.9</v>
      </c>
      <c r="I45" s="194">
        <v>112.7</v>
      </c>
      <c r="J45" s="196" t="s">
        <v>336</v>
      </c>
      <c r="K45" s="196" t="s">
        <v>336</v>
      </c>
      <c r="L45" s="196" t="s">
        <v>336</v>
      </c>
      <c r="M45" s="196" t="s">
        <v>336</v>
      </c>
      <c r="N45" s="194">
        <v>91.2</v>
      </c>
      <c r="O45" s="194">
        <v>100.1</v>
      </c>
      <c r="P45" s="204">
        <v>115.3</v>
      </c>
      <c r="Q45" s="197" t="s">
        <v>336</v>
      </c>
    </row>
    <row r="46" spans="1:17" ht="19.5" customHeight="1">
      <c r="A46" s="199" t="s">
        <v>368</v>
      </c>
      <c r="B46" s="193">
        <v>93.1</v>
      </c>
      <c r="C46" s="200">
        <v>80.1</v>
      </c>
      <c r="D46" s="201">
        <v>96.4</v>
      </c>
      <c r="E46" s="202">
        <v>89.4</v>
      </c>
      <c r="F46" s="203">
        <v>84.5</v>
      </c>
      <c r="G46" s="194">
        <v>90</v>
      </c>
      <c r="H46" s="194">
        <v>82.7</v>
      </c>
      <c r="I46" s="194">
        <v>109.8</v>
      </c>
      <c r="J46" s="196" t="s">
        <v>336</v>
      </c>
      <c r="K46" s="196" t="s">
        <v>336</v>
      </c>
      <c r="L46" s="196" t="s">
        <v>336</v>
      </c>
      <c r="M46" s="196" t="s">
        <v>336</v>
      </c>
      <c r="N46" s="194">
        <v>89.9</v>
      </c>
      <c r="O46" s="194">
        <v>95.8</v>
      </c>
      <c r="P46" s="204">
        <v>107.3</v>
      </c>
      <c r="Q46" s="197" t="s">
        <v>336</v>
      </c>
    </row>
    <row r="47" spans="1:17" ht="19.5" customHeight="1">
      <c r="A47" s="199" t="s">
        <v>369</v>
      </c>
      <c r="B47" s="193">
        <v>94.7</v>
      </c>
      <c r="C47" s="200">
        <v>87.4</v>
      </c>
      <c r="D47" s="201">
        <v>98.4</v>
      </c>
      <c r="E47" s="202">
        <v>88.8</v>
      </c>
      <c r="F47" s="203">
        <v>81.7</v>
      </c>
      <c r="G47" s="194">
        <v>93.2</v>
      </c>
      <c r="H47" s="194">
        <v>82.9</v>
      </c>
      <c r="I47" s="194">
        <v>110.8</v>
      </c>
      <c r="J47" s="196" t="s">
        <v>336</v>
      </c>
      <c r="K47" s="196" t="s">
        <v>336</v>
      </c>
      <c r="L47" s="196" t="s">
        <v>336</v>
      </c>
      <c r="M47" s="196" t="s">
        <v>336</v>
      </c>
      <c r="N47" s="194">
        <v>90.3</v>
      </c>
      <c r="O47" s="194">
        <v>97.7</v>
      </c>
      <c r="P47" s="204">
        <v>111.4</v>
      </c>
      <c r="Q47" s="197" t="s">
        <v>336</v>
      </c>
    </row>
    <row r="48" spans="1:17" ht="19.5" customHeight="1">
      <c r="A48" s="199" t="s">
        <v>370</v>
      </c>
      <c r="B48" s="193">
        <v>94.6</v>
      </c>
      <c r="C48" s="200">
        <v>79.5</v>
      </c>
      <c r="D48" s="201">
        <v>99.2</v>
      </c>
      <c r="E48" s="202">
        <v>84.9</v>
      </c>
      <c r="F48" s="203">
        <v>87.5</v>
      </c>
      <c r="G48" s="194">
        <v>92.7</v>
      </c>
      <c r="H48" s="194">
        <v>81.5</v>
      </c>
      <c r="I48" s="194">
        <v>109.7</v>
      </c>
      <c r="J48" s="196" t="s">
        <v>336</v>
      </c>
      <c r="K48" s="196" t="s">
        <v>336</v>
      </c>
      <c r="L48" s="196" t="s">
        <v>336</v>
      </c>
      <c r="M48" s="196" t="s">
        <v>336</v>
      </c>
      <c r="N48" s="194">
        <v>89.6</v>
      </c>
      <c r="O48" s="194">
        <v>95.7</v>
      </c>
      <c r="P48" s="204">
        <v>113</v>
      </c>
      <c r="Q48" s="197" t="s">
        <v>336</v>
      </c>
    </row>
    <row r="49" spans="1:17" ht="19.5" customHeight="1">
      <c r="A49" s="199" t="s">
        <v>371</v>
      </c>
      <c r="B49" s="205">
        <v>94</v>
      </c>
      <c r="C49" s="194">
        <v>77.7</v>
      </c>
      <c r="D49" s="194">
        <v>97.1</v>
      </c>
      <c r="E49" s="194">
        <v>86.6</v>
      </c>
      <c r="F49" s="194">
        <v>81.8</v>
      </c>
      <c r="G49" s="194">
        <v>93</v>
      </c>
      <c r="H49" s="194">
        <v>82.5</v>
      </c>
      <c r="I49" s="194">
        <v>107.6</v>
      </c>
      <c r="J49" s="196" t="s">
        <v>336</v>
      </c>
      <c r="K49" s="196" t="s">
        <v>336</v>
      </c>
      <c r="L49" s="196" t="s">
        <v>336</v>
      </c>
      <c r="M49" s="196" t="s">
        <v>336</v>
      </c>
      <c r="N49" s="194">
        <v>90.7</v>
      </c>
      <c r="O49" s="194">
        <v>97.2</v>
      </c>
      <c r="P49" s="194">
        <v>112.5</v>
      </c>
      <c r="Q49" s="197" t="s">
        <v>336</v>
      </c>
    </row>
    <row r="50" spans="1:17" ht="19.5" customHeight="1">
      <c r="A50" s="537" t="s">
        <v>361</v>
      </c>
      <c r="B50" s="205">
        <v>95</v>
      </c>
      <c r="C50" s="194">
        <v>87.3</v>
      </c>
      <c r="D50" s="194">
        <v>99.4</v>
      </c>
      <c r="E50" s="194">
        <v>91.1</v>
      </c>
      <c r="F50" s="194">
        <v>80.8</v>
      </c>
      <c r="G50" s="194">
        <v>96.5</v>
      </c>
      <c r="H50" s="194">
        <v>80.5</v>
      </c>
      <c r="I50" s="194">
        <v>109.6</v>
      </c>
      <c r="J50" s="196" t="s">
        <v>336</v>
      </c>
      <c r="K50" s="196" t="s">
        <v>336</v>
      </c>
      <c r="L50" s="196" t="s">
        <v>336</v>
      </c>
      <c r="M50" s="196" t="s">
        <v>336</v>
      </c>
      <c r="N50" s="194">
        <v>91.7</v>
      </c>
      <c r="O50" s="194">
        <v>95.4</v>
      </c>
      <c r="P50" s="194">
        <v>111.8</v>
      </c>
      <c r="Q50" s="197" t="s">
        <v>336</v>
      </c>
    </row>
    <row r="51" spans="1:17" ht="13.5">
      <c r="A51" s="206"/>
      <c r="B51" s="193"/>
      <c r="C51" s="194"/>
      <c r="D51" s="194"/>
      <c r="E51" s="195"/>
      <c r="F51" s="194"/>
      <c r="G51" s="194"/>
      <c r="H51" s="194"/>
      <c r="I51" s="194"/>
      <c r="J51" s="194"/>
      <c r="K51" s="194"/>
      <c r="L51" s="194"/>
      <c r="M51" s="194"/>
      <c r="N51" s="194"/>
      <c r="O51" s="194"/>
      <c r="P51" s="218"/>
      <c r="Q51" s="198"/>
    </row>
    <row r="52" spans="1:17" ht="27.75" customHeight="1">
      <c r="A52" s="207" t="s">
        <v>372</v>
      </c>
      <c r="B52" s="208">
        <v>1.1</v>
      </c>
      <c r="C52" s="212">
        <v>12.4</v>
      </c>
      <c r="D52" s="212">
        <v>2.4</v>
      </c>
      <c r="E52" s="213">
        <v>5.2</v>
      </c>
      <c r="F52" s="213">
        <v>-1.2</v>
      </c>
      <c r="G52" s="212">
        <v>3.8</v>
      </c>
      <c r="H52" s="212">
        <v>-2.4</v>
      </c>
      <c r="I52" s="212">
        <v>1.9</v>
      </c>
      <c r="J52" s="572">
        <v>-10.17632096671962</v>
      </c>
      <c r="K52" s="572">
        <v>-0.6621780123009957</v>
      </c>
      <c r="L52" s="572">
        <v>-4.4634436958940205</v>
      </c>
      <c r="M52" s="572">
        <v>0.27108465692671224</v>
      </c>
      <c r="N52" s="574">
        <v>1.1</v>
      </c>
      <c r="O52" s="574">
        <v>-1.9</v>
      </c>
      <c r="P52" s="574">
        <v>-0.6</v>
      </c>
      <c r="Q52" s="573">
        <v>-3.6483869279221093</v>
      </c>
    </row>
    <row r="53" spans="1:17" ht="27.75" customHeight="1" thickBot="1">
      <c r="A53" s="209" t="s">
        <v>373</v>
      </c>
      <c r="B53" s="210">
        <v>-0.8</v>
      </c>
      <c r="C53" s="210">
        <v>2.9</v>
      </c>
      <c r="D53" s="210">
        <v>-0.2</v>
      </c>
      <c r="E53" s="210">
        <v>-2.8</v>
      </c>
      <c r="F53" s="210">
        <v>-6.8</v>
      </c>
      <c r="G53" s="210">
        <v>0.5</v>
      </c>
      <c r="H53" s="210">
        <v>-3.6</v>
      </c>
      <c r="I53" s="210">
        <v>-7.6</v>
      </c>
      <c r="J53" s="569">
        <v>-1.5</v>
      </c>
      <c r="K53" s="569">
        <v>0.5</v>
      </c>
      <c r="L53" s="569">
        <v>-3.5</v>
      </c>
      <c r="M53" s="569">
        <v>3.2</v>
      </c>
      <c r="N53" s="570">
        <v>1.4</v>
      </c>
      <c r="O53" s="570">
        <v>-4.9</v>
      </c>
      <c r="P53" s="570">
        <v>1.2</v>
      </c>
      <c r="Q53" s="571">
        <v>0.1</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Ｐゴシック,標準"&amp;12- 10 -</oddFooter>
  </headerFooter>
</worksheet>
</file>

<file path=xl/worksheets/sheet12.xml><?xml version="1.0" encoding="utf-8"?>
<worksheet xmlns="http://schemas.openxmlformats.org/spreadsheetml/2006/main" xmlns:r="http://schemas.openxmlformats.org/officeDocument/2006/relationships">
  <sheetPr codeName="Sheet24">
    <tabColor indexed="17"/>
  </sheetPr>
  <dimension ref="A1:T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44" t="s">
        <v>651</v>
      </c>
      <c r="B1" s="744"/>
      <c r="C1" s="744"/>
      <c r="D1" s="744"/>
      <c r="E1" s="744"/>
      <c r="F1" s="744"/>
      <c r="G1" s="744"/>
      <c r="H1" s="744"/>
      <c r="I1" s="744"/>
      <c r="J1" s="744"/>
      <c r="K1" s="744"/>
      <c r="L1" s="744"/>
      <c r="M1" s="744"/>
      <c r="N1" s="744"/>
      <c r="O1" s="744"/>
      <c r="P1" s="744"/>
      <c r="Q1" s="744"/>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4">
        <v>100</v>
      </c>
      <c r="F4" s="194">
        <v>100</v>
      </c>
      <c r="G4" s="194">
        <v>100</v>
      </c>
      <c r="H4" s="194">
        <v>100</v>
      </c>
      <c r="I4" s="194">
        <v>100</v>
      </c>
      <c r="J4" s="196" t="s">
        <v>336</v>
      </c>
      <c r="K4" s="196" t="s">
        <v>336</v>
      </c>
      <c r="L4" s="196" t="s">
        <v>336</v>
      </c>
      <c r="M4" s="196" t="s">
        <v>336</v>
      </c>
      <c r="N4" s="194">
        <v>100</v>
      </c>
      <c r="O4" s="194">
        <v>100</v>
      </c>
      <c r="P4" s="194">
        <v>100</v>
      </c>
      <c r="Q4" s="197" t="s">
        <v>336</v>
      </c>
    </row>
    <row r="5" spans="1:17" ht="19.5" customHeight="1">
      <c r="A5" s="192" t="s">
        <v>357</v>
      </c>
      <c r="B5" s="193">
        <v>98.8</v>
      </c>
      <c r="C5" s="193">
        <v>96.8</v>
      </c>
      <c r="D5" s="193">
        <v>99.4</v>
      </c>
      <c r="E5" s="193">
        <v>97.6</v>
      </c>
      <c r="F5" s="193">
        <v>106.8</v>
      </c>
      <c r="G5" s="193">
        <v>105.3</v>
      </c>
      <c r="H5" s="193">
        <v>95.5</v>
      </c>
      <c r="I5" s="193">
        <v>109.1</v>
      </c>
      <c r="J5" s="196" t="s">
        <v>336</v>
      </c>
      <c r="K5" s="196" t="s">
        <v>336</v>
      </c>
      <c r="L5" s="196" t="s">
        <v>336</v>
      </c>
      <c r="M5" s="196" t="s">
        <v>336</v>
      </c>
      <c r="N5" s="193">
        <v>97.8</v>
      </c>
      <c r="O5" s="193">
        <v>96.9</v>
      </c>
      <c r="P5" s="193">
        <v>100.6</v>
      </c>
      <c r="Q5" s="197" t="s">
        <v>336</v>
      </c>
    </row>
    <row r="6" spans="1:17" ht="19.5" customHeight="1">
      <c r="A6" s="192" t="s">
        <v>358</v>
      </c>
      <c r="B6" s="193">
        <v>100</v>
      </c>
      <c r="C6" s="193">
        <v>95.7</v>
      </c>
      <c r="D6" s="193">
        <v>100.7</v>
      </c>
      <c r="E6" s="193">
        <v>99.6</v>
      </c>
      <c r="F6" s="193">
        <v>104.7</v>
      </c>
      <c r="G6" s="193">
        <v>103.3</v>
      </c>
      <c r="H6" s="193">
        <v>96.2</v>
      </c>
      <c r="I6" s="193">
        <v>112</v>
      </c>
      <c r="J6" s="196" t="s">
        <v>336</v>
      </c>
      <c r="K6" s="196" t="s">
        <v>336</v>
      </c>
      <c r="L6" s="196" t="s">
        <v>336</v>
      </c>
      <c r="M6" s="196" t="s">
        <v>336</v>
      </c>
      <c r="N6" s="193">
        <v>97.9</v>
      </c>
      <c r="O6" s="193">
        <v>100.6</v>
      </c>
      <c r="P6" s="193">
        <v>93.8</v>
      </c>
      <c r="Q6" s="197" t="s">
        <v>336</v>
      </c>
    </row>
    <row r="7" spans="1:17" ht="19.5" customHeight="1">
      <c r="A7" s="192" t="s">
        <v>359</v>
      </c>
      <c r="B7" s="193">
        <v>100.1</v>
      </c>
      <c r="C7" s="193">
        <v>91.3</v>
      </c>
      <c r="D7" s="193">
        <v>100.5</v>
      </c>
      <c r="E7" s="193">
        <v>95</v>
      </c>
      <c r="F7" s="193">
        <v>95.5</v>
      </c>
      <c r="G7" s="193">
        <v>97.8</v>
      </c>
      <c r="H7" s="193">
        <v>97.5</v>
      </c>
      <c r="I7" s="193">
        <v>110.3</v>
      </c>
      <c r="J7" s="196" t="s">
        <v>336</v>
      </c>
      <c r="K7" s="196" t="s">
        <v>336</v>
      </c>
      <c r="L7" s="196" t="s">
        <v>336</v>
      </c>
      <c r="M7" s="196" t="s">
        <v>336</v>
      </c>
      <c r="N7" s="193">
        <v>101.1</v>
      </c>
      <c r="O7" s="193">
        <v>102.3</v>
      </c>
      <c r="P7" s="193">
        <v>97.2</v>
      </c>
      <c r="Q7" s="197" t="s">
        <v>336</v>
      </c>
    </row>
    <row r="8" spans="1:17" ht="19.5" customHeight="1">
      <c r="A8" s="192" t="s">
        <v>360</v>
      </c>
      <c r="B8" s="193">
        <v>95.8</v>
      </c>
      <c r="C8" s="193">
        <v>92.1</v>
      </c>
      <c r="D8" s="193">
        <v>95.8</v>
      </c>
      <c r="E8" s="193">
        <v>95.5</v>
      </c>
      <c r="F8" s="193">
        <v>93.9</v>
      </c>
      <c r="G8" s="193">
        <v>98.1</v>
      </c>
      <c r="H8" s="193">
        <v>91.7</v>
      </c>
      <c r="I8" s="193">
        <v>115.7</v>
      </c>
      <c r="J8" s="196" t="s">
        <v>336</v>
      </c>
      <c r="K8" s="196" t="s">
        <v>336</v>
      </c>
      <c r="L8" s="196" t="s">
        <v>336</v>
      </c>
      <c r="M8" s="196" t="s">
        <v>336</v>
      </c>
      <c r="N8" s="193">
        <v>94.5</v>
      </c>
      <c r="O8" s="193">
        <v>96.1</v>
      </c>
      <c r="P8" s="193">
        <v>106.8</v>
      </c>
      <c r="Q8" s="197" t="s">
        <v>336</v>
      </c>
    </row>
    <row r="9" spans="1:17" ht="19.5" customHeight="1">
      <c r="A9" s="552" t="s">
        <v>658</v>
      </c>
      <c r="B9" s="193">
        <v>98.8</v>
      </c>
      <c r="C9" s="193">
        <v>94.9</v>
      </c>
      <c r="D9" s="193">
        <v>102</v>
      </c>
      <c r="E9" s="193">
        <v>98.2</v>
      </c>
      <c r="F9" s="193">
        <v>103.2</v>
      </c>
      <c r="G9" s="193">
        <v>100.5</v>
      </c>
      <c r="H9" s="193">
        <v>95.8</v>
      </c>
      <c r="I9" s="193">
        <v>121.4</v>
      </c>
      <c r="J9" s="196" t="s">
        <v>336</v>
      </c>
      <c r="K9" s="196" t="s">
        <v>336</v>
      </c>
      <c r="L9" s="196" t="s">
        <v>336</v>
      </c>
      <c r="M9" s="196" t="s">
        <v>336</v>
      </c>
      <c r="N9" s="193">
        <v>93.9</v>
      </c>
      <c r="O9" s="193">
        <v>95.4</v>
      </c>
      <c r="P9" s="193">
        <v>113.9</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98.9</v>
      </c>
      <c r="C11" s="193">
        <v>94.2</v>
      </c>
      <c r="D11" s="193">
        <v>102.9</v>
      </c>
      <c r="E11" s="193">
        <v>102.1</v>
      </c>
      <c r="F11" s="193">
        <v>103.9</v>
      </c>
      <c r="G11" s="193">
        <v>101.5</v>
      </c>
      <c r="H11" s="193">
        <v>97.6</v>
      </c>
      <c r="I11" s="193">
        <v>119.7</v>
      </c>
      <c r="J11" s="196" t="s">
        <v>336</v>
      </c>
      <c r="K11" s="196" t="s">
        <v>336</v>
      </c>
      <c r="L11" s="196" t="s">
        <v>336</v>
      </c>
      <c r="M11" s="196" t="s">
        <v>336</v>
      </c>
      <c r="N11" s="193">
        <v>94</v>
      </c>
      <c r="O11" s="193">
        <v>92.3</v>
      </c>
      <c r="P11" s="193">
        <v>114.4</v>
      </c>
      <c r="Q11" s="197" t="s">
        <v>336</v>
      </c>
    </row>
    <row r="12" spans="1:17" ht="19.5" customHeight="1">
      <c r="A12" s="199" t="s">
        <v>682</v>
      </c>
      <c r="B12" s="193">
        <v>98.2</v>
      </c>
      <c r="C12" s="193">
        <v>90.3</v>
      </c>
      <c r="D12" s="193">
        <v>101.6</v>
      </c>
      <c r="E12" s="193">
        <v>104.2</v>
      </c>
      <c r="F12" s="193">
        <v>102.3</v>
      </c>
      <c r="G12" s="193">
        <v>102.5</v>
      </c>
      <c r="H12" s="193">
        <v>97.6</v>
      </c>
      <c r="I12" s="193">
        <v>120.1</v>
      </c>
      <c r="J12" s="196" t="s">
        <v>336</v>
      </c>
      <c r="K12" s="196" t="s">
        <v>336</v>
      </c>
      <c r="L12" s="196" t="s">
        <v>336</v>
      </c>
      <c r="M12" s="196" t="s">
        <v>336</v>
      </c>
      <c r="N12" s="193">
        <v>93.8</v>
      </c>
      <c r="O12" s="193">
        <v>92.2</v>
      </c>
      <c r="P12" s="193">
        <v>113.5</v>
      </c>
      <c r="Q12" s="197" t="s">
        <v>336</v>
      </c>
    </row>
    <row r="13" spans="1:17" ht="19.5" customHeight="1">
      <c r="A13" s="199" t="s">
        <v>683</v>
      </c>
      <c r="B13" s="193">
        <v>99</v>
      </c>
      <c r="C13" s="193">
        <v>97.2</v>
      </c>
      <c r="D13" s="193">
        <v>101.9</v>
      </c>
      <c r="E13" s="193">
        <v>102.5</v>
      </c>
      <c r="F13" s="193">
        <v>101.4</v>
      </c>
      <c r="G13" s="193">
        <v>100.2</v>
      </c>
      <c r="H13" s="193">
        <v>97.1</v>
      </c>
      <c r="I13" s="193">
        <v>117.9</v>
      </c>
      <c r="J13" s="196" t="s">
        <v>336</v>
      </c>
      <c r="K13" s="196" t="s">
        <v>336</v>
      </c>
      <c r="L13" s="196" t="s">
        <v>336</v>
      </c>
      <c r="M13" s="196" t="s">
        <v>336</v>
      </c>
      <c r="N13" s="193">
        <v>93.7</v>
      </c>
      <c r="O13" s="193">
        <v>93.1</v>
      </c>
      <c r="P13" s="193">
        <v>114.8</v>
      </c>
      <c r="Q13" s="197" t="s">
        <v>336</v>
      </c>
    </row>
    <row r="14" spans="1:17" ht="19.5" customHeight="1">
      <c r="A14" s="199" t="s">
        <v>684</v>
      </c>
      <c r="B14" s="193">
        <v>99.4</v>
      </c>
      <c r="C14" s="193">
        <v>95.6</v>
      </c>
      <c r="D14" s="193">
        <v>102.6</v>
      </c>
      <c r="E14" s="193">
        <v>103</v>
      </c>
      <c r="F14" s="193">
        <v>101</v>
      </c>
      <c r="G14" s="193">
        <v>100.7</v>
      </c>
      <c r="H14" s="193">
        <v>98.2</v>
      </c>
      <c r="I14" s="193">
        <v>122.4</v>
      </c>
      <c r="J14" s="196" t="s">
        <v>336</v>
      </c>
      <c r="K14" s="196" t="s">
        <v>336</v>
      </c>
      <c r="L14" s="196" t="s">
        <v>336</v>
      </c>
      <c r="M14" s="196" t="s">
        <v>336</v>
      </c>
      <c r="N14" s="193">
        <v>93.3</v>
      </c>
      <c r="O14" s="193">
        <v>93.3</v>
      </c>
      <c r="P14" s="193">
        <v>117</v>
      </c>
      <c r="Q14" s="197" t="s">
        <v>336</v>
      </c>
    </row>
    <row r="15" spans="1:17" ht="19.5" customHeight="1">
      <c r="A15" s="199" t="s">
        <v>660</v>
      </c>
      <c r="B15" s="193">
        <v>96.3</v>
      </c>
      <c r="C15" s="193">
        <v>82.5</v>
      </c>
      <c r="D15" s="193">
        <v>99.4</v>
      </c>
      <c r="E15" s="193">
        <v>105.6</v>
      </c>
      <c r="F15" s="193">
        <v>98.8</v>
      </c>
      <c r="G15" s="193">
        <v>99.4</v>
      </c>
      <c r="H15" s="193">
        <v>96.2</v>
      </c>
      <c r="I15" s="193">
        <v>120.4</v>
      </c>
      <c r="J15" s="196" t="s">
        <v>336</v>
      </c>
      <c r="K15" s="196" t="s">
        <v>336</v>
      </c>
      <c r="L15" s="196" t="s">
        <v>336</v>
      </c>
      <c r="M15" s="196" t="s">
        <v>336</v>
      </c>
      <c r="N15" s="193">
        <v>83</v>
      </c>
      <c r="O15" s="193">
        <v>97.4</v>
      </c>
      <c r="P15" s="193">
        <v>115.2</v>
      </c>
      <c r="Q15" s="197" t="s">
        <v>336</v>
      </c>
    </row>
    <row r="16" spans="1:17" ht="19.5" customHeight="1">
      <c r="A16" s="199" t="s">
        <v>365</v>
      </c>
      <c r="B16" s="193">
        <v>97.8</v>
      </c>
      <c r="C16" s="193">
        <v>89.1</v>
      </c>
      <c r="D16" s="193">
        <v>103</v>
      </c>
      <c r="E16" s="193">
        <v>105.5</v>
      </c>
      <c r="F16" s="193">
        <v>99.7</v>
      </c>
      <c r="G16" s="193">
        <v>101.1</v>
      </c>
      <c r="H16" s="193">
        <v>95.7</v>
      </c>
      <c r="I16" s="193">
        <v>118.1</v>
      </c>
      <c r="J16" s="196" t="s">
        <v>336</v>
      </c>
      <c r="K16" s="196" t="s">
        <v>336</v>
      </c>
      <c r="L16" s="196" t="s">
        <v>336</v>
      </c>
      <c r="M16" s="196" t="s">
        <v>336</v>
      </c>
      <c r="N16" s="193">
        <v>83.8</v>
      </c>
      <c r="O16" s="193">
        <v>95.8</v>
      </c>
      <c r="P16" s="193">
        <v>115</v>
      </c>
      <c r="Q16" s="197" t="s">
        <v>336</v>
      </c>
    </row>
    <row r="17" spans="1:17" ht="19.5" customHeight="1">
      <c r="A17" s="199" t="s">
        <v>366</v>
      </c>
      <c r="B17" s="193">
        <v>96.7</v>
      </c>
      <c r="C17" s="193">
        <v>90.8</v>
      </c>
      <c r="D17" s="193">
        <v>100.6</v>
      </c>
      <c r="E17" s="193">
        <v>108.7</v>
      </c>
      <c r="F17" s="193">
        <v>98.7</v>
      </c>
      <c r="G17" s="193">
        <v>99.4</v>
      </c>
      <c r="H17" s="193">
        <v>94.3</v>
      </c>
      <c r="I17" s="193">
        <v>118.4</v>
      </c>
      <c r="J17" s="196" t="s">
        <v>336</v>
      </c>
      <c r="K17" s="196" t="s">
        <v>336</v>
      </c>
      <c r="L17" s="196" t="s">
        <v>336</v>
      </c>
      <c r="M17" s="196" t="s">
        <v>336</v>
      </c>
      <c r="N17" s="193">
        <v>83.6</v>
      </c>
      <c r="O17" s="193">
        <v>94.3</v>
      </c>
      <c r="P17" s="193">
        <v>114.8</v>
      </c>
      <c r="Q17" s="197" t="s">
        <v>336</v>
      </c>
    </row>
    <row r="18" spans="1:17" ht="19.5" customHeight="1">
      <c r="A18" s="537" t="s">
        <v>367</v>
      </c>
      <c r="B18" s="193">
        <v>97.7</v>
      </c>
      <c r="C18" s="193">
        <v>86.5</v>
      </c>
      <c r="D18" s="193">
        <v>101.7</v>
      </c>
      <c r="E18" s="193">
        <v>103.4</v>
      </c>
      <c r="F18" s="193">
        <v>97.2</v>
      </c>
      <c r="G18" s="193">
        <v>100.8</v>
      </c>
      <c r="H18" s="193">
        <v>97.6</v>
      </c>
      <c r="I18" s="193">
        <v>118.3</v>
      </c>
      <c r="J18" s="196" t="s">
        <v>336</v>
      </c>
      <c r="K18" s="196" t="s">
        <v>336</v>
      </c>
      <c r="L18" s="196" t="s">
        <v>336</v>
      </c>
      <c r="M18" s="196" t="s">
        <v>336</v>
      </c>
      <c r="N18" s="193">
        <v>84.5</v>
      </c>
      <c r="O18" s="193">
        <v>95.5</v>
      </c>
      <c r="P18" s="193">
        <v>116.5</v>
      </c>
      <c r="Q18" s="197" t="s">
        <v>336</v>
      </c>
    </row>
    <row r="19" spans="1:17" ht="19.5" customHeight="1">
      <c r="A19" s="537" t="s">
        <v>368</v>
      </c>
      <c r="B19" s="193">
        <v>95.9</v>
      </c>
      <c r="C19" s="193">
        <v>86.1</v>
      </c>
      <c r="D19" s="193">
        <v>100.1</v>
      </c>
      <c r="E19" s="193">
        <v>100.6</v>
      </c>
      <c r="F19" s="193">
        <v>97.9</v>
      </c>
      <c r="G19" s="193">
        <v>96.6</v>
      </c>
      <c r="H19" s="193">
        <v>95</v>
      </c>
      <c r="I19" s="193">
        <v>115.1</v>
      </c>
      <c r="J19" s="196" t="s">
        <v>336</v>
      </c>
      <c r="K19" s="196" t="s">
        <v>336</v>
      </c>
      <c r="L19" s="196" t="s">
        <v>336</v>
      </c>
      <c r="M19" s="196" t="s">
        <v>336</v>
      </c>
      <c r="N19" s="193">
        <v>83.6</v>
      </c>
      <c r="O19" s="193">
        <v>92.7</v>
      </c>
      <c r="P19" s="193">
        <v>111.5</v>
      </c>
      <c r="Q19" s="197" t="s">
        <v>336</v>
      </c>
    </row>
    <row r="20" spans="1:17" ht="19.5" customHeight="1">
      <c r="A20" s="537" t="s">
        <v>369</v>
      </c>
      <c r="B20" s="193">
        <v>97.3</v>
      </c>
      <c r="C20" s="193">
        <v>88.9</v>
      </c>
      <c r="D20" s="193">
        <v>102.1</v>
      </c>
      <c r="E20" s="193">
        <v>100.9</v>
      </c>
      <c r="F20" s="193">
        <v>96.3</v>
      </c>
      <c r="G20" s="193">
        <v>98.9</v>
      </c>
      <c r="H20" s="193">
        <v>95.3</v>
      </c>
      <c r="I20" s="193">
        <v>116.6</v>
      </c>
      <c r="J20" s="196" t="s">
        <v>336</v>
      </c>
      <c r="K20" s="196" t="s">
        <v>336</v>
      </c>
      <c r="L20" s="196" t="s">
        <v>336</v>
      </c>
      <c r="M20" s="196" t="s">
        <v>336</v>
      </c>
      <c r="N20" s="193">
        <v>83</v>
      </c>
      <c r="O20" s="193">
        <v>94.7</v>
      </c>
      <c r="P20" s="193">
        <v>114.2</v>
      </c>
      <c r="Q20" s="197" t="s">
        <v>336</v>
      </c>
    </row>
    <row r="21" spans="1:17" ht="19.5" customHeight="1">
      <c r="A21" s="537" t="s">
        <v>694</v>
      </c>
      <c r="B21" s="193">
        <v>97</v>
      </c>
      <c r="C21" s="193">
        <v>89.9</v>
      </c>
      <c r="D21" s="193">
        <v>101.1</v>
      </c>
      <c r="E21" s="193">
        <v>97.3</v>
      </c>
      <c r="F21" s="193">
        <v>102.3</v>
      </c>
      <c r="G21" s="193">
        <v>98.9</v>
      </c>
      <c r="H21" s="193">
        <v>91.9</v>
      </c>
      <c r="I21" s="193">
        <v>115.3</v>
      </c>
      <c r="J21" s="196" t="s">
        <v>336</v>
      </c>
      <c r="K21" s="196" t="s">
        <v>336</v>
      </c>
      <c r="L21" s="196" t="s">
        <v>336</v>
      </c>
      <c r="M21" s="196" t="s">
        <v>336</v>
      </c>
      <c r="N21" s="193">
        <v>84.6</v>
      </c>
      <c r="O21" s="193">
        <v>93.9</v>
      </c>
      <c r="P21" s="193">
        <v>112.2</v>
      </c>
      <c r="Q21" s="197" t="s">
        <v>336</v>
      </c>
    </row>
    <row r="22" spans="1:17" ht="19.5" customHeight="1">
      <c r="A22" s="537" t="s">
        <v>699</v>
      </c>
      <c r="B22" s="193">
        <v>96.3</v>
      </c>
      <c r="C22" s="193">
        <v>87.9</v>
      </c>
      <c r="D22" s="193">
        <v>99.4</v>
      </c>
      <c r="E22" s="193">
        <v>99.4</v>
      </c>
      <c r="F22" s="193">
        <v>96.9</v>
      </c>
      <c r="G22" s="193">
        <v>98</v>
      </c>
      <c r="H22" s="193">
        <v>91.8</v>
      </c>
      <c r="I22" s="193">
        <v>114.4</v>
      </c>
      <c r="J22" s="196" t="s">
        <v>336</v>
      </c>
      <c r="K22" s="196" t="s">
        <v>336</v>
      </c>
      <c r="L22" s="196" t="s">
        <v>336</v>
      </c>
      <c r="M22" s="196" t="s">
        <v>336</v>
      </c>
      <c r="N22" s="193">
        <v>85.6</v>
      </c>
      <c r="O22" s="193">
        <v>94.7</v>
      </c>
      <c r="P22" s="193">
        <v>112.2</v>
      </c>
      <c r="Q22" s="197" t="s">
        <v>336</v>
      </c>
    </row>
    <row r="23" spans="1:17" ht="19.5" customHeight="1">
      <c r="A23" s="537" t="s">
        <v>361</v>
      </c>
      <c r="B23" s="193">
        <v>96.2</v>
      </c>
      <c r="C23" s="193">
        <v>91.7</v>
      </c>
      <c r="D23" s="193">
        <v>101</v>
      </c>
      <c r="E23" s="193">
        <v>102.9</v>
      </c>
      <c r="F23" s="193">
        <v>95.4</v>
      </c>
      <c r="G23" s="193">
        <v>99.6</v>
      </c>
      <c r="H23" s="193">
        <v>90.5</v>
      </c>
      <c r="I23" s="193">
        <v>113.6</v>
      </c>
      <c r="J23" s="196" t="s">
        <v>336</v>
      </c>
      <c r="K23" s="196" t="s">
        <v>336</v>
      </c>
      <c r="L23" s="196" t="s">
        <v>336</v>
      </c>
      <c r="M23" s="196" t="s">
        <v>336</v>
      </c>
      <c r="N23" s="193">
        <v>86.3</v>
      </c>
      <c r="O23" s="193">
        <v>92.5</v>
      </c>
      <c r="P23" s="193">
        <v>111.1</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-0.1</v>
      </c>
      <c r="C25" s="208">
        <v>4.3</v>
      </c>
      <c r="D25" s="208">
        <v>1.6</v>
      </c>
      <c r="E25" s="208">
        <v>3.5</v>
      </c>
      <c r="F25" s="208">
        <v>-1.5</v>
      </c>
      <c r="G25" s="208">
        <v>1.6</v>
      </c>
      <c r="H25" s="208">
        <v>-1.4</v>
      </c>
      <c r="I25" s="208">
        <v>-0.7</v>
      </c>
      <c r="J25" s="550" t="s">
        <v>336</v>
      </c>
      <c r="K25" s="550" t="s">
        <v>336</v>
      </c>
      <c r="L25" s="550" t="s">
        <v>336</v>
      </c>
      <c r="M25" s="550" t="s">
        <v>336</v>
      </c>
      <c r="N25" s="591">
        <v>0.8</v>
      </c>
      <c r="O25" s="575">
        <v>-2.3</v>
      </c>
      <c r="P25" s="575">
        <v>-1</v>
      </c>
      <c r="Q25" s="576" t="s">
        <v>336</v>
      </c>
    </row>
    <row r="26" spans="1:17" ht="27.75" customHeight="1" thickBot="1">
      <c r="A26" s="209" t="s">
        <v>373</v>
      </c>
      <c r="B26" s="210">
        <v>-2.7</v>
      </c>
      <c r="C26" s="210">
        <v>-2.7</v>
      </c>
      <c r="D26" s="210">
        <v>-1.8</v>
      </c>
      <c r="E26" s="210">
        <v>0.8</v>
      </c>
      <c r="F26" s="210">
        <v>-8.2</v>
      </c>
      <c r="G26" s="210">
        <v>-1.9</v>
      </c>
      <c r="H26" s="210">
        <v>-7.3</v>
      </c>
      <c r="I26" s="210">
        <v>-5.1</v>
      </c>
      <c r="J26" s="569">
        <v>-18.2</v>
      </c>
      <c r="K26" s="569">
        <v>3.1</v>
      </c>
      <c r="L26" s="569">
        <v>-10</v>
      </c>
      <c r="M26" s="569">
        <v>-3.7</v>
      </c>
      <c r="N26" s="592">
        <v>-8.2</v>
      </c>
      <c r="O26" s="570">
        <v>0.2</v>
      </c>
      <c r="P26" s="570">
        <v>-2.9</v>
      </c>
      <c r="Q26" s="571">
        <v>11.6</v>
      </c>
    </row>
    <row r="27" ht="13.5">
      <c r="F27" s="211"/>
    </row>
    <row r="28" ht="13.5">
      <c r="F28" s="211"/>
    </row>
    <row r="29" spans="1:20" s="189" customFormat="1" ht="14.25" thickBot="1">
      <c r="A29" s="189" t="s">
        <v>646</v>
      </c>
      <c r="F29" s="190"/>
      <c r="Q29" s="191" t="s">
        <v>339</v>
      </c>
      <c r="S29" s="188"/>
      <c r="T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4">
        <v>100</v>
      </c>
      <c r="F31" s="194">
        <v>100</v>
      </c>
      <c r="G31" s="194">
        <v>100</v>
      </c>
      <c r="H31" s="194">
        <v>100</v>
      </c>
      <c r="I31" s="194">
        <v>100</v>
      </c>
      <c r="J31" s="196" t="s">
        <v>336</v>
      </c>
      <c r="K31" s="196" t="s">
        <v>336</v>
      </c>
      <c r="L31" s="196" t="s">
        <v>336</v>
      </c>
      <c r="M31" s="196" t="s">
        <v>336</v>
      </c>
      <c r="N31" s="194">
        <v>100</v>
      </c>
      <c r="O31" s="194">
        <v>100</v>
      </c>
      <c r="P31" s="194">
        <v>100</v>
      </c>
      <c r="Q31" s="197" t="s">
        <v>336</v>
      </c>
    </row>
    <row r="32" spans="1:17" ht="19.5" customHeight="1">
      <c r="A32" s="192" t="s">
        <v>357</v>
      </c>
      <c r="B32" s="193">
        <v>99.3</v>
      </c>
      <c r="C32" s="193">
        <v>99.2</v>
      </c>
      <c r="D32" s="193">
        <v>99.6</v>
      </c>
      <c r="E32" s="193">
        <v>98.7</v>
      </c>
      <c r="F32" s="193">
        <v>97.9</v>
      </c>
      <c r="G32" s="193">
        <v>98.1</v>
      </c>
      <c r="H32" s="193">
        <v>95.6</v>
      </c>
      <c r="I32" s="193">
        <v>102.6</v>
      </c>
      <c r="J32" s="196" t="s">
        <v>336</v>
      </c>
      <c r="K32" s="196" t="s">
        <v>336</v>
      </c>
      <c r="L32" s="196" t="s">
        <v>336</v>
      </c>
      <c r="M32" s="196" t="s">
        <v>336</v>
      </c>
      <c r="N32" s="193">
        <v>101.9</v>
      </c>
      <c r="O32" s="193">
        <v>99.1</v>
      </c>
      <c r="P32" s="193">
        <v>100.6</v>
      </c>
      <c r="Q32" s="197" t="s">
        <v>336</v>
      </c>
    </row>
    <row r="33" spans="1:17" ht="19.5" customHeight="1">
      <c r="A33" s="192" t="s">
        <v>358</v>
      </c>
      <c r="B33" s="193">
        <v>100.2</v>
      </c>
      <c r="C33" s="193">
        <v>90.5</v>
      </c>
      <c r="D33" s="193">
        <v>100.4</v>
      </c>
      <c r="E33" s="193">
        <v>100.9</v>
      </c>
      <c r="F33" s="193">
        <v>90.6</v>
      </c>
      <c r="G33" s="193">
        <v>98.7</v>
      </c>
      <c r="H33" s="193">
        <v>98.4</v>
      </c>
      <c r="I33" s="193">
        <v>104.9</v>
      </c>
      <c r="J33" s="196" t="s">
        <v>336</v>
      </c>
      <c r="K33" s="196" t="s">
        <v>336</v>
      </c>
      <c r="L33" s="196" t="s">
        <v>336</v>
      </c>
      <c r="M33" s="196" t="s">
        <v>336</v>
      </c>
      <c r="N33" s="193">
        <v>97.5</v>
      </c>
      <c r="O33" s="193">
        <v>101.2</v>
      </c>
      <c r="P33" s="193">
        <v>91.2</v>
      </c>
      <c r="Q33" s="197" t="s">
        <v>336</v>
      </c>
    </row>
    <row r="34" spans="1:17" ht="19.5" customHeight="1">
      <c r="A34" s="192" t="s">
        <v>359</v>
      </c>
      <c r="B34" s="193">
        <v>99.1</v>
      </c>
      <c r="C34" s="193">
        <v>81.7</v>
      </c>
      <c r="D34" s="193">
        <v>99.2</v>
      </c>
      <c r="E34" s="193">
        <v>94.1</v>
      </c>
      <c r="F34" s="193">
        <v>80.8</v>
      </c>
      <c r="G34" s="193">
        <v>99.8</v>
      </c>
      <c r="H34" s="193">
        <v>87.7</v>
      </c>
      <c r="I34" s="193">
        <v>109.4</v>
      </c>
      <c r="J34" s="196" t="s">
        <v>336</v>
      </c>
      <c r="K34" s="196" t="s">
        <v>336</v>
      </c>
      <c r="L34" s="196" t="s">
        <v>336</v>
      </c>
      <c r="M34" s="196" t="s">
        <v>336</v>
      </c>
      <c r="N34" s="193">
        <v>91.2</v>
      </c>
      <c r="O34" s="193">
        <v>107.4</v>
      </c>
      <c r="P34" s="196" t="s">
        <v>656</v>
      </c>
      <c r="Q34" s="197" t="s">
        <v>336</v>
      </c>
    </row>
    <row r="35" spans="1:17" ht="19.5" customHeight="1">
      <c r="A35" s="192" t="s">
        <v>360</v>
      </c>
      <c r="B35" s="193">
        <v>94.5</v>
      </c>
      <c r="C35" s="193">
        <v>80.1</v>
      </c>
      <c r="D35" s="193">
        <v>94.2</v>
      </c>
      <c r="E35" s="193">
        <v>93.2</v>
      </c>
      <c r="F35" s="193">
        <v>77.7</v>
      </c>
      <c r="G35" s="193">
        <v>98.3</v>
      </c>
      <c r="H35" s="193">
        <v>83</v>
      </c>
      <c r="I35" s="193">
        <v>118.6</v>
      </c>
      <c r="J35" s="196" t="s">
        <v>336</v>
      </c>
      <c r="K35" s="196" t="s">
        <v>336</v>
      </c>
      <c r="L35" s="196" t="s">
        <v>336</v>
      </c>
      <c r="M35" s="196" t="s">
        <v>336</v>
      </c>
      <c r="N35" s="193">
        <v>91.5</v>
      </c>
      <c r="O35" s="193">
        <v>103.5</v>
      </c>
      <c r="P35" s="193">
        <v>107.4</v>
      </c>
      <c r="Q35" s="197" t="s">
        <v>336</v>
      </c>
    </row>
    <row r="36" spans="1:17" ht="19.5" customHeight="1">
      <c r="A36" s="552" t="s">
        <v>658</v>
      </c>
      <c r="B36" s="193">
        <v>97.2</v>
      </c>
      <c r="C36" s="193">
        <v>86.3</v>
      </c>
      <c r="D36" s="193">
        <v>100.6</v>
      </c>
      <c r="E36" s="193">
        <v>94.3</v>
      </c>
      <c r="F36" s="193">
        <v>87.2</v>
      </c>
      <c r="G36" s="193">
        <v>96.9</v>
      </c>
      <c r="H36" s="193">
        <v>85</v>
      </c>
      <c r="I36" s="193">
        <v>119</v>
      </c>
      <c r="J36" s="196" t="s">
        <v>336</v>
      </c>
      <c r="K36" s="196" t="s">
        <v>336</v>
      </c>
      <c r="L36" s="196" t="s">
        <v>336</v>
      </c>
      <c r="M36" s="196" t="s">
        <v>336</v>
      </c>
      <c r="N36" s="193">
        <v>91.3</v>
      </c>
      <c r="O36" s="193">
        <v>103.1</v>
      </c>
      <c r="P36" s="193">
        <v>112.2</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97.7</v>
      </c>
      <c r="C38" s="193">
        <v>86.4</v>
      </c>
      <c r="D38" s="193">
        <v>101.5</v>
      </c>
      <c r="E38" s="193">
        <v>95.5</v>
      </c>
      <c r="F38" s="193">
        <v>88.4</v>
      </c>
      <c r="G38" s="193">
        <v>97.9</v>
      </c>
      <c r="H38" s="193">
        <v>85.1</v>
      </c>
      <c r="I38" s="193">
        <v>120.9</v>
      </c>
      <c r="J38" s="196" t="s">
        <v>336</v>
      </c>
      <c r="K38" s="196" t="s">
        <v>336</v>
      </c>
      <c r="L38" s="196" t="s">
        <v>336</v>
      </c>
      <c r="M38" s="196" t="s">
        <v>336</v>
      </c>
      <c r="N38" s="193">
        <v>92.2</v>
      </c>
      <c r="O38" s="193">
        <v>102.2</v>
      </c>
      <c r="P38" s="193">
        <v>112.6</v>
      </c>
      <c r="Q38" s="197" t="s">
        <v>336</v>
      </c>
    </row>
    <row r="39" spans="1:17" ht="19.5" customHeight="1">
      <c r="A39" s="199" t="s">
        <v>682</v>
      </c>
      <c r="B39" s="193">
        <v>96.7</v>
      </c>
      <c r="C39" s="193">
        <v>80.7</v>
      </c>
      <c r="D39" s="193">
        <v>99.9</v>
      </c>
      <c r="E39" s="193">
        <v>97.4</v>
      </c>
      <c r="F39" s="193">
        <v>87.1</v>
      </c>
      <c r="G39" s="193">
        <v>98.9</v>
      </c>
      <c r="H39" s="193">
        <v>84.2</v>
      </c>
      <c r="I39" s="193">
        <v>117.6</v>
      </c>
      <c r="J39" s="196" t="s">
        <v>336</v>
      </c>
      <c r="K39" s="196" t="s">
        <v>336</v>
      </c>
      <c r="L39" s="196" t="s">
        <v>336</v>
      </c>
      <c r="M39" s="196" t="s">
        <v>336</v>
      </c>
      <c r="N39" s="193">
        <v>91.7</v>
      </c>
      <c r="O39" s="193">
        <v>101.9</v>
      </c>
      <c r="P39" s="193">
        <v>111</v>
      </c>
      <c r="Q39" s="197" t="s">
        <v>336</v>
      </c>
    </row>
    <row r="40" spans="1:17" ht="19.5" customHeight="1">
      <c r="A40" s="199" t="s">
        <v>683</v>
      </c>
      <c r="B40" s="193">
        <v>97.6</v>
      </c>
      <c r="C40" s="193">
        <v>88.4</v>
      </c>
      <c r="D40" s="193">
        <v>100</v>
      </c>
      <c r="E40" s="193">
        <v>95.9</v>
      </c>
      <c r="F40" s="193">
        <v>85.5</v>
      </c>
      <c r="G40" s="193">
        <v>97.3</v>
      </c>
      <c r="H40" s="193">
        <v>84.9</v>
      </c>
      <c r="I40" s="193">
        <v>113.4</v>
      </c>
      <c r="J40" s="196" t="s">
        <v>336</v>
      </c>
      <c r="K40" s="196" t="s">
        <v>336</v>
      </c>
      <c r="L40" s="196" t="s">
        <v>336</v>
      </c>
      <c r="M40" s="196" t="s">
        <v>336</v>
      </c>
      <c r="N40" s="193">
        <v>91.4</v>
      </c>
      <c r="O40" s="193">
        <v>102.8</v>
      </c>
      <c r="P40" s="193">
        <v>113.6</v>
      </c>
      <c r="Q40" s="197" t="s">
        <v>336</v>
      </c>
    </row>
    <row r="41" spans="1:17" ht="19.5" customHeight="1">
      <c r="A41" s="199" t="s">
        <v>684</v>
      </c>
      <c r="B41" s="193">
        <v>97.7</v>
      </c>
      <c r="C41" s="193">
        <v>90.1</v>
      </c>
      <c r="D41" s="193">
        <v>100.6</v>
      </c>
      <c r="E41" s="193">
        <v>96.2</v>
      </c>
      <c r="F41" s="193">
        <v>85</v>
      </c>
      <c r="G41" s="193">
        <v>97.7</v>
      </c>
      <c r="H41" s="193">
        <v>84.5</v>
      </c>
      <c r="I41" s="193">
        <v>118.8</v>
      </c>
      <c r="J41" s="196" t="s">
        <v>336</v>
      </c>
      <c r="K41" s="196" t="s">
        <v>336</v>
      </c>
      <c r="L41" s="196" t="s">
        <v>336</v>
      </c>
      <c r="M41" s="196" t="s">
        <v>336</v>
      </c>
      <c r="N41" s="193">
        <v>91.4</v>
      </c>
      <c r="O41" s="193">
        <v>103.4</v>
      </c>
      <c r="P41" s="193">
        <v>115.6</v>
      </c>
      <c r="Q41" s="197" t="s">
        <v>336</v>
      </c>
    </row>
    <row r="42" spans="1:17" ht="19.5" customHeight="1">
      <c r="A42" s="199" t="s">
        <v>660</v>
      </c>
      <c r="B42" s="193">
        <v>95.6</v>
      </c>
      <c r="C42" s="193">
        <v>79.5</v>
      </c>
      <c r="D42" s="193">
        <v>97.4</v>
      </c>
      <c r="E42" s="193">
        <v>95.5</v>
      </c>
      <c r="F42" s="193">
        <v>85.6</v>
      </c>
      <c r="G42" s="193">
        <v>94.3</v>
      </c>
      <c r="H42" s="193">
        <v>85.2</v>
      </c>
      <c r="I42" s="193">
        <v>118.9</v>
      </c>
      <c r="J42" s="196" t="s">
        <v>336</v>
      </c>
      <c r="K42" s="196" t="s">
        <v>336</v>
      </c>
      <c r="L42" s="196" t="s">
        <v>336</v>
      </c>
      <c r="M42" s="196" t="s">
        <v>336</v>
      </c>
      <c r="N42" s="193">
        <v>91.8</v>
      </c>
      <c r="O42" s="193">
        <v>106.6</v>
      </c>
      <c r="P42" s="193">
        <v>115.4</v>
      </c>
      <c r="Q42" s="197" t="s">
        <v>336</v>
      </c>
    </row>
    <row r="43" spans="1:17" ht="19.5" customHeight="1">
      <c r="A43" s="199" t="s">
        <v>365</v>
      </c>
      <c r="B43" s="193">
        <v>97.2</v>
      </c>
      <c r="C43" s="193">
        <v>90.1</v>
      </c>
      <c r="D43" s="193">
        <v>101.1</v>
      </c>
      <c r="E43" s="193">
        <v>94.6</v>
      </c>
      <c r="F43" s="193">
        <v>86.2</v>
      </c>
      <c r="G43" s="193">
        <v>95.5</v>
      </c>
      <c r="H43" s="193">
        <v>83.8</v>
      </c>
      <c r="I43" s="193">
        <v>118.1</v>
      </c>
      <c r="J43" s="196" t="s">
        <v>336</v>
      </c>
      <c r="K43" s="196" t="s">
        <v>336</v>
      </c>
      <c r="L43" s="196" t="s">
        <v>336</v>
      </c>
      <c r="M43" s="196" t="s">
        <v>336</v>
      </c>
      <c r="N43" s="193">
        <v>91.9</v>
      </c>
      <c r="O43" s="193">
        <v>103.6</v>
      </c>
      <c r="P43" s="193">
        <v>115.9</v>
      </c>
      <c r="Q43" s="197" t="s">
        <v>336</v>
      </c>
    </row>
    <row r="44" spans="1:17" ht="19.5" customHeight="1">
      <c r="A44" s="199" t="s">
        <v>366</v>
      </c>
      <c r="B44" s="193">
        <v>95.8</v>
      </c>
      <c r="C44" s="193">
        <v>88</v>
      </c>
      <c r="D44" s="193">
        <v>98.7</v>
      </c>
      <c r="E44" s="193">
        <v>99.9</v>
      </c>
      <c r="F44" s="193">
        <v>85.7</v>
      </c>
      <c r="G44" s="193">
        <v>94.6</v>
      </c>
      <c r="H44" s="193">
        <v>83.2</v>
      </c>
      <c r="I44" s="193">
        <v>116.1</v>
      </c>
      <c r="J44" s="196" t="s">
        <v>336</v>
      </c>
      <c r="K44" s="196" t="s">
        <v>336</v>
      </c>
      <c r="L44" s="196" t="s">
        <v>336</v>
      </c>
      <c r="M44" s="196" t="s">
        <v>336</v>
      </c>
      <c r="N44" s="193">
        <v>91.8</v>
      </c>
      <c r="O44" s="193">
        <v>100.9</v>
      </c>
      <c r="P44" s="193">
        <v>114.7</v>
      </c>
      <c r="Q44" s="197" t="s">
        <v>336</v>
      </c>
    </row>
    <row r="45" spans="1:17" ht="19.5" customHeight="1">
      <c r="A45" s="537" t="s">
        <v>367</v>
      </c>
      <c r="B45" s="193">
        <v>96.9</v>
      </c>
      <c r="C45" s="193">
        <v>83.2</v>
      </c>
      <c r="D45" s="193">
        <v>99.7</v>
      </c>
      <c r="E45" s="193">
        <v>92.7</v>
      </c>
      <c r="F45" s="193">
        <v>84.3</v>
      </c>
      <c r="G45" s="193">
        <v>97</v>
      </c>
      <c r="H45" s="193">
        <v>86.6</v>
      </c>
      <c r="I45" s="193">
        <v>115</v>
      </c>
      <c r="J45" s="196" t="s">
        <v>336</v>
      </c>
      <c r="K45" s="196" t="s">
        <v>336</v>
      </c>
      <c r="L45" s="196" t="s">
        <v>336</v>
      </c>
      <c r="M45" s="196" t="s">
        <v>336</v>
      </c>
      <c r="N45" s="193">
        <v>93.1</v>
      </c>
      <c r="O45" s="193">
        <v>102.1</v>
      </c>
      <c r="P45" s="193">
        <v>117.7</v>
      </c>
      <c r="Q45" s="197" t="s">
        <v>336</v>
      </c>
    </row>
    <row r="46" spans="1:17" ht="19.5" customHeight="1">
      <c r="A46" s="537" t="s">
        <v>368</v>
      </c>
      <c r="B46" s="193">
        <v>95.1</v>
      </c>
      <c r="C46" s="193">
        <v>81.8</v>
      </c>
      <c r="D46" s="193">
        <v>98.5</v>
      </c>
      <c r="E46" s="193">
        <v>91.3</v>
      </c>
      <c r="F46" s="193">
        <v>86.3</v>
      </c>
      <c r="G46" s="193">
        <v>91.9</v>
      </c>
      <c r="H46" s="193">
        <v>84.5</v>
      </c>
      <c r="I46" s="193">
        <v>112.2</v>
      </c>
      <c r="J46" s="196" t="s">
        <v>336</v>
      </c>
      <c r="K46" s="196" t="s">
        <v>336</v>
      </c>
      <c r="L46" s="196" t="s">
        <v>336</v>
      </c>
      <c r="M46" s="196" t="s">
        <v>336</v>
      </c>
      <c r="N46" s="193">
        <v>91.8</v>
      </c>
      <c r="O46" s="193">
        <v>97.9</v>
      </c>
      <c r="P46" s="193">
        <v>109.6</v>
      </c>
      <c r="Q46" s="197" t="s">
        <v>336</v>
      </c>
    </row>
    <row r="47" spans="1:17" ht="19.5" customHeight="1">
      <c r="A47" s="537" t="s">
        <v>369</v>
      </c>
      <c r="B47" s="193">
        <v>96.7</v>
      </c>
      <c r="C47" s="193">
        <v>89.3</v>
      </c>
      <c r="D47" s="193">
        <v>100.5</v>
      </c>
      <c r="E47" s="193">
        <v>90.7</v>
      </c>
      <c r="F47" s="193">
        <v>83.5</v>
      </c>
      <c r="G47" s="193">
        <v>95.2</v>
      </c>
      <c r="H47" s="193">
        <v>84.7</v>
      </c>
      <c r="I47" s="193">
        <v>113.2</v>
      </c>
      <c r="J47" s="196" t="s">
        <v>336</v>
      </c>
      <c r="K47" s="196" t="s">
        <v>336</v>
      </c>
      <c r="L47" s="196" t="s">
        <v>336</v>
      </c>
      <c r="M47" s="196" t="s">
        <v>336</v>
      </c>
      <c r="N47" s="193">
        <v>92.2</v>
      </c>
      <c r="O47" s="193">
        <v>99.8</v>
      </c>
      <c r="P47" s="193">
        <v>113.8</v>
      </c>
      <c r="Q47" s="197" t="s">
        <v>336</v>
      </c>
    </row>
    <row r="48" spans="1:17" ht="19.5" customHeight="1">
      <c r="A48" s="537" t="s">
        <v>370</v>
      </c>
      <c r="B48" s="193">
        <v>96.5</v>
      </c>
      <c r="C48" s="193">
        <v>81.1</v>
      </c>
      <c r="D48" s="193">
        <v>101.2</v>
      </c>
      <c r="E48" s="193">
        <v>86.6</v>
      </c>
      <c r="F48" s="193">
        <v>89.3</v>
      </c>
      <c r="G48" s="193">
        <v>94.6</v>
      </c>
      <c r="H48" s="193">
        <v>83.2</v>
      </c>
      <c r="I48" s="193">
        <v>111.9</v>
      </c>
      <c r="J48" s="196" t="s">
        <v>336</v>
      </c>
      <c r="K48" s="196" t="s">
        <v>336</v>
      </c>
      <c r="L48" s="196" t="s">
        <v>336</v>
      </c>
      <c r="M48" s="196" t="s">
        <v>336</v>
      </c>
      <c r="N48" s="193">
        <v>91.4</v>
      </c>
      <c r="O48" s="193">
        <v>97.7</v>
      </c>
      <c r="P48" s="193">
        <v>115.3</v>
      </c>
      <c r="Q48" s="197" t="s">
        <v>336</v>
      </c>
    </row>
    <row r="49" spans="1:17" ht="19.5" customHeight="1">
      <c r="A49" s="537" t="s">
        <v>371</v>
      </c>
      <c r="B49" s="193">
        <v>96.1</v>
      </c>
      <c r="C49" s="193">
        <v>79.4</v>
      </c>
      <c r="D49" s="193">
        <v>99.3</v>
      </c>
      <c r="E49" s="193">
        <v>88.5</v>
      </c>
      <c r="F49" s="193">
        <v>83.6</v>
      </c>
      <c r="G49" s="193">
        <v>95.1</v>
      </c>
      <c r="H49" s="193">
        <v>84.4</v>
      </c>
      <c r="I49" s="193">
        <v>110</v>
      </c>
      <c r="J49" s="196" t="s">
        <v>336</v>
      </c>
      <c r="K49" s="196" t="s">
        <v>336</v>
      </c>
      <c r="L49" s="196" t="s">
        <v>336</v>
      </c>
      <c r="M49" s="196" t="s">
        <v>336</v>
      </c>
      <c r="N49" s="193">
        <v>92.7</v>
      </c>
      <c r="O49" s="193">
        <v>99.4</v>
      </c>
      <c r="P49" s="193">
        <v>115</v>
      </c>
      <c r="Q49" s="197" t="s">
        <v>336</v>
      </c>
    </row>
    <row r="50" spans="1:17" ht="19.5" customHeight="1">
      <c r="A50" s="537" t="s">
        <v>361</v>
      </c>
      <c r="B50" s="193">
        <v>96.4</v>
      </c>
      <c r="C50" s="193">
        <v>88.6</v>
      </c>
      <c r="D50" s="193">
        <v>100.9</v>
      </c>
      <c r="E50" s="193">
        <v>92.5</v>
      </c>
      <c r="F50" s="193">
        <v>82</v>
      </c>
      <c r="G50" s="193">
        <v>98</v>
      </c>
      <c r="H50" s="193">
        <v>81.7</v>
      </c>
      <c r="I50" s="193">
        <v>111.3</v>
      </c>
      <c r="J50" s="196" t="s">
        <v>336</v>
      </c>
      <c r="K50" s="196" t="s">
        <v>336</v>
      </c>
      <c r="L50" s="196" t="s">
        <v>336</v>
      </c>
      <c r="M50" s="196" t="s">
        <v>336</v>
      </c>
      <c r="N50" s="193">
        <v>93.1</v>
      </c>
      <c r="O50" s="193">
        <v>96.9</v>
      </c>
      <c r="P50" s="193">
        <v>113.5</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0.3</v>
      </c>
      <c r="C52" s="212">
        <v>11.6</v>
      </c>
      <c r="D52" s="212">
        <v>1.6</v>
      </c>
      <c r="E52" s="213">
        <v>4.5</v>
      </c>
      <c r="F52" s="213">
        <v>-1.9</v>
      </c>
      <c r="G52" s="212">
        <v>3</v>
      </c>
      <c r="H52" s="212">
        <v>-3.2</v>
      </c>
      <c r="I52" s="212">
        <v>1.2</v>
      </c>
      <c r="J52" s="550" t="s">
        <v>336</v>
      </c>
      <c r="K52" s="550" t="s">
        <v>336</v>
      </c>
      <c r="L52" s="550" t="s">
        <v>336</v>
      </c>
      <c r="M52" s="550" t="s">
        <v>336</v>
      </c>
      <c r="N52" s="574">
        <v>0.4</v>
      </c>
      <c r="O52" s="574">
        <v>-2.5</v>
      </c>
      <c r="P52" s="574">
        <v>-1.3</v>
      </c>
      <c r="Q52" s="576" t="s">
        <v>336</v>
      </c>
    </row>
    <row r="53" spans="1:17" ht="27.75" customHeight="1" thickBot="1">
      <c r="A53" s="209" t="s">
        <v>373</v>
      </c>
      <c r="B53" s="210">
        <v>-1.3</v>
      </c>
      <c r="C53" s="210">
        <v>2.5</v>
      </c>
      <c r="D53" s="210">
        <v>-0.6</v>
      </c>
      <c r="E53" s="210">
        <v>-3.1</v>
      </c>
      <c r="F53" s="210">
        <v>-7.2</v>
      </c>
      <c r="G53" s="210">
        <v>0.1</v>
      </c>
      <c r="H53" s="210">
        <v>-4</v>
      </c>
      <c r="I53" s="210">
        <v>-7.9</v>
      </c>
      <c r="J53" s="569">
        <v>-1.9</v>
      </c>
      <c r="K53" s="569">
        <v>0.1</v>
      </c>
      <c r="L53" s="569">
        <v>-3.9</v>
      </c>
      <c r="M53" s="569">
        <v>2.8</v>
      </c>
      <c r="N53" s="570">
        <v>1</v>
      </c>
      <c r="O53" s="570">
        <v>-5.2</v>
      </c>
      <c r="P53" s="570">
        <v>0.8</v>
      </c>
      <c r="Q53" s="571">
        <v>-0.3</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742" t="s">
        <v>337</v>
      </c>
      <c r="I56" s="743"/>
      <c r="J56" s="743"/>
      <c r="K56" s="743"/>
      <c r="L56" s="743"/>
      <c r="M56" s="743"/>
      <c r="N56" s="743"/>
      <c r="O56" s="743"/>
      <c r="P56" s="743"/>
      <c r="Q56" s="743"/>
    </row>
  </sheetData>
  <mergeCells count="3">
    <mergeCell ref="A1:Q1"/>
    <mergeCell ref="A54:Q55"/>
    <mergeCell ref="H56:Q56"/>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376</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99.6</v>
      </c>
      <c r="C5" s="194">
        <v>98.4</v>
      </c>
      <c r="D5" s="194">
        <v>99.7</v>
      </c>
      <c r="E5" s="195">
        <v>98</v>
      </c>
      <c r="F5" s="196">
        <v>107.9</v>
      </c>
      <c r="G5" s="196">
        <v>106.8</v>
      </c>
      <c r="H5" s="196">
        <v>96.9</v>
      </c>
      <c r="I5" s="196">
        <v>109.3</v>
      </c>
      <c r="J5" s="196" t="s">
        <v>336</v>
      </c>
      <c r="K5" s="196" t="s">
        <v>336</v>
      </c>
      <c r="L5" s="196" t="s">
        <v>336</v>
      </c>
      <c r="M5" s="196" t="s">
        <v>336</v>
      </c>
      <c r="N5" s="196">
        <v>98.6</v>
      </c>
      <c r="O5" s="196">
        <v>98</v>
      </c>
      <c r="P5" s="196">
        <v>101.6</v>
      </c>
      <c r="Q5" s="197" t="s">
        <v>336</v>
      </c>
    </row>
    <row r="6" spans="1:17" ht="19.5" customHeight="1">
      <c r="A6" s="192" t="s">
        <v>608</v>
      </c>
      <c r="B6" s="193">
        <v>99.8</v>
      </c>
      <c r="C6" s="194">
        <v>96.2</v>
      </c>
      <c r="D6" s="194">
        <v>100.5</v>
      </c>
      <c r="E6" s="194">
        <v>96.4</v>
      </c>
      <c r="F6" s="194">
        <v>104.9</v>
      </c>
      <c r="G6" s="194">
        <v>98.4</v>
      </c>
      <c r="H6" s="194">
        <v>97.1</v>
      </c>
      <c r="I6" s="194">
        <v>110.9</v>
      </c>
      <c r="J6" s="196" t="s">
        <v>336</v>
      </c>
      <c r="K6" s="196" t="s">
        <v>336</v>
      </c>
      <c r="L6" s="196" t="s">
        <v>336</v>
      </c>
      <c r="M6" s="196" t="s">
        <v>336</v>
      </c>
      <c r="N6" s="194">
        <v>98.7</v>
      </c>
      <c r="O6" s="194">
        <v>100.1</v>
      </c>
      <c r="P6" s="194">
        <v>87.8</v>
      </c>
      <c r="Q6" s="197" t="s">
        <v>336</v>
      </c>
    </row>
    <row r="7" spans="1:17" ht="19.5" customHeight="1">
      <c r="A7" s="192" t="s">
        <v>609</v>
      </c>
      <c r="B7" s="193">
        <v>101.4</v>
      </c>
      <c r="C7" s="194">
        <v>91.6</v>
      </c>
      <c r="D7" s="194">
        <v>102.8</v>
      </c>
      <c r="E7" s="195">
        <v>93.3</v>
      </c>
      <c r="F7" s="196">
        <v>96.2</v>
      </c>
      <c r="G7" s="194">
        <v>95.4</v>
      </c>
      <c r="H7" s="194">
        <v>98.9</v>
      </c>
      <c r="I7" s="194">
        <v>111.7</v>
      </c>
      <c r="J7" s="196" t="s">
        <v>336</v>
      </c>
      <c r="K7" s="196" t="s">
        <v>336</v>
      </c>
      <c r="L7" s="196" t="s">
        <v>336</v>
      </c>
      <c r="M7" s="196" t="s">
        <v>336</v>
      </c>
      <c r="N7" s="194">
        <v>103.4</v>
      </c>
      <c r="O7" s="194">
        <v>102.1</v>
      </c>
      <c r="P7" s="194">
        <v>91.1</v>
      </c>
      <c r="Q7" s="197" t="s">
        <v>336</v>
      </c>
    </row>
    <row r="8" spans="1:17" ht="19.5" customHeight="1">
      <c r="A8" s="192" t="s">
        <v>360</v>
      </c>
      <c r="B8" s="193">
        <v>97.1</v>
      </c>
      <c r="C8" s="194">
        <v>92.7</v>
      </c>
      <c r="D8" s="194">
        <v>99.8</v>
      </c>
      <c r="E8" s="195">
        <v>94.8</v>
      </c>
      <c r="F8" s="196">
        <v>93.5</v>
      </c>
      <c r="G8" s="194">
        <v>96.7</v>
      </c>
      <c r="H8" s="194">
        <v>91.7</v>
      </c>
      <c r="I8" s="194">
        <v>114.5</v>
      </c>
      <c r="J8" s="196" t="s">
        <v>336</v>
      </c>
      <c r="K8" s="196" t="s">
        <v>336</v>
      </c>
      <c r="L8" s="196" t="s">
        <v>336</v>
      </c>
      <c r="M8" s="196" t="s">
        <v>336</v>
      </c>
      <c r="N8" s="194">
        <v>94.4</v>
      </c>
      <c r="O8" s="194">
        <v>94.4</v>
      </c>
      <c r="P8" s="194">
        <v>107.1</v>
      </c>
      <c r="Q8" s="197" t="s">
        <v>336</v>
      </c>
    </row>
    <row r="9" spans="1:17" ht="19.5" customHeight="1">
      <c r="A9" s="552" t="s">
        <v>658</v>
      </c>
      <c r="B9" s="193">
        <v>97.7</v>
      </c>
      <c r="C9" s="194">
        <v>94.3</v>
      </c>
      <c r="D9" s="194">
        <v>101.5</v>
      </c>
      <c r="E9" s="195">
        <v>96.1</v>
      </c>
      <c r="F9" s="196">
        <v>102.7</v>
      </c>
      <c r="G9" s="194">
        <v>96.7</v>
      </c>
      <c r="H9" s="194">
        <v>94.9</v>
      </c>
      <c r="I9" s="194">
        <v>117.4</v>
      </c>
      <c r="J9" s="196" t="s">
        <v>336</v>
      </c>
      <c r="K9" s="196" t="s">
        <v>336</v>
      </c>
      <c r="L9" s="196" t="s">
        <v>336</v>
      </c>
      <c r="M9" s="196" t="s">
        <v>336</v>
      </c>
      <c r="N9" s="194">
        <v>92.6</v>
      </c>
      <c r="O9" s="194">
        <v>93.6</v>
      </c>
      <c r="P9" s="194">
        <v>112.1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97.9</v>
      </c>
      <c r="C11" s="200">
        <v>91.6</v>
      </c>
      <c r="D11" s="201">
        <v>101.9</v>
      </c>
      <c r="E11" s="202">
        <v>96.4</v>
      </c>
      <c r="F11" s="203">
        <v>105.3</v>
      </c>
      <c r="G11" s="194">
        <v>98.2</v>
      </c>
      <c r="H11" s="194">
        <v>97.2</v>
      </c>
      <c r="I11" s="194">
        <v>116.7</v>
      </c>
      <c r="J11" s="196" t="s">
        <v>336</v>
      </c>
      <c r="K11" s="196" t="s">
        <v>336</v>
      </c>
      <c r="L11" s="196" t="s">
        <v>336</v>
      </c>
      <c r="M11" s="196" t="s">
        <v>336</v>
      </c>
      <c r="N11" s="194">
        <v>93.4</v>
      </c>
      <c r="O11" s="194">
        <v>91.3</v>
      </c>
      <c r="P11" s="194">
        <v>113.6</v>
      </c>
      <c r="Q11" s="197" t="s">
        <v>336</v>
      </c>
    </row>
    <row r="12" spans="1:17" ht="19.5" customHeight="1">
      <c r="A12" s="537" t="s">
        <v>362</v>
      </c>
      <c r="B12" s="193">
        <v>97.7</v>
      </c>
      <c r="C12" s="200">
        <v>90.6</v>
      </c>
      <c r="D12" s="201">
        <v>101.8</v>
      </c>
      <c r="E12" s="202">
        <v>95.6</v>
      </c>
      <c r="F12" s="203">
        <v>103.4</v>
      </c>
      <c r="G12" s="194">
        <v>100</v>
      </c>
      <c r="H12" s="194">
        <v>96.6</v>
      </c>
      <c r="I12" s="194">
        <v>116.7</v>
      </c>
      <c r="J12" s="196" t="s">
        <v>336</v>
      </c>
      <c r="K12" s="196" t="s">
        <v>336</v>
      </c>
      <c r="L12" s="196" t="s">
        <v>336</v>
      </c>
      <c r="M12" s="196" t="s">
        <v>336</v>
      </c>
      <c r="N12" s="194">
        <v>93.2</v>
      </c>
      <c r="O12" s="194">
        <v>91.1</v>
      </c>
      <c r="P12" s="194">
        <v>112.5</v>
      </c>
      <c r="Q12" s="197" t="s">
        <v>336</v>
      </c>
    </row>
    <row r="13" spans="1:17" ht="19.5" customHeight="1">
      <c r="A13" s="199" t="s">
        <v>363</v>
      </c>
      <c r="B13" s="193">
        <v>98.1</v>
      </c>
      <c r="C13" s="200">
        <v>95.7</v>
      </c>
      <c r="D13" s="201">
        <v>101.5</v>
      </c>
      <c r="E13" s="202">
        <v>96.5</v>
      </c>
      <c r="F13" s="203">
        <v>101.5</v>
      </c>
      <c r="G13" s="194">
        <v>97</v>
      </c>
      <c r="H13" s="194">
        <v>96.7</v>
      </c>
      <c r="I13" s="194">
        <v>114.1</v>
      </c>
      <c r="J13" s="196" t="s">
        <v>336</v>
      </c>
      <c r="K13" s="196" t="s">
        <v>336</v>
      </c>
      <c r="L13" s="196" t="s">
        <v>336</v>
      </c>
      <c r="M13" s="196" t="s">
        <v>336</v>
      </c>
      <c r="N13" s="194">
        <v>92.7</v>
      </c>
      <c r="O13" s="194">
        <v>91.5</v>
      </c>
      <c r="P13" s="194">
        <v>113.4</v>
      </c>
      <c r="Q13" s="197" t="s">
        <v>336</v>
      </c>
    </row>
    <row r="14" spans="1:17" ht="19.5" customHeight="1">
      <c r="A14" s="199" t="s">
        <v>364</v>
      </c>
      <c r="B14" s="193">
        <v>97.9</v>
      </c>
      <c r="C14" s="200">
        <v>93.6</v>
      </c>
      <c r="D14" s="201">
        <v>101.6</v>
      </c>
      <c r="E14" s="202">
        <v>98.2</v>
      </c>
      <c r="F14" s="203">
        <v>100.5</v>
      </c>
      <c r="G14" s="194">
        <v>96.3</v>
      </c>
      <c r="H14" s="194">
        <v>97.1</v>
      </c>
      <c r="I14" s="194">
        <v>118.2</v>
      </c>
      <c r="J14" s="196" t="s">
        <v>336</v>
      </c>
      <c r="K14" s="196" t="s">
        <v>336</v>
      </c>
      <c r="L14" s="196" t="s">
        <v>336</v>
      </c>
      <c r="M14" s="196" t="s">
        <v>336</v>
      </c>
      <c r="N14" s="194">
        <v>92.2</v>
      </c>
      <c r="O14" s="194">
        <v>91.3</v>
      </c>
      <c r="P14" s="194">
        <v>115</v>
      </c>
      <c r="Q14" s="197" t="s">
        <v>336</v>
      </c>
    </row>
    <row r="15" spans="1:17" ht="19.5" customHeight="1">
      <c r="A15" s="199" t="s">
        <v>660</v>
      </c>
      <c r="B15" s="193">
        <v>95</v>
      </c>
      <c r="C15" s="200">
        <v>80.5</v>
      </c>
      <c r="D15" s="201">
        <v>99.1</v>
      </c>
      <c r="E15" s="202">
        <v>98.9</v>
      </c>
      <c r="F15" s="203">
        <v>98.8</v>
      </c>
      <c r="G15" s="194">
        <v>96.4</v>
      </c>
      <c r="H15" s="194">
        <v>94.6</v>
      </c>
      <c r="I15" s="194">
        <v>116.4</v>
      </c>
      <c r="J15" s="196" t="s">
        <v>336</v>
      </c>
      <c r="K15" s="196" t="s">
        <v>336</v>
      </c>
      <c r="L15" s="196" t="s">
        <v>336</v>
      </c>
      <c r="M15" s="196" t="s">
        <v>336</v>
      </c>
      <c r="N15" s="194">
        <v>81.4</v>
      </c>
      <c r="O15" s="194">
        <v>94.8</v>
      </c>
      <c r="P15" s="194">
        <v>113.8</v>
      </c>
      <c r="Q15" s="197" t="s">
        <v>336</v>
      </c>
    </row>
    <row r="16" spans="1:17" ht="19.5" customHeight="1">
      <c r="A16" s="199" t="s">
        <v>365</v>
      </c>
      <c r="B16" s="193">
        <v>96</v>
      </c>
      <c r="C16" s="200">
        <v>85.7</v>
      </c>
      <c r="D16" s="201">
        <v>101.3</v>
      </c>
      <c r="E16" s="202">
        <v>99.9</v>
      </c>
      <c r="F16" s="203">
        <v>99.4</v>
      </c>
      <c r="G16" s="194">
        <v>98.4</v>
      </c>
      <c r="H16" s="194">
        <v>93.6</v>
      </c>
      <c r="I16" s="194">
        <v>114.6</v>
      </c>
      <c r="J16" s="196" t="s">
        <v>336</v>
      </c>
      <c r="K16" s="196" t="s">
        <v>336</v>
      </c>
      <c r="L16" s="196" t="s">
        <v>336</v>
      </c>
      <c r="M16" s="196" t="s">
        <v>336</v>
      </c>
      <c r="N16" s="194">
        <v>82.1</v>
      </c>
      <c r="O16" s="194">
        <v>93.9</v>
      </c>
      <c r="P16" s="194">
        <v>113.6</v>
      </c>
      <c r="Q16" s="197" t="s">
        <v>336</v>
      </c>
    </row>
    <row r="17" spans="1:17" ht="19.5" customHeight="1">
      <c r="A17" s="199" t="s">
        <v>366</v>
      </c>
      <c r="B17" s="193">
        <v>95.3</v>
      </c>
      <c r="C17" s="200">
        <v>88</v>
      </c>
      <c r="D17" s="201">
        <v>99.7</v>
      </c>
      <c r="E17" s="202">
        <v>99.3</v>
      </c>
      <c r="F17" s="203">
        <v>97.7</v>
      </c>
      <c r="G17" s="194">
        <v>97.7</v>
      </c>
      <c r="H17" s="194">
        <v>92.4</v>
      </c>
      <c r="I17" s="194">
        <v>115.8</v>
      </c>
      <c r="J17" s="196" t="s">
        <v>336</v>
      </c>
      <c r="K17" s="196" t="s">
        <v>336</v>
      </c>
      <c r="L17" s="196" t="s">
        <v>336</v>
      </c>
      <c r="M17" s="196" t="s">
        <v>336</v>
      </c>
      <c r="N17" s="194">
        <v>82.4</v>
      </c>
      <c r="O17" s="194">
        <v>92.9</v>
      </c>
      <c r="P17" s="194">
        <v>113.5</v>
      </c>
      <c r="Q17" s="197" t="s">
        <v>336</v>
      </c>
    </row>
    <row r="18" spans="1:17" ht="19.5" customHeight="1">
      <c r="A18" s="199" t="s">
        <v>367</v>
      </c>
      <c r="B18" s="193">
        <v>96.9</v>
      </c>
      <c r="C18" s="200">
        <v>84.5</v>
      </c>
      <c r="D18" s="201">
        <v>102.3</v>
      </c>
      <c r="E18" s="202">
        <v>98.6</v>
      </c>
      <c r="F18" s="203">
        <v>96.7</v>
      </c>
      <c r="G18" s="194">
        <v>99</v>
      </c>
      <c r="H18" s="194">
        <v>95.6</v>
      </c>
      <c r="I18" s="194">
        <v>114.4</v>
      </c>
      <c r="J18" s="196" t="s">
        <v>336</v>
      </c>
      <c r="K18" s="196" t="s">
        <v>336</v>
      </c>
      <c r="L18" s="196" t="s">
        <v>336</v>
      </c>
      <c r="M18" s="196" t="s">
        <v>336</v>
      </c>
      <c r="N18" s="194">
        <v>83.3</v>
      </c>
      <c r="O18" s="194">
        <v>94.1</v>
      </c>
      <c r="P18" s="194">
        <v>114.5</v>
      </c>
      <c r="Q18" s="197" t="s">
        <v>336</v>
      </c>
    </row>
    <row r="19" spans="1:17" ht="19.5" customHeight="1">
      <c r="A19" s="199" t="s">
        <v>368</v>
      </c>
      <c r="B19" s="193">
        <v>95</v>
      </c>
      <c r="C19" s="200">
        <v>84.3</v>
      </c>
      <c r="D19" s="201">
        <v>100.3</v>
      </c>
      <c r="E19" s="202">
        <v>97.6</v>
      </c>
      <c r="F19" s="203">
        <v>97.6</v>
      </c>
      <c r="G19" s="194">
        <v>95.5</v>
      </c>
      <c r="H19" s="194">
        <v>94</v>
      </c>
      <c r="I19" s="194">
        <v>111.7</v>
      </c>
      <c r="J19" s="196" t="s">
        <v>336</v>
      </c>
      <c r="K19" s="196" t="s">
        <v>336</v>
      </c>
      <c r="L19" s="196" t="s">
        <v>336</v>
      </c>
      <c r="M19" s="196" t="s">
        <v>336</v>
      </c>
      <c r="N19" s="194">
        <v>82</v>
      </c>
      <c r="O19" s="194">
        <v>89.6</v>
      </c>
      <c r="P19" s="194">
        <v>109.3</v>
      </c>
      <c r="Q19" s="197" t="s">
        <v>336</v>
      </c>
    </row>
    <row r="20" spans="1:17" ht="19.5" customHeight="1">
      <c r="A20" s="199" t="s">
        <v>369</v>
      </c>
      <c r="B20" s="193">
        <v>96.8</v>
      </c>
      <c r="C20" s="200">
        <v>87.9</v>
      </c>
      <c r="D20" s="201">
        <v>102.4</v>
      </c>
      <c r="E20" s="202">
        <v>101.7</v>
      </c>
      <c r="F20" s="203">
        <v>96.5</v>
      </c>
      <c r="G20" s="194">
        <v>97.3</v>
      </c>
      <c r="H20" s="194">
        <v>94.5</v>
      </c>
      <c r="I20" s="194">
        <v>113.6</v>
      </c>
      <c r="J20" s="196" t="s">
        <v>336</v>
      </c>
      <c r="K20" s="196" t="s">
        <v>336</v>
      </c>
      <c r="L20" s="196" t="s">
        <v>336</v>
      </c>
      <c r="M20" s="196" t="s">
        <v>336</v>
      </c>
      <c r="N20" s="194">
        <v>81.5</v>
      </c>
      <c r="O20" s="194">
        <v>93.7</v>
      </c>
      <c r="P20" s="194">
        <v>112.5</v>
      </c>
      <c r="Q20" s="197" t="s">
        <v>336</v>
      </c>
    </row>
    <row r="21" spans="1:17" ht="19.5" customHeight="1">
      <c r="A21" s="199" t="s">
        <v>694</v>
      </c>
      <c r="B21" s="193">
        <v>96</v>
      </c>
      <c r="C21" s="200">
        <v>86.3</v>
      </c>
      <c r="D21" s="201">
        <v>100.8</v>
      </c>
      <c r="E21" s="202">
        <v>95.6</v>
      </c>
      <c r="F21" s="203">
        <v>103.5</v>
      </c>
      <c r="G21" s="194">
        <v>95.3</v>
      </c>
      <c r="H21" s="194">
        <v>90.5</v>
      </c>
      <c r="I21" s="194">
        <v>110.9</v>
      </c>
      <c r="J21" s="196" t="s">
        <v>336</v>
      </c>
      <c r="K21" s="196" t="s">
        <v>336</v>
      </c>
      <c r="L21" s="196" t="s">
        <v>336</v>
      </c>
      <c r="M21" s="196" t="s">
        <v>336</v>
      </c>
      <c r="N21" s="194">
        <v>83.3</v>
      </c>
      <c r="O21" s="194">
        <v>93.1</v>
      </c>
      <c r="P21" s="194">
        <v>111.5</v>
      </c>
      <c r="Q21" s="197" t="s">
        <v>336</v>
      </c>
    </row>
    <row r="22" spans="1:17" ht="19.5" customHeight="1">
      <c r="A22" s="199" t="s">
        <v>699</v>
      </c>
      <c r="B22" s="193">
        <v>95.2</v>
      </c>
      <c r="C22" s="200">
        <v>84.5</v>
      </c>
      <c r="D22" s="201">
        <v>98.5</v>
      </c>
      <c r="E22" s="202">
        <v>97.5</v>
      </c>
      <c r="F22" s="203">
        <v>97.2</v>
      </c>
      <c r="G22" s="194">
        <v>97.4</v>
      </c>
      <c r="H22" s="194">
        <v>90.6</v>
      </c>
      <c r="I22" s="194">
        <v>110</v>
      </c>
      <c r="J22" s="196" t="s">
        <v>336</v>
      </c>
      <c r="K22" s="196" t="s">
        <v>336</v>
      </c>
      <c r="L22" s="196" t="s">
        <v>336</v>
      </c>
      <c r="M22" s="196" t="s">
        <v>336</v>
      </c>
      <c r="N22" s="194">
        <v>84</v>
      </c>
      <c r="O22" s="194">
        <v>93.7</v>
      </c>
      <c r="P22" s="194">
        <v>111.4</v>
      </c>
      <c r="Q22" s="197" t="s">
        <v>336</v>
      </c>
    </row>
    <row r="23" spans="1:17" ht="19.5" customHeight="1">
      <c r="A23" s="537" t="s">
        <v>361</v>
      </c>
      <c r="B23" s="205">
        <v>95.4</v>
      </c>
      <c r="C23" s="194">
        <v>89.1</v>
      </c>
      <c r="D23" s="194">
        <v>100.3</v>
      </c>
      <c r="E23" s="194">
        <v>96.5</v>
      </c>
      <c r="F23" s="194">
        <v>94.9</v>
      </c>
      <c r="G23" s="194">
        <v>97.2</v>
      </c>
      <c r="H23" s="194">
        <v>89.8</v>
      </c>
      <c r="I23" s="194">
        <v>111.2</v>
      </c>
      <c r="J23" s="196" t="s">
        <v>336</v>
      </c>
      <c r="K23" s="196" t="s">
        <v>336</v>
      </c>
      <c r="L23" s="196" t="s">
        <v>336</v>
      </c>
      <c r="M23" s="196" t="s">
        <v>336</v>
      </c>
      <c r="N23" s="194">
        <v>85.6</v>
      </c>
      <c r="O23" s="194">
        <v>92.2</v>
      </c>
      <c r="P23" s="194">
        <v>111.3</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0.2</v>
      </c>
      <c r="C25" s="208">
        <v>5.4</v>
      </c>
      <c r="D25" s="208">
        <v>1.8</v>
      </c>
      <c r="E25" s="208">
        <v>-1</v>
      </c>
      <c r="F25" s="208">
        <v>-2.4</v>
      </c>
      <c r="G25" s="208">
        <v>-0.2</v>
      </c>
      <c r="H25" s="208">
        <v>-0.9</v>
      </c>
      <c r="I25" s="208">
        <v>1.1</v>
      </c>
      <c r="J25" s="572">
        <v>-4.26920536659906</v>
      </c>
      <c r="K25" s="572">
        <v>-0.6892913977148751</v>
      </c>
      <c r="L25" s="572">
        <v>-4.4566668356398225</v>
      </c>
      <c r="M25" s="572">
        <v>-3.909652982788392</v>
      </c>
      <c r="N25" s="591">
        <v>1.9</v>
      </c>
      <c r="O25" s="575">
        <v>-1.6</v>
      </c>
      <c r="P25" s="575">
        <v>-0.1</v>
      </c>
      <c r="Q25" s="573">
        <v>-2.5791460324469773</v>
      </c>
    </row>
    <row r="26" spans="1:17" ht="27.75" customHeight="1" thickBot="1">
      <c r="A26" s="209" t="s">
        <v>373</v>
      </c>
      <c r="B26" s="210">
        <v>-2.6</v>
      </c>
      <c r="C26" s="210">
        <v>-2.7</v>
      </c>
      <c r="D26" s="210">
        <v>-1.6</v>
      </c>
      <c r="E26" s="210">
        <v>0.1</v>
      </c>
      <c r="F26" s="210">
        <v>-9.9</v>
      </c>
      <c r="G26" s="210">
        <v>-1</v>
      </c>
      <c r="H26" s="210">
        <v>-7.6</v>
      </c>
      <c r="I26" s="210">
        <v>-4.7</v>
      </c>
      <c r="J26" s="569">
        <v>-14.8</v>
      </c>
      <c r="K26" s="569">
        <v>3.6</v>
      </c>
      <c r="L26" s="569">
        <v>-10.2</v>
      </c>
      <c r="M26" s="569">
        <v>-0.4</v>
      </c>
      <c r="N26" s="592">
        <v>-8.4</v>
      </c>
      <c r="O26" s="570">
        <v>1</v>
      </c>
      <c r="P26" s="570">
        <v>-2</v>
      </c>
      <c r="Q26" s="571">
        <v>12.1</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99.7</v>
      </c>
      <c r="C32" s="194">
        <v>98.1</v>
      </c>
      <c r="D32" s="194">
        <v>100.1</v>
      </c>
      <c r="E32" s="195">
        <v>98.5</v>
      </c>
      <c r="F32" s="196">
        <v>98.9</v>
      </c>
      <c r="G32" s="196">
        <v>99.6</v>
      </c>
      <c r="H32" s="196">
        <v>95.3</v>
      </c>
      <c r="I32" s="196">
        <v>102.9</v>
      </c>
      <c r="J32" s="196" t="s">
        <v>336</v>
      </c>
      <c r="K32" s="196" t="s">
        <v>336</v>
      </c>
      <c r="L32" s="196" t="s">
        <v>336</v>
      </c>
      <c r="M32" s="196" t="s">
        <v>336</v>
      </c>
      <c r="N32" s="196">
        <v>102.6</v>
      </c>
      <c r="O32" s="196">
        <v>100</v>
      </c>
      <c r="P32" s="196">
        <v>101.8</v>
      </c>
      <c r="Q32" s="197" t="s">
        <v>336</v>
      </c>
    </row>
    <row r="33" spans="1:17" ht="19.5" customHeight="1">
      <c r="A33" s="192" t="s">
        <v>608</v>
      </c>
      <c r="B33" s="193">
        <v>99.8</v>
      </c>
      <c r="C33" s="194">
        <v>89.4</v>
      </c>
      <c r="D33" s="194">
        <v>100.2</v>
      </c>
      <c r="E33" s="194">
        <v>97.2</v>
      </c>
      <c r="F33" s="194">
        <v>90.8</v>
      </c>
      <c r="G33" s="194">
        <v>96.4</v>
      </c>
      <c r="H33" s="194">
        <v>97.7</v>
      </c>
      <c r="I33" s="194">
        <v>105.8</v>
      </c>
      <c r="J33" s="196" t="s">
        <v>336</v>
      </c>
      <c r="K33" s="196" t="s">
        <v>336</v>
      </c>
      <c r="L33" s="196" t="s">
        <v>336</v>
      </c>
      <c r="M33" s="196" t="s">
        <v>336</v>
      </c>
      <c r="N33" s="194">
        <v>98.5</v>
      </c>
      <c r="O33" s="194">
        <v>100.3</v>
      </c>
      <c r="P33" s="194">
        <v>81.6</v>
      </c>
      <c r="Q33" s="197" t="s">
        <v>336</v>
      </c>
    </row>
    <row r="34" spans="1:17" ht="19.5" customHeight="1">
      <c r="A34" s="192" t="s">
        <v>609</v>
      </c>
      <c r="B34" s="193">
        <v>100.5</v>
      </c>
      <c r="C34" s="194">
        <v>82.5</v>
      </c>
      <c r="D34" s="194">
        <v>101.3</v>
      </c>
      <c r="E34" s="195">
        <v>92.2</v>
      </c>
      <c r="F34" s="196">
        <v>81.6</v>
      </c>
      <c r="G34" s="194">
        <v>99.5</v>
      </c>
      <c r="H34" s="194">
        <v>88.4</v>
      </c>
      <c r="I34" s="194">
        <v>112</v>
      </c>
      <c r="J34" s="196" t="s">
        <v>336</v>
      </c>
      <c r="K34" s="196" t="s">
        <v>336</v>
      </c>
      <c r="L34" s="196" t="s">
        <v>336</v>
      </c>
      <c r="M34" s="196" t="s">
        <v>336</v>
      </c>
      <c r="N34" s="194">
        <v>93.3</v>
      </c>
      <c r="O34" s="194">
        <v>107.2</v>
      </c>
      <c r="P34" s="196" t="s">
        <v>656</v>
      </c>
      <c r="Q34" s="197" t="s">
        <v>336</v>
      </c>
    </row>
    <row r="35" spans="1:17" ht="19.5" customHeight="1">
      <c r="A35" s="192" t="s">
        <v>360</v>
      </c>
      <c r="B35" s="193">
        <v>96.5</v>
      </c>
      <c r="C35" s="194">
        <v>82.8</v>
      </c>
      <c r="D35" s="194">
        <v>98.6</v>
      </c>
      <c r="E35" s="195">
        <v>91.9</v>
      </c>
      <c r="F35" s="196">
        <v>77.4</v>
      </c>
      <c r="G35" s="194">
        <v>100.1</v>
      </c>
      <c r="H35" s="194">
        <v>81.7</v>
      </c>
      <c r="I35" s="194">
        <v>118</v>
      </c>
      <c r="J35" s="196" t="s">
        <v>336</v>
      </c>
      <c r="K35" s="196" t="s">
        <v>336</v>
      </c>
      <c r="L35" s="196" t="s">
        <v>336</v>
      </c>
      <c r="M35" s="196" t="s">
        <v>336</v>
      </c>
      <c r="N35" s="194">
        <v>91.2</v>
      </c>
      <c r="O35" s="194">
        <v>101.9</v>
      </c>
      <c r="P35" s="196">
        <v>107.5</v>
      </c>
      <c r="Q35" s="197" t="s">
        <v>336</v>
      </c>
    </row>
    <row r="36" spans="1:17" ht="19.5" customHeight="1">
      <c r="A36" s="552" t="s">
        <v>658</v>
      </c>
      <c r="B36" s="193">
        <v>96.5</v>
      </c>
      <c r="C36" s="194">
        <v>87.7</v>
      </c>
      <c r="D36" s="194">
        <v>100.1</v>
      </c>
      <c r="E36" s="195">
        <v>92.6</v>
      </c>
      <c r="F36" s="196">
        <v>87.6</v>
      </c>
      <c r="G36" s="194">
        <v>96.1</v>
      </c>
      <c r="H36" s="194">
        <v>83.8</v>
      </c>
      <c r="I36" s="194">
        <v>116.8</v>
      </c>
      <c r="J36" s="196" t="s">
        <v>336</v>
      </c>
      <c r="K36" s="196" t="s">
        <v>336</v>
      </c>
      <c r="L36" s="196" t="s">
        <v>336</v>
      </c>
      <c r="M36" s="196" t="s">
        <v>336</v>
      </c>
      <c r="N36" s="194">
        <v>89.7</v>
      </c>
      <c r="O36" s="194">
        <v>101.5</v>
      </c>
      <c r="P36" s="194">
        <v>110.7</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97</v>
      </c>
      <c r="C38" s="200">
        <v>87.7</v>
      </c>
      <c r="D38" s="201">
        <v>100.4</v>
      </c>
      <c r="E38" s="202">
        <v>91.2</v>
      </c>
      <c r="F38" s="203">
        <v>90.8</v>
      </c>
      <c r="G38" s="194">
        <v>97.7</v>
      </c>
      <c r="H38" s="194">
        <v>84.1</v>
      </c>
      <c r="I38" s="194">
        <v>119.5</v>
      </c>
      <c r="J38" s="196" t="s">
        <v>336</v>
      </c>
      <c r="K38" s="196" t="s">
        <v>336</v>
      </c>
      <c r="L38" s="196" t="s">
        <v>336</v>
      </c>
      <c r="M38" s="196" t="s">
        <v>336</v>
      </c>
      <c r="N38" s="194">
        <v>91.1</v>
      </c>
      <c r="O38" s="194">
        <v>101.6</v>
      </c>
      <c r="P38" s="196">
        <v>112.5</v>
      </c>
      <c r="Q38" s="197" t="s">
        <v>336</v>
      </c>
    </row>
    <row r="39" spans="1:17" ht="19.5" customHeight="1">
      <c r="A39" s="537" t="s">
        <v>362</v>
      </c>
      <c r="B39" s="193">
        <v>96.7</v>
      </c>
      <c r="C39" s="200">
        <v>84.6</v>
      </c>
      <c r="D39" s="201">
        <v>100</v>
      </c>
      <c r="E39" s="202">
        <v>90.5</v>
      </c>
      <c r="F39" s="203">
        <v>88.6</v>
      </c>
      <c r="G39" s="194">
        <v>99.7</v>
      </c>
      <c r="H39" s="194">
        <v>83.2</v>
      </c>
      <c r="I39" s="194">
        <v>116.5</v>
      </c>
      <c r="J39" s="196" t="s">
        <v>336</v>
      </c>
      <c r="K39" s="196" t="s">
        <v>336</v>
      </c>
      <c r="L39" s="196" t="s">
        <v>336</v>
      </c>
      <c r="M39" s="196" t="s">
        <v>336</v>
      </c>
      <c r="N39" s="194">
        <v>90.6</v>
      </c>
      <c r="O39" s="194">
        <v>101.3</v>
      </c>
      <c r="P39" s="196">
        <v>110.3</v>
      </c>
      <c r="Q39" s="197" t="s">
        <v>336</v>
      </c>
    </row>
    <row r="40" spans="1:17" ht="19.5" customHeight="1">
      <c r="A40" s="199" t="s">
        <v>363</v>
      </c>
      <c r="B40" s="193">
        <v>96.9</v>
      </c>
      <c r="C40" s="200">
        <v>88.3</v>
      </c>
      <c r="D40" s="201">
        <v>99.4</v>
      </c>
      <c r="E40" s="202">
        <v>91.3</v>
      </c>
      <c r="F40" s="203">
        <v>86.1</v>
      </c>
      <c r="G40" s="194">
        <v>97.2</v>
      </c>
      <c r="H40" s="194">
        <v>83.8</v>
      </c>
      <c r="I40" s="194">
        <v>111.9</v>
      </c>
      <c r="J40" s="196" t="s">
        <v>336</v>
      </c>
      <c r="K40" s="196" t="s">
        <v>336</v>
      </c>
      <c r="L40" s="196" t="s">
        <v>336</v>
      </c>
      <c r="M40" s="196" t="s">
        <v>336</v>
      </c>
      <c r="N40" s="194">
        <v>89.9</v>
      </c>
      <c r="O40" s="194">
        <v>101.6</v>
      </c>
      <c r="P40" s="204">
        <v>112.1</v>
      </c>
      <c r="Q40" s="197" t="s">
        <v>336</v>
      </c>
    </row>
    <row r="41" spans="1:17" ht="19.5" customHeight="1">
      <c r="A41" s="199" t="s">
        <v>364</v>
      </c>
      <c r="B41" s="193">
        <v>96.8</v>
      </c>
      <c r="C41" s="200">
        <v>90.2</v>
      </c>
      <c r="D41" s="201">
        <v>99.9</v>
      </c>
      <c r="E41" s="202">
        <v>92.9</v>
      </c>
      <c r="F41" s="203">
        <v>85.7</v>
      </c>
      <c r="G41" s="194">
        <v>96.1</v>
      </c>
      <c r="H41" s="194">
        <v>82.9</v>
      </c>
      <c r="I41" s="194">
        <v>117.1</v>
      </c>
      <c r="J41" s="196" t="s">
        <v>336</v>
      </c>
      <c r="K41" s="196" t="s">
        <v>336</v>
      </c>
      <c r="L41" s="196" t="s">
        <v>336</v>
      </c>
      <c r="M41" s="196" t="s">
        <v>336</v>
      </c>
      <c r="N41" s="194">
        <v>89.8</v>
      </c>
      <c r="O41" s="194">
        <v>101.6</v>
      </c>
      <c r="P41" s="204">
        <v>114</v>
      </c>
      <c r="Q41" s="197" t="s">
        <v>336</v>
      </c>
    </row>
    <row r="42" spans="1:17" ht="19.5" customHeight="1">
      <c r="A42" s="199" t="s">
        <v>660</v>
      </c>
      <c r="B42" s="193">
        <v>94.9</v>
      </c>
      <c r="C42" s="200">
        <v>79.9</v>
      </c>
      <c r="D42" s="201">
        <v>97.4</v>
      </c>
      <c r="E42" s="202">
        <v>91.1</v>
      </c>
      <c r="F42" s="203">
        <v>86.1</v>
      </c>
      <c r="G42" s="194">
        <v>92.6</v>
      </c>
      <c r="H42" s="194">
        <v>83.8</v>
      </c>
      <c r="I42" s="194">
        <v>116.9</v>
      </c>
      <c r="J42" s="196" t="s">
        <v>336</v>
      </c>
      <c r="K42" s="196" t="s">
        <v>336</v>
      </c>
      <c r="L42" s="196" t="s">
        <v>336</v>
      </c>
      <c r="M42" s="196" t="s">
        <v>336</v>
      </c>
      <c r="N42" s="194">
        <v>90</v>
      </c>
      <c r="O42" s="194">
        <v>103.8</v>
      </c>
      <c r="P42" s="204">
        <v>113.7</v>
      </c>
      <c r="Q42" s="197" t="s">
        <v>336</v>
      </c>
    </row>
    <row r="43" spans="1:17" ht="19.5" customHeight="1">
      <c r="A43" s="199" t="s">
        <v>365</v>
      </c>
      <c r="B43" s="193">
        <v>95.8</v>
      </c>
      <c r="C43" s="200">
        <v>87.5</v>
      </c>
      <c r="D43" s="201">
        <v>99.7</v>
      </c>
      <c r="E43" s="202">
        <v>90.3</v>
      </c>
      <c r="F43" s="203">
        <v>86.6</v>
      </c>
      <c r="G43" s="194">
        <v>94.1</v>
      </c>
      <c r="H43" s="194">
        <v>82.1</v>
      </c>
      <c r="I43" s="194">
        <v>116.2</v>
      </c>
      <c r="J43" s="196" t="s">
        <v>336</v>
      </c>
      <c r="K43" s="196" t="s">
        <v>336</v>
      </c>
      <c r="L43" s="196" t="s">
        <v>336</v>
      </c>
      <c r="M43" s="196" t="s">
        <v>336</v>
      </c>
      <c r="N43" s="194">
        <v>89.9</v>
      </c>
      <c r="O43" s="194">
        <v>102</v>
      </c>
      <c r="P43" s="204">
        <v>113.9</v>
      </c>
      <c r="Q43" s="197" t="s">
        <v>336</v>
      </c>
    </row>
    <row r="44" spans="1:17" ht="19.5" customHeight="1">
      <c r="A44" s="199" t="s">
        <v>366</v>
      </c>
      <c r="B44" s="193">
        <v>94.9</v>
      </c>
      <c r="C44" s="200">
        <v>86.7</v>
      </c>
      <c r="D44" s="201">
        <v>98.1</v>
      </c>
      <c r="E44" s="202">
        <v>91</v>
      </c>
      <c r="F44" s="203">
        <v>85</v>
      </c>
      <c r="G44" s="194">
        <v>94.1</v>
      </c>
      <c r="H44" s="194">
        <v>81.2</v>
      </c>
      <c r="I44" s="194">
        <v>114.4</v>
      </c>
      <c r="J44" s="196" t="s">
        <v>336</v>
      </c>
      <c r="K44" s="196" t="s">
        <v>336</v>
      </c>
      <c r="L44" s="196" t="s">
        <v>336</v>
      </c>
      <c r="M44" s="196" t="s">
        <v>336</v>
      </c>
      <c r="N44" s="194">
        <v>90.3</v>
      </c>
      <c r="O44" s="194">
        <v>100.3</v>
      </c>
      <c r="P44" s="204">
        <v>113</v>
      </c>
      <c r="Q44" s="197" t="s">
        <v>336</v>
      </c>
    </row>
    <row r="45" spans="1:17" ht="19.5" customHeight="1">
      <c r="A45" s="199" t="s">
        <v>367</v>
      </c>
      <c r="B45" s="193">
        <v>96.7</v>
      </c>
      <c r="C45" s="200">
        <v>82.3</v>
      </c>
      <c r="D45" s="201">
        <v>100.6</v>
      </c>
      <c r="E45" s="202">
        <v>90.4</v>
      </c>
      <c r="F45" s="203">
        <v>84.2</v>
      </c>
      <c r="G45" s="194">
        <v>95.9</v>
      </c>
      <c r="H45" s="194">
        <v>84.8</v>
      </c>
      <c r="I45" s="194">
        <v>112.7</v>
      </c>
      <c r="J45" s="196" t="s">
        <v>336</v>
      </c>
      <c r="K45" s="196" t="s">
        <v>336</v>
      </c>
      <c r="L45" s="196" t="s">
        <v>336</v>
      </c>
      <c r="M45" s="196" t="s">
        <v>336</v>
      </c>
      <c r="N45" s="194">
        <v>91.5</v>
      </c>
      <c r="O45" s="194">
        <v>101.2</v>
      </c>
      <c r="P45" s="204">
        <v>115.3</v>
      </c>
      <c r="Q45" s="197" t="s">
        <v>336</v>
      </c>
    </row>
    <row r="46" spans="1:17" ht="19.5" customHeight="1">
      <c r="A46" s="199" t="s">
        <v>368</v>
      </c>
      <c r="B46" s="193">
        <v>94.6</v>
      </c>
      <c r="C46" s="200">
        <v>82.6</v>
      </c>
      <c r="D46" s="201">
        <v>99</v>
      </c>
      <c r="E46" s="202">
        <v>89.3</v>
      </c>
      <c r="F46" s="203">
        <v>87.1</v>
      </c>
      <c r="G46" s="194">
        <v>91.6</v>
      </c>
      <c r="H46" s="194">
        <v>83.2</v>
      </c>
      <c r="I46" s="194">
        <v>110.1</v>
      </c>
      <c r="J46" s="196" t="s">
        <v>336</v>
      </c>
      <c r="K46" s="196" t="s">
        <v>336</v>
      </c>
      <c r="L46" s="196" t="s">
        <v>336</v>
      </c>
      <c r="M46" s="196" t="s">
        <v>336</v>
      </c>
      <c r="N46" s="194">
        <v>89.7</v>
      </c>
      <c r="O46" s="194">
        <v>94.5</v>
      </c>
      <c r="P46" s="204">
        <v>106.3</v>
      </c>
      <c r="Q46" s="197" t="s">
        <v>336</v>
      </c>
    </row>
    <row r="47" spans="1:17" ht="19.5" customHeight="1">
      <c r="A47" s="199" t="s">
        <v>369</v>
      </c>
      <c r="B47" s="193">
        <v>96.9</v>
      </c>
      <c r="C47" s="200">
        <v>89.8</v>
      </c>
      <c r="D47" s="201">
        <v>101.2</v>
      </c>
      <c r="E47" s="202">
        <v>94</v>
      </c>
      <c r="F47" s="203">
        <v>84.8</v>
      </c>
      <c r="G47" s="194">
        <v>95.7</v>
      </c>
      <c r="H47" s="194">
        <v>83.5</v>
      </c>
      <c r="I47" s="194">
        <v>111.8</v>
      </c>
      <c r="J47" s="196" t="s">
        <v>336</v>
      </c>
      <c r="K47" s="196" t="s">
        <v>336</v>
      </c>
      <c r="L47" s="196" t="s">
        <v>336</v>
      </c>
      <c r="M47" s="196" t="s">
        <v>336</v>
      </c>
      <c r="N47" s="194">
        <v>90.3</v>
      </c>
      <c r="O47" s="194">
        <v>99.4</v>
      </c>
      <c r="P47" s="204">
        <v>111.6</v>
      </c>
      <c r="Q47" s="197" t="s">
        <v>336</v>
      </c>
    </row>
    <row r="48" spans="1:17" ht="19.5" customHeight="1">
      <c r="A48" s="199" t="s">
        <v>370</v>
      </c>
      <c r="B48" s="193">
        <v>96.2</v>
      </c>
      <c r="C48" s="200">
        <v>82.1</v>
      </c>
      <c r="D48" s="201">
        <v>101.3</v>
      </c>
      <c r="E48" s="202">
        <v>86.6</v>
      </c>
      <c r="F48" s="203">
        <v>90.8</v>
      </c>
      <c r="G48" s="194">
        <v>93.6</v>
      </c>
      <c r="H48" s="194">
        <v>81.8</v>
      </c>
      <c r="I48" s="194">
        <v>109.3</v>
      </c>
      <c r="J48" s="196" t="s">
        <v>336</v>
      </c>
      <c r="K48" s="196" t="s">
        <v>336</v>
      </c>
      <c r="L48" s="196" t="s">
        <v>336</v>
      </c>
      <c r="M48" s="196" t="s">
        <v>336</v>
      </c>
      <c r="N48" s="194">
        <v>90.2</v>
      </c>
      <c r="O48" s="194">
        <v>97.3</v>
      </c>
      <c r="P48" s="204">
        <v>113.8</v>
      </c>
      <c r="Q48" s="197" t="s">
        <v>336</v>
      </c>
    </row>
    <row r="49" spans="1:17" ht="19.5" customHeight="1">
      <c r="A49" s="199" t="s">
        <v>371</v>
      </c>
      <c r="B49" s="193">
        <v>95.7</v>
      </c>
      <c r="C49" s="200">
        <v>79.2</v>
      </c>
      <c r="D49" s="201">
        <v>98.7</v>
      </c>
      <c r="E49" s="202">
        <v>88.1</v>
      </c>
      <c r="F49" s="203">
        <v>84.3</v>
      </c>
      <c r="G49" s="194">
        <v>96.2</v>
      </c>
      <c r="H49" s="194">
        <v>83.1</v>
      </c>
      <c r="I49" s="194">
        <v>108.4</v>
      </c>
      <c r="J49" s="196" t="s">
        <v>336</v>
      </c>
      <c r="K49" s="196" t="s">
        <v>336</v>
      </c>
      <c r="L49" s="196" t="s">
        <v>336</v>
      </c>
      <c r="M49" s="196" t="s">
        <v>336</v>
      </c>
      <c r="N49" s="194">
        <v>91.1</v>
      </c>
      <c r="O49" s="194">
        <v>98.9</v>
      </c>
      <c r="P49" s="204">
        <v>113.9</v>
      </c>
      <c r="Q49" s="197" t="s">
        <v>336</v>
      </c>
    </row>
    <row r="50" spans="1:17" ht="19.5" customHeight="1">
      <c r="A50" s="537" t="s">
        <v>361</v>
      </c>
      <c r="B50" s="205">
        <v>96.2</v>
      </c>
      <c r="C50" s="194">
        <v>90.1</v>
      </c>
      <c r="D50" s="194">
        <v>100.7</v>
      </c>
      <c r="E50" s="194">
        <v>87.1</v>
      </c>
      <c r="F50" s="194">
        <v>83</v>
      </c>
      <c r="G50" s="194">
        <v>97.4</v>
      </c>
      <c r="H50" s="194">
        <v>80.8</v>
      </c>
      <c r="I50" s="194">
        <v>110.6</v>
      </c>
      <c r="J50" s="196" t="s">
        <v>336</v>
      </c>
      <c r="K50" s="196" t="s">
        <v>336</v>
      </c>
      <c r="L50" s="196" t="s">
        <v>336</v>
      </c>
      <c r="M50" s="196" t="s">
        <v>336</v>
      </c>
      <c r="N50" s="194">
        <v>92.3</v>
      </c>
      <c r="O50" s="194">
        <v>97</v>
      </c>
      <c r="P50" s="194">
        <v>113.4</v>
      </c>
      <c r="Q50" s="197" t="s">
        <v>336</v>
      </c>
    </row>
    <row r="51" spans="1:17" ht="13.5">
      <c r="A51" s="206"/>
      <c r="B51" s="193"/>
      <c r="C51" s="194"/>
      <c r="D51" s="194"/>
      <c r="E51" s="195"/>
      <c r="F51" s="194"/>
      <c r="G51" s="194"/>
      <c r="H51" s="194"/>
      <c r="I51" s="194"/>
      <c r="J51" s="194"/>
      <c r="K51" s="194"/>
      <c r="L51" s="194"/>
      <c r="M51" s="194"/>
      <c r="N51" s="194"/>
      <c r="O51" s="194"/>
      <c r="Q51" s="198"/>
    </row>
    <row r="52" spans="1:17" ht="27.75" customHeight="1">
      <c r="A52" s="207" t="s">
        <v>372</v>
      </c>
      <c r="B52" s="208">
        <v>0.5</v>
      </c>
      <c r="C52" s="212">
        <v>13.8</v>
      </c>
      <c r="D52" s="212">
        <v>2</v>
      </c>
      <c r="E52" s="213">
        <v>-1.1</v>
      </c>
      <c r="F52" s="213">
        <v>-1.5</v>
      </c>
      <c r="G52" s="212">
        <v>1.2</v>
      </c>
      <c r="H52" s="212">
        <v>-2.8</v>
      </c>
      <c r="I52" s="212">
        <v>2</v>
      </c>
      <c r="J52" s="572">
        <v>-11.773034384817315</v>
      </c>
      <c r="K52" s="572">
        <v>-0.8969025574469547</v>
      </c>
      <c r="L52" s="572">
        <v>-3.698945131213194</v>
      </c>
      <c r="M52" s="572">
        <v>-0.4386278314305936</v>
      </c>
      <c r="N52" s="574">
        <v>1.3</v>
      </c>
      <c r="O52" s="574">
        <v>-1.9</v>
      </c>
      <c r="P52" s="574">
        <v>-0.4</v>
      </c>
      <c r="Q52" s="573">
        <v>-3.95693494562942</v>
      </c>
    </row>
    <row r="53" spans="1:17" ht="27.75" customHeight="1" thickBot="1">
      <c r="A53" s="209" t="s">
        <v>373</v>
      </c>
      <c r="B53" s="210">
        <v>-0.8</v>
      </c>
      <c r="C53" s="210">
        <v>2.7</v>
      </c>
      <c r="D53" s="210">
        <v>0.3</v>
      </c>
      <c r="E53" s="210">
        <v>-4.5</v>
      </c>
      <c r="F53" s="210">
        <v>-8.6</v>
      </c>
      <c r="G53" s="210">
        <v>-0.3</v>
      </c>
      <c r="H53" s="210">
        <v>-3.9</v>
      </c>
      <c r="I53" s="210">
        <v>-7.4</v>
      </c>
      <c r="J53" s="569">
        <v>-1.1</v>
      </c>
      <c r="K53" s="569">
        <v>-0.8</v>
      </c>
      <c r="L53" s="569">
        <v>-3.9</v>
      </c>
      <c r="M53" s="569">
        <v>3.7</v>
      </c>
      <c r="N53" s="570">
        <v>1.3</v>
      </c>
      <c r="O53" s="570">
        <v>-4.5</v>
      </c>
      <c r="P53" s="570">
        <v>0.8</v>
      </c>
      <c r="Q53" s="571">
        <v>0.5</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377</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100.2</v>
      </c>
      <c r="C5" s="194">
        <v>99.9</v>
      </c>
      <c r="D5" s="194">
        <v>100.2</v>
      </c>
      <c r="E5" s="195">
        <v>101.4</v>
      </c>
      <c r="F5" s="196">
        <v>106.4</v>
      </c>
      <c r="G5" s="196">
        <v>104.6</v>
      </c>
      <c r="H5" s="196">
        <v>99.7</v>
      </c>
      <c r="I5" s="196">
        <v>105.6</v>
      </c>
      <c r="J5" s="196" t="s">
        <v>336</v>
      </c>
      <c r="K5" s="196" t="s">
        <v>336</v>
      </c>
      <c r="L5" s="196" t="s">
        <v>336</v>
      </c>
      <c r="M5" s="196" t="s">
        <v>336</v>
      </c>
      <c r="N5" s="196">
        <v>100.7</v>
      </c>
      <c r="O5" s="196">
        <v>98.8</v>
      </c>
      <c r="P5" s="196">
        <v>102.8</v>
      </c>
      <c r="Q5" s="197" t="s">
        <v>336</v>
      </c>
    </row>
    <row r="6" spans="1:17" ht="19.5" customHeight="1">
      <c r="A6" s="192" t="s">
        <v>608</v>
      </c>
      <c r="B6" s="193">
        <v>99.8</v>
      </c>
      <c r="C6" s="194">
        <v>101.2</v>
      </c>
      <c r="D6" s="194">
        <v>98.3</v>
      </c>
      <c r="E6" s="194">
        <v>93</v>
      </c>
      <c r="F6" s="194">
        <v>105.4</v>
      </c>
      <c r="G6" s="194">
        <v>104.4</v>
      </c>
      <c r="H6" s="194">
        <v>99.3</v>
      </c>
      <c r="I6" s="194">
        <v>109.9</v>
      </c>
      <c r="J6" s="196" t="s">
        <v>336</v>
      </c>
      <c r="K6" s="196" t="s">
        <v>336</v>
      </c>
      <c r="L6" s="196" t="s">
        <v>336</v>
      </c>
      <c r="M6" s="196" t="s">
        <v>336</v>
      </c>
      <c r="N6" s="194">
        <v>98.3</v>
      </c>
      <c r="O6" s="194">
        <v>98.7</v>
      </c>
      <c r="P6" s="194">
        <v>100.8</v>
      </c>
      <c r="Q6" s="197" t="s">
        <v>336</v>
      </c>
    </row>
    <row r="7" spans="1:17" ht="19.5" customHeight="1">
      <c r="A7" s="192" t="s">
        <v>609</v>
      </c>
      <c r="B7" s="193">
        <v>98.9</v>
      </c>
      <c r="C7" s="194">
        <v>98</v>
      </c>
      <c r="D7" s="194">
        <v>97.1</v>
      </c>
      <c r="E7" s="195">
        <v>93.2</v>
      </c>
      <c r="F7" s="196">
        <v>99.8</v>
      </c>
      <c r="G7" s="194">
        <v>98.6</v>
      </c>
      <c r="H7" s="194">
        <v>100.6</v>
      </c>
      <c r="I7" s="194">
        <v>111.7</v>
      </c>
      <c r="J7" s="196" t="s">
        <v>336</v>
      </c>
      <c r="K7" s="196" t="s">
        <v>336</v>
      </c>
      <c r="L7" s="196" t="s">
        <v>336</v>
      </c>
      <c r="M7" s="196" t="s">
        <v>336</v>
      </c>
      <c r="N7" s="194">
        <v>103.8</v>
      </c>
      <c r="O7" s="194">
        <v>95.2</v>
      </c>
      <c r="P7" s="194">
        <v>101.8</v>
      </c>
      <c r="Q7" s="197" t="s">
        <v>336</v>
      </c>
    </row>
    <row r="8" spans="1:17" ht="19.5" customHeight="1">
      <c r="A8" s="192" t="s">
        <v>360</v>
      </c>
      <c r="B8" s="193">
        <v>93.2</v>
      </c>
      <c r="C8" s="194">
        <v>98.2</v>
      </c>
      <c r="D8" s="194">
        <v>88.7</v>
      </c>
      <c r="E8" s="195">
        <v>90</v>
      </c>
      <c r="F8" s="196">
        <v>94.4</v>
      </c>
      <c r="G8" s="194">
        <v>100.8</v>
      </c>
      <c r="H8" s="194">
        <v>92.2</v>
      </c>
      <c r="I8" s="194">
        <v>108.6</v>
      </c>
      <c r="J8" s="196" t="s">
        <v>336</v>
      </c>
      <c r="K8" s="196" t="s">
        <v>336</v>
      </c>
      <c r="L8" s="196" t="s">
        <v>336</v>
      </c>
      <c r="M8" s="196" t="s">
        <v>336</v>
      </c>
      <c r="N8" s="194">
        <v>105</v>
      </c>
      <c r="O8" s="194">
        <v>94</v>
      </c>
      <c r="P8" s="194">
        <v>99.1</v>
      </c>
      <c r="Q8" s="197" t="s">
        <v>336</v>
      </c>
    </row>
    <row r="9" spans="1:17" ht="19.5" customHeight="1">
      <c r="A9" s="552" t="s">
        <v>658</v>
      </c>
      <c r="B9" s="193">
        <v>96.8</v>
      </c>
      <c r="C9" s="194">
        <v>100.3</v>
      </c>
      <c r="D9" s="194">
        <v>95.2</v>
      </c>
      <c r="E9" s="195">
        <v>92.4</v>
      </c>
      <c r="F9" s="196">
        <v>100.4</v>
      </c>
      <c r="G9" s="194">
        <v>101.8</v>
      </c>
      <c r="H9" s="194">
        <v>96.8</v>
      </c>
      <c r="I9" s="194">
        <v>108.9</v>
      </c>
      <c r="J9" s="196" t="s">
        <v>336</v>
      </c>
      <c r="K9" s="196" t="s">
        <v>336</v>
      </c>
      <c r="L9" s="196" t="s">
        <v>336</v>
      </c>
      <c r="M9" s="196" t="s">
        <v>336</v>
      </c>
      <c r="N9" s="194">
        <v>106.1</v>
      </c>
      <c r="O9" s="194">
        <v>94.5</v>
      </c>
      <c r="P9" s="194">
        <v>101.1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98.1</v>
      </c>
      <c r="C11" s="200">
        <v>104.2</v>
      </c>
      <c r="D11" s="201">
        <v>97</v>
      </c>
      <c r="E11" s="202">
        <v>96.2</v>
      </c>
      <c r="F11" s="203">
        <v>97.9</v>
      </c>
      <c r="G11" s="194">
        <v>104</v>
      </c>
      <c r="H11" s="194">
        <v>97.8</v>
      </c>
      <c r="I11" s="194">
        <v>110.1</v>
      </c>
      <c r="J11" s="196" t="s">
        <v>336</v>
      </c>
      <c r="K11" s="196" t="s">
        <v>336</v>
      </c>
      <c r="L11" s="196" t="s">
        <v>336</v>
      </c>
      <c r="M11" s="196" t="s">
        <v>336</v>
      </c>
      <c r="N11" s="194">
        <v>112.3</v>
      </c>
      <c r="O11" s="194">
        <v>94.2</v>
      </c>
      <c r="P11" s="194">
        <v>101.9</v>
      </c>
      <c r="Q11" s="197" t="s">
        <v>336</v>
      </c>
    </row>
    <row r="12" spans="1:17" ht="19.5" customHeight="1">
      <c r="A12" s="537" t="s">
        <v>362</v>
      </c>
      <c r="B12" s="193">
        <v>97.2</v>
      </c>
      <c r="C12" s="200">
        <v>100.3</v>
      </c>
      <c r="D12" s="201">
        <v>96.2</v>
      </c>
      <c r="E12" s="202">
        <v>95.2</v>
      </c>
      <c r="F12" s="203">
        <v>98.7</v>
      </c>
      <c r="G12" s="194">
        <v>101.9</v>
      </c>
      <c r="H12" s="194">
        <v>97.8</v>
      </c>
      <c r="I12" s="194">
        <v>107.9</v>
      </c>
      <c r="J12" s="196" t="s">
        <v>336</v>
      </c>
      <c r="K12" s="196" t="s">
        <v>336</v>
      </c>
      <c r="L12" s="196" t="s">
        <v>336</v>
      </c>
      <c r="M12" s="196" t="s">
        <v>336</v>
      </c>
      <c r="N12" s="194">
        <v>113.1</v>
      </c>
      <c r="O12" s="194">
        <v>93.1</v>
      </c>
      <c r="P12" s="194">
        <v>98.9</v>
      </c>
      <c r="Q12" s="197" t="s">
        <v>336</v>
      </c>
    </row>
    <row r="13" spans="1:17" ht="19.5" customHeight="1">
      <c r="A13" s="199" t="s">
        <v>363</v>
      </c>
      <c r="B13" s="193">
        <v>99.6</v>
      </c>
      <c r="C13" s="200">
        <v>105.1</v>
      </c>
      <c r="D13" s="201">
        <v>98.1</v>
      </c>
      <c r="E13" s="202">
        <v>96.7</v>
      </c>
      <c r="F13" s="203">
        <v>98.9</v>
      </c>
      <c r="G13" s="194">
        <v>103.8</v>
      </c>
      <c r="H13" s="194">
        <v>100.3</v>
      </c>
      <c r="I13" s="194">
        <v>106.4</v>
      </c>
      <c r="J13" s="196" t="s">
        <v>336</v>
      </c>
      <c r="K13" s="196" t="s">
        <v>336</v>
      </c>
      <c r="L13" s="196" t="s">
        <v>336</v>
      </c>
      <c r="M13" s="196" t="s">
        <v>336</v>
      </c>
      <c r="N13" s="194">
        <v>110.8</v>
      </c>
      <c r="O13" s="194">
        <v>94.9</v>
      </c>
      <c r="P13" s="194">
        <v>100.6</v>
      </c>
      <c r="Q13" s="197" t="s">
        <v>336</v>
      </c>
    </row>
    <row r="14" spans="1:17" ht="19.5" customHeight="1">
      <c r="A14" s="199" t="s">
        <v>364</v>
      </c>
      <c r="B14" s="193">
        <v>97.7</v>
      </c>
      <c r="C14" s="200">
        <v>103.7</v>
      </c>
      <c r="D14" s="201">
        <v>96.8</v>
      </c>
      <c r="E14" s="202">
        <v>90.5</v>
      </c>
      <c r="F14" s="203">
        <v>96.7</v>
      </c>
      <c r="G14" s="194">
        <v>103.7</v>
      </c>
      <c r="H14" s="194">
        <v>98.6</v>
      </c>
      <c r="I14" s="194">
        <v>112.5</v>
      </c>
      <c r="J14" s="196" t="s">
        <v>336</v>
      </c>
      <c r="K14" s="196" t="s">
        <v>336</v>
      </c>
      <c r="L14" s="196" t="s">
        <v>336</v>
      </c>
      <c r="M14" s="196" t="s">
        <v>336</v>
      </c>
      <c r="N14" s="194">
        <v>98.9</v>
      </c>
      <c r="O14" s="194">
        <v>92.5</v>
      </c>
      <c r="P14" s="194">
        <v>101.5</v>
      </c>
      <c r="Q14" s="197" t="s">
        <v>336</v>
      </c>
    </row>
    <row r="15" spans="1:17" ht="19.5" customHeight="1">
      <c r="A15" s="199" t="s">
        <v>660</v>
      </c>
      <c r="B15" s="193">
        <v>89.4</v>
      </c>
      <c r="C15" s="200">
        <v>92</v>
      </c>
      <c r="D15" s="201">
        <v>85.2</v>
      </c>
      <c r="E15" s="202">
        <v>88</v>
      </c>
      <c r="F15" s="203">
        <v>92.6</v>
      </c>
      <c r="G15" s="194">
        <v>94.7</v>
      </c>
      <c r="H15" s="194">
        <v>92.8</v>
      </c>
      <c r="I15" s="194">
        <v>107.7</v>
      </c>
      <c r="J15" s="196" t="s">
        <v>336</v>
      </c>
      <c r="K15" s="196" t="s">
        <v>336</v>
      </c>
      <c r="L15" s="196" t="s">
        <v>336</v>
      </c>
      <c r="M15" s="196" t="s">
        <v>336</v>
      </c>
      <c r="N15" s="194">
        <v>89.9</v>
      </c>
      <c r="O15" s="194">
        <v>90.3</v>
      </c>
      <c r="P15" s="194">
        <v>98.4</v>
      </c>
      <c r="Q15" s="197" t="s">
        <v>336</v>
      </c>
    </row>
    <row r="16" spans="1:17" ht="19.5" customHeight="1">
      <c r="A16" s="199" t="s">
        <v>365</v>
      </c>
      <c r="B16" s="193">
        <v>95.2</v>
      </c>
      <c r="C16" s="200">
        <v>100.9</v>
      </c>
      <c r="D16" s="201">
        <v>94.6</v>
      </c>
      <c r="E16" s="202">
        <v>91.4</v>
      </c>
      <c r="F16" s="203">
        <v>95.1</v>
      </c>
      <c r="G16" s="194">
        <v>98</v>
      </c>
      <c r="H16" s="194">
        <v>96.4</v>
      </c>
      <c r="I16" s="194">
        <v>103.5</v>
      </c>
      <c r="J16" s="196" t="s">
        <v>336</v>
      </c>
      <c r="K16" s="196" t="s">
        <v>336</v>
      </c>
      <c r="L16" s="196" t="s">
        <v>336</v>
      </c>
      <c r="M16" s="196" t="s">
        <v>336</v>
      </c>
      <c r="N16" s="194">
        <v>95.5</v>
      </c>
      <c r="O16" s="194">
        <v>93.3</v>
      </c>
      <c r="P16" s="194">
        <v>95.5</v>
      </c>
      <c r="Q16" s="197" t="s">
        <v>336</v>
      </c>
    </row>
    <row r="17" spans="1:17" ht="19.5" customHeight="1">
      <c r="A17" s="199" t="s">
        <v>366</v>
      </c>
      <c r="B17" s="193">
        <v>94.6</v>
      </c>
      <c r="C17" s="200">
        <v>99.8</v>
      </c>
      <c r="D17" s="201">
        <v>93</v>
      </c>
      <c r="E17" s="202">
        <v>101</v>
      </c>
      <c r="F17" s="203">
        <v>107.6</v>
      </c>
      <c r="G17" s="194">
        <v>98.6</v>
      </c>
      <c r="H17" s="194">
        <v>93.9</v>
      </c>
      <c r="I17" s="194">
        <v>116.7</v>
      </c>
      <c r="J17" s="196" t="s">
        <v>336</v>
      </c>
      <c r="K17" s="196" t="s">
        <v>336</v>
      </c>
      <c r="L17" s="196" t="s">
        <v>336</v>
      </c>
      <c r="M17" s="196" t="s">
        <v>336</v>
      </c>
      <c r="N17" s="194">
        <v>101.2</v>
      </c>
      <c r="O17" s="194">
        <v>93.9</v>
      </c>
      <c r="P17" s="194">
        <v>99.8</v>
      </c>
      <c r="Q17" s="197" t="s">
        <v>336</v>
      </c>
    </row>
    <row r="18" spans="1:17" ht="19.5" customHeight="1">
      <c r="A18" s="199" t="s">
        <v>367</v>
      </c>
      <c r="B18" s="193">
        <v>98.1</v>
      </c>
      <c r="C18" s="200">
        <v>103</v>
      </c>
      <c r="D18" s="201">
        <v>96</v>
      </c>
      <c r="E18" s="202">
        <v>96.5</v>
      </c>
      <c r="F18" s="203">
        <v>101.8</v>
      </c>
      <c r="G18" s="194">
        <v>102.4</v>
      </c>
      <c r="H18" s="194">
        <v>102.1</v>
      </c>
      <c r="I18" s="194">
        <v>112.2</v>
      </c>
      <c r="J18" s="196" t="s">
        <v>336</v>
      </c>
      <c r="K18" s="196" t="s">
        <v>336</v>
      </c>
      <c r="L18" s="196" t="s">
        <v>336</v>
      </c>
      <c r="M18" s="196" t="s">
        <v>336</v>
      </c>
      <c r="N18" s="194">
        <v>108.2</v>
      </c>
      <c r="O18" s="194">
        <v>92.4</v>
      </c>
      <c r="P18" s="194">
        <v>106.8</v>
      </c>
      <c r="Q18" s="197" t="s">
        <v>336</v>
      </c>
    </row>
    <row r="19" spans="1:17" ht="19.5" customHeight="1">
      <c r="A19" s="199" t="s">
        <v>368</v>
      </c>
      <c r="B19" s="193">
        <v>90.6</v>
      </c>
      <c r="C19" s="200">
        <v>95.6</v>
      </c>
      <c r="D19" s="201">
        <v>85.5</v>
      </c>
      <c r="E19" s="202">
        <v>86.1</v>
      </c>
      <c r="F19" s="203">
        <v>93.2</v>
      </c>
      <c r="G19" s="194">
        <v>94.2</v>
      </c>
      <c r="H19" s="194">
        <v>94.5</v>
      </c>
      <c r="I19" s="194">
        <v>107.2</v>
      </c>
      <c r="J19" s="196" t="s">
        <v>336</v>
      </c>
      <c r="K19" s="196" t="s">
        <v>336</v>
      </c>
      <c r="L19" s="196" t="s">
        <v>336</v>
      </c>
      <c r="M19" s="196" t="s">
        <v>336</v>
      </c>
      <c r="N19" s="194">
        <v>100.6</v>
      </c>
      <c r="O19" s="194">
        <v>90.8</v>
      </c>
      <c r="P19" s="194">
        <v>96</v>
      </c>
      <c r="Q19" s="197" t="s">
        <v>336</v>
      </c>
    </row>
    <row r="20" spans="1:17" ht="19.5" customHeight="1">
      <c r="A20" s="199" t="s">
        <v>369</v>
      </c>
      <c r="B20" s="193">
        <v>99.1</v>
      </c>
      <c r="C20" s="200">
        <v>99.6</v>
      </c>
      <c r="D20" s="201">
        <v>97.8</v>
      </c>
      <c r="E20" s="202">
        <v>98.6</v>
      </c>
      <c r="F20" s="203">
        <v>104.2</v>
      </c>
      <c r="G20" s="194">
        <v>102.1</v>
      </c>
      <c r="H20" s="194">
        <v>99.3</v>
      </c>
      <c r="I20" s="194">
        <v>117.6</v>
      </c>
      <c r="J20" s="196" t="s">
        <v>336</v>
      </c>
      <c r="K20" s="196" t="s">
        <v>336</v>
      </c>
      <c r="L20" s="196" t="s">
        <v>336</v>
      </c>
      <c r="M20" s="196" t="s">
        <v>336</v>
      </c>
      <c r="N20" s="194">
        <v>112.4</v>
      </c>
      <c r="O20" s="194">
        <v>100.1</v>
      </c>
      <c r="P20" s="194">
        <v>102.9</v>
      </c>
      <c r="Q20" s="197" t="s">
        <v>336</v>
      </c>
    </row>
    <row r="21" spans="1:17" ht="19.5" customHeight="1">
      <c r="A21" s="199" t="s">
        <v>694</v>
      </c>
      <c r="B21" s="193">
        <v>98.5</v>
      </c>
      <c r="C21" s="200">
        <v>105.1</v>
      </c>
      <c r="D21" s="201">
        <v>98.4</v>
      </c>
      <c r="E21" s="202">
        <v>92.2</v>
      </c>
      <c r="F21" s="203">
        <v>102.9</v>
      </c>
      <c r="G21" s="194">
        <v>108.9</v>
      </c>
      <c r="H21" s="194">
        <v>95.7</v>
      </c>
      <c r="I21" s="194">
        <v>120.2</v>
      </c>
      <c r="J21" s="196" t="s">
        <v>336</v>
      </c>
      <c r="K21" s="196" t="s">
        <v>336</v>
      </c>
      <c r="L21" s="196" t="s">
        <v>336</v>
      </c>
      <c r="M21" s="196" t="s">
        <v>336</v>
      </c>
      <c r="N21" s="194">
        <v>103.1</v>
      </c>
      <c r="O21" s="194">
        <v>94.8</v>
      </c>
      <c r="P21" s="194">
        <v>101.7</v>
      </c>
      <c r="Q21" s="197" t="s">
        <v>336</v>
      </c>
    </row>
    <row r="22" spans="1:17" ht="19.5" customHeight="1">
      <c r="A22" s="199" t="s">
        <v>699</v>
      </c>
      <c r="B22" s="193">
        <v>93.4</v>
      </c>
      <c r="C22" s="200">
        <v>97.9</v>
      </c>
      <c r="D22" s="201">
        <v>88.8</v>
      </c>
      <c r="E22" s="202">
        <v>94.5</v>
      </c>
      <c r="F22" s="203">
        <v>104.5</v>
      </c>
      <c r="G22" s="194">
        <v>103.3</v>
      </c>
      <c r="H22" s="194">
        <v>93.6</v>
      </c>
      <c r="I22" s="194">
        <v>118.3</v>
      </c>
      <c r="J22" s="196" t="s">
        <v>336</v>
      </c>
      <c r="K22" s="196" t="s">
        <v>336</v>
      </c>
      <c r="L22" s="196" t="s">
        <v>336</v>
      </c>
      <c r="M22" s="196" t="s">
        <v>336</v>
      </c>
      <c r="N22" s="194">
        <v>76.5</v>
      </c>
      <c r="O22" s="194">
        <v>95.9</v>
      </c>
      <c r="P22" s="194">
        <v>102.6</v>
      </c>
      <c r="Q22" s="197" t="s">
        <v>336</v>
      </c>
    </row>
    <row r="23" spans="1:17" ht="19.5" customHeight="1">
      <c r="A23" s="537" t="s">
        <v>361</v>
      </c>
      <c r="B23" s="205">
        <v>96.5</v>
      </c>
      <c r="C23" s="194">
        <v>104.5</v>
      </c>
      <c r="D23" s="194">
        <v>96.3</v>
      </c>
      <c r="E23" s="194">
        <v>96.1</v>
      </c>
      <c r="F23" s="194">
        <v>101.2</v>
      </c>
      <c r="G23" s="194">
        <v>105</v>
      </c>
      <c r="H23" s="194">
        <v>93.2</v>
      </c>
      <c r="I23" s="194">
        <v>111.5</v>
      </c>
      <c r="J23" s="196" t="s">
        <v>336</v>
      </c>
      <c r="K23" s="196" t="s">
        <v>336</v>
      </c>
      <c r="L23" s="196" t="s">
        <v>336</v>
      </c>
      <c r="M23" s="196" t="s">
        <v>336</v>
      </c>
      <c r="N23" s="194">
        <v>106.9</v>
      </c>
      <c r="O23" s="194">
        <v>93.2</v>
      </c>
      <c r="P23" s="194">
        <v>100.2</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3.3</v>
      </c>
      <c r="C25" s="208">
        <v>6.7</v>
      </c>
      <c r="D25" s="208">
        <v>8.4</v>
      </c>
      <c r="E25" s="208">
        <v>1.7</v>
      </c>
      <c r="F25" s="208">
        <v>-3.2</v>
      </c>
      <c r="G25" s="208">
        <v>1.6</v>
      </c>
      <c r="H25" s="208">
        <v>-0.4</v>
      </c>
      <c r="I25" s="208">
        <v>-5.7</v>
      </c>
      <c r="J25" s="572">
        <v>0.3824091778202643</v>
      </c>
      <c r="K25" s="572">
        <v>0.0645161290322438</v>
      </c>
      <c r="L25" s="572">
        <v>-8.718861209964423</v>
      </c>
      <c r="M25" s="572">
        <v>-3.398058252427172</v>
      </c>
      <c r="N25" s="591">
        <v>39.7</v>
      </c>
      <c r="O25" s="575">
        <v>-2.8</v>
      </c>
      <c r="P25" s="575">
        <v>-2.3</v>
      </c>
      <c r="Q25" s="573">
        <v>-2.777777777777779</v>
      </c>
    </row>
    <row r="26" spans="1:17" ht="27.75" customHeight="1" thickBot="1">
      <c r="A26" s="209" t="s">
        <v>373</v>
      </c>
      <c r="B26" s="549">
        <v>-1.6</v>
      </c>
      <c r="C26" s="210">
        <v>0.3</v>
      </c>
      <c r="D26" s="210">
        <v>-0.7</v>
      </c>
      <c r="E26" s="210">
        <v>-0.1</v>
      </c>
      <c r="F26" s="210">
        <v>3.4</v>
      </c>
      <c r="G26" s="210">
        <v>1</v>
      </c>
      <c r="H26" s="210">
        <v>-4.7</v>
      </c>
      <c r="I26" s="210">
        <v>1.3</v>
      </c>
      <c r="J26" s="569">
        <v>1.2</v>
      </c>
      <c r="K26" s="569">
        <v>0.5</v>
      </c>
      <c r="L26" s="569">
        <v>-10.5</v>
      </c>
      <c r="M26" s="569">
        <v>-7.3</v>
      </c>
      <c r="N26" s="592">
        <v>-4.8</v>
      </c>
      <c r="O26" s="570">
        <v>-1.1</v>
      </c>
      <c r="P26" s="570">
        <v>-1.7</v>
      </c>
      <c r="Q26" s="571">
        <v>8.9</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100.4</v>
      </c>
      <c r="C32" s="194">
        <v>102.1</v>
      </c>
      <c r="D32" s="194">
        <v>100.1</v>
      </c>
      <c r="E32" s="195">
        <v>101.5</v>
      </c>
      <c r="F32" s="196">
        <v>99.7</v>
      </c>
      <c r="G32" s="196">
        <v>100.3</v>
      </c>
      <c r="H32" s="196">
        <v>101.3</v>
      </c>
      <c r="I32" s="196">
        <v>102.8</v>
      </c>
      <c r="J32" s="196" t="s">
        <v>336</v>
      </c>
      <c r="K32" s="196" t="s">
        <v>336</v>
      </c>
      <c r="L32" s="196" t="s">
        <v>336</v>
      </c>
      <c r="M32" s="196" t="s">
        <v>336</v>
      </c>
      <c r="N32" s="196">
        <v>101.4</v>
      </c>
      <c r="O32" s="196">
        <v>100.2</v>
      </c>
      <c r="P32" s="196">
        <v>100.4</v>
      </c>
      <c r="Q32" s="197" t="s">
        <v>336</v>
      </c>
    </row>
    <row r="33" spans="1:17" ht="19.5" customHeight="1">
      <c r="A33" s="192" t="s">
        <v>608</v>
      </c>
      <c r="B33" s="193">
        <v>98.3</v>
      </c>
      <c r="C33" s="194">
        <v>103.8</v>
      </c>
      <c r="D33" s="194">
        <v>98</v>
      </c>
      <c r="E33" s="194">
        <v>94</v>
      </c>
      <c r="F33" s="194">
        <v>93.3</v>
      </c>
      <c r="G33" s="194">
        <v>96.6</v>
      </c>
      <c r="H33" s="194">
        <v>94.5</v>
      </c>
      <c r="I33" s="194">
        <v>107.5</v>
      </c>
      <c r="J33" s="196" t="s">
        <v>336</v>
      </c>
      <c r="K33" s="196" t="s">
        <v>336</v>
      </c>
      <c r="L33" s="196" t="s">
        <v>336</v>
      </c>
      <c r="M33" s="196" t="s">
        <v>336</v>
      </c>
      <c r="N33" s="194">
        <v>100.5</v>
      </c>
      <c r="O33" s="194">
        <v>97</v>
      </c>
      <c r="P33" s="194">
        <v>98.3</v>
      </c>
      <c r="Q33" s="197" t="s">
        <v>336</v>
      </c>
    </row>
    <row r="34" spans="1:17" ht="19.5" customHeight="1">
      <c r="A34" s="192" t="s">
        <v>609</v>
      </c>
      <c r="B34" s="193">
        <v>96.6</v>
      </c>
      <c r="C34" s="194">
        <v>96.3</v>
      </c>
      <c r="D34" s="194">
        <v>96.1</v>
      </c>
      <c r="E34" s="195">
        <v>92.3</v>
      </c>
      <c r="F34" s="196">
        <v>88.8</v>
      </c>
      <c r="G34" s="194">
        <v>91.9</v>
      </c>
      <c r="H34" s="194">
        <v>92.8</v>
      </c>
      <c r="I34" s="194">
        <v>112.1</v>
      </c>
      <c r="J34" s="196" t="s">
        <v>336</v>
      </c>
      <c r="K34" s="196" t="s">
        <v>336</v>
      </c>
      <c r="L34" s="196" t="s">
        <v>336</v>
      </c>
      <c r="M34" s="196" t="s">
        <v>336</v>
      </c>
      <c r="N34" s="194">
        <v>103.8</v>
      </c>
      <c r="O34" s="194">
        <v>96.8</v>
      </c>
      <c r="P34" s="196" t="s">
        <v>656</v>
      </c>
      <c r="Q34" s="197" t="s">
        <v>336</v>
      </c>
    </row>
    <row r="35" spans="1:17" ht="19.5" customHeight="1">
      <c r="A35" s="192" t="s">
        <v>360</v>
      </c>
      <c r="B35" s="193">
        <v>91.4</v>
      </c>
      <c r="C35" s="194">
        <v>98.9</v>
      </c>
      <c r="D35" s="194">
        <v>88.5</v>
      </c>
      <c r="E35" s="195">
        <v>92.1</v>
      </c>
      <c r="F35" s="196">
        <v>82.1</v>
      </c>
      <c r="G35" s="194">
        <v>95.2</v>
      </c>
      <c r="H35" s="194">
        <v>84.4</v>
      </c>
      <c r="I35" s="194">
        <v>111.7</v>
      </c>
      <c r="J35" s="196" t="s">
        <v>336</v>
      </c>
      <c r="K35" s="196" t="s">
        <v>336</v>
      </c>
      <c r="L35" s="196" t="s">
        <v>336</v>
      </c>
      <c r="M35" s="196" t="s">
        <v>336</v>
      </c>
      <c r="N35" s="194">
        <v>107.3</v>
      </c>
      <c r="O35" s="194">
        <v>95.4</v>
      </c>
      <c r="P35" s="196">
        <v>100.8</v>
      </c>
      <c r="Q35" s="197" t="s">
        <v>336</v>
      </c>
    </row>
    <row r="36" spans="1:17" ht="19.5" customHeight="1">
      <c r="A36" s="552" t="s">
        <v>658</v>
      </c>
      <c r="B36" s="193">
        <v>94.7</v>
      </c>
      <c r="C36" s="194">
        <v>99.5</v>
      </c>
      <c r="D36" s="194">
        <v>95.1</v>
      </c>
      <c r="E36" s="195">
        <v>93.6</v>
      </c>
      <c r="F36" s="196">
        <v>87.8</v>
      </c>
      <c r="G36" s="194">
        <v>95.8</v>
      </c>
      <c r="H36" s="194">
        <v>84.2</v>
      </c>
      <c r="I36" s="194">
        <v>112.3</v>
      </c>
      <c r="J36" s="196" t="s">
        <v>336</v>
      </c>
      <c r="K36" s="196" t="s">
        <v>336</v>
      </c>
      <c r="L36" s="196" t="s">
        <v>336</v>
      </c>
      <c r="M36" s="196" t="s">
        <v>336</v>
      </c>
      <c r="N36" s="194">
        <v>108.7</v>
      </c>
      <c r="O36" s="194">
        <v>96.2</v>
      </c>
      <c r="P36" s="194">
        <v>102.5</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95.9</v>
      </c>
      <c r="C38" s="200">
        <v>101.2</v>
      </c>
      <c r="D38" s="201">
        <v>96.5</v>
      </c>
      <c r="E38" s="202">
        <v>96.1</v>
      </c>
      <c r="F38" s="203">
        <v>84.8</v>
      </c>
      <c r="G38" s="194">
        <v>97.8</v>
      </c>
      <c r="H38" s="194">
        <v>84.8</v>
      </c>
      <c r="I38" s="194">
        <v>114.5</v>
      </c>
      <c r="J38" s="196" t="s">
        <v>336</v>
      </c>
      <c r="K38" s="196" t="s">
        <v>336</v>
      </c>
      <c r="L38" s="196" t="s">
        <v>336</v>
      </c>
      <c r="M38" s="196" t="s">
        <v>336</v>
      </c>
      <c r="N38" s="194">
        <v>117.8</v>
      </c>
      <c r="O38" s="194">
        <v>96.9</v>
      </c>
      <c r="P38" s="196">
        <v>103.6</v>
      </c>
      <c r="Q38" s="197" t="s">
        <v>336</v>
      </c>
    </row>
    <row r="39" spans="1:17" ht="19.5" customHeight="1">
      <c r="A39" s="537" t="s">
        <v>362</v>
      </c>
      <c r="B39" s="193">
        <v>95</v>
      </c>
      <c r="C39" s="200">
        <v>97.1</v>
      </c>
      <c r="D39" s="201">
        <v>96.1</v>
      </c>
      <c r="E39" s="202">
        <v>95.1</v>
      </c>
      <c r="F39" s="203">
        <v>87.2</v>
      </c>
      <c r="G39" s="194">
        <v>96.4</v>
      </c>
      <c r="H39" s="194">
        <v>82.8</v>
      </c>
      <c r="I39" s="194">
        <v>109.9</v>
      </c>
      <c r="J39" s="196" t="s">
        <v>336</v>
      </c>
      <c r="K39" s="196" t="s">
        <v>336</v>
      </c>
      <c r="L39" s="196" t="s">
        <v>336</v>
      </c>
      <c r="M39" s="196" t="s">
        <v>336</v>
      </c>
      <c r="N39" s="194">
        <v>114.9</v>
      </c>
      <c r="O39" s="194">
        <v>96.2</v>
      </c>
      <c r="P39" s="196">
        <v>99.1</v>
      </c>
      <c r="Q39" s="197" t="s">
        <v>336</v>
      </c>
    </row>
    <row r="40" spans="1:17" ht="19.5" customHeight="1">
      <c r="A40" s="199" t="s">
        <v>363</v>
      </c>
      <c r="B40" s="193">
        <v>97.4</v>
      </c>
      <c r="C40" s="200">
        <v>102.9</v>
      </c>
      <c r="D40" s="201">
        <v>97.8</v>
      </c>
      <c r="E40" s="202">
        <v>96.6</v>
      </c>
      <c r="F40" s="203">
        <v>85.6</v>
      </c>
      <c r="G40" s="194">
        <v>98.1</v>
      </c>
      <c r="H40" s="194">
        <v>85</v>
      </c>
      <c r="I40" s="194">
        <v>109.6</v>
      </c>
      <c r="J40" s="196" t="s">
        <v>336</v>
      </c>
      <c r="K40" s="196" t="s">
        <v>336</v>
      </c>
      <c r="L40" s="196" t="s">
        <v>336</v>
      </c>
      <c r="M40" s="196" t="s">
        <v>336</v>
      </c>
      <c r="N40" s="194">
        <v>113.4</v>
      </c>
      <c r="O40" s="194">
        <v>96.6</v>
      </c>
      <c r="P40" s="204">
        <v>102.9</v>
      </c>
      <c r="Q40" s="197" t="s">
        <v>336</v>
      </c>
    </row>
    <row r="41" spans="1:17" ht="19.5" customHeight="1">
      <c r="A41" s="199" t="s">
        <v>364</v>
      </c>
      <c r="B41" s="193">
        <v>95.1</v>
      </c>
      <c r="C41" s="200">
        <v>102.4</v>
      </c>
      <c r="D41" s="201">
        <v>96.1</v>
      </c>
      <c r="E41" s="202">
        <v>90.5</v>
      </c>
      <c r="F41" s="203">
        <v>82.8</v>
      </c>
      <c r="G41" s="194">
        <v>98</v>
      </c>
      <c r="H41" s="194">
        <v>84.9</v>
      </c>
      <c r="I41" s="194">
        <v>113.6</v>
      </c>
      <c r="J41" s="196" t="s">
        <v>336</v>
      </c>
      <c r="K41" s="196" t="s">
        <v>336</v>
      </c>
      <c r="L41" s="196" t="s">
        <v>336</v>
      </c>
      <c r="M41" s="196" t="s">
        <v>336</v>
      </c>
      <c r="N41" s="194">
        <v>98.4</v>
      </c>
      <c r="O41" s="194">
        <v>95.2</v>
      </c>
      <c r="P41" s="204">
        <v>102.6</v>
      </c>
      <c r="Q41" s="197" t="s">
        <v>336</v>
      </c>
    </row>
    <row r="42" spans="1:17" ht="19.5" customHeight="1">
      <c r="A42" s="199" t="s">
        <v>660</v>
      </c>
      <c r="B42" s="193">
        <v>87.6</v>
      </c>
      <c r="C42" s="200">
        <v>92</v>
      </c>
      <c r="D42" s="201">
        <v>84.4</v>
      </c>
      <c r="E42" s="202">
        <v>87.4</v>
      </c>
      <c r="F42" s="203">
        <v>82.2</v>
      </c>
      <c r="G42" s="194">
        <v>90.4</v>
      </c>
      <c r="H42" s="194">
        <v>83.7</v>
      </c>
      <c r="I42" s="194">
        <v>111</v>
      </c>
      <c r="J42" s="196" t="s">
        <v>336</v>
      </c>
      <c r="K42" s="196" t="s">
        <v>336</v>
      </c>
      <c r="L42" s="196" t="s">
        <v>336</v>
      </c>
      <c r="M42" s="196" t="s">
        <v>336</v>
      </c>
      <c r="N42" s="194">
        <v>101.3</v>
      </c>
      <c r="O42" s="194">
        <v>94.4</v>
      </c>
      <c r="P42" s="204">
        <v>100.5</v>
      </c>
      <c r="Q42" s="197" t="s">
        <v>336</v>
      </c>
    </row>
    <row r="43" spans="1:17" ht="19.5" customHeight="1">
      <c r="A43" s="199" t="s">
        <v>365</v>
      </c>
      <c r="B43" s="193">
        <v>92.4</v>
      </c>
      <c r="C43" s="200">
        <v>97.9</v>
      </c>
      <c r="D43" s="201">
        <v>93.1</v>
      </c>
      <c r="E43" s="202">
        <v>92.4</v>
      </c>
      <c r="F43" s="203">
        <v>82.6</v>
      </c>
      <c r="G43" s="194">
        <v>93.3</v>
      </c>
      <c r="H43" s="194">
        <v>82.6</v>
      </c>
      <c r="I43" s="194">
        <v>107.1</v>
      </c>
      <c r="J43" s="196" t="s">
        <v>336</v>
      </c>
      <c r="K43" s="196" t="s">
        <v>336</v>
      </c>
      <c r="L43" s="196" t="s">
        <v>336</v>
      </c>
      <c r="M43" s="196" t="s">
        <v>336</v>
      </c>
      <c r="N43" s="194">
        <v>106.2</v>
      </c>
      <c r="O43" s="194">
        <v>93.2</v>
      </c>
      <c r="P43" s="204">
        <v>98.4</v>
      </c>
      <c r="Q43" s="197" t="s">
        <v>336</v>
      </c>
    </row>
    <row r="44" spans="1:17" ht="19.5" customHeight="1">
      <c r="A44" s="199" t="s">
        <v>366</v>
      </c>
      <c r="B44" s="193">
        <v>92.1</v>
      </c>
      <c r="C44" s="200">
        <v>98.7</v>
      </c>
      <c r="D44" s="201">
        <v>91.5</v>
      </c>
      <c r="E44" s="202">
        <v>101.9</v>
      </c>
      <c r="F44" s="203">
        <v>95.3</v>
      </c>
      <c r="G44" s="194">
        <v>93</v>
      </c>
      <c r="H44" s="194">
        <v>82.1</v>
      </c>
      <c r="I44" s="194">
        <v>119.8</v>
      </c>
      <c r="J44" s="196" t="s">
        <v>336</v>
      </c>
      <c r="K44" s="196" t="s">
        <v>336</v>
      </c>
      <c r="L44" s="196" t="s">
        <v>336</v>
      </c>
      <c r="M44" s="196" t="s">
        <v>336</v>
      </c>
      <c r="N44" s="194">
        <v>112.8</v>
      </c>
      <c r="O44" s="194">
        <v>94.1</v>
      </c>
      <c r="P44" s="204">
        <v>104</v>
      </c>
      <c r="Q44" s="197" t="s">
        <v>336</v>
      </c>
    </row>
    <row r="45" spans="1:17" ht="19.5" customHeight="1">
      <c r="A45" s="199" t="s">
        <v>367</v>
      </c>
      <c r="B45" s="193">
        <v>95.1</v>
      </c>
      <c r="C45" s="200">
        <v>109.8</v>
      </c>
      <c r="D45" s="201">
        <v>94</v>
      </c>
      <c r="E45" s="202">
        <v>97.4</v>
      </c>
      <c r="F45" s="203">
        <v>88.9</v>
      </c>
      <c r="G45" s="194">
        <v>97.2</v>
      </c>
      <c r="H45" s="194">
        <v>89.3</v>
      </c>
      <c r="I45" s="194">
        <v>114.6</v>
      </c>
      <c r="J45" s="196" t="s">
        <v>336</v>
      </c>
      <c r="K45" s="196" t="s">
        <v>336</v>
      </c>
      <c r="L45" s="196" t="s">
        <v>336</v>
      </c>
      <c r="M45" s="196" t="s">
        <v>336</v>
      </c>
      <c r="N45" s="194">
        <v>123.1</v>
      </c>
      <c r="O45" s="194">
        <v>91.8</v>
      </c>
      <c r="P45" s="204">
        <v>109.5</v>
      </c>
      <c r="Q45" s="197" t="s">
        <v>336</v>
      </c>
    </row>
    <row r="46" spans="1:17" ht="19.5" customHeight="1">
      <c r="A46" s="199" t="s">
        <v>368</v>
      </c>
      <c r="B46" s="193">
        <v>88.1</v>
      </c>
      <c r="C46" s="200">
        <v>96</v>
      </c>
      <c r="D46" s="201">
        <v>83.9</v>
      </c>
      <c r="E46" s="202">
        <v>85.7</v>
      </c>
      <c r="F46" s="203">
        <v>81.2</v>
      </c>
      <c r="G46" s="194">
        <v>89.7</v>
      </c>
      <c r="H46" s="194">
        <v>83.4</v>
      </c>
      <c r="I46" s="194">
        <v>105.8</v>
      </c>
      <c r="J46" s="196" t="s">
        <v>336</v>
      </c>
      <c r="K46" s="196" t="s">
        <v>336</v>
      </c>
      <c r="L46" s="196" t="s">
        <v>336</v>
      </c>
      <c r="M46" s="196" t="s">
        <v>336</v>
      </c>
      <c r="N46" s="194">
        <v>114.1</v>
      </c>
      <c r="O46" s="194">
        <v>92.9</v>
      </c>
      <c r="P46" s="204">
        <v>97.2</v>
      </c>
      <c r="Q46" s="197" t="s">
        <v>336</v>
      </c>
    </row>
    <row r="47" spans="1:17" ht="19.5" customHeight="1">
      <c r="A47" s="199" t="s">
        <v>369</v>
      </c>
      <c r="B47" s="193">
        <v>97.1</v>
      </c>
      <c r="C47" s="200">
        <v>99.4</v>
      </c>
      <c r="D47" s="201">
        <v>96.3</v>
      </c>
      <c r="E47" s="202">
        <v>99.5</v>
      </c>
      <c r="F47" s="203">
        <v>91.5</v>
      </c>
      <c r="G47" s="194">
        <v>98.5</v>
      </c>
      <c r="H47" s="194">
        <v>87.2</v>
      </c>
      <c r="I47" s="194">
        <v>118.4</v>
      </c>
      <c r="J47" s="196" t="s">
        <v>336</v>
      </c>
      <c r="K47" s="196" t="s">
        <v>336</v>
      </c>
      <c r="L47" s="196" t="s">
        <v>336</v>
      </c>
      <c r="M47" s="196" t="s">
        <v>336</v>
      </c>
      <c r="N47" s="194">
        <v>129.7</v>
      </c>
      <c r="O47" s="194">
        <v>100.3</v>
      </c>
      <c r="P47" s="204">
        <v>105.4</v>
      </c>
      <c r="Q47" s="197" t="s">
        <v>336</v>
      </c>
    </row>
    <row r="48" spans="1:17" ht="19.5" customHeight="1">
      <c r="A48" s="199" t="s">
        <v>370</v>
      </c>
      <c r="B48" s="193">
        <v>96.4</v>
      </c>
      <c r="C48" s="200">
        <v>104.9</v>
      </c>
      <c r="D48" s="201">
        <v>97.8</v>
      </c>
      <c r="E48" s="202">
        <v>92.4</v>
      </c>
      <c r="F48" s="203">
        <v>89.4</v>
      </c>
      <c r="G48" s="194">
        <v>99.6</v>
      </c>
      <c r="H48" s="194">
        <v>85.4</v>
      </c>
      <c r="I48" s="194">
        <v>114.3</v>
      </c>
      <c r="J48" s="196" t="s">
        <v>336</v>
      </c>
      <c r="K48" s="196" t="s">
        <v>336</v>
      </c>
      <c r="L48" s="196" t="s">
        <v>336</v>
      </c>
      <c r="M48" s="196" t="s">
        <v>336</v>
      </c>
      <c r="N48" s="194">
        <v>113.5</v>
      </c>
      <c r="O48" s="194">
        <v>95.1</v>
      </c>
      <c r="P48" s="204">
        <v>106.3</v>
      </c>
      <c r="Q48" s="197" t="s">
        <v>336</v>
      </c>
    </row>
    <row r="49" spans="1:17" ht="19.5" customHeight="1">
      <c r="A49" s="199" t="s">
        <v>371</v>
      </c>
      <c r="B49" s="193">
        <v>91.3</v>
      </c>
      <c r="C49" s="200">
        <v>98.7</v>
      </c>
      <c r="D49" s="201">
        <v>87.5</v>
      </c>
      <c r="E49" s="202">
        <v>93.4</v>
      </c>
      <c r="F49" s="203">
        <v>94.7</v>
      </c>
      <c r="G49" s="194">
        <v>94</v>
      </c>
      <c r="H49" s="194">
        <v>85.7</v>
      </c>
      <c r="I49" s="194">
        <v>119.7</v>
      </c>
      <c r="J49" s="196" t="s">
        <v>336</v>
      </c>
      <c r="K49" s="196" t="s">
        <v>336</v>
      </c>
      <c r="L49" s="196" t="s">
        <v>336</v>
      </c>
      <c r="M49" s="196" t="s">
        <v>336</v>
      </c>
      <c r="N49" s="194">
        <v>81.1</v>
      </c>
      <c r="O49" s="194">
        <v>98.4</v>
      </c>
      <c r="P49" s="204">
        <v>106</v>
      </c>
      <c r="Q49" s="197" t="s">
        <v>336</v>
      </c>
    </row>
    <row r="50" spans="1:17" ht="19.5" customHeight="1">
      <c r="A50" s="537" t="s">
        <v>361</v>
      </c>
      <c r="B50" s="205">
        <v>94.8</v>
      </c>
      <c r="C50" s="194">
        <v>107.4</v>
      </c>
      <c r="D50" s="194">
        <v>95.1</v>
      </c>
      <c r="E50" s="194">
        <v>95.3</v>
      </c>
      <c r="F50" s="194">
        <v>87.8</v>
      </c>
      <c r="G50" s="194">
        <v>99.1</v>
      </c>
      <c r="H50" s="194">
        <v>83.4</v>
      </c>
      <c r="I50" s="194">
        <v>108</v>
      </c>
      <c r="J50" s="196" t="s">
        <v>336</v>
      </c>
      <c r="K50" s="196" t="s">
        <v>336</v>
      </c>
      <c r="L50" s="196" t="s">
        <v>336</v>
      </c>
      <c r="M50" s="196" t="s">
        <v>336</v>
      </c>
      <c r="N50" s="194">
        <v>117</v>
      </c>
      <c r="O50" s="194">
        <v>93.3</v>
      </c>
      <c r="P50" s="194">
        <v>104.9</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3.8</v>
      </c>
      <c r="C52" s="212">
        <v>8.8</v>
      </c>
      <c r="D52" s="212">
        <v>8.7</v>
      </c>
      <c r="E52" s="213">
        <v>2</v>
      </c>
      <c r="F52" s="213">
        <v>-7.3</v>
      </c>
      <c r="G52" s="212">
        <v>5.4</v>
      </c>
      <c r="H52" s="212">
        <v>-2.7</v>
      </c>
      <c r="I52" s="212">
        <v>-9.8</v>
      </c>
      <c r="J52" s="572">
        <v>-4.6936114732724965</v>
      </c>
      <c r="K52" s="572">
        <v>-1.3662979830839306</v>
      </c>
      <c r="L52" s="572">
        <v>-6.2142857142857055</v>
      </c>
      <c r="M52" s="572">
        <v>-1.5699658703071773</v>
      </c>
      <c r="N52" s="574">
        <v>44.3</v>
      </c>
      <c r="O52" s="574">
        <v>-5.2</v>
      </c>
      <c r="P52" s="574">
        <v>-1</v>
      </c>
      <c r="Q52" s="573">
        <v>-7.350800582241634</v>
      </c>
    </row>
    <row r="53" spans="1:17" ht="27.75" customHeight="1" thickBot="1">
      <c r="A53" s="209" t="s">
        <v>373</v>
      </c>
      <c r="B53" s="210">
        <v>-1.1</v>
      </c>
      <c r="C53" s="210">
        <v>6.1</v>
      </c>
      <c r="D53" s="210">
        <v>-1.5</v>
      </c>
      <c r="E53" s="210">
        <v>-0.8</v>
      </c>
      <c r="F53" s="210">
        <v>3.5</v>
      </c>
      <c r="G53" s="210">
        <v>1.3</v>
      </c>
      <c r="H53" s="210">
        <v>-1.7</v>
      </c>
      <c r="I53" s="210">
        <v>-5.7</v>
      </c>
      <c r="J53" s="569">
        <v>0.8</v>
      </c>
      <c r="K53" s="569">
        <v>2</v>
      </c>
      <c r="L53" s="569">
        <v>-2.5</v>
      </c>
      <c r="M53" s="569">
        <v>-1.9</v>
      </c>
      <c r="N53" s="570">
        <v>-0.7</v>
      </c>
      <c r="O53" s="570">
        <v>-3.7</v>
      </c>
      <c r="P53" s="570">
        <v>1.3</v>
      </c>
      <c r="Q53" s="571">
        <v>-0.2</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44" t="s">
        <v>650</v>
      </c>
      <c r="B1" s="744"/>
      <c r="C1" s="744"/>
      <c r="D1" s="744"/>
      <c r="E1" s="744"/>
      <c r="F1" s="744"/>
      <c r="G1" s="744"/>
      <c r="H1" s="744"/>
      <c r="I1" s="744"/>
      <c r="J1" s="744"/>
      <c r="K1" s="744"/>
      <c r="L1" s="744"/>
      <c r="M1" s="744"/>
      <c r="N1" s="744"/>
      <c r="O1" s="744"/>
      <c r="P1" s="744"/>
      <c r="Q1" s="744"/>
    </row>
    <row r="2" spans="1:17" ht="14.25" thickBot="1">
      <c r="A2" s="547" t="s">
        <v>645</v>
      </c>
      <c r="F2" s="211"/>
      <c r="G2" s="211"/>
      <c r="H2" s="211"/>
      <c r="I2" s="211"/>
      <c r="J2" s="211"/>
      <c r="O2" s="520"/>
      <c r="Q2" s="520" t="s">
        <v>610</v>
      </c>
    </row>
    <row r="3" spans="1:17" ht="31.5">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100.3</v>
      </c>
      <c r="C5" s="194">
        <v>101.2</v>
      </c>
      <c r="D5" s="194">
        <v>100.3</v>
      </c>
      <c r="E5" s="194">
        <v>101.2</v>
      </c>
      <c r="F5" s="194">
        <v>106.1</v>
      </c>
      <c r="G5" s="194">
        <v>104.1</v>
      </c>
      <c r="H5" s="194">
        <v>99.6</v>
      </c>
      <c r="I5" s="194">
        <v>105.1</v>
      </c>
      <c r="J5" s="196" t="s">
        <v>336</v>
      </c>
      <c r="K5" s="196" t="s">
        <v>336</v>
      </c>
      <c r="L5" s="196" t="s">
        <v>336</v>
      </c>
      <c r="M5" s="196" t="s">
        <v>336</v>
      </c>
      <c r="N5" s="194">
        <v>100.6</v>
      </c>
      <c r="O5" s="194">
        <v>99.2</v>
      </c>
      <c r="P5" s="194">
        <v>103.5</v>
      </c>
      <c r="Q5" s="197" t="s">
        <v>336</v>
      </c>
    </row>
    <row r="6" spans="1:17" ht="19.5" customHeight="1">
      <c r="A6" s="192" t="s">
        <v>608</v>
      </c>
      <c r="B6" s="521">
        <v>99.1</v>
      </c>
      <c r="C6" s="522">
        <v>103.1</v>
      </c>
      <c r="D6" s="522">
        <v>98</v>
      </c>
      <c r="E6" s="523">
        <v>92.2</v>
      </c>
      <c r="F6" s="522">
        <v>105.4</v>
      </c>
      <c r="G6" s="522">
        <v>102.4</v>
      </c>
      <c r="H6" s="522">
        <v>98.7</v>
      </c>
      <c r="I6" s="522">
        <v>107.4</v>
      </c>
      <c r="J6" s="196" t="s">
        <v>336</v>
      </c>
      <c r="K6" s="196" t="s">
        <v>336</v>
      </c>
      <c r="L6" s="196" t="s">
        <v>336</v>
      </c>
      <c r="M6" s="196" t="s">
        <v>336</v>
      </c>
      <c r="N6" s="522">
        <v>95.8</v>
      </c>
      <c r="O6" s="522">
        <v>97.3</v>
      </c>
      <c r="P6" s="522">
        <v>101.4</v>
      </c>
      <c r="Q6" s="197" t="s">
        <v>336</v>
      </c>
    </row>
    <row r="7" spans="1:17" ht="19.5" customHeight="1">
      <c r="A7" s="192" t="s">
        <v>609</v>
      </c>
      <c r="B7" s="521">
        <v>98.3</v>
      </c>
      <c r="C7" s="522">
        <v>100.8</v>
      </c>
      <c r="D7" s="522">
        <v>98.5</v>
      </c>
      <c r="E7" s="522">
        <v>94.2</v>
      </c>
      <c r="F7" s="522">
        <v>102.5</v>
      </c>
      <c r="G7" s="522">
        <v>97.7</v>
      </c>
      <c r="H7" s="522">
        <v>99</v>
      </c>
      <c r="I7" s="522">
        <v>108.7</v>
      </c>
      <c r="J7" s="196" t="s">
        <v>336</v>
      </c>
      <c r="K7" s="196" t="s">
        <v>336</v>
      </c>
      <c r="L7" s="196" t="s">
        <v>336</v>
      </c>
      <c r="M7" s="196" t="s">
        <v>336</v>
      </c>
      <c r="N7" s="522">
        <v>96.5</v>
      </c>
      <c r="O7" s="522">
        <v>89.8</v>
      </c>
      <c r="P7" s="522">
        <v>102.5</v>
      </c>
      <c r="Q7" s="197" t="s">
        <v>336</v>
      </c>
    </row>
    <row r="8" spans="1:17" ht="19.5" customHeight="1">
      <c r="A8" s="192" t="s">
        <v>360</v>
      </c>
      <c r="B8" s="521">
        <v>94.3</v>
      </c>
      <c r="C8" s="522">
        <v>100.2</v>
      </c>
      <c r="D8" s="522">
        <v>92.4</v>
      </c>
      <c r="E8" s="523">
        <v>92.3</v>
      </c>
      <c r="F8" s="522">
        <v>102</v>
      </c>
      <c r="G8" s="522">
        <v>99.7</v>
      </c>
      <c r="H8" s="522">
        <v>91.4</v>
      </c>
      <c r="I8" s="522">
        <v>106.9</v>
      </c>
      <c r="J8" s="196" t="s">
        <v>336</v>
      </c>
      <c r="K8" s="196" t="s">
        <v>336</v>
      </c>
      <c r="L8" s="196" t="s">
        <v>336</v>
      </c>
      <c r="M8" s="196" t="s">
        <v>336</v>
      </c>
      <c r="N8" s="522">
        <v>95.3</v>
      </c>
      <c r="O8" s="522">
        <v>93</v>
      </c>
      <c r="P8" s="522">
        <v>106.5</v>
      </c>
      <c r="Q8" s="197" t="s">
        <v>336</v>
      </c>
    </row>
    <row r="9" spans="1:17" ht="19.5" customHeight="1">
      <c r="A9" s="552" t="s">
        <v>658</v>
      </c>
      <c r="B9" s="521">
        <v>96.6</v>
      </c>
      <c r="C9" s="522">
        <v>102.3</v>
      </c>
      <c r="D9" s="522">
        <v>96.7</v>
      </c>
      <c r="E9" s="523">
        <v>94</v>
      </c>
      <c r="F9" s="522">
        <v>109.4</v>
      </c>
      <c r="G9" s="522">
        <v>98.5</v>
      </c>
      <c r="H9" s="522">
        <v>96.2</v>
      </c>
      <c r="I9" s="522">
        <v>105.9</v>
      </c>
      <c r="J9" s="196" t="s">
        <v>336</v>
      </c>
      <c r="K9" s="196" t="s">
        <v>336</v>
      </c>
      <c r="L9" s="196" t="s">
        <v>336</v>
      </c>
      <c r="M9" s="196" t="s">
        <v>336</v>
      </c>
      <c r="N9" s="522">
        <v>96.2</v>
      </c>
      <c r="O9" s="522">
        <v>94.2</v>
      </c>
      <c r="P9" s="522">
        <v>108.1</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8" t="s">
        <v>709</v>
      </c>
      <c r="B11" s="193">
        <v>97.8</v>
      </c>
      <c r="C11" s="200">
        <v>105.2</v>
      </c>
      <c r="D11" s="201">
        <v>98.2</v>
      </c>
      <c r="E11" s="202">
        <v>95.9</v>
      </c>
      <c r="F11" s="203">
        <v>107.8</v>
      </c>
      <c r="G11" s="194">
        <v>101.4</v>
      </c>
      <c r="H11" s="194">
        <v>97.5</v>
      </c>
      <c r="I11" s="194">
        <v>107.4</v>
      </c>
      <c r="J11" s="196" t="s">
        <v>336</v>
      </c>
      <c r="K11" s="196" t="s">
        <v>336</v>
      </c>
      <c r="L11" s="196" t="s">
        <v>336</v>
      </c>
      <c r="M11" s="196" t="s">
        <v>336</v>
      </c>
      <c r="N11" s="194">
        <v>100.4</v>
      </c>
      <c r="O11" s="194">
        <v>94.4</v>
      </c>
      <c r="P11" s="194">
        <v>109.7</v>
      </c>
      <c r="Q11" s="197" t="s">
        <v>336</v>
      </c>
    </row>
    <row r="12" spans="1:17" ht="19.5" customHeight="1">
      <c r="A12" s="538" t="s">
        <v>362</v>
      </c>
      <c r="B12" s="525">
        <v>97.2</v>
      </c>
      <c r="C12" s="526">
        <v>102.3</v>
      </c>
      <c r="D12" s="527">
        <v>98</v>
      </c>
      <c r="E12" s="528">
        <v>92.8</v>
      </c>
      <c r="F12" s="529">
        <v>108.4</v>
      </c>
      <c r="G12" s="530">
        <v>99.5</v>
      </c>
      <c r="H12" s="530">
        <v>97.2</v>
      </c>
      <c r="I12" s="530">
        <v>104.5</v>
      </c>
      <c r="J12" s="196" t="s">
        <v>336</v>
      </c>
      <c r="K12" s="196" t="s">
        <v>336</v>
      </c>
      <c r="L12" s="196" t="s">
        <v>336</v>
      </c>
      <c r="M12" s="196" t="s">
        <v>336</v>
      </c>
      <c r="N12" s="530">
        <v>102.2</v>
      </c>
      <c r="O12" s="530">
        <v>92.7</v>
      </c>
      <c r="P12" s="530">
        <v>106</v>
      </c>
      <c r="Q12" s="197" t="s">
        <v>336</v>
      </c>
    </row>
    <row r="13" spans="1:17" ht="19.5" customHeight="1">
      <c r="A13" s="524" t="s">
        <v>363</v>
      </c>
      <c r="B13" s="525">
        <v>99.5</v>
      </c>
      <c r="C13" s="526">
        <v>106.6</v>
      </c>
      <c r="D13" s="527">
        <v>99.9</v>
      </c>
      <c r="E13" s="528">
        <v>96.8</v>
      </c>
      <c r="F13" s="529">
        <v>108.1</v>
      </c>
      <c r="G13" s="530">
        <v>101.2</v>
      </c>
      <c r="H13" s="530">
        <v>100.1</v>
      </c>
      <c r="I13" s="530">
        <v>103.3</v>
      </c>
      <c r="J13" s="196" t="s">
        <v>336</v>
      </c>
      <c r="K13" s="540" t="s">
        <v>336</v>
      </c>
      <c r="L13" s="196" t="s">
        <v>336</v>
      </c>
      <c r="M13" s="196" t="s">
        <v>336</v>
      </c>
      <c r="N13" s="530">
        <v>99.6</v>
      </c>
      <c r="O13" s="530">
        <v>94.4</v>
      </c>
      <c r="P13" s="530">
        <v>107</v>
      </c>
      <c r="Q13" s="197" t="s">
        <v>336</v>
      </c>
    </row>
    <row r="14" spans="1:17" ht="19.5" customHeight="1">
      <c r="A14" s="524" t="s">
        <v>364</v>
      </c>
      <c r="B14" s="525">
        <v>97.5</v>
      </c>
      <c r="C14" s="526">
        <v>105.4</v>
      </c>
      <c r="D14" s="527">
        <v>98.4</v>
      </c>
      <c r="E14" s="528">
        <v>91.7</v>
      </c>
      <c r="F14" s="529">
        <v>104.9</v>
      </c>
      <c r="G14" s="530">
        <v>99.8</v>
      </c>
      <c r="H14" s="530">
        <v>98</v>
      </c>
      <c r="I14" s="530">
        <v>109.2</v>
      </c>
      <c r="J14" s="196" t="s">
        <v>336</v>
      </c>
      <c r="K14" s="196" t="s">
        <v>336</v>
      </c>
      <c r="L14" s="196" t="s">
        <v>336</v>
      </c>
      <c r="M14" s="196" t="s">
        <v>336</v>
      </c>
      <c r="N14" s="530">
        <v>90.3</v>
      </c>
      <c r="O14" s="530">
        <v>92</v>
      </c>
      <c r="P14" s="530">
        <v>108.6</v>
      </c>
      <c r="Q14" s="197" t="s">
        <v>336</v>
      </c>
    </row>
    <row r="15" spans="1:17" ht="19.5" customHeight="1">
      <c r="A15" s="524" t="s">
        <v>660</v>
      </c>
      <c r="B15" s="525">
        <v>89</v>
      </c>
      <c r="C15" s="526">
        <v>94</v>
      </c>
      <c r="D15" s="527">
        <v>86.3</v>
      </c>
      <c r="E15" s="528">
        <v>88.8</v>
      </c>
      <c r="F15" s="529">
        <v>100.7</v>
      </c>
      <c r="G15" s="530">
        <v>94.1</v>
      </c>
      <c r="H15" s="530">
        <v>90.8</v>
      </c>
      <c r="I15" s="530">
        <v>105.2</v>
      </c>
      <c r="J15" s="196" t="s">
        <v>336</v>
      </c>
      <c r="K15" s="196" t="s">
        <v>336</v>
      </c>
      <c r="L15" s="196" t="s">
        <v>336</v>
      </c>
      <c r="M15" s="196" t="s">
        <v>336</v>
      </c>
      <c r="N15" s="530">
        <v>79.6</v>
      </c>
      <c r="O15" s="530">
        <v>88.8</v>
      </c>
      <c r="P15" s="530">
        <v>106.1</v>
      </c>
      <c r="Q15" s="197" t="s">
        <v>336</v>
      </c>
    </row>
    <row r="16" spans="1:17" ht="19.5" customHeight="1">
      <c r="A16" s="524" t="s">
        <v>365</v>
      </c>
      <c r="B16" s="525">
        <v>94.9</v>
      </c>
      <c r="C16" s="526">
        <v>102.4</v>
      </c>
      <c r="D16" s="527">
        <v>95.5</v>
      </c>
      <c r="E16" s="528">
        <v>92.3</v>
      </c>
      <c r="F16" s="529">
        <v>103.4</v>
      </c>
      <c r="G16" s="530">
        <v>97.8</v>
      </c>
      <c r="H16" s="530">
        <v>94.8</v>
      </c>
      <c r="I16" s="530">
        <v>101.1</v>
      </c>
      <c r="J16" s="196" t="s">
        <v>336</v>
      </c>
      <c r="K16" s="196" t="s">
        <v>336</v>
      </c>
      <c r="L16" s="196" t="s">
        <v>336</v>
      </c>
      <c r="M16" s="196" t="s">
        <v>336</v>
      </c>
      <c r="N16" s="530">
        <v>85.5</v>
      </c>
      <c r="O16" s="530">
        <v>93.1</v>
      </c>
      <c r="P16" s="530">
        <v>102.8</v>
      </c>
      <c r="Q16" s="197" t="s">
        <v>336</v>
      </c>
    </row>
    <row r="17" spans="1:17" ht="19.5" customHeight="1">
      <c r="A17" s="524" t="s">
        <v>366</v>
      </c>
      <c r="B17" s="525">
        <v>94.4</v>
      </c>
      <c r="C17" s="526">
        <v>101.1</v>
      </c>
      <c r="D17" s="527">
        <v>94</v>
      </c>
      <c r="E17" s="528">
        <v>98.3</v>
      </c>
      <c r="F17" s="529">
        <v>116.5</v>
      </c>
      <c r="G17" s="530">
        <v>98</v>
      </c>
      <c r="H17" s="530">
        <v>92.3</v>
      </c>
      <c r="I17" s="530">
        <v>114.8</v>
      </c>
      <c r="J17" s="196" t="s">
        <v>336</v>
      </c>
      <c r="K17" s="196" t="s">
        <v>336</v>
      </c>
      <c r="L17" s="196" t="s">
        <v>336</v>
      </c>
      <c r="M17" s="196" t="s">
        <v>336</v>
      </c>
      <c r="N17" s="530">
        <v>91.2</v>
      </c>
      <c r="O17" s="530">
        <v>93.5</v>
      </c>
      <c r="P17" s="530">
        <v>107.3</v>
      </c>
      <c r="Q17" s="197" t="s">
        <v>336</v>
      </c>
    </row>
    <row r="18" spans="1:17" ht="19.5" customHeight="1">
      <c r="A18" s="524" t="s">
        <v>367</v>
      </c>
      <c r="B18" s="525">
        <v>98.1</v>
      </c>
      <c r="C18" s="526">
        <v>105.1</v>
      </c>
      <c r="D18" s="527">
        <v>98.1</v>
      </c>
      <c r="E18" s="528">
        <v>98.7</v>
      </c>
      <c r="F18" s="529">
        <v>109.8</v>
      </c>
      <c r="G18" s="530">
        <v>102.3</v>
      </c>
      <c r="H18" s="530">
        <v>100.5</v>
      </c>
      <c r="I18" s="530">
        <v>109.1</v>
      </c>
      <c r="J18" s="196" t="s">
        <v>336</v>
      </c>
      <c r="K18" s="196" t="s">
        <v>336</v>
      </c>
      <c r="L18" s="196" t="s">
        <v>336</v>
      </c>
      <c r="M18" s="196" t="s">
        <v>336</v>
      </c>
      <c r="N18" s="530">
        <v>93.7</v>
      </c>
      <c r="O18" s="530">
        <v>92.2</v>
      </c>
      <c r="P18" s="530">
        <v>114.5</v>
      </c>
      <c r="Q18" s="197" t="s">
        <v>336</v>
      </c>
    </row>
    <row r="19" spans="1:17" ht="19.5" customHeight="1">
      <c r="A19" s="524" t="s">
        <v>368</v>
      </c>
      <c r="B19" s="525">
        <v>90.2</v>
      </c>
      <c r="C19" s="526">
        <v>96.9</v>
      </c>
      <c r="D19" s="527">
        <v>86.3</v>
      </c>
      <c r="E19" s="528">
        <v>89</v>
      </c>
      <c r="F19" s="529">
        <v>100.8</v>
      </c>
      <c r="G19" s="530">
        <v>92.7</v>
      </c>
      <c r="H19" s="530">
        <v>93.7</v>
      </c>
      <c r="I19" s="530">
        <v>104.6</v>
      </c>
      <c r="J19" s="196" t="s">
        <v>336</v>
      </c>
      <c r="K19" s="196" t="s">
        <v>336</v>
      </c>
      <c r="L19" s="196" t="s">
        <v>336</v>
      </c>
      <c r="M19" s="196" t="s">
        <v>336</v>
      </c>
      <c r="N19" s="530">
        <v>86.4</v>
      </c>
      <c r="O19" s="530">
        <v>89.6</v>
      </c>
      <c r="P19" s="530">
        <v>101.6</v>
      </c>
      <c r="Q19" s="197" t="s">
        <v>336</v>
      </c>
    </row>
    <row r="20" spans="1:17" ht="19.5" customHeight="1">
      <c r="A20" s="524" t="s">
        <v>369</v>
      </c>
      <c r="B20" s="525">
        <v>99.4</v>
      </c>
      <c r="C20" s="526">
        <v>101.3</v>
      </c>
      <c r="D20" s="527">
        <v>99.6</v>
      </c>
      <c r="E20" s="528">
        <v>102.2</v>
      </c>
      <c r="F20" s="529">
        <v>115</v>
      </c>
      <c r="G20" s="530">
        <v>102.1</v>
      </c>
      <c r="H20" s="530">
        <v>98.8</v>
      </c>
      <c r="I20" s="530">
        <v>115.3</v>
      </c>
      <c r="J20" s="196" t="s">
        <v>336</v>
      </c>
      <c r="K20" s="196" t="s">
        <v>336</v>
      </c>
      <c r="L20" s="196" t="s">
        <v>336</v>
      </c>
      <c r="M20" s="196" t="s">
        <v>336</v>
      </c>
      <c r="N20" s="530">
        <v>98.5</v>
      </c>
      <c r="O20" s="530">
        <v>100.7</v>
      </c>
      <c r="P20" s="530">
        <v>109.3</v>
      </c>
      <c r="Q20" s="197" t="s">
        <v>336</v>
      </c>
    </row>
    <row r="21" spans="1:17" ht="19.5" customHeight="1">
      <c r="A21" s="524" t="s">
        <v>694</v>
      </c>
      <c r="B21" s="525">
        <v>98.4</v>
      </c>
      <c r="C21" s="526">
        <v>105.1</v>
      </c>
      <c r="D21" s="527">
        <v>99.9</v>
      </c>
      <c r="E21" s="528">
        <v>96.2</v>
      </c>
      <c r="F21" s="529">
        <v>112.2</v>
      </c>
      <c r="G21" s="530">
        <v>105.2</v>
      </c>
      <c r="H21" s="530">
        <v>94.8</v>
      </c>
      <c r="I21" s="530">
        <v>116.8</v>
      </c>
      <c r="J21" s="196" t="s">
        <v>336</v>
      </c>
      <c r="K21" s="196" t="s">
        <v>336</v>
      </c>
      <c r="L21" s="196" t="s">
        <v>336</v>
      </c>
      <c r="M21" s="196" t="s">
        <v>336</v>
      </c>
      <c r="N21" s="530">
        <v>90.5</v>
      </c>
      <c r="O21" s="530">
        <v>95.5</v>
      </c>
      <c r="P21" s="530">
        <v>109.6</v>
      </c>
      <c r="Q21" s="197" t="s">
        <v>336</v>
      </c>
    </row>
    <row r="22" spans="1:19" s="531" customFormat="1" ht="19.5" customHeight="1">
      <c r="A22" s="524" t="s">
        <v>699</v>
      </c>
      <c r="B22" s="525">
        <v>93.6</v>
      </c>
      <c r="C22" s="526">
        <v>97.8</v>
      </c>
      <c r="D22" s="527">
        <v>89.4</v>
      </c>
      <c r="E22" s="528">
        <v>97.7</v>
      </c>
      <c r="F22" s="529">
        <v>114</v>
      </c>
      <c r="G22" s="530">
        <v>101.6</v>
      </c>
      <c r="H22" s="530">
        <v>92.7</v>
      </c>
      <c r="I22" s="530">
        <v>115.6</v>
      </c>
      <c r="J22" s="196" t="s">
        <v>336</v>
      </c>
      <c r="K22" s="196" t="s">
        <v>336</v>
      </c>
      <c r="L22" s="196" t="s">
        <v>336</v>
      </c>
      <c r="M22" s="196" t="s">
        <v>336</v>
      </c>
      <c r="N22" s="530">
        <v>72.4</v>
      </c>
      <c r="O22" s="530">
        <v>96.6</v>
      </c>
      <c r="P22" s="530">
        <v>111.1</v>
      </c>
      <c r="Q22" s="197" t="s">
        <v>336</v>
      </c>
      <c r="S22" s="188"/>
    </row>
    <row r="23" spans="1:19" s="531" customFormat="1" ht="19.5" customHeight="1">
      <c r="A23" s="538" t="s">
        <v>361</v>
      </c>
      <c r="B23" s="205">
        <v>95.8</v>
      </c>
      <c r="C23" s="194">
        <v>104</v>
      </c>
      <c r="D23" s="194">
        <v>96.6</v>
      </c>
      <c r="E23" s="194">
        <v>94.9</v>
      </c>
      <c r="F23" s="194">
        <v>109.6</v>
      </c>
      <c r="G23" s="194">
        <v>101.6</v>
      </c>
      <c r="H23" s="194">
        <v>92.4</v>
      </c>
      <c r="I23" s="194">
        <v>108.3</v>
      </c>
      <c r="J23" s="196" t="s">
        <v>336</v>
      </c>
      <c r="K23" s="196" t="s">
        <v>336</v>
      </c>
      <c r="L23" s="196" t="s">
        <v>336</v>
      </c>
      <c r="M23" s="196" t="s">
        <v>336</v>
      </c>
      <c r="N23" s="194">
        <v>92.6</v>
      </c>
      <c r="O23" s="194">
        <v>93</v>
      </c>
      <c r="P23" s="194">
        <v>108.2</v>
      </c>
      <c r="Q23" s="197" t="s">
        <v>336</v>
      </c>
      <c r="S23" s="188"/>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2.4</v>
      </c>
      <c r="C25" s="208">
        <v>6.3</v>
      </c>
      <c r="D25" s="208">
        <v>8.1</v>
      </c>
      <c r="E25" s="208">
        <v>-2.9</v>
      </c>
      <c r="F25" s="208">
        <v>-3.9</v>
      </c>
      <c r="G25" s="208">
        <v>0</v>
      </c>
      <c r="H25" s="208">
        <v>-0.3</v>
      </c>
      <c r="I25" s="208">
        <v>-6.3</v>
      </c>
      <c r="J25" s="572">
        <v>0.2013422818792021</v>
      </c>
      <c r="K25" s="572">
        <v>0.5633802816901401</v>
      </c>
      <c r="L25" s="572">
        <v>-8.325537885874656</v>
      </c>
      <c r="M25" s="572">
        <v>-3.097982708933722</v>
      </c>
      <c r="N25" s="591">
        <v>27.9</v>
      </c>
      <c r="O25" s="575">
        <v>-3.7</v>
      </c>
      <c r="P25" s="575">
        <v>-2.6</v>
      </c>
      <c r="Q25" s="573">
        <v>-2.750929368029731</v>
      </c>
    </row>
    <row r="26" spans="1:17" ht="27.75" customHeight="1" thickBot="1">
      <c r="A26" s="209" t="s">
        <v>373</v>
      </c>
      <c r="B26" s="210">
        <v>-2</v>
      </c>
      <c r="C26" s="210">
        <v>-1.1</v>
      </c>
      <c r="D26" s="210">
        <v>-1.6</v>
      </c>
      <c r="E26" s="210">
        <v>-1</v>
      </c>
      <c r="F26" s="210">
        <v>1.7</v>
      </c>
      <c r="G26" s="210">
        <v>0.2</v>
      </c>
      <c r="H26" s="210">
        <v>-5.2</v>
      </c>
      <c r="I26" s="210">
        <v>0.8</v>
      </c>
      <c r="J26" s="569">
        <v>4</v>
      </c>
      <c r="K26" s="569">
        <v>1.7</v>
      </c>
      <c r="L26" s="569">
        <v>-8.5</v>
      </c>
      <c r="M26" s="569">
        <v>-4.2</v>
      </c>
      <c r="N26" s="592">
        <v>-7.8</v>
      </c>
      <c r="O26" s="570">
        <v>-1.5</v>
      </c>
      <c r="P26" s="570">
        <v>-1.4</v>
      </c>
      <c r="Q26" s="571">
        <v>9</v>
      </c>
    </row>
    <row r="27" ht="13.5">
      <c r="F27" s="211"/>
    </row>
    <row r="28" ht="13.5">
      <c r="F28" s="211"/>
    </row>
    <row r="29" spans="1:17" ht="14.25" thickBot="1">
      <c r="A29" s="547" t="s">
        <v>646</v>
      </c>
      <c r="F29" s="211"/>
      <c r="Q29" s="520" t="s">
        <v>610</v>
      </c>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100.1</v>
      </c>
      <c r="C32" s="194">
        <v>100.9</v>
      </c>
      <c r="D32" s="194">
        <v>100.3</v>
      </c>
      <c r="E32" s="194">
        <v>100.4</v>
      </c>
      <c r="F32" s="194">
        <v>99.9</v>
      </c>
      <c r="G32" s="194">
        <v>99.8</v>
      </c>
      <c r="H32" s="194">
        <v>99.7</v>
      </c>
      <c r="I32" s="194">
        <v>102.2</v>
      </c>
      <c r="J32" s="196" t="s">
        <v>336</v>
      </c>
      <c r="K32" s="196" t="s">
        <v>336</v>
      </c>
      <c r="L32" s="196" t="s">
        <v>336</v>
      </c>
      <c r="M32" s="196" t="s">
        <v>336</v>
      </c>
      <c r="N32" s="194">
        <v>101.3</v>
      </c>
      <c r="O32" s="194">
        <v>100</v>
      </c>
      <c r="P32" s="194">
        <v>101.2</v>
      </c>
      <c r="Q32" s="197" t="s">
        <v>336</v>
      </c>
    </row>
    <row r="33" spans="1:17" ht="19.5" customHeight="1">
      <c r="A33" s="192" t="s">
        <v>608</v>
      </c>
      <c r="B33" s="521">
        <v>97.4</v>
      </c>
      <c r="C33" s="522">
        <v>106.7</v>
      </c>
      <c r="D33" s="522">
        <v>97.8</v>
      </c>
      <c r="E33" s="523">
        <v>92.7</v>
      </c>
      <c r="F33" s="522">
        <v>94.4</v>
      </c>
      <c r="G33" s="522">
        <v>98.6</v>
      </c>
      <c r="H33" s="522">
        <v>91.3</v>
      </c>
      <c r="I33" s="522">
        <v>106.1</v>
      </c>
      <c r="J33" s="196" t="s">
        <v>336</v>
      </c>
      <c r="K33" s="196" t="s">
        <v>336</v>
      </c>
      <c r="L33" s="196" t="s">
        <v>336</v>
      </c>
      <c r="M33" s="196" t="s">
        <v>336</v>
      </c>
      <c r="N33" s="522">
        <v>97.2</v>
      </c>
      <c r="O33" s="522">
        <v>94.5</v>
      </c>
      <c r="P33" s="522">
        <v>99.9</v>
      </c>
      <c r="Q33" s="197" t="s">
        <v>336</v>
      </c>
    </row>
    <row r="34" spans="1:17" ht="19.5" customHeight="1">
      <c r="A34" s="192" t="s">
        <v>609</v>
      </c>
      <c r="B34" s="521">
        <v>95.9</v>
      </c>
      <c r="C34" s="522">
        <v>104.1</v>
      </c>
      <c r="D34" s="522">
        <v>97.7</v>
      </c>
      <c r="E34" s="522">
        <v>93.2</v>
      </c>
      <c r="F34" s="522">
        <v>92</v>
      </c>
      <c r="G34" s="522">
        <v>93.9</v>
      </c>
      <c r="H34" s="522">
        <v>89.5</v>
      </c>
      <c r="I34" s="522">
        <v>109.9</v>
      </c>
      <c r="J34" s="196" t="s">
        <v>336</v>
      </c>
      <c r="K34" s="196" t="s">
        <v>336</v>
      </c>
      <c r="L34" s="196" t="s">
        <v>336</v>
      </c>
      <c r="M34" s="196" t="s">
        <v>336</v>
      </c>
      <c r="N34" s="522">
        <v>93.1</v>
      </c>
      <c r="O34" s="522">
        <v>89.1</v>
      </c>
      <c r="P34" s="554" t="s">
        <v>659</v>
      </c>
      <c r="Q34" s="197" t="s">
        <v>336</v>
      </c>
    </row>
    <row r="35" spans="1:17" ht="19.5" customHeight="1">
      <c r="A35" s="192" t="s">
        <v>360</v>
      </c>
      <c r="B35" s="521">
        <v>92.7</v>
      </c>
      <c r="C35" s="522">
        <v>105.2</v>
      </c>
      <c r="D35" s="522">
        <v>92.9</v>
      </c>
      <c r="E35" s="523">
        <v>94.7</v>
      </c>
      <c r="F35" s="522">
        <v>90.4</v>
      </c>
      <c r="G35" s="522">
        <v>97.5</v>
      </c>
      <c r="H35" s="522">
        <v>81.5</v>
      </c>
      <c r="I35" s="522">
        <v>108</v>
      </c>
      <c r="J35" s="196" t="s">
        <v>336</v>
      </c>
      <c r="K35" s="196" t="s">
        <v>336</v>
      </c>
      <c r="L35" s="196" t="s">
        <v>336</v>
      </c>
      <c r="M35" s="196" t="s">
        <v>336</v>
      </c>
      <c r="N35" s="522">
        <v>92.2</v>
      </c>
      <c r="O35" s="522">
        <v>93.9</v>
      </c>
      <c r="P35" s="532">
        <v>114.3</v>
      </c>
      <c r="Q35" s="197" t="s">
        <v>336</v>
      </c>
    </row>
    <row r="36" spans="1:17" ht="19.5" customHeight="1">
      <c r="A36" s="552" t="s">
        <v>658</v>
      </c>
      <c r="B36" s="521">
        <v>94.9</v>
      </c>
      <c r="C36" s="522">
        <v>105.6</v>
      </c>
      <c r="D36" s="522">
        <v>96.8</v>
      </c>
      <c r="E36" s="523">
        <v>95.9</v>
      </c>
      <c r="F36" s="522">
        <v>98.4</v>
      </c>
      <c r="G36" s="522">
        <v>96.3</v>
      </c>
      <c r="H36" s="522">
        <v>82.6</v>
      </c>
      <c r="I36" s="522">
        <v>108.7</v>
      </c>
      <c r="J36" s="196" t="s">
        <v>336</v>
      </c>
      <c r="K36" s="196" t="s">
        <v>336</v>
      </c>
      <c r="L36" s="196" t="s">
        <v>336</v>
      </c>
      <c r="M36" s="196" t="s">
        <v>336</v>
      </c>
      <c r="N36" s="522">
        <v>92.6</v>
      </c>
      <c r="O36" s="522">
        <v>95.8</v>
      </c>
      <c r="P36" s="522">
        <v>116.3</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8" t="s">
        <v>709</v>
      </c>
      <c r="B38" s="193">
        <v>96</v>
      </c>
      <c r="C38" s="200">
        <v>107.9</v>
      </c>
      <c r="D38" s="201">
        <v>97.8</v>
      </c>
      <c r="E38" s="202">
        <v>97.2</v>
      </c>
      <c r="F38" s="203">
        <v>96.7</v>
      </c>
      <c r="G38" s="194">
        <v>99.6</v>
      </c>
      <c r="H38" s="194">
        <v>83.2</v>
      </c>
      <c r="I38" s="194">
        <v>111.6</v>
      </c>
      <c r="J38" s="196" t="s">
        <v>336</v>
      </c>
      <c r="K38" s="196" t="s">
        <v>336</v>
      </c>
      <c r="L38" s="196" t="s">
        <v>336</v>
      </c>
      <c r="M38" s="196" t="s">
        <v>336</v>
      </c>
      <c r="N38" s="194">
        <v>98.1</v>
      </c>
      <c r="O38" s="194">
        <v>97.1</v>
      </c>
      <c r="P38" s="204">
        <v>118.5</v>
      </c>
      <c r="Q38" s="197" t="s">
        <v>336</v>
      </c>
    </row>
    <row r="39" spans="1:17" ht="19.5" customHeight="1">
      <c r="A39" s="538" t="s">
        <v>362</v>
      </c>
      <c r="B39" s="525">
        <v>95.3</v>
      </c>
      <c r="C39" s="526">
        <v>102.2</v>
      </c>
      <c r="D39" s="527">
        <v>98.2</v>
      </c>
      <c r="E39" s="528">
        <v>94.1</v>
      </c>
      <c r="F39" s="529">
        <v>98.6</v>
      </c>
      <c r="G39" s="530">
        <v>98.6</v>
      </c>
      <c r="H39" s="530">
        <v>80.9</v>
      </c>
      <c r="I39" s="530">
        <v>107</v>
      </c>
      <c r="J39" s="196" t="s">
        <v>336</v>
      </c>
      <c r="K39" s="196" t="s">
        <v>336</v>
      </c>
      <c r="L39" s="196" t="s">
        <v>336</v>
      </c>
      <c r="M39" s="196" t="s">
        <v>336</v>
      </c>
      <c r="N39" s="530">
        <v>96.8</v>
      </c>
      <c r="O39" s="530">
        <v>95.6</v>
      </c>
      <c r="P39" s="611">
        <v>112.4</v>
      </c>
      <c r="Q39" s="197" t="s">
        <v>336</v>
      </c>
    </row>
    <row r="40" spans="1:17" ht="19.5" customHeight="1">
      <c r="A40" s="524" t="s">
        <v>363</v>
      </c>
      <c r="B40" s="525">
        <v>97.6</v>
      </c>
      <c r="C40" s="526">
        <v>108.2</v>
      </c>
      <c r="D40" s="527">
        <v>99.7</v>
      </c>
      <c r="E40" s="528">
        <v>98.2</v>
      </c>
      <c r="F40" s="529">
        <v>96.2</v>
      </c>
      <c r="G40" s="530">
        <v>99.7</v>
      </c>
      <c r="H40" s="530">
        <v>83.3</v>
      </c>
      <c r="I40" s="530">
        <v>106.3</v>
      </c>
      <c r="J40" s="196" t="s">
        <v>336</v>
      </c>
      <c r="K40" s="196" t="s">
        <v>336</v>
      </c>
      <c r="L40" s="196" t="s">
        <v>336</v>
      </c>
      <c r="M40" s="196" t="s">
        <v>336</v>
      </c>
      <c r="N40" s="530">
        <v>94.9</v>
      </c>
      <c r="O40" s="530">
        <v>96.2</v>
      </c>
      <c r="P40" s="611">
        <v>116.1</v>
      </c>
      <c r="Q40" s="197" t="s">
        <v>336</v>
      </c>
    </row>
    <row r="41" spans="1:17" ht="19.5" customHeight="1">
      <c r="A41" s="524" t="s">
        <v>364</v>
      </c>
      <c r="B41" s="525">
        <v>95.4</v>
      </c>
      <c r="C41" s="526">
        <v>108.5</v>
      </c>
      <c r="D41" s="527">
        <v>98.2</v>
      </c>
      <c r="E41" s="528">
        <v>93</v>
      </c>
      <c r="F41" s="529">
        <v>92.7</v>
      </c>
      <c r="G41" s="530">
        <v>98</v>
      </c>
      <c r="H41" s="530">
        <v>83</v>
      </c>
      <c r="I41" s="530">
        <v>110.7</v>
      </c>
      <c r="J41" s="196" t="s">
        <v>336</v>
      </c>
      <c r="K41" s="196" t="s">
        <v>336</v>
      </c>
      <c r="L41" s="196" t="s">
        <v>336</v>
      </c>
      <c r="M41" s="196" t="s">
        <v>336</v>
      </c>
      <c r="N41" s="530">
        <v>83.9</v>
      </c>
      <c r="O41" s="530">
        <v>94.7</v>
      </c>
      <c r="P41" s="611">
        <v>116.6</v>
      </c>
      <c r="Q41" s="197" t="s">
        <v>336</v>
      </c>
    </row>
    <row r="42" spans="1:17" ht="19.5" customHeight="1">
      <c r="A42" s="524" t="s">
        <v>660</v>
      </c>
      <c r="B42" s="525">
        <v>87.7</v>
      </c>
      <c r="C42" s="526">
        <v>97.2</v>
      </c>
      <c r="D42" s="527">
        <v>86</v>
      </c>
      <c r="E42" s="528">
        <v>89</v>
      </c>
      <c r="F42" s="529">
        <v>92</v>
      </c>
      <c r="G42" s="530">
        <v>91.8</v>
      </c>
      <c r="H42" s="530">
        <v>81.8</v>
      </c>
      <c r="I42" s="530">
        <v>107.8</v>
      </c>
      <c r="J42" s="196" t="s">
        <v>336</v>
      </c>
      <c r="K42" s="196" t="s">
        <v>336</v>
      </c>
      <c r="L42" s="196" t="s">
        <v>336</v>
      </c>
      <c r="M42" s="196" t="s">
        <v>336</v>
      </c>
      <c r="N42" s="530">
        <v>85.7</v>
      </c>
      <c r="O42" s="530">
        <v>92.3</v>
      </c>
      <c r="P42" s="611">
        <v>114.2</v>
      </c>
      <c r="Q42" s="197" t="s">
        <v>336</v>
      </c>
    </row>
    <row r="43" spans="1:17" ht="19.5" customHeight="1">
      <c r="A43" s="524" t="s">
        <v>365</v>
      </c>
      <c r="B43" s="525">
        <v>92.6</v>
      </c>
      <c r="C43" s="526">
        <v>103.3</v>
      </c>
      <c r="D43" s="527">
        <v>94.2</v>
      </c>
      <c r="E43" s="528">
        <v>93.4</v>
      </c>
      <c r="F43" s="529">
        <v>92.6</v>
      </c>
      <c r="G43" s="530">
        <v>95.2</v>
      </c>
      <c r="H43" s="530">
        <v>81</v>
      </c>
      <c r="I43" s="530">
        <v>104</v>
      </c>
      <c r="J43" s="196" t="s">
        <v>336</v>
      </c>
      <c r="K43" s="196" t="s">
        <v>336</v>
      </c>
      <c r="L43" s="196" t="s">
        <v>336</v>
      </c>
      <c r="M43" s="196" t="s">
        <v>336</v>
      </c>
      <c r="N43" s="530">
        <v>91.3</v>
      </c>
      <c r="O43" s="530">
        <v>93</v>
      </c>
      <c r="P43" s="611">
        <v>111.6</v>
      </c>
      <c r="Q43" s="197" t="s">
        <v>336</v>
      </c>
    </row>
    <row r="44" spans="1:17" ht="19.5" customHeight="1">
      <c r="A44" s="524" t="s">
        <v>366</v>
      </c>
      <c r="B44" s="525">
        <v>92.4</v>
      </c>
      <c r="C44" s="526">
        <v>103.3</v>
      </c>
      <c r="D44" s="527">
        <v>92.9</v>
      </c>
      <c r="E44" s="528">
        <v>100.2</v>
      </c>
      <c r="F44" s="529">
        <v>106.1</v>
      </c>
      <c r="G44" s="530">
        <v>94.6</v>
      </c>
      <c r="H44" s="530">
        <v>80.3</v>
      </c>
      <c r="I44" s="530">
        <v>117</v>
      </c>
      <c r="J44" s="196" t="s">
        <v>336</v>
      </c>
      <c r="K44" s="196" t="s">
        <v>336</v>
      </c>
      <c r="L44" s="196" t="s">
        <v>336</v>
      </c>
      <c r="M44" s="196" t="s">
        <v>336</v>
      </c>
      <c r="N44" s="530">
        <v>98.4</v>
      </c>
      <c r="O44" s="530">
        <v>94</v>
      </c>
      <c r="P44" s="611">
        <v>118.1</v>
      </c>
      <c r="Q44" s="197" t="s">
        <v>336</v>
      </c>
    </row>
    <row r="45" spans="1:17" ht="19.5" customHeight="1">
      <c r="A45" s="524" t="s">
        <v>367</v>
      </c>
      <c r="B45" s="525">
        <v>95.5</v>
      </c>
      <c r="C45" s="526">
        <v>114.7</v>
      </c>
      <c r="D45" s="527">
        <v>96.4</v>
      </c>
      <c r="E45" s="528">
        <v>100.5</v>
      </c>
      <c r="F45" s="529">
        <v>98.8</v>
      </c>
      <c r="G45" s="530">
        <v>99.5</v>
      </c>
      <c r="H45" s="530">
        <v>87.2</v>
      </c>
      <c r="I45" s="530">
        <v>110.6</v>
      </c>
      <c r="J45" s="196" t="s">
        <v>336</v>
      </c>
      <c r="K45" s="196" t="s">
        <v>336</v>
      </c>
      <c r="L45" s="196" t="s">
        <v>336</v>
      </c>
      <c r="M45" s="196" t="s">
        <v>336</v>
      </c>
      <c r="N45" s="530">
        <v>101.2</v>
      </c>
      <c r="O45" s="530">
        <v>91.6</v>
      </c>
      <c r="P45" s="611">
        <v>123.7</v>
      </c>
      <c r="Q45" s="197" t="s">
        <v>336</v>
      </c>
    </row>
    <row r="46" spans="1:17" ht="19.5" customHeight="1">
      <c r="A46" s="524" t="s">
        <v>368</v>
      </c>
      <c r="B46" s="525">
        <v>87.8</v>
      </c>
      <c r="C46" s="526">
        <v>102</v>
      </c>
      <c r="D46" s="527">
        <v>85.1</v>
      </c>
      <c r="E46" s="528">
        <v>89.2</v>
      </c>
      <c r="F46" s="529">
        <v>90.5</v>
      </c>
      <c r="G46" s="530">
        <v>90.7</v>
      </c>
      <c r="H46" s="530">
        <v>81.8</v>
      </c>
      <c r="I46" s="530">
        <v>102</v>
      </c>
      <c r="J46" s="196" t="s">
        <v>336</v>
      </c>
      <c r="K46" s="196" t="s">
        <v>336</v>
      </c>
      <c r="L46" s="196" t="s">
        <v>336</v>
      </c>
      <c r="M46" s="196" t="s">
        <v>336</v>
      </c>
      <c r="N46" s="530">
        <v>93.2</v>
      </c>
      <c r="O46" s="530">
        <v>91.5</v>
      </c>
      <c r="P46" s="611">
        <v>107.3</v>
      </c>
      <c r="Q46" s="197" t="s">
        <v>336</v>
      </c>
    </row>
    <row r="47" spans="1:17" ht="19.5" customHeight="1">
      <c r="A47" s="524" t="s">
        <v>369</v>
      </c>
      <c r="B47" s="525">
        <v>97.8</v>
      </c>
      <c r="C47" s="526">
        <v>105.2</v>
      </c>
      <c r="D47" s="527">
        <v>98.4</v>
      </c>
      <c r="E47" s="528">
        <v>104.6</v>
      </c>
      <c r="F47" s="529">
        <v>104.2</v>
      </c>
      <c r="G47" s="530">
        <v>100.7</v>
      </c>
      <c r="H47" s="530">
        <v>85.6</v>
      </c>
      <c r="I47" s="530">
        <v>115.7</v>
      </c>
      <c r="J47" s="196" t="s">
        <v>336</v>
      </c>
      <c r="K47" s="196" t="s">
        <v>336</v>
      </c>
      <c r="L47" s="196" t="s">
        <v>336</v>
      </c>
      <c r="M47" s="196" t="s">
        <v>336</v>
      </c>
      <c r="N47" s="530">
        <v>108.9</v>
      </c>
      <c r="O47" s="530">
        <v>101.1</v>
      </c>
      <c r="P47" s="611">
        <v>118.7</v>
      </c>
      <c r="Q47" s="197" t="s">
        <v>336</v>
      </c>
    </row>
    <row r="48" spans="1:17" ht="19.5" customHeight="1">
      <c r="A48" s="524" t="s">
        <v>370</v>
      </c>
      <c r="B48" s="525">
        <v>97</v>
      </c>
      <c r="C48" s="526">
        <v>112</v>
      </c>
      <c r="D48" s="527">
        <v>99.9</v>
      </c>
      <c r="E48" s="528">
        <v>97.6</v>
      </c>
      <c r="F48" s="529">
        <v>101.3</v>
      </c>
      <c r="G48" s="530">
        <v>101.4</v>
      </c>
      <c r="H48" s="530">
        <v>83.7</v>
      </c>
      <c r="I48" s="530">
        <v>110.4</v>
      </c>
      <c r="J48" s="196" t="s">
        <v>336</v>
      </c>
      <c r="K48" s="196" t="s">
        <v>336</v>
      </c>
      <c r="L48" s="196" t="s">
        <v>336</v>
      </c>
      <c r="M48" s="196" t="s">
        <v>336</v>
      </c>
      <c r="N48" s="530">
        <v>95.5</v>
      </c>
      <c r="O48" s="530">
        <v>95.7</v>
      </c>
      <c r="P48" s="611">
        <v>120.4</v>
      </c>
      <c r="Q48" s="197" t="s">
        <v>336</v>
      </c>
    </row>
    <row r="49" spans="1:19" s="531" customFormat="1" ht="19.5" customHeight="1">
      <c r="A49" s="524" t="s">
        <v>371</v>
      </c>
      <c r="B49" s="525">
        <v>91.9</v>
      </c>
      <c r="C49" s="526">
        <v>104.3</v>
      </c>
      <c r="D49" s="527">
        <v>88.2</v>
      </c>
      <c r="E49" s="528">
        <v>98.6</v>
      </c>
      <c r="F49" s="529">
        <v>107.2</v>
      </c>
      <c r="G49" s="530">
        <v>95.6</v>
      </c>
      <c r="H49" s="530">
        <v>84</v>
      </c>
      <c r="I49" s="530">
        <v>117.3</v>
      </c>
      <c r="J49" s="196" t="s">
        <v>336</v>
      </c>
      <c r="K49" s="196" t="s">
        <v>336</v>
      </c>
      <c r="L49" s="196" t="s">
        <v>336</v>
      </c>
      <c r="M49" s="196" t="s">
        <v>336</v>
      </c>
      <c r="N49" s="530">
        <v>74.8</v>
      </c>
      <c r="O49" s="530">
        <v>99.1</v>
      </c>
      <c r="P49" s="611">
        <v>120.8</v>
      </c>
      <c r="Q49" s="197" t="s">
        <v>336</v>
      </c>
      <c r="S49" s="188"/>
    </row>
    <row r="50" spans="1:19" s="531" customFormat="1" ht="19.5" customHeight="1">
      <c r="A50" s="538" t="s">
        <v>361</v>
      </c>
      <c r="B50" s="205">
        <v>94.4</v>
      </c>
      <c r="C50" s="194">
        <v>114.1</v>
      </c>
      <c r="D50" s="194">
        <v>95.5</v>
      </c>
      <c r="E50" s="194">
        <v>95.3</v>
      </c>
      <c r="F50" s="194">
        <v>98.6</v>
      </c>
      <c r="G50" s="194">
        <v>100.1</v>
      </c>
      <c r="H50" s="194">
        <v>81.8</v>
      </c>
      <c r="I50" s="194">
        <v>105.1</v>
      </c>
      <c r="J50" s="196" t="s">
        <v>336</v>
      </c>
      <c r="K50" s="196" t="s">
        <v>336</v>
      </c>
      <c r="L50" s="196" t="s">
        <v>336</v>
      </c>
      <c r="M50" s="196" t="s">
        <v>336</v>
      </c>
      <c r="N50" s="194">
        <v>96.7</v>
      </c>
      <c r="O50" s="194">
        <v>92.7</v>
      </c>
      <c r="P50" s="204">
        <v>119.4</v>
      </c>
      <c r="Q50" s="197" t="s">
        <v>336</v>
      </c>
      <c r="S50" s="188"/>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2.7</v>
      </c>
      <c r="C52" s="212">
        <v>9.4</v>
      </c>
      <c r="D52" s="212">
        <v>8.3</v>
      </c>
      <c r="E52" s="213">
        <v>-3.3</v>
      </c>
      <c r="F52" s="213">
        <v>-8</v>
      </c>
      <c r="G52" s="212">
        <v>4.7</v>
      </c>
      <c r="H52" s="212">
        <v>-2.6</v>
      </c>
      <c r="I52" s="212">
        <v>-10.4</v>
      </c>
      <c r="J52" s="572">
        <v>-4.429065743944638</v>
      </c>
      <c r="K52" s="572">
        <v>-1.127554615926707</v>
      </c>
      <c r="L52" s="572">
        <v>-5.397070161912099</v>
      </c>
      <c r="M52" s="572">
        <v>-1.3748191027496248</v>
      </c>
      <c r="N52" s="574">
        <v>29.3</v>
      </c>
      <c r="O52" s="574">
        <v>-6.5</v>
      </c>
      <c r="P52" s="574">
        <v>-1.2</v>
      </c>
      <c r="Q52" s="573">
        <v>-7.389937106918243</v>
      </c>
    </row>
    <row r="53" spans="1:17" ht="27.75" customHeight="1" thickBot="1">
      <c r="A53" s="209" t="s">
        <v>373</v>
      </c>
      <c r="B53" s="210">
        <v>-1.7</v>
      </c>
      <c r="C53" s="210">
        <v>5.7</v>
      </c>
      <c r="D53" s="210">
        <v>-2.4</v>
      </c>
      <c r="E53" s="210">
        <v>-2</v>
      </c>
      <c r="F53" s="210">
        <v>2</v>
      </c>
      <c r="G53" s="210">
        <v>0.5</v>
      </c>
      <c r="H53" s="210">
        <v>-1.7</v>
      </c>
      <c r="I53" s="210">
        <v>-5.8</v>
      </c>
      <c r="J53" s="569">
        <v>0.4</v>
      </c>
      <c r="K53" s="569">
        <v>2.3</v>
      </c>
      <c r="L53" s="569">
        <v>-2.3</v>
      </c>
      <c r="M53" s="569">
        <v>-0.7</v>
      </c>
      <c r="N53" s="570">
        <v>-1.4</v>
      </c>
      <c r="O53" s="570">
        <v>-4.5</v>
      </c>
      <c r="P53" s="570">
        <v>0.8</v>
      </c>
      <c r="Q53" s="571">
        <v>0.2</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378</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99.5</v>
      </c>
      <c r="C5" s="194">
        <v>82.5</v>
      </c>
      <c r="D5" s="194">
        <v>100.3</v>
      </c>
      <c r="E5" s="195">
        <v>103.5</v>
      </c>
      <c r="F5" s="196">
        <v>109.4</v>
      </c>
      <c r="G5" s="196">
        <v>107.8</v>
      </c>
      <c r="H5" s="196">
        <v>101.1</v>
      </c>
      <c r="I5" s="196">
        <v>113.4</v>
      </c>
      <c r="J5" s="196" t="s">
        <v>336</v>
      </c>
      <c r="K5" s="196" t="s">
        <v>336</v>
      </c>
      <c r="L5" s="196" t="s">
        <v>336</v>
      </c>
      <c r="M5" s="196" t="s">
        <v>336</v>
      </c>
      <c r="N5" s="196">
        <v>102.2</v>
      </c>
      <c r="O5" s="196">
        <v>90.7</v>
      </c>
      <c r="P5" s="196">
        <v>84.7</v>
      </c>
      <c r="Q5" s="197" t="s">
        <v>336</v>
      </c>
    </row>
    <row r="6" spans="1:17" ht="19.5" customHeight="1">
      <c r="A6" s="192" t="s">
        <v>608</v>
      </c>
      <c r="B6" s="193">
        <v>108.9</v>
      </c>
      <c r="C6" s="194">
        <v>79.9</v>
      </c>
      <c r="D6" s="194">
        <v>98.6</v>
      </c>
      <c r="E6" s="194">
        <v>99.8</v>
      </c>
      <c r="F6" s="194">
        <v>105.2</v>
      </c>
      <c r="G6" s="194">
        <v>118.8</v>
      </c>
      <c r="H6" s="194">
        <v>109</v>
      </c>
      <c r="I6" s="194">
        <v>154.6</v>
      </c>
      <c r="J6" s="196" t="s">
        <v>336</v>
      </c>
      <c r="K6" s="196" t="s">
        <v>336</v>
      </c>
      <c r="L6" s="196" t="s">
        <v>336</v>
      </c>
      <c r="M6" s="196" t="s">
        <v>336</v>
      </c>
      <c r="N6" s="194">
        <v>163.6</v>
      </c>
      <c r="O6" s="194">
        <v>120.6</v>
      </c>
      <c r="P6" s="194">
        <v>90.7</v>
      </c>
      <c r="Q6" s="197" t="s">
        <v>336</v>
      </c>
    </row>
    <row r="7" spans="1:17" ht="19.5" customHeight="1">
      <c r="A7" s="192" t="s">
        <v>609</v>
      </c>
      <c r="B7" s="193">
        <v>107.9</v>
      </c>
      <c r="C7" s="194">
        <v>68.3</v>
      </c>
      <c r="D7" s="194">
        <v>80.5</v>
      </c>
      <c r="E7" s="195">
        <v>81.9</v>
      </c>
      <c r="F7" s="196">
        <v>82.6</v>
      </c>
      <c r="G7" s="194">
        <v>105.8</v>
      </c>
      <c r="H7" s="194">
        <v>132.2</v>
      </c>
      <c r="I7" s="194">
        <v>167.5</v>
      </c>
      <c r="J7" s="196" t="s">
        <v>336</v>
      </c>
      <c r="K7" s="196" t="s">
        <v>336</v>
      </c>
      <c r="L7" s="196" t="s">
        <v>336</v>
      </c>
      <c r="M7" s="196" t="s">
        <v>336</v>
      </c>
      <c r="N7" s="194">
        <v>307.2</v>
      </c>
      <c r="O7" s="194">
        <v>201.4</v>
      </c>
      <c r="P7" s="194">
        <v>90.5</v>
      </c>
      <c r="Q7" s="197" t="s">
        <v>336</v>
      </c>
    </row>
    <row r="8" spans="1:17" ht="19.5" customHeight="1">
      <c r="A8" s="192" t="s">
        <v>360</v>
      </c>
      <c r="B8" s="193">
        <v>81.1</v>
      </c>
      <c r="C8" s="194">
        <v>74.3</v>
      </c>
      <c r="D8" s="194">
        <v>55.4</v>
      </c>
      <c r="E8" s="195">
        <v>71.3</v>
      </c>
      <c r="F8" s="196">
        <v>48.3</v>
      </c>
      <c r="G8" s="194">
        <v>107.8</v>
      </c>
      <c r="H8" s="194">
        <v>106</v>
      </c>
      <c r="I8" s="194">
        <v>136.3</v>
      </c>
      <c r="J8" s="196" t="s">
        <v>336</v>
      </c>
      <c r="K8" s="196" t="s">
        <v>336</v>
      </c>
      <c r="L8" s="196" t="s">
        <v>336</v>
      </c>
      <c r="M8" s="196" t="s">
        <v>336</v>
      </c>
      <c r="N8" s="194">
        <v>433.3</v>
      </c>
      <c r="O8" s="194">
        <v>117</v>
      </c>
      <c r="P8" s="194">
        <v>26.7</v>
      </c>
      <c r="Q8" s="197" t="s">
        <v>336</v>
      </c>
    </row>
    <row r="9" spans="1:17" ht="19.5" customHeight="1">
      <c r="A9" s="552" t="s">
        <v>658</v>
      </c>
      <c r="B9" s="193">
        <v>98.5</v>
      </c>
      <c r="C9" s="194">
        <v>76.2</v>
      </c>
      <c r="D9" s="194">
        <v>81.1</v>
      </c>
      <c r="E9" s="195">
        <v>79.8</v>
      </c>
      <c r="F9" s="196">
        <v>45.7</v>
      </c>
      <c r="G9" s="194">
        <v>124.8</v>
      </c>
      <c r="H9" s="194">
        <v>106.7</v>
      </c>
      <c r="I9" s="194">
        <v>160.1</v>
      </c>
      <c r="J9" s="196" t="s">
        <v>336</v>
      </c>
      <c r="K9" s="196" t="s">
        <v>336</v>
      </c>
      <c r="L9" s="196" t="s">
        <v>336</v>
      </c>
      <c r="M9" s="196" t="s">
        <v>336</v>
      </c>
      <c r="N9" s="194">
        <v>438.8</v>
      </c>
      <c r="O9" s="194">
        <v>100.7</v>
      </c>
      <c r="P9" s="194">
        <v>32.8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100.9</v>
      </c>
      <c r="C11" s="200">
        <v>91.8</v>
      </c>
      <c r="D11" s="201">
        <v>86.1</v>
      </c>
      <c r="E11" s="202">
        <v>100.6</v>
      </c>
      <c r="F11" s="203">
        <v>37.6</v>
      </c>
      <c r="G11" s="194">
        <v>121.7</v>
      </c>
      <c r="H11" s="194">
        <v>100</v>
      </c>
      <c r="I11" s="194">
        <v>156.3</v>
      </c>
      <c r="J11" s="196" t="s">
        <v>336</v>
      </c>
      <c r="K11" s="196" t="s">
        <v>336</v>
      </c>
      <c r="L11" s="196" t="s">
        <v>336</v>
      </c>
      <c r="M11" s="196" t="s">
        <v>336</v>
      </c>
      <c r="N11" s="194">
        <v>515</v>
      </c>
      <c r="O11" s="194">
        <v>89.8</v>
      </c>
      <c r="P11" s="194">
        <v>26.8</v>
      </c>
      <c r="Q11" s="197" t="s">
        <v>336</v>
      </c>
    </row>
    <row r="12" spans="1:17" ht="19.5" customHeight="1">
      <c r="A12" s="537" t="s">
        <v>362</v>
      </c>
      <c r="B12" s="193">
        <v>97.4</v>
      </c>
      <c r="C12" s="200">
        <v>76.1</v>
      </c>
      <c r="D12" s="201">
        <v>79.8</v>
      </c>
      <c r="E12" s="202">
        <v>117.3</v>
      </c>
      <c r="F12" s="203">
        <v>39.8</v>
      </c>
      <c r="G12" s="194">
        <v>118.7</v>
      </c>
      <c r="H12" s="194">
        <v>107.8</v>
      </c>
      <c r="I12" s="194">
        <v>166.2</v>
      </c>
      <c r="J12" s="196" t="s">
        <v>336</v>
      </c>
      <c r="K12" s="196" t="s">
        <v>336</v>
      </c>
      <c r="L12" s="196" t="s">
        <v>336</v>
      </c>
      <c r="M12" s="196" t="s">
        <v>336</v>
      </c>
      <c r="N12" s="194">
        <v>480</v>
      </c>
      <c r="O12" s="194">
        <v>105.1</v>
      </c>
      <c r="P12" s="194">
        <v>29.5</v>
      </c>
      <c r="Q12" s="197" t="s">
        <v>336</v>
      </c>
    </row>
    <row r="13" spans="1:17" ht="19.5" customHeight="1">
      <c r="A13" s="199" t="s">
        <v>363</v>
      </c>
      <c r="B13" s="193">
        <v>100.9</v>
      </c>
      <c r="C13" s="200">
        <v>88.1</v>
      </c>
      <c r="D13" s="201">
        <v>82.1</v>
      </c>
      <c r="E13" s="202">
        <v>97.1</v>
      </c>
      <c r="F13" s="203">
        <v>43</v>
      </c>
      <c r="G13" s="194">
        <v>122.7</v>
      </c>
      <c r="H13" s="194">
        <v>103.1</v>
      </c>
      <c r="I13" s="194">
        <v>160.6</v>
      </c>
      <c r="J13" s="196" t="s">
        <v>336</v>
      </c>
      <c r="K13" s="196" t="s">
        <v>336</v>
      </c>
      <c r="L13" s="196" t="s">
        <v>336</v>
      </c>
      <c r="M13" s="196" t="s">
        <v>336</v>
      </c>
      <c r="N13" s="194">
        <v>490</v>
      </c>
      <c r="O13" s="194">
        <v>108.5</v>
      </c>
      <c r="P13" s="194">
        <v>37.6</v>
      </c>
      <c r="Q13" s="197" t="s">
        <v>336</v>
      </c>
    </row>
    <row r="14" spans="1:17" ht="19.5" customHeight="1">
      <c r="A14" s="199" t="s">
        <v>364</v>
      </c>
      <c r="B14" s="193">
        <v>100</v>
      </c>
      <c r="C14" s="200">
        <v>83.6</v>
      </c>
      <c r="D14" s="201">
        <v>82.1</v>
      </c>
      <c r="E14" s="202">
        <v>82.1</v>
      </c>
      <c r="F14" s="203">
        <v>46.6</v>
      </c>
      <c r="G14" s="194">
        <v>131</v>
      </c>
      <c r="H14" s="194">
        <v>109.4</v>
      </c>
      <c r="I14" s="194">
        <v>170.4</v>
      </c>
      <c r="J14" s="196" t="s">
        <v>336</v>
      </c>
      <c r="K14" s="196" t="s">
        <v>336</v>
      </c>
      <c r="L14" s="196" t="s">
        <v>336</v>
      </c>
      <c r="M14" s="196" t="s">
        <v>336</v>
      </c>
      <c r="N14" s="194">
        <v>387.5</v>
      </c>
      <c r="O14" s="194">
        <v>103.4</v>
      </c>
      <c r="P14" s="194">
        <v>32.2</v>
      </c>
      <c r="Q14" s="197" t="s">
        <v>336</v>
      </c>
    </row>
    <row r="15" spans="1:17" ht="19.5" customHeight="1">
      <c r="A15" s="199" t="s">
        <v>660</v>
      </c>
      <c r="B15" s="193">
        <v>93.2</v>
      </c>
      <c r="C15" s="200">
        <v>68.7</v>
      </c>
      <c r="D15" s="201">
        <v>74.6</v>
      </c>
      <c r="E15" s="202">
        <v>82.1</v>
      </c>
      <c r="F15" s="203">
        <v>43.9</v>
      </c>
      <c r="G15" s="194">
        <v>98</v>
      </c>
      <c r="H15" s="194">
        <v>132.8</v>
      </c>
      <c r="I15" s="194">
        <v>150.7</v>
      </c>
      <c r="J15" s="196" t="s">
        <v>336</v>
      </c>
      <c r="K15" s="196" t="s">
        <v>336</v>
      </c>
      <c r="L15" s="196" t="s">
        <v>336</v>
      </c>
      <c r="M15" s="196" t="s">
        <v>336</v>
      </c>
      <c r="N15" s="194">
        <v>437.5</v>
      </c>
      <c r="O15" s="194">
        <v>127.1</v>
      </c>
      <c r="P15" s="194">
        <v>24.2</v>
      </c>
      <c r="Q15" s="197" t="s">
        <v>336</v>
      </c>
    </row>
    <row r="16" spans="1:17" ht="19.5" customHeight="1">
      <c r="A16" s="199" t="s">
        <v>365</v>
      </c>
      <c r="B16" s="193">
        <v>98.3</v>
      </c>
      <c r="C16" s="200">
        <v>82.8</v>
      </c>
      <c r="D16" s="201">
        <v>86.7</v>
      </c>
      <c r="E16" s="202">
        <v>85</v>
      </c>
      <c r="F16" s="203">
        <v>45.2</v>
      </c>
      <c r="G16" s="194">
        <v>98.5</v>
      </c>
      <c r="H16" s="194">
        <v>128.1</v>
      </c>
      <c r="I16" s="194">
        <v>145.1</v>
      </c>
      <c r="J16" s="196" t="s">
        <v>336</v>
      </c>
      <c r="K16" s="196" t="s">
        <v>336</v>
      </c>
      <c r="L16" s="196" t="s">
        <v>336</v>
      </c>
      <c r="M16" s="196" t="s">
        <v>336</v>
      </c>
      <c r="N16" s="194">
        <v>432.5</v>
      </c>
      <c r="O16" s="194">
        <v>96.6</v>
      </c>
      <c r="P16" s="194">
        <v>24.8</v>
      </c>
      <c r="Q16" s="197" t="s">
        <v>336</v>
      </c>
    </row>
    <row r="17" spans="1:17" ht="19.5" customHeight="1">
      <c r="A17" s="199" t="s">
        <v>366</v>
      </c>
      <c r="B17" s="193">
        <v>97.4</v>
      </c>
      <c r="C17" s="200">
        <v>83.6</v>
      </c>
      <c r="D17" s="201">
        <v>83.8</v>
      </c>
      <c r="E17" s="202">
        <v>126</v>
      </c>
      <c r="F17" s="203">
        <v>53.4</v>
      </c>
      <c r="G17" s="194">
        <v>102</v>
      </c>
      <c r="H17" s="194">
        <v>126.6</v>
      </c>
      <c r="I17" s="194">
        <v>147.9</v>
      </c>
      <c r="J17" s="196" t="s">
        <v>336</v>
      </c>
      <c r="K17" s="196" t="s">
        <v>336</v>
      </c>
      <c r="L17" s="196" t="s">
        <v>336</v>
      </c>
      <c r="M17" s="196" t="s">
        <v>336</v>
      </c>
      <c r="N17" s="194">
        <v>437.5</v>
      </c>
      <c r="O17" s="194">
        <v>101.7</v>
      </c>
      <c r="P17" s="194">
        <v>26.8</v>
      </c>
      <c r="Q17" s="197" t="s">
        <v>336</v>
      </c>
    </row>
    <row r="18" spans="1:17" ht="19.5" customHeight="1">
      <c r="A18" s="199" t="s">
        <v>367</v>
      </c>
      <c r="B18" s="193">
        <v>98.3</v>
      </c>
      <c r="C18" s="200">
        <v>77.6</v>
      </c>
      <c r="D18" s="201">
        <v>77.5</v>
      </c>
      <c r="E18" s="202">
        <v>79.2</v>
      </c>
      <c r="F18" s="203">
        <v>52.9</v>
      </c>
      <c r="G18" s="194">
        <v>102.5</v>
      </c>
      <c r="H18" s="194">
        <v>132.8</v>
      </c>
      <c r="I18" s="194">
        <v>166.2</v>
      </c>
      <c r="J18" s="196" t="s">
        <v>336</v>
      </c>
      <c r="K18" s="196" t="s">
        <v>336</v>
      </c>
      <c r="L18" s="196" t="s">
        <v>336</v>
      </c>
      <c r="M18" s="196" t="s">
        <v>336</v>
      </c>
      <c r="N18" s="194">
        <v>602.5</v>
      </c>
      <c r="O18" s="194">
        <v>96.6</v>
      </c>
      <c r="P18" s="194">
        <v>32.9</v>
      </c>
      <c r="Q18" s="197" t="s">
        <v>336</v>
      </c>
    </row>
    <row r="19" spans="1:17" ht="19.5" customHeight="1">
      <c r="A19" s="199" t="s">
        <v>368</v>
      </c>
      <c r="B19" s="193">
        <v>95.7</v>
      </c>
      <c r="C19" s="200">
        <v>79.1</v>
      </c>
      <c r="D19" s="201">
        <v>78</v>
      </c>
      <c r="E19" s="202">
        <v>62.4</v>
      </c>
      <c r="F19" s="203">
        <v>46.6</v>
      </c>
      <c r="G19" s="194">
        <v>104.9</v>
      </c>
      <c r="H19" s="194">
        <v>109.4</v>
      </c>
      <c r="I19" s="194">
        <v>152.1</v>
      </c>
      <c r="J19" s="196" t="s">
        <v>336</v>
      </c>
      <c r="K19" s="196" t="s">
        <v>336</v>
      </c>
      <c r="L19" s="196" t="s">
        <v>336</v>
      </c>
      <c r="M19" s="196" t="s">
        <v>336</v>
      </c>
      <c r="N19" s="194">
        <v>580</v>
      </c>
      <c r="O19" s="194">
        <v>118.6</v>
      </c>
      <c r="P19" s="194">
        <v>40.3</v>
      </c>
      <c r="Q19" s="197" t="s">
        <v>336</v>
      </c>
    </row>
    <row r="20" spans="1:17" ht="19.5" customHeight="1">
      <c r="A20" s="199" t="s">
        <v>369</v>
      </c>
      <c r="B20" s="193">
        <v>94.9</v>
      </c>
      <c r="C20" s="200">
        <v>79.1</v>
      </c>
      <c r="D20" s="201">
        <v>81.5</v>
      </c>
      <c r="E20" s="202">
        <v>68.8</v>
      </c>
      <c r="F20" s="203">
        <v>38.9</v>
      </c>
      <c r="G20" s="194">
        <v>101.5</v>
      </c>
      <c r="H20" s="194">
        <v>107.8</v>
      </c>
      <c r="I20" s="194">
        <v>156.3</v>
      </c>
      <c r="J20" s="196" t="s">
        <v>336</v>
      </c>
      <c r="K20" s="196" t="s">
        <v>336</v>
      </c>
      <c r="L20" s="196" t="s">
        <v>336</v>
      </c>
      <c r="M20" s="196" t="s">
        <v>336</v>
      </c>
      <c r="N20" s="194">
        <v>585</v>
      </c>
      <c r="O20" s="194">
        <v>86.4</v>
      </c>
      <c r="P20" s="194">
        <v>40.3</v>
      </c>
      <c r="Q20" s="197" t="s">
        <v>336</v>
      </c>
    </row>
    <row r="21" spans="1:17" ht="19.5" customHeight="1">
      <c r="A21" s="199" t="s">
        <v>694</v>
      </c>
      <c r="B21" s="193">
        <v>100</v>
      </c>
      <c r="C21" s="200">
        <v>104.5</v>
      </c>
      <c r="D21" s="201">
        <v>84.4</v>
      </c>
      <c r="E21" s="202">
        <v>59.5</v>
      </c>
      <c r="F21" s="203">
        <v>46.2</v>
      </c>
      <c r="G21" s="194">
        <v>135.5</v>
      </c>
      <c r="H21" s="194">
        <v>112.5</v>
      </c>
      <c r="I21" s="194">
        <v>178.9</v>
      </c>
      <c r="J21" s="196" t="s">
        <v>336</v>
      </c>
      <c r="K21" s="196" t="s">
        <v>336</v>
      </c>
      <c r="L21" s="196" t="s">
        <v>336</v>
      </c>
      <c r="M21" s="196" t="s">
        <v>336</v>
      </c>
      <c r="N21" s="194">
        <v>527.5</v>
      </c>
      <c r="O21" s="194">
        <v>78</v>
      </c>
      <c r="P21" s="194">
        <v>26.2</v>
      </c>
      <c r="Q21" s="197" t="s">
        <v>336</v>
      </c>
    </row>
    <row r="22" spans="1:17" ht="19.5" customHeight="1">
      <c r="A22" s="199" t="s">
        <v>699</v>
      </c>
      <c r="B22" s="193">
        <v>91.5</v>
      </c>
      <c r="C22" s="200">
        <v>99.3</v>
      </c>
      <c r="D22" s="201">
        <v>83.2</v>
      </c>
      <c r="E22" s="202">
        <v>68.2</v>
      </c>
      <c r="F22" s="203">
        <v>46.6</v>
      </c>
      <c r="G22" s="194">
        <v>115.3</v>
      </c>
      <c r="H22" s="194">
        <v>110.9</v>
      </c>
      <c r="I22" s="194">
        <v>164.8</v>
      </c>
      <c r="J22" s="196" t="s">
        <v>336</v>
      </c>
      <c r="K22" s="196" t="s">
        <v>336</v>
      </c>
      <c r="L22" s="196" t="s">
        <v>336</v>
      </c>
      <c r="M22" s="196" t="s">
        <v>336</v>
      </c>
      <c r="N22" s="194">
        <v>210</v>
      </c>
      <c r="O22" s="194">
        <v>79.7</v>
      </c>
      <c r="P22" s="194">
        <v>20.8</v>
      </c>
      <c r="Q22" s="197" t="s">
        <v>336</v>
      </c>
    </row>
    <row r="23" spans="1:17" ht="19.5" customHeight="1">
      <c r="A23" s="537" t="s">
        <v>361</v>
      </c>
      <c r="B23" s="205">
        <v>105.1</v>
      </c>
      <c r="C23" s="194">
        <v>109.7</v>
      </c>
      <c r="D23" s="194">
        <v>93.6</v>
      </c>
      <c r="E23" s="194">
        <v>108.7</v>
      </c>
      <c r="F23" s="194">
        <v>50.2</v>
      </c>
      <c r="G23" s="194">
        <v>129.1</v>
      </c>
      <c r="H23" s="194">
        <v>106.3</v>
      </c>
      <c r="I23" s="194">
        <v>167.6</v>
      </c>
      <c r="J23" s="196" t="s">
        <v>336</v>
      </c>
      <c r="K23" s="196" t="s">
        <v>336</v>
      </c>
      <c r="L23" s="196" t="s">
        <v>336</v>
      </c>
      <c r="M23" s="196" t="s">
        <v>336</v>
      </c>
      <c r="N23" s="194">
        <v>592.5</v>
      </c>
      <c r="O23" s="194">
        <v>98.3</v>
      </c>
      <c r="P23" s="194">
        <v>22.8</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14.9</v>
      </c>
      <c r="C25" s="208">
        <v>10.5</v>
      </c>
      <c r="D25" s="208">
        <v>12.5</v>
      </c>
      <c r="E25" s="208">
        <v>59.4</v>
      </c>
      <c r="F25" s="208">
        <v>7.7</v>
      </c>
      <c r="G25" s="208">
        <v>12</v>
      </c>
      <c r="H25" s="208">
        <v>-4.1</v>
      </c>
      <c r="I25" s="208">
        <v>1.7</v>
      </c>
      <c r="J25" s="572">
        <v>3.7974683544303556</v>
      </c>
      <c r="K25" s="572">
        <v>-5.384615384615376</v>
      </c>
      <c r="L25" s="572">
        <v>-16.36363636363637</v>
      </c>
      <c r="M25" s="572">
        <v>-11.111111111111116</v>
      </c>
      <c r="N25" s="591">
        <v>182.1</v>
      </c>
      <c r="O25" s="575">
        <v>23.3</v>
      </c>
      <c r="P25" s="575">
        <v>9.6</v>
      </c>
      <c r="Q25" s="573">
        <v>-3.157894736842115</v>
      </c>
    </row>
    <row r="26" spans="1:17" ht="27.75" customHeight="1" thickBot="1">
      <c r="A26" s="209" t="s">
        <v>373</v>
      </c>
      <c r="B26" s="210">
        <v>4.2</v>
      </c>
      <c r="C26" s="210">
        <v>19.5</v>
      </c>
      <c r="D26" s="210">
        <v>8.7</v>
      </c>
      <c r="E26" s="210">
        <v>8.1</v>
      </c>
      <c r="F26" s="210">
        <v>33.5</v>
      </c>
      <c r="G26" s="210">
        <v>6.1</v>
      </c>
      <c r="H26" s="210">
        <v>6.3</v>
      </c>
      <c r="I26" s="210">
        <v>7.2</v>
      </c>
      <c r="J26" s="569">
        <v>-31.7</v>
      </c>
      <c r="K26" s="569">
        <v>-11.5</v>
      </c>
      <c r="L26" s="569">
        <v>-38.7</v>
      </c>
      <c r="M26" s="569">
        <v>-51.5</v>
      </c>
      <c r="N26" s="592">
        <v>15</v>
      </c>
      <c r="O26" s="570">
        <v>9.5</v>
      </c>
      <c r="P26" s="570">
        <v>-14.9</v>
      </c>
      <c r="Q26" s="571">
        <v>7</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103.2</v>
      </c>
      <c r="C32" s="194">
        <v>115.4</v>
      </c>
      <c r="D32" s="194">
        <v>98.6</v>
      </c>
      <c r="E32" s="195">
        <v>111.5</v>
      </c>
      <c r="F32" s="196">
        <v>98.2</v>
      </c>
      <c r="G32" s="196">
        <v>102.5</v>
      </c>
      <c r="H32" s="196">
        <v>129.6</v>
      </c>
      <c r="I32" s="196">
        <v>112.8</v>
      </c>
      <c r="J32" s="196" t="s">
        <v>336</v>
      </c>
      <c r="K32" s="196" t="s">
        <v>336</v>
      </c>
      <c r="L32" s="196" t="s">
        <v>336</v>
      </c>
      <c r="M32" s="196" t="s">
        <v>336</v>
      </c>
      <c r="N32" s="196">
        <v>102.3</v>
      </c>
      <c r="O32" s="196">
        <v>103.7</v>
      </c>
      <c r="P32" s="196">
        <v>85.7</v>
      </c>
      <c r="Q32" s="197" t="s">
        <v>336</v>
      </c>
    </row>
    <row r="33" spans="1:17" ht="19.5" customHeight="1">
      <c r="A33" s="192" t="s">
        <v>608</v>
      </c>
      <c r="B33" s="193">
        <v>107.3</v>
      </c>
      <c r="C33" s="194">
        <v>83.7</v>
      </c>
      <c r="D33" s="194">
        <v>97.2</v>
      </c>
      <c r="E33" s="194">
        <v>103.3</v>
      </c>
      <c r="F33" s="194">
        <v>82.7</v>
      </c>
      <c r="G33" s="194">
        <v>86.6</v>
      </c>
      <c r="H33" s="194">
        <v>147.2</v>
      </c>
      <c r="I33" s="194">
        <v>133.9</v>
      </c>
      <c r="J33" s="196" t="s">
        <v>336</v>
      </c>
      <c r="K33" s="196" t="s">
        <v>336</v>
      </c>
      <c r="L33" s="196" t="s">
        <v>336</v>
      </c>
      <c r="M33" s="196" t="s">
        <v>336</v>
      </c>
      <c r="N33" s="194">
        <v>199.3</v>
      </c>
      <c r="O33" s="194">
        <v>138.1</v>
      </c>
      <c r="P33" s="194">
        <v>75.9</v>
      </c>
      <c r="Q33" s="197" t="s">
        <v>336</v>
      </c>
    </row>
    <row r="34" spans="1:17" ht="19.5" customHeight="1">
      <c r="A34" s="192" t="s">
        <v>609</v>
      </c>
      <c r="B34" s="193">
        <v>104.7</v>
      </c>
      <c r="C34" s="194">
        <v>45.5</v>
      </c>
      <c r="D34" s="194">
        <v>79.1</v>
      </c>
      <c r="E34" s="195">
        <v>82.8</v>
      </c>
      <c r="F34" s="196">
        <v>67.5</v>
      </c>
      <c r="G34" s="194">
        <v>82.3</v>
      </c>
      <c r="H34" s="194">
        <v>147.1</v>
      </c>
      <c r="I34" s="194">
        <v>152.9</v>
      </c>
      <c r="J34" s="196" t="s">
        <v>336</v>
      </c>
      <c r="K34" s="196" t="s">
        <v>336</v>
      </c>
      <c r="L34" s="196" t="s">
        <v>336</v>
      </c>
      <c r="M34" s="196" t="s">
        <v>336</v>
      </c>
      <c r="N34" s="194">
        <v>484.7</v>
      </c>
      <c r="O34" s="194">
        <v>235.3</v>
      </c>
      <c r="P34" s="196" t="s">
        <v>656</v>
      </c>
      <c r="Q34" s="197" t="s">
        <v>336</v>
      </c>
    </row>
    <row r="35" spans="1:17" ht="19.5" customHeight="1">
      <c r="A35" s="192" t="s">
        <v>360</v>
      </c>
      <c r="B35" s="193">
        <v>77.5</v>
      </c>
      <c r="C35" s="194">
        <v>51.1</v>
      </c>
      <c r="D35" s="194">
        <v>54.7</v>
      </c>
      <c r="E35" s="195">
        <v>73.6</v>
      </c>
      <c r="F35" s="196">
        <v>38.4</v>
      </c>
      <c r="G35" s="194">
        <v>83.3</v>
      </c>
      <c r="H35" s="194">
        <v>131.6</v>
      </c>
      <c r="I35" s="194">
        <v>184.8</v>
      </c>
      <c r="J35" s="196" t="s">
        <v>336</v>
      </c>
      <c r="K35" s="196" t="s">
        <v>336</v>
      </c>
      <c r="L35" s="196" t="s">
        <v>336</v>
      </c>
      <c r="M35" s="196" t="s">
        <v>336</v>
      </c>
      <c r="N35" s="194">
        <v>694.5</v>
      </c>
      <c r="O35" s="194">
        <v>128.2</v>
      </c>
      <c r="P35" s="196">
        <v>17.5</v>
      </c>
      <c r="Q35" s="197" t="s">
        <v>336</v>
      </c>
    </row>
    <row r="36" spans="1:17" ht="19.5" customHeight="1">
      <c r="A36" s="552" t="s">
        <v>658</v>
      </c>
      <c r="B36" s="193">
        <v>91.8</v>
      </c>
      <c r="C36" s="194">
        <v>53.1</v>
      </c>
      <c r="D36" s="194">
        <v>81.4</v>
      </c>
      <c r="E36" s="195">
        <v>77.4</v>
      </c>
      <c r="F36" s="196">
        <v>32.4</v>
      </c>
      <c r="G36" s="194">
        <v>93.6</v>
      </c>
      <c r="H36" s="194">
        <v>100.9</v>
      </c>
      <c r="I36" s="194">
        <v>181.5</v>
      </c>
      <c r="J36" s="196" t="s">
        <v>336</v>
      </c>
      <c r="K36" s="196" t="s">
        <v>336</v>
      </c>
      <c r="L36" s="196" t="s">
        <v>336</v>
      </c>
      <c r="M36" s="196" t="s">
        <v>336</v>
      </c>
      <c r="N36" s="194">
        <v>733.1</v>
      </c>
      <c r="O36" s="194">
        <v>105.4</v>
      </c>
      <c r="P36" s="194">
        <v>18.1</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94.6</v>
      </c>
      <c r="C38" s="200">
        <v>50.3</v>
      </c>
      <c r="D38" s="201">
        <v>86.4</v>
      </c>
      <c r="E38" s="202">
        <v>89.2</v>
      </c>
      <c r="F38" s="203">
        <v>23.5</v>
      </c>
      <c r="G38" s="194">
        <v>89.1</v>
      </c>
      <c r="H38" s="194">
        <v>103</v>
      </c>
      <c r="I38" s="194">
        <v>170.8</v>
      </c>
      <c r="J38" s="196" t="s">
        <v>336</v>
      </c>
      <c r="K38" s="196" t="s">
        <v>336</v>
      </c>
      <c r="L38" s="196" t="s">
        <v>336</v>
      </c>
      <c r="M38" s="196" t="s">
        <v>336</v>
      </c>
      <c r="N38" s="194">
        <v>883.3</v>
      </c>
      <c r="O38" s="194">
        <v>90.8</v>
      </c>
      <c r="P38" s="196">
        <v>13.3</v>
      </c>
      <c r="Q38" s="197" t="s">
        <v>336</v>
      </c>
    </row>
    <row r="39" spans="1:17" ht="19.5" customHeight="1">
      <c r="A39" s="537" t="s">
        <v>362</v>
      </c>
      <c r="B39" s="193">
        <v>90.6</v>
      </c>
      <c r="C39" s="200">
        <v>58.1</v>
      </c>
      <c r="D39" s="201">
        <v>79.3</v>
      </c>
      <c r="E39" s="202">
        <v>104.1</v>
      </c>
      <c r="F39" s="203">
        <v>28.4</v>
      </c>
      <c r="G39" s="194">
        <v>85</v>
      </c>
      <c r="H39" s="194">
        <v>106.1</v>
      </c>
      <c r="I39" s="194">
        <v>167.7</v>
      </c>
      <c r="J39" s="196" t="s">
        <v>336</v>
      </c>
      <c r="K39" s="196" t="s">
        <v>336</v>
      </c>
      <c r="L39" s="196" t="s">
        <v>336</v>
      </c>
      <c r="M39" s="196" t="s">
        <v>336</v>
      </c>
      <c r="N39" s="194">
        <v>819.4</v>
      </c>
      <c r="O39" s="194">
        <v>109.2</v>
      </c>
      <c r="P39" s="196">
        <v>17.4</v>
      </c>
      <c r="Q39" s="197" t="s">
        <v>336</v>
      </c>
    </row>
    <row r="40" spans="1:17" ht="19.5" customHeight="1">
      <c r="A40" s="199" t="s">
        <v>363</v>
      </c>
      <c r="B40" s="193">
        <v>94.6</v>
      </c>
      <c r="C40" s="200">
        <v>62.8</v>
      </c>
      <c r="D40" s="201">
        <v>82.3</v>
      </c>
      <c r="E40" s="202">
        <v>86.2</v>
      </c>
      <c r="F40" s="203">
        <v>30.4</v>
      </c>
      <c r="G40" s="194">
        <v>89.8</v>
      </c>
      <c r="H40" s="194">
        <v>104.5</v>
      </c>
      <c r="I40" s="194">
        <v>173.8</v>
      </c>
      <c r="J40" s="196" t="s">
        <v>336</v>
      </c>
      <c r="K40" s="196" t="s">
        <v>336</v>
      </c>
      <c r="L40" s="196" t="s">
        <v>336</v>
      </c>
      <c r="M40" s="196" t="s">
        <v>336</v>
      </c>
      <c r="N40" s="194">
        <v>833.3</v>
      </c>
      <c r="O40" s="194">
        <v>106.2</v>
      </c>
      <c r="P40" s="204">
        <v>21.2</v>
      </c>
      <c r="Q40" s="197" t="s">
        <v>336</v>
      </c>
    </row>
    <row r="41" spans="1:17" ht="19.5" customHeight="1">
      <c r="A41" s="199" t="s">
        <v>364</v>
      </c>
      <c r="B41" s="193">
        <v>91.9</v>
      </c>
      <c r="C41" s="200">
        <v>56</v>
      </c>
      <c r="D41" s="201">
        <v>79.8</v>
      </c>
      <c r="E41" s="202">
        <v>72.8</v>
      </c>
      <c r="F41" s="203">
        <v>31</v>
      </c>
      <c r="G41" s="194">
        <v>98.5</v>
      </c>
      <c r="H41" s="194">
        <v>107.6</v>
      </c>
      <c r="I41" s="194">
        <v>169.2</v>
      </c>
      <c r="J41" s="196" t="s">
        <v>336</v>
      </c>
      <c r="K41" s="196" t="s">
        <v>336</v>
      </c>
      <c r="L41" s="196" t="s">
        <v>336</v>
      </c>
      <c r="M41" s="196" t="s">
        <v>336</v>
      </c>
      <c r="N41" s="194">
        <v>663.9</v>
      </c>
      <c r="O41" s="194">
        <v>106.2</v>
      </c>
      <c r="P41" s="204">
        <v>17</v>
      </c>
      <c r="Q41" s="197" t="s">
        <v>336</v>
      </c>
    </row>
    <row r="42" spans="1:17" ht="19.5" customHeight="1">
      <c r="A42" s="199" t="s">
        <v>660</v>
      </c>
      <c r="B42" s="193">
        <v>86.6</v>
      </c>
      <c r="C42" s="200">
        <v>52.4</v>
      </c>
      <c r="D42" s="201">
        <v>72.2</v>
      </c>
      <c r="E42" s="202">
        <v>76.4</v>
      </c>
      <c r="F42" s="203">
        <v>31</v>
      </c>
      <c r="G42" s="194">
        <v>83.2</v>
      </c>
      <c r="H42" s="194">
        <v>109.1</v>
      </c>
      <c r="I42" s="194">
        <v>172.3</v>
      </c>
      <c r="J42" s="196" t="s">
        <v>336</v>
      </c>
      <c r="K42" s="196" t="s">
        <v>336</v>
      </c>
      <c r="L42" s="196" t="s">
        <v>336</v>
      </c>
      <c r="M42" s="196" t="s">
        <v>336</v>
      </c>
      <c r="N42" s="194">
        <v>708.3</v>
      </c>
      <c r="O42" s="194">
        <v>140</v>
      </c>
      <c r="P42" s="204">
        <v>17</v>
      </c>
      <c r="Q42" s="197" t="s">
        <v>336</v>
      </c>
    </row>
    <row r="43" spans="1:17" ht="19.5" customHeight="1">
      <c r="A43" s="199" t="s">
        <v>365</v>
      </c>
      <c r="B43" s="193">
        <v>89.9</v>
      </c>
      <c r="C43" s="200">
        <v>56</v>
      </c>
      <c r="D43" s="201">
        <v>84.3</v>
      </c>
      <c r="E43" s="202">
        <v>85.6</v>
      </c>
      <c r="F43" s="203">
        <v>30.4</v>
      </c>
      <c r="G43" s="194">
        <v>83.6</v>
      </c>
      <c r="H43" s="194">
        <v>101.5</v>
      </c>
      <c r="I43" s="194">
        <v>167.7</v>
      </c>
      <c r="J43" s="196" t="s">
        <v>336</v>
      </c>
      <c r="K43" s="196" t="s">
        <v>336</v>
      </c>
      <c r="L43" s="196" t="s">
        <v>336</v>
      </c>
      <c r="M43" s="196" t="s">
        <v>336</v>
      </c>
      <c r="N43" s="194">
        <v>686.1</v>
      </c>
      <c r="O43" s="194">
        <v>95.4</v>
      </c>
      <c r="P43" s="204">
        <v>17.4</v>
      </c>
      <c r="Q43" s="197" t="s">
        <v>336</v>
      </c>
    </row>
    <row r="44" spans="1:17" ht="19.5" customHeight="1">
      <c r="A44" s="199" t="s">
        <v>366</v>
      </c>
      <c r="B44" s="193">
        <v>88.6</v>
      </c>
      <c r="C44" s="200">
        <v>64.4</v>
      </c>
      <c r="D44" s="201">
        <v>80.8</v>
      </c>
      <c r="E44" s="202">
        <v>116.4</v>
      </c>
      <c r="F44" s="203">
        <v>38.6</v>
      </c>
      <c r="G44" s="194">
        <v>85</v>
      </c>
      <c r="H44" s="194">
        <v>106.1</v>
      </c>
      <c r="I44" s="194">
        <v>173.8</v>
      </c>
      <c r="J44" s="196" t="s">
        <v>336</v>
      </c>
      <c r="K44" s="196" t="s">
        <v>336</v>
      </c>
      <c r="L44" s="196" t="s">
        <v>336</v>
      </c>
      <c r="M44" s="196" t="s">
        <v>336</v>
      </c>
      <c r="N44" s="194">
        <v>672.2</v>
      </c>
      <c r="O44" s="194">
        <v>95.4</v>
      </c>
      <c r="P44" s="204">
        <v>17.8</v>
      </c>
      <c r="Q44" s="197" t="s">
        <v>336</v>
      </c>
    </row>
    <row r="45" spans="1:17" ht="19.5" customHeight="1">
      <c r="A45" s="199" t="s">
        <v>367</v>
      </c>
      <c r="B45" s="193">
        <v>90.6</v>
      </c>
      <c r="C45" s="200">
        <v>73.3</v>
      </c>
      <c r="D45" s="201">
        <v>75.3</v>
      </c>
      <c r="E45" s="202">
        <v>75.4</v>
      </c>
      <c r="F45" s="203">
        <v>37.3</v>
      </c>
      <c r="G45" s="194">
        <v>85.4</v>
      </c>
      <c r="H45" s="194">
        <v>116.7</v>
      </c>
      <c r="I45" s="194">
        <v>193.8</v>
      </c>
      <c r="J45" s="196" t="s">
        <v>336</v>
      </c>
      <c r="K45" s="196" t="s">
        <v>336</v>
      </c>
      <c r="L45" s="196" t="s">
        <v>336</v>
      </c>
      <c r="M45" s="196" t="s">
        <v>336</v>
      </c>
      <c r="N45" s="194">
        <v>975</v>
      </c>
      <c r="O45" s="194">
        <v>95.4</v>
      </c>
      <c r="P45" s="204">
        <v>22</v>
      </c>
      <c r="Q45" s="197" t="s">
        <v>336</v>
      </c>
    </row>
    <row r="46" spans="1:17" ht="19.5" customHeight="1">
      <c r="A46" s="199" t="s">
        <v>368</v>
      </c>
      <c r="B46" s="193">
        <v>89.9</v>
      </c>
      <c r="C46" s="200">
        <v>50.3</v>
      </c>
      <c r="D46" s="201">
        <v>75.3</v>
      </c>
      <c r="E46" s="202">
        <v>60.5</v>
      </c>
      <c r="F46" s="203">
        <v>32.7</v>
      </c>
      <c r="G46" s="194">
        <v>84.7</v>
      </c>
      <c r="H46" s="194">
        <v>103</v>
      </c>
      <c r="I46" s="194">
        <v>180</v>
      </c>
      <c r="J46" s="196" t="s">
        <v>336</v>
      </c>
      <c r="K46" s="196" t="s">
        <v>336</v>
      </c>
      <c r="L46" s="196" t="s">
        <v>336</v>
      </c>
      <c r="M46" s="196" t="s">
        <v>336</v>
      </c>
      <c r="N46" s="194">
        <v>930.6</v>
      </c>
      <c r="O46" s="194">
        <v>124.6</v>
      </c>
      <c r="P46" s="204">
        <v>32.4</v>
      </c>
      <c r="Q46" s="197" t="s">
        <v>336</v>
      </c>
    </row>
    <row r="47" spans="1:17" ht="19.5" customHeight="1">
      <c r="A47" s="199" t="s">
        <v>369</v>
      </c>
      <c r="B47" s="193">
        <v>89.3</v>
      </c>
      <c r="C47" s="200">
        <v>55</v>
      </c>
      <c r="D47" s="201">
        <v>79.3</v>
      </c>
      <c r="E47" s="202">
        <v>62.6</v>
      </c>
      <c r="F47" s="203">
        <v>25.8</v>
      </c>
      <c r="G47" s="194">
        <v>87.2</v>
      </c>
      <c r="H47" s="194">
        <v>104.5</v>
      </c>
      <c r="I47" s="194">
        <v>169.2</v>
      </c>
      <c r="J47" s="196" t="s">
        <v>336</v>
      </c>
      <c r="K47" s="196" t="s">
        <v>336</v>
      </c>
      <c r="L47" s="196" t="s">
        <v>336</v>
      </c>
      <c r="M47" s="196" t="s">
        <v>336</v>
      </c>
      <c r="N47" s="194">
        <v>938.9</v>
      </c>
      <c r="O47" s="194">
        <v>78.5</v>
      </c>
      <c r="P47" s="204">
        <v>22.8</v>
      </c>
      <c r="Q47" s="197" t="s">
        <v>336</v>
      </c>
    </row>
    <row r="48" spans="1:17" ht="19.5" customHeight="1">
      <c r="A48" s="199" t="s">
        <v>370</v>
      </c>
      <c r="B48" s="193">
        <v>90.6</v>
      </c>
      <c r="C48" s="200">
        <v>50.3</v>
      </c>
      <c r="D48" s="201">
        <v>81.8</v>
      </c>
      <c r="E48" s="202">
        <v>54.4</v>
      </c>
      <c r="F48" s="203">
        <v>28.1</v>
      </c>
      <c r="G48" s="194">
        <v>90.5</v>
      </c>
      <c r="H48" s="194">
        <v>106.1</v>
      </c>
      <c r="I48" s="194">
        <v>192.3</v>
      </c>
      <c r="J48" s="196" t="s">
        <v>336</v>
      </c>
      <c r="K48" s="196" t="s">
        <v>336</v>
      </c>
      <c r="L48" s="196" t="s">
        <v>336</v>
      </c>
      <c r="M48" s="196" t="s">
        <v>336</v>
      </c>
      <c r="N48" s="194">
        <v>813.9</v>
      </c>
      <c r="O48" s="194">
        <v>78.5</v>
      </c>
      <c r="P48" s="204">
        <v>19.9</v>
      </c>
      <c r="Q48" s="197" t="s">
        <v>336</v>
      </c>
    </row>
    <row r="49" spans="1:17" ht="19.5" customHeight="1">
      <c r="A49" s="199" t="s">
        <v>371</v>
      </c>
      <c r="B49" s="193">
        <v>83.9</v>
      </c>
      <c r="C49" s="200">
        <v>55.5</v>
      </c>
      <c r="D49" s="201">
        <v>81.3</v>
      </c>
      <c r="E49" s="202">
        <v>55.4</v>
      </c>
      <c r="F49" s="203">
        <v>29.7</v>
      </c>
      <c r="G49" s="194">
        <v>86.1</v>
      </c>
      <c r="H49" s="194">
        <v>106.1</v>
      </c>
      <c r="I49" s="194">
        <v>164.6</v>
      </c>
      <c r="J49" s="196" t="s">
        <v>336</v>
      </c>
      <c r="K49" s="196" t="s">
        <v>336</v>
      </c>
      <c r="L49" s="196" t="s">
        <v>336</v>
      </c>
      <c r="M49" s="196" t="s">
        <v>336</v>
      </c>
      <c r="N49" s="194">
        <v>325</v>
      </c>
      <c r="O49" s="194">
        <v>80</v>
      </c>
      <c r="P49" s="204">
        <v>15.8</v>
      </c>
      <c r="Q49" s="197" t="s">
        <v>336</v>
      </c>
    </row>
    <row r="50" spans="1:17" ht="19.5" customHeight="1">
      <c r="A50" s="537" t="s">
        <v>361</v>
      </c>
      <c r="B50" s="205">
        <v>98</v>
      </c>
      <c r="C50" s="194">
        <v>56</v>
      </c>
      <c r="D50" s="194">
        <v>91.4</v>
      </c>
      <c r="E50" s="194">
        <v>96.4</v>
      </c>
      <c r="F50" s="194">
        <v>31.4</v>
      </c>
      <c r="G50" s="194">
        <v>94.5</v>
      </c>
      <c r="H50" s="194">
        <v>103</v>
      </c>
      <c r="I50" s="194">
        <v>163.1</v>
      </c>
      <c r="J50" s="196" t="s">
        <v>336</v>
      </c>
      <c r="K50" s="196" t="s">
        <v>336</v>
      </c>
      <c r="L50" s="196" t="s">
        <v>336</v>
      </c>
      <c r="M50" s="196" t="s">
        <v>336</v>
      </c>
      <c r="N50" s="194">
        <v>908.3</v>
      </c>
      <c r="O50" s="194">
        <v>106.2</v>
      </c>
      <c r="P50" s="194">
        <v>16.6</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16.8</v>
      </c>
      <c r="C52" s="212">
        <v>0.9</v>
      </c>
      <c r="D52" s="212">
        <v>12.4</v>
      </c>
      <c r="E52" s="213">
        <v>74</v>
      </c>
      <c r="F52" s="213">
        <v>5.7</v>
      </c>
      <c r="G52" s="212">
        <v>9.8</v>
      </c>
      <c r="H52" s="212">
        <v>-2.9</v>
      </c>
      <c r="I52" s="212">
        <v>-0.9</v>
      </c>
      <c r="J52" s="572">
        <v>-8.988764044943832</v>
      </c>
      <c r="K52" s="572">
        <v>-4.23728813559322</v>
      </c>
      <c r="L52" s="572">
        <v>-16.504854368932044</v>
      </c>
      <c r="M52" s="572">
        <v>-4.81927710843374</v>
      </c>
      <c r="N52" s="574">
        <v>179.5</v>
      </c>
      <c r="O52" s="574">
        <v>32.8</v>
      </c>
      <c r="P52" s="574">
        <v>5.1</v>
      </c>
      <c r="Q52" s="573">
        <v>-6.8627450980392135</v>
      </c>
    </row>
    <row r="53" spans="1:17" ht="27.75" customHeight="1" thickBot="1">
      <c r="A53" s="209" t="s">
        <v>373</v>
      </c>
      <c r="B53" s="210">
        <v>3.6</v>
      </c>
      <c r="C53" s="210">
        <v>11.3</v>
      </c>
      <c r="D53" s="210">
        <v>5.8</v>
      </c>
      <c r="E53" s="210">
        <v>8.1</v>
      </c>
      <c r="F53" s="210">
        <v>33.6</v>
      </c>
      <c r="G53" s="210">
        <v>6.1</v>
      </c>
      <c r="H53" s="210">
        <v>0</v>
      </c>
      <c r="I53" s="210">
        <v>-4.5</v>
      </c>
      <c r="J53" s="569">
        <v>9.5</v>
      </c>
      <c r="K53" s="569">
        <v>-0.9</v>
      </c>
      <c r="L53" s="569">
        <v>-5.5</v>
      </c>
      <c r="M53" s="569">
        <v>-18.6</v>
      </c>
      <c r="N53" s="570">
        <v>2.8</v>
      </c>
      <c r="O53" s="570">
        <v>17</v>
      </c>
      <c r="P53" s="570">
        <v>24.8</v>
      </c>
      <c r="Q53" s="571">
        <v>-5</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5905511811023623" right="0.3937007874015748" top="0.4330708661417323" bottom="0.5905511811023623" header="0.31496062992125984" footer="0.35433070866141736"/>
  <pageSetup horizontalDpi="600" verticalDpi="600" orientation="portrait" paperSize="9" scale="75" r:id="rId1"/>
  <headerFooter alignWithMargins="0">
    <oddFooter>&amp;C&amp;"ＭＳ Ｐゴシック,標準"&amp;12- 15 -</oddFooter>
  </headerFooter>
</worksheet>
</file>

<file path=xl/worksheets/sheet17.xml><?xml version="1.0" encoding="utf-8"?>
<worksheet xmlns="http://schemas.openxmlformats.org/spreadsheetml/2006/main" xmlns:r="http://schemas.openxmlformats.org/officeDocument/2006/relationships">
  <sheetPr codeName="Sheet17">
    <tabColor indexed="17"/>
  </sheetPr>
  <dimension ref="A1:S56"/>
  <sheetViews>
    <sheetView zoomScale="95" zoomScaleNormal="95"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379</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101.8</v>
      </c>
      <c r="C5" s="194">
        <v>101.7</v>
      </c>
      <c r="D5" s="194">
        <v>102.2</v>
      </c>
      <c r="E5" s="195">
        <v>102.4</v>
      </c>
      <c r="F5" s="196">
        <v>97.5</v>
      </c>
      <c r="G5" s="196">
        <v>98.8</v>
      </c>
      <c r="H5" s="196">
        <v>100</v>
      </c>
      <c r="I5" s="196">
        <v>90.4</v>
      </c>
      <c r="J5" s="196" t="s">
        <v>336</v>
      </c>
      <c r="K5" s="196" t="s">
        <v>336</v>
      </c>
      <c r="L5" s="196" t="s">
        <v>336</v>
      </c>
      <c r="M5" s="196" t="s">
        <v>336</v>
      </c>
      <c r="N5" s="196">
        <v>100</v>
      </c>
      <c r="O5" s="196">
        <v>104.6</v>
      </c>
      <c r="P5" s="196">
        <v>96.7</v>
      </c>
      <c r="Q5" s="197" t="s">
        <v>336</v>
      </c>
    </row>
    <row r="6" spans="1:17" ht="19.5" customHeight="1">
      <c r="A6" s="192" t="s">
        <v>608</v>
      </c>
      <c r="B6" s="193">
        <v>103.5</v>
      </c>
      <c r="C6" s="194">
        <v>97.1</v>
      </c>
      <c r="D6" s="194">
        <v>104.7</v>
      </c>
      <c r="E6" s="194">
        <v>104.6</v>
      </c>
      <c r="F6" s="194">
        <v>91.9</v>
      </c>
      <c r="G6" s="194">
        <v>99.8</v>
      </c>
      <c r="H6" s="194">
        <v>100.7</v>
      </c>
      <c r="I6" s="194">
        <v>91.3</v>
      </c>
      <c r="J6" s="196" t="s">
        <v>336</v>
      </c>
      <c r="K6" s="196" t="s">
        <v>336</v>
      </c>
      <c r="L6" s="196" t="s">
        <v>336</v>
      </c>
      <c r="M6" s="196" t="s">
        <v>336</v>
      </c>
      <c r="N6" s="194">
        <v>100.4</v>
      </c>
      <c r="O6" s="194">
        <v>109.8</v>
      </c>
      <c r="P6" s="194">
        <v>103.5</v>
      </c>
      <c r="Q6" s="197" t="s">
        <v>336</v>
      </c>
    </row>
    <row r="7" spans="1:17" ht="19.5" customHeight="1">
      <c r="A7" s="192" t="s">
        <v>609</v>
      </c>
      <c r="B7" s="193">
        <v>101.7</v>
      </c>
      <c r="C7" s="194">
        <v>92.4</v>
      </c>
      <c r="D7" s="194">
        <v>98.9</v>
      </c>
      <c r="E7" s="195">
        <v>102.4</v>
      </c>
      <c r="F7" s="196">
        <v>90.1</v>
      </c>
      <c r="G7" s="194">
        <v>98.5</v>
      </c>
      <c r="H7" s="194">
        <v>98.8</v>
      </c>
      <c r="I7" s="194">
        <v>92.8</v>
      </c>
      <c r="J7" s="196" t="s">
        <v>336</v>
      </c>
      <c r="K7" s="196" t="s">
        <v>336</v>
      </c>
      <c r="L7" s="196" t="s">
        <v>336</v>
      </c>
      <c r="M7" s="196" t="s">
        <v>336</v>
      </c>
      <c r="N7" s="194">
        <v>100.5</v>
      </c>
      <c r="O7" s="194">
        <v>114.7</v>
      </c>
      <c r="P7" s="194">
        <v>110.6</v>
      </c>
      <c r="Q7" s="197" t="s">
        <v>336</v>
      </c>
    </row>
    <row r="8" spans="1:17" ht="19.5" customHeight="1">
      <c r="A8" s="192" t="s">
        <v>360</v>
      </c>
      <c r="B8" s="193">
        <v>99.5</v>
      </c>
      <c r="C8" s="194">
        <v>91.6</v>
      </c>
      <c r="D8" s="194">
        <v>91.9</v>
      </c>
      <c r="E8" s="195">
        <v>102.5</v>
      </c>
      <c r="F8" s="196">
        <v>86</v>
      </c>
      <c r="G8" s="194">
        <v>94.9</v>
      </c>
      <c r="H8" s="194">
        <v>100.3</v>
      </c>
      <c r="I8" s="194">
        <v>94</v>
      </c>
      <c r="J8" s="196" t="s">
        <v>336</v>
      </c>
      <c r="K8" s="196" t="s">
        <v>336</v>
      </c>
      <c r="L8" s="196" t="s">
        <v>336</v>
      </c>
      <c r="M8" s="196" t="s">
        <v>336</v>
      </c>
      <c r="N8" s="194">
        <v>100.2</v>
      </c>
      <c r="O8" s="194">
        <v>118.7</v>
      </c>
      <c r="P8" s="194">
        <v>107.1</v>
      </c>
      <c r="Q8" s="197" t="s">
        <v>336</v>
      </c>
    </row>
    <row r="9" spans="1:17" ht="19.5" customHeight="1">
      <c r="A9" s="552" t="s">
        <v>658</v>
      </c>
      <c r="B9" s="193">
        <v>99</v>
      </c>
      <c r="C9" s="194">
        <v>91.2</v>
      </c>
      <c r="D9" s="194">
        <v>91.7</v>
      </c>
      <c r="E9" s="195">
        <v>96.7</v>
      </c>
      <c r="F9" s="196">
        <v>79.3</v>
      </c>
      <c r="G9" s="194">
        <v>94.3</v>
      </c>
      <c r="H9" s="194">
        <v>94.8</v>
      </c>
      <c r="I9" s="194">
        <v>97.2</v>
      </c>
      <c r="J9" s="196" t="s">
        <v>336</v>
      </c>
      <c r="K9" s="196" t="s">
        <v>336</v>
      </c>
      <c r="L9" s="196" t="s">
        <v>336</v>
      </c>
      <c r="M9" s="196" t="s">
        <v>336</v>
      </c>
      <c r="N9" s="194">
        <v>99.9</v>
      </c>
      <c r="O9" s="194">
        <v>121.5</v>
      </c>
      <c r="P9" s="555">
        <v>108</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99.4</v>
      </c>
      <c r="C11" s="200">
        <v>92</v>
      </c>
      <c r="D11" s="201">
        <v>92.5</v>
      </c>
      <c r="E11" s="202">
        <v>88.1</v>
      </c>
      <c r="F11" s="203">
        <v>80</v>
      </c>
      <c r="G11" s="194">
        <v>94.3</v>
      </c>
      <c r="H11" s="194">
        <v>94.6</v>
      </c>
      <c r="I11" s="194">
        <v>98.2</v>
      </c>
      <c r="J11" s="196" t="s">
        <v>336</v>
      </c>
      <c r="K11" s="196" t="s">
        <v>336</v>
      </c>
      <c r="L11" s="196" t="s">
        <v>336</v>
      </c>
      <c r="M11" s="196" t="s">
        <v>336</v>
      </c>
      <c r="N11" s="194">
        <v>99.9</v>
      </c>
      <c r="O11" s="194">
        <v>122.3</v>
      </c>
      <c r="P11" s="194">
        <v>107.7</v>
      </c>
      <c r="Q11" s="197" t="s">
        <v>336</v>
      </c>
    </row>
    <row r="12" spans="1:17" ht="19.5" customHeight="1">
      <c r="A12" s="537" t="s">
        <v>362</v>
      </c>
      <c r="B12" s="193">
        <v>99</v>
      </c>
      <c r="C12" s="200">
        <v>91.8</v>
      </c>
      <c r="D12" s="201">
        <v>91.8</v>
      </c>
      <c r="E12" s="202">
        <v>86.2</v>
      </c>
      <c r="F12" s="203">
        <v>79.8</v>
      </c>
      <c r="G12" s="194">
        <v>94.8</v>
      </c>
      <c r="H12" s="194">
        <v>93.4</v>
      </c>
      <c r="I12" s="194">
        <v>97.9</v>
      </c>
      <c r="J12" s="196" t="s">
        <v>336</v>
      </c>
      <c r="K12" s="196" t="s">
        <v>336</v>
      </c>
      <c r="L12" s="196" t="s">
        <v>336</v>
      </c>
      <c r="M12" s="196" t="s">
        <v>336</v>
      </c>
      <c r="N12" s="194">
        <v>99.9</v>
      </c>
      <c r="O12" s="194">
        <v>123</v>
      </c>
      <c r="P12" s="194">
        <v>108.4</v>
      </c>
      <c r="Q12" s="197" t="s">
        <v>336</v>
      </c>
    </row>
    <row r="13" spans="1:17" ht="19.5" customHeight="1">
      <c r="A13" s="199" t="s">
        <v>363</v>
      </c>
      <c r="B13" s="193">
        <v>98.9</v>
      </c>
      <c r="C13" s="200">
        <v>92.8</v>
      </c>
      <c r="D13" s="201">
        <v>92</v>
      </c>
      <c r="E13" s="202">
        <v>86</v>
      </c>
      <c r="F13" s="203">
        <v>79.6</v>
      </c>
      <c r="G13" s="194">
        <v>93.5</v>
      </c>
      <c r="H13" s="194">
        <v>93.4</v>
      </c>
      <c r="I13" s="194">
        <v>97.9</v>
      </c>
      <c r="J13" s="196" t="s">
        <v>336</v>
      </c>
      <c r="K13" s="196" t="s">
        <v>336</v>
      </c>
      <c r="L13" s="196" t="s">
        <v>336</v>
      </c>
      <c r="M13" s="196" t="s">
        <v>336</v>
      </c>
      <c r="N13" s="194">
        <v>99.5</v>
      </c>
      <c r="O13" s="194">
        <v>123.1</v>
      </c>
      <c r="P13" s="194">
        <v>109.1</v>
      </c>
      <c r="Q13" s="197" t="s">
        <v>336</v>
      </c>
    </row>
    <row r="14" spans="1:17" ht="19.5" customHeight="1">
      <c r="A14" s="199" t="s">
        <v>364</v>
      </c>
      <c r="B14" s="193">
        <v>99.1</v>
      </c>
      <c r="C14" s="200">
        <v>92.6</v>
      </c>
      <c r="D14" s="201">
        <v>92.1</v>
      </c>
      <c r="E14" s="202">
        <v>86.1</v>
      </c>
      <c r="F14" s="203">
        <v>79.1</v>
      </c>
      <c r="G14" s="194">
        <v>93.8</v>
      </c>
      <c r="H14" s="194">
        <v>94.1</v>
      </c>
      <c r="I14" s="194">
        <v>97.5</v>
      </c>
      <c r="J14" s="196" t="s">
        <v>336</v>
      </c>
      <c r="K14" s="196" t="s">
        <v>336</v>
      </c>
      <c r="L14" s="196" t="s">
        <v>336</v>
      </c>
      <c r="M14" s="196" t="s">
        <v>336</v>
      </c>
      <c r="N14" s="194">
        <v>99.9</v>
      </c>
      <c r="O14" s="194">
        <v>122.6</v>
      </c>
      <c r="P14" s="194">
        <v>108.7</v>
      </c>
      <c r="Q14" s="197" t="s">
        <v>336</v>
      </c>
    </row>
    <row r="15" spans="1:17" ht="19.5" customHeight="1">
      <c r="A15" s="199" t="s">
        <v>660</v>
      </c>
      <c r="B15" s="193">
        <v>99.1</v>
      </c>
      <c r="C15" s="200">
        <v>92.9</v>
      </c>
      <c r="D15" s="201">
        <v>91.6</v>
      </c>
      <c r="E15" s="202">
        <v>111.7</v>
      </c>
      <c r="F15" s="203">
        <v>78.8</v>
      </c>
      <c r="G15" s="194">
        <v>93.9</v>
      </c>
      <c r="H15" s="194">
        <v>94.9</v>
      </c>
      <c r="I15" s="194">
        <v>97.4</v>
      </c>
      <c r="J15" s="196" t="s">
        <v>336</v>
      </c>
      <c r="K15" s="196" t="s">
        <v>336</v>
      </c>
      <c r="L15" s="196" t="s">
        <v>336</v>
      </c>
      <c r="M15" s="196" t="s">
        <v>336</v>
      </c>
      <c r="N15" s="194">
        <v>98.4</v>
      </c>
      <c r="O15" s="194">
        <v>122.5</v>
      </c>
      <c r="P15" s="194">
        <v>108.6</v>
      </c>
      <c r="Q15" s="197" t="s">
        <v>336</v>
      </c>
    </row>
    <row r="16" spans="1:17" ht="19.5" customHeight="1">
      <c r="A16" s="199" t="s">
        <v>365</v>
      </c>
      <c r="B16" s="193">
        <v>98.7</v>
      </c>
      <c r="C16" s="200">
        <v>93.4</v>
      </c>
      <c r="D16" s="201">
        <v>91.6</v>
      </c>
      <c r="E16" s="202">
        <v>111.7</v>
      </c>
      <c r="F16" s="203">
        <v>78.7</v>
      </c>
      <c r="G16" s="194">
        <v>93.6</v>
      </c>
      <c r="H16" s="194">
        <v>92.3</v>
      </c>
      <c r="I16" s="194">
        <v>97.6</v>
      </c>
      <c r="J16" s="196" t="s">
        <v>336</v>
      </c>
      <c r="K16" s="196" t="s">
        <v>336</v>
      </c>
      <c r="L16" s="196" t="s">
        <v>336</v>
      </c>
      <c r="M16" s="196" t="s">
        <v>336</v>
      </c>
      <c r="N16" s="194">
        <v>99</v>
      </c>
      <c r="O16" s="194">
        <v>123.7</v>
      </c>
      <c r="P16" s="194">
        <v>109</v>
      </c>
      <c r="Q16" s="197" t="s">
        <v>336</v>
      </c>
    </row>
    <row r="17" spans="1:17" ht="19.5" customHeight="1">
      <c r="A17" s="199" t="s">
        <v>366</v>
      </c>
      <c r="B17" s="193">
        <v>98.3</v>
      </c>
      <c r="C17" s="200">
        <v>92.9</v>
      </c>
      <c r="D17" s="201">
        <v>91.4</v>
      </c>
      <c r="E17" s="202">
        <v>112.2</v>
      </c>
      <c r="F17" s="203">
        <v>78.5</v>
      </c>
      <c r="G17" s="194">
        <v>93.6</v>
      </c>
      <c r="H17" s="194">
        <v>91</v>
      </c>
      <c r="I17" s="194">
        <v>96.6</v>
      </c>
      <c r="J17" s="196" t="s">
        <v>336</v>
      </c>
      <c r="K17" s="196" t="s">
        <v>336</v>
      </c>
      <c r="L17" s="196" t="s">
        <v>336</v>
      </c>
      <c r="M17" s="196" t="s">
        <v>336</v>
      </c>
      <c r="N17" s="194">
        <v>94.5</v>
      </c>
      <c r="O17" s="194">
        <v>126.4</v>
      </c>
      <c r="P17" s="194">
        <v>107.5</v>
      </c>
      <c r="Q17" s="197" t="s">
        <v>336</v>
      </c>
    </row>
    <row r="18" spans="1:17" ht="19.5" customHeight="1">
      <c r="A18" s="199" t="s">
        <v>367</v>
      </c>
      <c r="B18" s="193">
        <v>99.8</v>
      </c>
      <c r="C18" s="200">
        <v>92.2</v>
      </c>
      <c r="D18" s="201">
        <v>92.4</v>
      </c>
      <c r="E18" s="202">
        <v>114.9</v>
      </c>
      <c r="F18" s="203">
        <v>79</v>
      </c>
      <c r="G18" s="194">
        <v>94.6</v>
      </c>
      <c r="H18" s="194">
        <v>92.7</v>
      </c>
      <c r="I18" s="194">
        <v>98.3</v>
      </c>
      <c r="J18" s="196" t="s">
        <v>336</v>
      </c>
      <c r="K18" s="196" t="s">
        <v>336</v>
      </c>
      <c r="L18" s="196" t="s">
        <v>336</v>
      </c>
      <c r="M18" s="196" t="s">
        <v>336</v>
      </c>
      <c r="N18" s="194">
        <v>97.3</v>
      </c>
      <c r="O18" s="194">
        <v>133.6</v>
      </c>
      <c r="P18" s="194">
        <v>109.4</v>
      </c>
      <c r="Q18" s="197" t="s">
        <v>336</v>
      </c>
    </row>
    <row r="19" spans="1:17" ht="19.5" customHeight="1">
      <c r="A19" s="199" t="s">
        <v>368</v>
      </c>
      <c r="B19" s="193">
        <v>99.8</v>
      </c>
      <c r="C19" s="200">
        <v>92</v>
      </c>
      <c r="D19" s="201">
        <v>92.2</v>
      </c>
      <c r="E19" s="202">
        <v>115.4</v>
      </c>
      <c r="F19" s="203">
        <v>78.2</v>
      </c>
      <c r="G19" s="194">
        <v>94</v>
      </c>
      <c r="H19" s="194">
        <v>92.8</v>
      </c>
      <c r="I19" s="194">
        <v>97.1</v>
      </c>
      <c r="J19" s="196" t="s">
        <v>336</v>
      </c>
      <c r="K19" s="196" t="s">
        <v>336</v>
      </c>
      <c r="L19" s="196" t="s">
        <v>336</v>
      </c>
      <c r="M19" s="196" t="s">
        <v>336</v>
      </c>
      <c r="N19" s="194">
        <v>99</v>
      </c>
      <c r="O19" s="194">
        <v>135.4</v>
      </c>
      <c r="P19" s="194">
        <v>107.3</v>
      </c>
      <c r="Q19" s="197" t="s">
        <v>336</v>
      </c>
    </row>
    <row r="20" spans="1:17" ht="19.5" customHeight="1">
      <c r="A20" s="199" t="s">
        <v>369</v>
      </c>
      <c r="B20" s="193">
        <v>99.5</v>
      </c>
      <c r="C20" s="200">
        <v>90.1</v>
      </c>
      <c r="D20" s="201">
        <v>92</v>
      </c>
      <c r="E20" s="202">
        <v>115.3</v>
      </c>
      <c r="F20" s="203">
        <v>77.5</v>
      </c>
      <c r="G20" s="194">
        <v>93.7</v>
      </c>
      <c r="H20" s="194">
        <v>92.6</v>
      </c>
      <c r="I20" s="194">
        <v>97.8</v>
      </c>
      <c r="J20" s="196" t="s">
        <v>336</v>
      </c>
      <c r="K20" s="196" t="s">
        <v>336</v>
      </c>
      <c r="L20" s="196" t="s">
        <v>336</v>
      </c>
      <c r="M20" s="196" t="s">
        <v>336</v>
      </c>
      <c r="N20" s="194">
        <v>99.2</v>
      </c>
      <c r="O20" s="194">
        <v>135.4</v>
      </c>
      <c r="P20" s="194">
        <v>103.9</v>
      </c>
      <c r="Q20" s="197" t="s">
        <v>336</v>
      </c>
    </row>
    <row r="21" spans="1:17" ht="19.5" customHeight="1">
      <c r="A21" s="199" t="s">
        <v>694</v>
      </c>
      <c r="B21" s="193">
        <v>99.8</v>
      </c>
      <c r="C21" s="200">
        <v>91.7</v>
      </c>
      <c r="D21" s="201">
        <v>91.9</v>
      </c>
      <c r="E21" s="202">
        <v>115.1</v>
      </c>
      <c r="F21" s="203">
        <v>79.7</v>
      </c>
      <c r="G21" s="194">
        <v>93.8</v>
      </c>
      <c r="H21" s="194">
        <v>92.7</v>
      </c>
      <c r="I21" s="194">
        <v>98.1</v>
      </c>
      <c r="J21" s="196" t="s">
        <v>336</v>
      </c>
      <c r="K21" s="196" t="s">
        <v>336</v>
      </c>
      <c r="L21" s="196" t="s">
        <v>336</v>
      </c>
      <c r="M21" s="196" t="s">
        <v>336</v>
      </c>
      <c r="N21" s="194">
        <v>99.1</v>
      </c>
      <c r="O21" s="194">
        <v>136.8</v>
      </c>
      <c r="P21" s="194">
        <v>104.4</v>
      </c>
      <c r="Q21" s="197" t="s">
        <v>336</v>
      </c>
    </row>
    <row r="22" spans="1:17" ht="19.5" customHeight="1">
      <c r="A22" s="199" t="s">
        <v>699</v>
      </c>
      <c r="B22" s="193">
        <v>99.7</v>
      </c>
      <c r="C22" s="200">
        <v>91.7</v>
      </c>
      <c r="D22" s="201">
        <v>90.6</v>
      </c>
      <c r="E22" s="202">
        <v>116.8</v>
      </c>
      <c r="F22" s="203">
        <v>78.6</v>
      </c>
      <c r="G22" s="194">
        <v>94</v>
      </c>
      <c r="H22" s="194">
        <v>93.4</v>
      </c>
      <c r="I22" s="194">
        <v>98.6</v>
      </c>
      <c r="J22" s="196" t="s">
        <v>336</v>
      </c>
      <c r="K22" s="196" t="s">
        <v>336</v>
      </c>
      <c r="L22" s="196" t="s">
        <v>336</v>
      </c>
      <c r="M22" s="196" t="s">
        <v>336</v>
      </c>
      <c r="N22" s="194">
        <v>94.9</v>
      </c>
      <c r="O22" s="194">
        <v>137.8</v>
      </c>
      <c r="P22" s="194">
        <v>105.3</v>
      </c>
      <c r="Q22" s="197" t="s">
        <v>336</v>
      </c>
    </row>
    <row r="23" spans="1:17" ht="19.5" customHeight="1">
      <c r="A23" s="537" t="s">
        <v>361</v>
      </c>
      <c r="B23" s="205">
        <v>100.1</v>
      </c>
      <c r="C23" s="194">
        <v>90.3</v>
      </c>
      <c r="D23" s="194">
        <v>91.5</v>
      </c>
      <c r="E23" s="194">
        <v>115.3</v>
      </c>
      <c r="F23" s="194">
        <v>77.7</v>
      </c>
      <c r="G23" s="194">
        <v>93.3</v>
      </c>
      <c r="H23" s="194">
        <v>93.3</v>
      </c>
      <c r="I23" s="194">
        <v>99</v>
      </c>
      <c r="J23" s="196" t="s">
        <v>336</v>
      </c>
      <c r="K23" s="196" t="s">
        <v>336</v>
      </c>
      <c r="L23" s="196" t="s">
        <v>336</v>
      </c>
      <c r="M23" s="196" t="s">
        <v>336</v>
      </c>
      <c r="N23" s="194">
        <v>97.1</v>
      </c>
      <c r="O23" s="194">
        <v>137.9</v>
      </c>
      <c r="P23" s="194">
        <v>105.1</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0.4</v>
      </c>
      <c r="C25" s="208">
        <v>-1.5</v>
      </c>
      <c r="D25" s="208">
        <v>1</v>
      </c>
      <c r="E25" s="208">
        <v>-1.3</v>
      </c>
      <c r="F25" s="208">
        <v>-1.1</v>
      </c>
      <c r="G25" s="208">
        <v>-0.7</v>
      </c>
      <c r="H25" s="208">
        <v>-0.1</v>
      </c>
      <c r="I25" s="208">
        <v>0.4</v>
      </c>
      <c r="J25" s="572">
        <v>0.22811519817507175</v>
      </c>
      <c r="K25" s="572">
        <v>0.028021670091527007</v>
      </c>
      <c r="L25" s="572">
        <v>2.405083818133913</v>
      </c>
      <c r="M25" s="572">
        <v>1.0457348406988753</v>
      </c>
      <c r="N25" s="591">
        <v>2.3</v>
      </c>
      <c r="O25" s="575">
        <v>0.1</v>
      </c>
      <c r="P25" s="575">
        <v>-0.2</v>
      </c>
      <c r="Q25" s="573">
        <v>-0.3206010072613785</v>
      </c>
    </row>
    <row r="26" spans="1:17" ht="27.75" customHeight="1" thickBot="1">
      <c r="A26" s="209" t="s">
        <v>373</v>
      </c>
      <c r="B26" s="210">
        <v>0.7</v>
      </c>
      <c r="C26" s="210">
        <v>-1.8</v>
      </c>
      <c r="D26" s="210">
        <v>-1.1</v>
      </c>
      <c r="E26" s="210">
        <v>30.9</v>
      </c>
      <c r="F26" s="210">
        <v>-2.9</v>
      </c>
      <c r="G26" s="210">
        <v>-1.1</v>
      </c>
      <c r="H26" s="210">
        <v>-1.4</v>
      </c>
      <c r="I26" s="210">
        <v>0.8</v>
      </c>
      <c r="J26" s="569">
        <v>-3.4</v>
      </c>
      <c r="K26" s="569">
        <v>2.2</v>
      </c>
      <c r="L26" s="569">
        <v>2.7</v>
      </c>
      <c r="M26" s="569">
        <v>-3</v>
      </c>
      <c r="N26" s="592">
        <v>-2.8</v>
      </c>
      <c r="O26" s="570">
        <v>12.8</v>
      </c>
      <c r="P26" s="570">
        <v>-2.4</v>
      </c>
      <c r="Q26" s="571">
        <v>1.3</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102.2</v>
      </c>
      <c r="C32" s="194">
        <v>94.4</v>
      </c>
      <c r="D32" s="194">
        <v>103</v>
      </c>
      <c r="E32" s="195">
        <v>100.9</v>
      </c>
      <c r="F32" s="196">
        <v>103.5</v>
      </c>
      <c r="G32" s="196">
        <v>104.4</v>
      </c>
      <c r="H32" s="196">
        <v>99.1</v>
      </c>
      <c r="I32" s="196">
        <v>87.7</v>
      </c>
      <c r="J32" s="196" t="s">
        <v>336</v>
      </c>
      <c r="K32" s="196" t="s">
        <v>336</v>
      </c>
      <c r="L32" s="196" t="s">
        <v>336</v>
      </c>
      <c r="M32" s="196" t="s">
        <v>336</v>
      </c>
      <c r="N32" s="196">
        <v>100.3</v>
      </c>
      <c r="O32" s="196">
        <v>104.9</v>
      </c>
      <c r="P32" s="196">
        <v>99.3</v>
      </c>
      <c r="Q32" s="197" t="s">
        <v>336</v>
      </c>
    </row>
    <row r="33" spans="1:17" ht="19.5" customHeight="1">
      <c r="A33" s="192" t="s">
        <v>608</v>
      </c>
      <c r="B33" s="193">
        <v>104.7</v>
      </c>
      <c r="C33" s="194">
        <v>89.2</v>
      </c>
      <c r="D33" s="194">
        <v>106.4</v>
      </c>
      <c r="E33" s="194">
        <v>104.4</v>
      </c>
      <c r="F33" s="194">
        <v>97.7</v>
      </c>
      <c r="G33" s="194">
        <v>107.5</v>
      </c>
      <c r="H33" s="194">
        <v>98.7</v>
      </c>
      <c r="I33" s="194">
        <v>88.9</v>
      </c>
      <c r="J33" s="196" t="s">
        <v>336</v>
      </c>
      <c r="K33" s="196" t="s">
        <v>336</v>
      </c>
      <c r="L33" s="196" t="s">
        <v>336</v>
      </c>
      <c r="M33" s="196" t="s">
        <v>336</v>
      </c>
      <c r="N33" s="194">
        <v>102</v>
      </c>
      <c r="O33" s="194">
        <v>108.6</v>
      </c>
      <c r="P33" s="194">
        <v>114.3</v>
      </c>
      <c r="Q33" s="197" t="s">
        <v>336</v>
      </c>
    </row>
    <row r="34" spans="1:17" ht="19.5" customHeight="1">
      <c r="A34" s="192" t="s">
        <v>609</v>
      </c>
      <c r="B34" s="193">
        <v>102.3</v>
      </c>
      <c r="C34" s="194">
        <v>84.5</v>
      </c>
      <c r="D34" s="194">
        <v>99</v>
      </c>
      <c r="E34" s="195">
        <v>103.4</v>
      </c>
      <c r="F34" s="196">
        <v>97.5</v>
      </c>
      <c r="G34" s="194">
        <v>104.6</v>
      </c>
      <c r="H34" s="194">
        <v>98.1</v>
      </c>
      <c r="I34" s="194">
        <v>89.5</v>
      </c>
      <c r="J34" s="196" t="s">
        <v>336</v>
      </c>
      <c r="K34" s="196" t="s">
        <v>336</v>
      </c>
      <c r="L34" s="196" t="s">
        <v>336</v>
      </c>
      <c r="M34" s="196" t="s">
        <v>336</v>
      </c>
      <c r="N34" s="194">
        <v>101.8</v>
      </c>
      <c r="O34" s="194">
        <v>110.7</v>
      </c>
      <c r="P34" s="196" t="s">
        <v>656</v>
      </c>
      <c r="Q34" s="197" t="s">
        <v>336</v>
      </c>
    </row>
    <row r="35" spans="1:17" ht="19.5" customHeight="1">
      <c r="A35" s="192" t="s">
        <v>360</v>
      </c>
      <c r="B35" s="193">
        <v>99.1</v>
      </c>
      <c r="C35" s="194">
        <v>80.5</v>
      </c>
      <c r="D35" s="194">
        <v>92.5</v>
      </c>
      <c r="E35" s="195">
        <v>102.5</v>
      </c>
      <c r="F35" s="196">
        <v>94.6</v>
      </c>
      <c r="G35" s="194">
        <v>98</v>
      </c>
      <c r="H35" s="194">
        <v>98.6</v>
      </c>
      <c r="I35" s="194">
        <v>88.4</v>
      </c>
      <c r="J35" s="196" t="s">
        <v>336</v>
      </c>
      <c r="K35" s="196" t="s">
        <v>336</v>
      </c>
      <c r="L35" s="196" t="s">
        <v>336</v>
      </c>
      <c r="M35" s="196" t="s">
        <v>336</v>
      </c>
      <c r="N35" s="194">
        <v>101</v>
      </c>
      <c r="O35" s="194">
        <v>114.1</v>
      </c>
      <c r="P35" s="196">
        <v>119.8</v>
      </c>
      <c r="Q35" s="197" t="s">
        <v>336</v>
      </c>
    </row>
    <row r="36" spans="1:17" ht="19.5" customHeight="1">
      <c r="A36" s="552" t="s">
        <v>658</v>
      </c>
      <c r="B36" s="193">
        <v>98.9</v>
      </c>
      <c r="C36" s="194">
        <v>83.2</v>
      </c>
      <c r="D36" s="194">
        <v>91.7</v>
      </c>
      <c r="E36" s="195">
        <v>104.8</v>
      </c>
      <c r="F36" s="196">
        <v>85.3</v>
      </c>
      <c r="G36" s="194">
        <v>98.7</v>
      </c>
      <c r="H36" s="194">
        <v>95.3</v>
      </c>
      <c r="I36" s="194">
        <v>92.5</v>
      </c>
      <c r="J36" s="196" t="s">
        <v>336</v>
      </c>
      <c r="K36" s="196" t="s">
        <v>336</v>
      </c>
      <c r="L36" s="196" t="s">
        <v>336</v>
      </c>
      <c r="M36" s="196" t="s">
        <v>336</v>
      </c>
      <c r="N36" s="194">
        <v>99.2</v>
      </c>
      <c r="O36" s="194">
        <v>116.6</v>
      </c>
      <c r="P36" s="194">
        <v>118.1</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99.6</v>
      </c>
      <c r="C38" s="200">
        <v>83.4</v>
      </c>
      <c r="D38" s="201">
        <v>92.8</v>
      </c>
      <c r="E38" s="202">
        <v>107.2</v>
      </c>
      <c r="F38" s="203">
        <v>86.2</v>
      </c>
      <c r="G38" s="194">
        <v>99.3</v>
      </c>
      <c r="H38" s="194">
        <v>96.4</v>
      </c>
      <c r="I38" s="194">
        <v>93.6</v>
      </c>
      <c r="J38" s="196" t="s">
        <v>336</v>
      </c>
      <c r="K38" s="196" t="s">
        <v>336</v>
      </c>
      <c r="L38" s="196" t="s">
        <v>336</v>
      </c>
      <c r="M38" s="196" t="s">
        <v>336</v>
      </c>
      <c r="N38" s="194">
        <v>99.4</v>
      </c>
      <c r="O38" s="194">
        <v>117.9</v>
      </c>
      <c r="P38" s="196">
        <v>116.8</v>
      </c>
      <c r="Q38" s="197" t="s">
        <v>336</v>
      </c>
    </row>
    <row r="39" spans="1:17" ht="19.5" customHeight="1">
      <c r="A39" s="537" t="s">
        <v>362</v>
      </c>
      <c r="B39" s="193">
        <v>99.1</v>
      </c>
      <c r="C39" s="200">
        <v>82.6</v>
      </c>
      <c r="D39" s="201">
        <v>91.9</v>
      </c>
      <c r="E39" s="202">
        <v>105</v>
      </c>
      <c r="F39" s="203">
        <v>86.2</v>
      </c>
      <c r="G39" s="194">
        <v>100.2</v>
      </c>
      <c r="H39" s="194">
        <v>94</v>
      </c>
      <c r="I39" s="194">
        <v>93.8</v>
      </c>
      <c r="J39" s="196" t="s">
        <v>336</v>
      </c>
      <c r="K39" s="196" t="s">
        <v>336</v>
      </c>
      <c r="L39" s="196" t="s">
        <v>336</v>
      </c>
      <c r="M39" s="196" t="s">
        <v>336</v>
      </c>
      <c r="N39" s="194">
        <v>98.8</v>
      </c>
      <c r="O39" s="194">
        <v>118.9</v>
      </c>
      <c r="P39" s="204">
        <v>118.1</v>
      </c>
      <c r="Q39" s="197" t="s">
        <v>336</v>
      </c>
    </row>
    <row r="40" spans="1:17" ht="19.5" customHeight="1">
      <c r="A40" s="199" t="s">
        <v>363</v>
      </c>
      <c r="B40" s="193">
        <v>99.2</v>
      </c>
      <c r="C40" s="200">
        <v>82.6</v>
      </c>
      <c r="D40" s="201">
        <v>92.3</v>
      </c>
      <c r="E40" s="202">
        <v>104.7</v>
      </c>
      <c r="F40" s="203">
        <v>85.8</v>
      </c>
      <c r="G40" s="194">
        <v>99.8</v>
      </c>
      <c r="H40" s="194">
        <v>95</v>
      </c>
      <c r="I40" s="194">
        <v>93.7</v>
      </c>
      <c r="J40" s="196" t="s">
        <v>336</v>
      </c>
      <c r="K40" s="196" t="s">
        <v>336</v>
      </c>
      <c r="L40" s="196" t="s">
        <v>336</v>
      </c>
      <c r="M40" s="196" t="s">
        <v>336</v>
      </c>
      <c r="N40" s="194">
        <v>98.9</v>
      </c>
      <c r="O40" s="194">
        <v>118.6</v>
      </c>
      <c r="P40" s="204">
        <v>119</v>
      </c>
      <c r="Q40" s="197" t="s">
        <v>336</v>
      </c>
    </row>
    <row r="41" spans="1:17" ht="19.5" customHeight="1">
      <c r="A41" s="199" t="s">
        <v>364</v>
      </c>
      <c r="B41" s="193">
        <v>99.5</v>
      </c>
      <c r="C41" s="200">
        <v>82.6</v>
      </c>
      <c r="D41" s="201">
        <v>92.1</v>
      </c>
      <c r="E41" s="202">
        <v>104.8</v>
      </c>
      <c r="F41" s="203">
        <v>85.2</v>
      </c>
      <c r="G41" s="194">
        <v>100.3</v>
      </c>
      <c r="H41" s="194">
        <v>96.4</v>
      </c>
      <c r="I41" s="194">
        <v>93.6</v>
      </c>
      <c r="J41" s="196" t="s">
        <v>336</v>
      </c>
      <c r="K41" s="196" t="s">
        <v>336</v>
      </c>
      <c r="L41" s="196" t="s">
        <v>336</v>
      </c>
      <c r="M41" s="196" t="s">
        <v>336</v>
      </c>
      <c r="N41" s="194">
        <v>98.9</v>
      </c>
      <c r="O41" s="194">
        <v>118.3</v>
      </c>
      <c r="P41" s="204">
        <v>118.4</v>
      </c>
      <c r="Q41" s="197" t="s">
        <v>336</v>
      </c>
    </row>
    <row r="42" spans="1:17" ht="19.5" customHeight="1">
      <c r="A42" s="199" t="s">
        <v>660</v>
      </c>
      <c r="B42" s="193">
        <v>99.5</v>
      </c>
      <c r="C42" s="200">
        <v>82.4</v>
      </c>
      <c r="D42" s="201">
        <v>91.9</v>
      </c>
      <c r="E42" s="202">
        <v>106.4</v>
      </c>
      <c r="F42" s="203">
        <v>84.7</v>
      </c>
      <c r="G42" s="194">
        <v>100.6</v>
      </c>
      <c r="H42" s="194">
        <v>97.8</v>
      </c>
      <c r="I42" s="194">
        <v>93.4</v>
      </c>
      <c r="J42" s="196" t="s">
        <v>336</v>
      </c>
      <c r="K42" s="196" t="s">
        <v>336</v>
      </c>
      <c r="L42" s="196" t="s">
        <v>336</v>
      </c>
      <c r="M42" s="196" t="s">
        <v>336</v>
      </c>
      <c r="N42" s="194">
        <v>98.3</v>
      </c>
      <c r="O42" s="194">
        <v>117.8</v>
      </c>
      <c r="P42" s="204">
        <v>118.2</v>
      </c>
      <c r="Q42" s="197" t="s">
        <v>336</v>
      </c>
    </row>
    <row r="43" spans="1:17" ht="19.5" customHeight="1">
      <c r="A43" s="199" t="s">
        <v>365</v>
      </c>
      <c r="B43" s="193">
        <v>98.8</v>
      </c>
      <c r="C43" s="200">
        <v>82.1</v>
      </c>
      <c r="D43" s="201">
        <v>91.5</v>
      </c>
      <c r="E43" s="202">
        <v>106.4</v>
      </c>
      <c r="F43" s="203">
        <v>84.4</v>
      </c>
      <c r="G43" s="194">
        <v>100.6</v>
      </c>
      <c r="H43" s="194">
        <v>92.8</v>
      </c>
      <c r="I43" s="194">
        <v>93.8</v>
      </c>
      <c r="J43" s="196" t="s">
        <v>336</v>
      </c>
      <c r="K43" s="196" t="s">
        <v>336</v>
      </c>
      <c r="L43" s="196" t="s">
        <v>336</v>
      </c>
      <c r="M43" s="196" t="s">
        <v>336</v>
      </c>
      <c r="N43" s="194">
        <v>98.6</v>
      </c>
      <c r="O43" s="194">
        <v>119.4</v>
      </c>
      <c r="P43" s="204">
        <v>118.5</v>
      </c>
      <c r="Q43" s="197" t="s">
        <v>336</v>
      </c>
    </row>
    <row r="44" spans="1:17" ht="19.5" customHeight="1">
      <c r="A44" s="199" t="s">
        <v>366</v>
      </c>
      <c r="B44" s="193">
        <v>98.4</v>
      </c>
      <c r="C44" s="200">
        <v>82.2</v>
      </c>
      <c r="D44" s="201">
        <v>91.2</v>
      </c>
      <c r="E44" s="202">
        <v>106.2</v>
      </c>
      <c r="F44" s="203">
        <v>84.3</v>
      </c>
      <c r="G44" s="194">
        <v>100</v>
      </c>
      <c r="H44" s="194">
        <v>91.5</v>
      </c>
      <c r="I44" s="194">
        <v>92.9</v>
      </c>
      <c r="J44" s="196" t="s">
        <v>336</v>
      </c>
      <c r="K44" s="196" t="s">
        <v>336</v>
      </c>
      <c r="L44" s="196" t="s">
        <v>336</v>
      </c>
      <c r="M44" s="196" t="s">
        <v>336</v>
      </c>
      <c r="N44" s="194">
        <v>95.9</v>
      </c>
      <c r="O44" s="194">
        <v>122.9</v>
      </c>
      <c r="P44" s="204">
        <v>116</v>
      </c>
      <c r="Q44" s="197" t="s">
        <v>336</v>
      </c>
    </row>
    <row r="45" spans="1:17" ht="19.5" customHeight="1">
      <c r="A45" s="199" t="s">
        <v>367</v>
      </c>
      <c r="B45" s="193">
        <v>100.5</v>
      </c>
      <c r="C45" s="200">
        <v>82.5</v>
      </c>
      <c r="D45" s="201">
        <v>92.3</v>
      </c>
      <c r="E45" s="202">
        <v>109.5</v>
      </c>
      <c r="F45" s="203">
        <v>85.6</v>
      </c>
      <c r="G45" s="194">
        <v>101.6</v>
      </c>
      <c r="H45" s="194">
        <v>94.6</v>
      </c>
      <c r="I45" s="194">
        <v>95.9</v>
      </c>
      <c r="J45" s="196" t="s">
        <v>336</v>
      </c>
      <c r="K45" s="196" t="s">
        <v>336</v>
      </c>
      <c r="L45" s="196" t="s">
        <v>336</v>
      </c>
      <c r="M45" s="196" t="s">
        <v>336</v>
      </c>
      <c r="N45" s="194">
        <v>97.4</v>
      </c>
      <c r="O45" s="194">
        <v>133.2</v>
      </c>
      <c r="P45" s="204">
        <v>117.7</v>
      </c>
      <c r="Q45" s="197" t="s">
        <v>336</v>
      </c>
    </row>
    <row r="46" spans="1:17" ht="19.5" customHeight="1">
      <c r="A46" s="199" t="s">
        <v>368</v>
      </c>
      <c r="B46" s="193">
        <v>100.3</v>
      </c>
      <c r="C46" s="200">
        <v>82.6</v>
      </c>
      <c r="D46" s="201">
        <v>91.9</v>
      </c>
      <c r="E46" s="202">
        <v>110.1</v>
      </c>
      <c r="F46" s="203">
        <v>84.3</v>
      </c>
      <c r="G46" s="194">
        <v>100.3</v>
      </c>
      <c r="H46" s="194">
        <v>94.2</v>
      </c>
      <c r="I46" s="194">
        <v>93.9</v>
      </c>
      <c r="J46" s="196" t="s">
        <v>336</v>
      </c>
      <c r="K46" s="196" t="s">
        <v>336</v>
      </c>
      <c r="L46" s="196" t="s">
        <v>336</v>
      </c>
      <c r="M46" s="196" t="s">
        <v>336</v>
      </c>
      <c r="N46" s="194">
        <v>98.1</v>
      </c>
      <c r="O46" s="194">
        <v>136.4</v>
      </c>
      <c r="P46" s="204">
        <v>115.2</v>
      </c>
      <c r="Q46" s="197" t="s">
        <v>336</v>
      </c>
    </row>
    <row r="47" spans="1:17" ht="19.5" customHeight="1">
      <c r="A47" s="199" t="s">
        <v>369</v>
      </c>
      <c r="B47" s="193">
        <v>100.2</v>
      </c>
      <c r="C47" s="200">
        <v>82.6</v>
      </c>
      <c r="D47" s="201">
        <v>91.7</v>
      </c>
      <c r="E47" s="202">
        <v>110</v>
      </c>
      <c r="F47" s="203">
        <v>83.4</v>
      </c>
      <c r="G47" s="194">
        <v>100.5</v>
      </c>
      <c r="H47" s="194">
        <v>94.1</v>
      </c>
      <c r="I47" s="194">
        <v>95.6</v>
      </c>
      <c r="J47" s="196" t="s">
        <v>336</v>
      </c>
      <c r="K47" s="196" t="s">
        <v>336</v>
      </c>
      <c r="L47" s="196" t="s">
        <v>336</v>
      </c>
      <c r="M47" s="196" t="s">
        <v>336</v>
      </c>
      <c r="N47" s="194">
        <v>98</v>
      </c>
      <c r="O47" s="194">
        <v>136.9</v>
      </c>
      <c r="P47" s="204">
        <v>109.1</v>
      </c>
      <c r="Q47" s="197" t="s">
        <v>336</v>
      </c>
    </row>
    <row r="48" spans="1:17" ht="19.5" customHeight="1">
      <c r="A48" s="199" t="s">
        <v>370</v>
      </c>
      <c r="B48" s="193">
        <v>100.7</v>
      </c>
      <c r="C48" s="200">
        <v>82.5</v>
      </c>
      <c r="D48" s="201">
        <v>91.8</v>
      </c>
      <c r="E48" s="202">
        <v>109.8</v>
      </c>
      <c r="F48" s="203">
        <v>86.4</v>
      </c>
      <c r="G48" s="194">
        <v>100.5</v>
      </c>
      <c r="H48" s="194">
        <v>94.7</v>
      </c>
      <c r="I48" s="194">
        <v>98.1</v>
      </c>
      <c r="J48" s="196" t="s">
        <v>336</v>
      </c>
      <c r="K48" s="196" t="s">
        <v>336</v>
      </c>
      <c r="L48" s="196" t="s">
        <v>336</v>
      </c>
      <c r="M48" s="196" t="s">
        <v>336</v>
      </c>
      <c r="N48" s="194">
        <v>98.1</v>
      </c>
      <c r="O48" s="194">
        <v>138.4</v>
      </c>
      <c r="P48" s="204">
        <v>109.6</v>
      </c>
      <c r="Q48" s="197" t="s">
        <v>336</v>
      </c>
    </row>
    <row r="49" spans="1:17" ht="19.5" customHeight="1">
      <c r="A49" s="199" t="s">
        <v>371</v>
      </c>
      <c r="B49" s="193">
        <v>100</v>
      </c>
      <c r="C49" s="200">
        <v>81.7</v>
      </c>
      <c r="D49" s="201">
        <v>90.4</v>
      </c>
      <c r="E49" s="202">
        <v>111.1</v>
      </c>
      <c r="F49" s="203">
        <v>85.5</v>
      </c>
      <c r="G49" s="194">
        <v>100</v>
      </c>
      <c r="H49" s="194">
        <v>96.4</v>
      </c>
      <c r="I49" s="194">
        <v>99.2</v>
      </c>
      <c r="J49" s="196" t="s">
        <v>336</v>
      </c>
      <c r="K49" s="196" t="s">
        <v>336</v>
      </c>
      <c r="L49" s="196" t="s">
        <v>336</v>
      </c>
      <c r="M49" s="196" t="s">
        <v>336</v>
      </c>
      <c r="N49" s="194">
        <v>93.9</v>
      </c>
      <c r="O49" s="194">
        <v>139.7</v>
      </c>
      <c r="P49" s="204">
        <v>112.1</v>
      </c>
      <c r="Q49" s="197" t="s">
        <v>336</v>
      </c>
    </row>
    <row r="50" spans="1:17" ht="19.5" customHeight="1">
      <c r="A50" s="537" t="s">
        <v>361</v>
      </c>
      <c r="B50" s="205">
        <v>100.6</v>
      </c>
      <c r="C50" s="194">
        <v>81.2</v>
      </c>
      <c r="D50" s="194">
        <v>91.3</v>
      </c>
      <c r="E50" s="194">
        <v>109.2</v>
      </c>
      <c r="F50" s="194">
        <v>84</v>
      </c>
      <c r="G50" s="194">
        <v>99.3</v>
      </c>
      <c r="H50" s="194">
        <v>97.6</v>
      </c>
      <c r="I50" s="194">
        <v>99.2</v>
      </c>
      <c r="J50" s="196" t="s">
        <v>336</v>
      </c>
      <c r="K50" s="196" t="s">
        <v>336</v>
      </c>
      <c r="L50" s="196" t="s">
        <v>336</v>
      </c>
      <c r="M50" s="196" t="s">
        <v>336</v>
      </c>
      <c r="N50" s="194">
        <v>98.3</v>
      </c>
      <c r="O50" s="194">
        <v>140</v>
      </c>
      <c r="P50" s="194">
        <v>112.5</v>
      </c>
      <c r="Q50" s="197" t="s">
        <v>336</v>
      </c>
    </row>
    <row r="51" spans="1:17" ht="13.5">
      <c r="A51" s="206"/>
      <c r="B51" s="193"/>
      <c r="C51" s="194"/>
      <c r="D51" s="194"/>
      <c r="E51" s="195"/>
      <c r="F51" s="194"/>
      <c r="G51" s="194"/>
      <c r="H51" s="194"/>
      <c r="I51" s="194"/>
      <c r="J51" s="194"/>
      <c r="K51" s="194"/>
      <c r="L51" s="194"/>
      <c r="M51" s="194"/>
      <c r="N51" s="194"/>
      <c r="O51" s="194"/>
      <c r="P51" s="218"/>
      <c r="Q51" s="198"/>
    </row>
    <row r="52" spans="1:17" ht="27.75" customHeight="1">
      <c r="A52" s="207" t="s">
        <v>372</v>
      </c>
      <c r="B52" s="208">
        <v>0.6</v>
      </c>
      <c r="C52" s="212">
        <v>-0.6</v>
      </c>
      <c r="D52" s="212">
        <v>1</v>
      </c>
      <c r="E52" s="213">
        <v>-1.7</v>
      </c>
      <c r="F52" s="213">
        <v>-1.8</v>
      </c>
      <c r="G52" s="212">
        <v>-0.7</v>
      </c>
      <c r="H52" s="212">
        <v>1.2</v>
      </c>
      <c r="I52" s="212">
        <v>0</v>
      </c>
      <c r="J52" s="572">
        <v>-1.0529394559812832</v>
      </c>
      <c r="K52" s="572">
        <v>-0.009821253191910628</v>
      </c>
      <c r="L52" s="572">
        <v>-0.6191790717473777</v>
      </c>
      <c r="M52" s="572">
        <v>-0.8645234767303389</v>
      </c>
      <c r="N52" s="574">
        <v>4.7</v>
      </c>
      <c r="O52" s="574">
        <v>0.2</v>
      </c>
      <c r="P52" s="574">
        <v>0.4</v>
      </c>
      <c r="Q52" s="573">
        <v>-0.6766879323985342</v>
      </c>
    </row>
    <row r="53" spans="1:17" ht="27.75" customHeight="1" thickBot="1">
      <c r="A53" s="209" t="s">
        <v>373</v>
      </c>
      <c r="B53" s="210">
        <v>1</v>
      </c>
      <c r="C53" s="210">
        <v>-2.6</v>
      </c>
      <c r="D53" s="210">
        <v>-1.6</v>
      </c>
      <c r="E53" s="210">
        <v>1.9</v>
      </c>
      <c r="F53" s="210">
        <v>-2.6</v>
      </c>
      <c r="G53" s="210">
        <v>0</v>
      </c>
      <c r="H53" s="210">
        <v>1.2</v>
      </c>
      <c r="I53" s="210">
        <v>6</v>
      </c>
      <c r="J53" s="569">
        <v>-3.3</v>
      </c>
      <c r="K53" s="569">
        <v>2.3</v>
      </c>
      <c r="L53" s="569">
        <v>0.1</v>
      </c>
      <c r="M53" s="569">
        <v>-7.8</v>
      </c>
      <c r="N53" s="570">
        <v>-1.1</v>
      </c>
      <c r="O53" s="570">
        <v>18.7</v>
      </c>
      <c r="P53" s="570">
        <v>-3.7</v>
      </c>
      <c r="Q53" s="571">
        <v>-2</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sheetData>
  <mergeCells count="2">
    <mergeCell ref="A1:Q1"/>
    <mergeCell ref="A54:Q55"/>
  </mergeCells>
  <printOptions/>
  <pageMargins left="0.3937007874015748" right="0.5905511811023623" top="0.4330708661417323" bottom="0.5905511811023623" header="0.31496062992125984" footer="0.35433070866141736"/>
  <pageSetup horizontalDpi="600" verticalDpi="600" orientation="portrait" paperSize="9" scale="75" r:id="rId1"/>
  <headerFooter alignWithMargins="0">
    <oddFooter>&amp;C&amp;"ＭＳ Ｐゴシック,標準"&amp;12- 16 -</oddFooter>
  </headerFooter>
</worksheet>
</file>

<file path=xl/worksheets/sheet18.xml><?xml version="1.0" encoding="utf-8"?>
<worksheet xmlns="http://schemas.openxmlformats.org/spreadsheetml/2006/main" xmlns:r="http://schemas.openxmlformats.org/officeDocument/2006/relationships">
  <sheetPr>
    <tabColor indexed="14"/>
    <pageSetUpPr fitToPage="1"/>
  </sheetPr>
  <dimension ref="A1:BM40"/>
  <sheetViews>
    <sheetView workbookViewId="0" topLeftCell="A1">
      <selection activeCell="A1" sqref="A1"/>
    </sheetView>
  </sheetViews>
  <sheetFormatPr defaultColWidth="8.796875" defaultRowHeight="14.25"/>
  <cols>
    <col min="1" max="1" width="11.09765625" style="219" customWidth="1"/>
    <col min="2" max="2" width="8.09765625" style="219" customWidth="1"/>
    <col min="3" max="16" width="9.69921875" style="219" customWidth="1"/>
    <col min="17" max="17" width="7.5" style="219" customWidth="1"/>
    <col min="18" max="16384" width="9" style="219" customWidth="1"/>
  </cols>
  <sheetData>
    <row r="1" spans="6:12" ht="9" customHeight="1">
      <c r="F1" s="220"/>
      <c r="G1" s="220"/>
      <c r="H1" s="220"/>
      <c r="I1" s="220"/>
      <c r="J1" s="220"/>
      <c r="K1" s="220"/>
      <c r="L1" s="221"/>
    </row>
    <row r="2" spans="2:15" ht="22.5" customHeight="1">
      <c r="B2" s="222"/>
      <c r="E2" s="223"/>
      <c r="F2" s="220"/>
      <c r="G2" s="224" t="s">
        <v>391</v>
      </c>
      <c r="H2" s="224"/>
      <c r="I2" s="224"/>
      <c r="J2" s="224"/>
      <c r="K2" s="220"/>
      <c r="L2" s="220"/>
      <c r="O2" s="225"/>
    </row>
    <row r="3" spans="2:16" ht="13.5">
      <c r="B3" s="226" t="s">
        <v>140</v>
      </c>
      <c r="C3" s="227"/>
      <c r="D3" s="227"/>
      <c r="O3" s="227" t="s">
        <v>392</v>
      </c>
      <c r="P3" s="228"/>
    </row>
    <row r="4" spans="2:16" ht="13.5">
      <c r="B4" s="745" t="s">
        <v>393</v>
      </c>
      <c r="C4" s="497" t="s">
        <v>380</v>
      </c>
      <c r="D4" s="498"/>
      <c r="E4" s="497" t="s">
        <v>637</v>
      </c>
      <c r="F4" s="499"/>
      <c r="G4" s="497" t="s">
        <v>381</v>
      </c>
      <c r="H4" s="498"/>
      <c r="I4" s="500" t="s">
        <v>382</v>
      </c>
      <c r="J4" s="499"/>
      <c r="K4" s="747" t="s">
        <v>383</v>
      </c>
      <c r="L4" s="748"/>
      <c r="M4" s="501" t="s">
        <v>384</v>
      </c>
      <c r="N4" s="498"/>
      <c r="O4" s="497" t="s">
        <v>385</v>
      </c>
      <c r="P4" s="499"/>
    </row>
    <row r="5" spans="2:16" ht="13.5">
      <c r="B5" s="746"/>
      <c r="C5" s="502" t="s">
        <v>386</v>
      </c>
      <c r="D5" s="503" t="s">
        <v>394</v>
      </c>
      <c r="E5" s="502" t="s">
        <v>386</v>
      </c>
      <c r="F5" s="503" t="s">
        <v>394</v>
      </c>
      <c r="G5" s="502" t="s">
        <v>386</v>
      </c>
      <c r="H5" s="503" t="s">
        <v>394</v>
      </c>
      <c r="I5" s="502" t="s">
        <v>386</v>
      </c>
      <c r="J5" s="503" t="s">
        <v>394</v>
      </c>
      <c r="K5" s="502" t="s">
        <v>386</v>
      </c>
      <c r="L5" s="503" t="s">
        <v>394</v>
      </c>
      <c r="M5" s="504" t="s">
        <v>395</v>
      </c>
      <c r="N5" s="503" t="s">
        <v>387</v>
      </c>
      <c r="O5" s="504" t="s">
        <v>395</v>
      </c>
      <c r="P5" s="503" t="s">
        <v>387</v>
      </c>
    </row>
    <row r="6" spans="2:16" s="235" customFormat="1" ht="9.75">
      <c r="B6" s="229"/>
      <c r="C6" s="230"/>
      <c r="D6" s="231" t="s">
        <v>396</v>
      </c>
      <c r="E6" s="232"/>
      <c r="F6" s="231" t="s">
        <v>396</v>
      </c>
      <c r="G6" s="230"/>
      <c r="H6" s="231" t="s">
        <v>396</v>
      </c>
      <c r="I6" s="232"/>
      <c r="J6" s="231" t="s">
        <v>396</v>
      </c>
      <c r="K6" s="230"/>
      <c r="L6" s="231" t="s">
        <v>396</v>
      </c>
      <c r="M6" s="233" t="s">
        <v>396</v>
      </c>
      <c r="N6" s="231" t="s">
        <v>397</v>
      </c>
      <c r="O6" s="234" t="s">
        <v>396</v>
      </c>
      <c r="P6" s="231" t="s">
        <v>397</v>
      </c>
    </row>
    <row r="7" spans="2:17" s="221" customFormat="1" ht="13.5">
      <c r="B7" s="541" t="s">
        <v>708</v>
      </c>
      <c r="C7" s="236">
        <v>92.3</v>
      </c>
      <c r="D7" s="237">
        <v>-2.431289640591963</v>
      </c>
      <c r="E7" s="220">
        <v>94.2</v>
      </c>
      <c r="F7" s="237">
        <v>-1.4644351464435057</v>
      </c>
      <c r="G7" s="236">
        <v>92.8</v>
      </c>
      <c r="H7" s="237">
        <v>-2.109704641350211</v>
      </c>
      <c r="I7" s="220">
        <v>84.2</v>
      </c>
      <c r="J7" s="237">
        <v>-7.9781420765027296</v>
      </c>
      <c r="K7" s="238">
        <v>99.3</v>
      </c>
      <c r="L7" s="237">
        <v>-0.20100502512563098</v>
      </c>
      <c r="M7" s="593">
        <v>1.92</v>
      </c>
      <c r="N7" s="594">
        <v>-0.42</v>
      </c>
      <c r="O7" s="601">
        <v>1.91</v>
      </c>
      <c r="P7" s="594">
        <v>0.45</v>
      </c>
      <c r="Q7" s="220"/>
    </row>
    <row r="8" spans="2:17" s="221" customFormat="1" ht="13.5">
      <c r="B8" s="539" t="s">
        <v>363</v>
      </c>
      <c r="C8" s="236">
        <v>92.2</v>
      </c>
      <c r="D8" s="237">
        <v>-0.10834236186348246</v>
      </c>
      <c r="E8" s="220">
        <v>94.4</v>
      </c>
      <c r="F8" s="237">
        <v>0.2123142250530816</v>
      </c>
      <c r="G8" s="236">
        <v>92.5</v>
      </c>
      <c r="H8" s="237">
        <v>-0.32327586206896247</v>
      </c>
      <c r="I8" s="220">
        <v>85.3</v>
      </c>
      <c r="J8" s="237">
        <v>1.306413301662701</v>
      </c>
      <c r="K8" s="238">
        <v>98.6</v>
      </c>
      <c r="L8" s="237">
        <v>-0.7049345417925507</v>
      </c>
      <c r="M8" s="593">
        <v>1.71</v>
      </c>
      <c r="N8" s="594">
        <v>-0.21</v>
      </c>
      <c r="O8" s="601">
        <v>1.86</v>
      </c>
      <c r="P8" s="594">
        <v>-0.04999999999999982</v>
      </c>
      <c r="Q8" s="220"/>
    </row>
    <row r="9" spans="2:17" s="221" customFormat="1" ht="13.5">
      <c r="B9" s="239" t="s">
        <v>364</v>
      </c>
      <c r="C9" s="236">
        <v>89.6</v>
      </c>
      <c r="D9" s="237">
        <v>-2.81995661605207</v>
      </c>
      <c r="E9" s="220">
        <v>94.6</v>
      </c>
      <c r="F9" s="237">
        <v>0.21186440677964896</v>
      </c>
      <c r="G9" s="236">
        <v>93.2</v>
      </c>
      <c r="H9" s="237">
        <v>0.7567567567567599</v>
      </c>
      <c r="I9" s="220">
        <v>86.2</v>
      </c>
      <c r="J9" s="237">
        <v>1.055099648300124</v>
      </c>
      <c r="K9" s="238">
        <v>99.1</v>
      </c>
      <c r="L9" s="237">
        <v>0.5070993914807302</v>
      </c>
      <c r="M9" s="593">
        <v>1.92</v>
      </c>
      <c r="N9" s="594">
        <v>0.21</v>
      </c>
      <c r="O9" s="601">
        <v>1.44</v>
      </c>
      <c r="P9" s="594">
        <v>-0.42</v>
      </c>
      <c r="Q9" s="220"/>
    </row>
    <row r="10" spans="2:17" s="221" customFormat="1" ht="13.5">
      <c r="B10" s="539" t="s">
        <v>712</v>
      </c>
      <c r="C10" s="236">
        <v>92.7</v>
      </c>
      <c r="D10" s="237">
        <v>3.4598214285714386</v>
      </c>
      <c r="E10" s="220">
        <v>94.1</v>
      </c>
      <c r="F10" s="237">
        <v>-0.5285412262156448</v>
      </c>
      <c r="G10" s="236">
        <v>94.4</v>
      </c>
      <c r="H10" s="237">
        <v>1.2875536480686725</v>
      </c>
      <c r="I10" s="220">
        <v>93</v>
      </c>
      <c r="J10" s="237">
        <v>7.888631090487236</v>
      </c>
      <c r="K10" s="238">
        <v>99.6</v>
      </c>
      <c r="L10" s="237">
        <v>0.5045408678102926</v>
      </c>
      <c r="M10" s="593">
        <v>2.19</v>
      </c>
      <c r="N10" s="594">
        <v>0.27</v>
      </c>
      <c r="O10" s="601">
        <v>1.62</v>
      </c>
      <c r="P10" s="594">
        <v>0.18</v>
      </c>
      <c r="Q10" s="220"/>
    </row>
    <row r="11" spans="2:17" s="221" customFormat="1" ht="13.5">
      <c r="B11" s="239" t="s">
        <v>365</v>
      </c>
      <c r="C11" s="236">
        <v>94.9</v>
      </c>
      <c r="D11" s="237">
        <v>2.3732470334412112</v>
      </c>
      <c r="E11" s="220">
        <v>95.4</v>
      </c>
      <c r="F11" s="237">
        <v>1.3815090329436892</v>
      </c>
      <c r="G11" s="236">
        <v>94</v>
      </c>
      <c r="H11" s="237">
        <v>-0.423728813559328</v>
      </c>
      <c r="I11" s="220">
        <v>95.3</v>
      </c>
      <c r="J11" s="237">
        <v>2.4731182795698894</v>
      </c>
      <c r="K11" s="238">
        <v>99.6</v>
      </c>
      <c r="L11" s="237">
        <v>0</v>
      </c>
      <c r="M11" s="593">
        <v>1.82</v>
      </c>
      <c r="N11" s="594">
        <v>-0.37</v>
      </c>
      <c r="O11" s="601">
        <v>2.15</v>
      </c>
      <c r="P11" s="594">
        <v>0.53</v>
      </c>
      <c r="Q11" s="220"/>
    </row>
    <row r="12" spans="2:17" s="221" customFormat="1" ht="13.5">
      <c r="B12" s="240" t="s">
        <v>366</v>
      </c>
      <c r="C12" s="236">
        <v>93.8</v>
      </c>
      <c r="D12" s="237">
        <v>-1.1591148577450037</v>
      </c>
      <c r="E12" s="220">
        <v>93.9</v>
      </c>
      <c r="F12" s="237">
        <v>-1.5723270440251573</v>
      </c>
      <c r="G12" s="236">
        <v>92.7</v>
      </c>
      <c r="H12" s="237">
        <v>-1.3829787234042523</v>
      </c>
      <c r="I12" s="236">
        <v>91.9</v>
      </c>
      <c r="J12" s="237">
        <v>-3.5676810073452163</v>
      </c>
      <c r="K12" s="238">
        <v>99.7</v>
      </c>
      <c r="L12" s="237">
        <v>0.10040160642571137</v>
      </c>
      <c r="M12" s="593">
        <v>1.88</v>
      </c>
      <c r="N12" s="594">
        <v>0.05999999999999983</v>
      </c>
      <c r="O12" s="601">
        <v>1.7</v>
      </c>
      <c r="P12" s="594">
        <v>-0.45</v>
      </c>
      <c r="Q12" s="220"/>
    </row>
    <row r="13" spans="2:17" s="221" customFormat="1" ht="13.5">
      <c r="B13" s="240" t="s">
        <v>367</v>
      </c>
      <c r="C13" s="236">
        <v>93.2</v>
      </c>
      <c r="D13" s="237">
        <v>-0.6396588486140664</v>
      </c>
      <c r="E13" s="220">
        <v>94.4</v>
      </c>
      <c r="F13" s="237">
        <v>0.5324813631522897</v>
      </c>
      <c r="G13" s="236">
        <v>91.2</v>
      </c>
      <c r="H13" s="237">
        <v>-1.6181229773462782</v>
      </c>
      <c r="I13" s="220">
        <v>90.6</v>
      </c>
      <c r="J13" s="237">
        <v>-1.4145810663765084</v>
      </c>
      <c r="K13" s="238">
        <v>100.3</v>
      </c>
      <c r="L13" s="237">
        <v>0.6018054162487405</v>
      </c>
      <c r="M13" s="593">
        <v>1.86</v>
      </c>
      <c r="N13" s="594">
        <v>-0.019999999999999796</v>
      </c>
      <c r="O13" s="601">
        <v>1.62</v>
      </c>
      <c r="P13" s="594">
        <v>-0.07999999999999985</v>
      </c>
      <c r="Q13" s="220"/>
    </row>
    <row r="14" spans="2:17" s="221" customFormat="1" ht="13.5">
      <c r="B14" s="240" t="s">
        <v>368</v>
      </c>
      <c r="C14" s="236">
        <v>90.8</v>
      </c>
      <c r="D14" s="237">
        <v>-2.575107296137345</v>
      </c>
      <c r="E14" s="220">
        <v>94</v>
      </c>
      <c r="F14" s="237">
        <v>-0.423728813559328</v>
      </c>
      <c r="G14" s="236">
        <v>92.9</v>
      </c>
      <c r="H14" s="237">
        <v>1.8640350877193013</v>
      </c>
      <c r="I14" s="220">
        <v>92.7</v>
      </c>
      <c r="J14" s="237">
        <v>2.3178807947019964</v>
      </c>
      <c r="K14" s="238">
        <v>100.2</v>
      </c>
      <c r="L14" s="237">
        <v>-0.09970089730807011</v>
      </c>
      <c r="M14" s="593">
        <v>1.59</v>
      </c>
      <c r="N14" s="594">
        <v>-0.27</v>
      </c>
      <c r="O14" s="601">
        <v>1.61</v>
      </c>
      <c r="P14" s="594">
        <v>-0.01</v>
      </c>
      <c r="Q14" s="220"/>
    </row>
    <row r="15" spans="2:17" s="221" customFormat="1" ht="13.5">
      <c r="B15" s="240" t="s">
        <v>369</v>
      </c>
      <c r="C15" s="236">
        <v>89.3</v>
      </c>
      <c r="D15" s="237">
        <v>-1.6519823788546255</v>
      </c>
      <c r="E15" s="220">
        <v>94.5</v>
      </c>
      <c r="F15" s="237">
        <v>0.5319148936170213</v>
      </c>
      <c r="G15" s="236">
        <v>93.8</v>
      </c>
      <c r="H15" s="237">
        <v>0.9687836383207659</v>
      </c>
      <c r="I15" s="220">
        <v>88.1</v>
      </c>
      <c r="J15" s="237">
        <v>-4.962243797195263</v>
      </c>
      <c r="K15" s="238">
        <v>99.9</v>
      </c>
      <c r="L15" s="237">
        <v>-0.29940119760478756</v>
      </c>
      <c r="M15" s="593">
        <v>1.41</v>
      </c>
      <c r="N15" s="594">
        <v>-0.18</v>
      </c>
      <c r="O15" s="601">
        <v>1.62</v>
      </c>
      <c r="P15" s="594">
        <v>0.01</v>
      </c>
      <c r="Q15" s="220"/>
    </row>
    <row r="16" spans="2:16" ht="13.5" customHeight="1">
      <c r="B16" s="240" t="s">
        <v>370</v>
      </c>
      <c r="C16" s="238">
        <v>93.2</v>
      </c>
      <c r="D16" s="241">
        <v>4.3673012318029185</v>
      </c>
      <c r="E16" s="242">
        <v>94.5</v>
      </c>
      <c r="F16" s="241">
        <v>0</v>
      </c>
      <c r="G16" s="238">
        <v>93.1</v>
      </c>
      <c r="H16" s="241">
        <v>-0.746268656716421</v>
      </c>
      <c r="I16" s="242">
        <v>88.5</v>
      </c>
      <c r="J16" s="241">
        <v>0.45402951191828117</v>
      </c>
      <c r="K16" s="238">
        <v>100.4</v>
      </c>
      <c r="L16" s="241">
        <v>0.5005005005005005</v>
      </c>
      <c r="M16" s="595">
        <v>1.82</v>
      </c>
      <c r="N16" s="596">
        <v>0.41</v>
      </c>
      <c r="O16" s="602">
        <v>1.45</v>
      </c>
      <c r="P16" s="596">
        <v>-0.17</v>
      </c>
    </row>
    <row r="17" spans="1:65" ht="13.5" customHeight="1">
      <c r="A17" s="243"/>
      <c r="B17" s="244" t="s">
        <v>371</v>
      </c>
      <c r="C17" s="245">
        <v>91.6</v>
      </c>
      <c r="D17" s="246">
        <v>-1.7167381974249016</v>
      </c>
      <c r="E17" s="247">
        <v>93.9</v>
      </c>
      <c r="F17" s="246">
        <v>-0.6349206349206289</v>
      </c>
      <c r="G17" s="245">
        <v>94.8</v>
      </c>
      <c r="H17" s="246">
        <v>1.825993555316867</v>
      </c>
      <c r="I17" s="247">
        <v>86.5</v>
      </c>
      <c r="J17" s="246">
        <v>-2.2598870056497176</v>
      </c>
      <c r="K17" s="245">
        <v>99.6</v>
      </c>
      <c r="L17" s="246">
        <v>-0.7968127490039953</v>
      </c>
      <c r="M17" s="597">
        <v>1.79</v>
      </c>
      <c r="N17" s="598">
        <v>-0.03</v>
      </c>
      <c r="O17" s="603">
        <v>1.97</v>
      </c>
      <c r="P17" s="598">
        <v>0.52</v>
      </c>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row>
    <row r="18" spans="1:16" s="252" customFormat="1" ht="13.5" customHeight="1">
      <c r="A18" s="248"/>
      <c r="B18" s="542" t="s">
        <v>361</v>
      </c>
      <c r="C18" s="249">
        <v>93.5</v>
      </c>
      <c r="D18" s="250">
        <v>2.0742358078602683</v>
      </c>
      <c r="E18" s="251">
        <v>94.7</v>
      </c>
      <c r="F18" s="250">
        <v>0.8519701810436604</v>
      </c>
      <c r="G18" s="249">
        <v>93.1</v>
      </c>
      <c r="H18" s="250">
        <v>-1.7932489451476825</v>
      </c>
      <c r="I18" s="251">
        <v>94.9</v>
      </c>
      <c r="J18" s="250">
        <v>9.710982658959544</v>
      </c>
      <c r="K18" s="249">
        <v>100.5</v>
      </c>
      <c r="L18" s="250">
        <v>0.903614457831331</v>
      </c>
      <c r="M18" s="604">
        <v>2.01</v>
      </c>
      <c r="N18" s="605">
        <v>0.22</v>
      </c>
      <c r="O18" s="606">
        <v>1.62</v>
      </c>
      <c r="P18" s="605">
        <v>-0.35</v>
      </c>
    </row>
    <row r="19" spans="1:16" ht="13.5" customHeight="1">
      <c r="A19" s="243" t="s">
        <v>638</v>
      </c>
      <c r="B19" s="221"/>
      <c r="C19" s="220"/>
      <c r="D19" s="220"/>
      <c r="E19" s="220"/>
      <c r="F19" s="220"/>
      <c r="G19" s="220"/>
      <c r="H19" s="220"/>
      <c r="I19" s="220"/>
      <c r="J19" s="220"/>
      <c r="K19" s="220"/>
      <c r="L19" s="220"/>
      <c r="M19" s="220"/>
      <c r="N19" s="220"/>
      <c r="O19" s="220"/>
      <c r="P19" s="220"/>
    </row>
    <row r="20" spans="1:16" ht="13.5" customHeight="1">
      <c r="A20" s="253"/>
      <c r="B20" s="254" t="s">
        <v>150</v>
      </c>
      <c r="C20" s="255"/>
      <c r="D20" s="256"/>
      <c r="E20" s="257"/>
      <c r="F20" s="255"/>
      <c r="G20" s="255"/>
      <c r="I20" s="255"/>
      <c r="K20" s="255"/>
      <c r="L20" s="256"/>
      <c r="M20" s="258"/>
      <c r="N20" s="258"/>
      <c r="O20" s="227" t="s">
        <v>392</v>
      </c>
      <c r="P20" s="259"/>
    </row>
    <row r="21" spans="1:16" ht="13.5" customHeight="1">
      <c r="A21" s="243"/>
      <c r="B21" s="745" t="s">
        <v>393</v>
      </c>
      <c r="C21" s="749" t="s">
        <v>380</v>
      </c>
      <c r="D21" s="750"/>
      <c r="E21" s="505" t="s">
        <v>388</v>
      </c>
      <c r="F21" s="506"/>
      <c r="G21" s="505" t="s">
        <v>381</v>
      </c>
      <c r="H21" s="507"/>
      <c r="I21" s="508" t="s">
        <v>382</v>
      </c>
      <c r="J21" s="506"/>
      <c r="K21" s="747" t="s">
        <v>383</v>
      </c>
      <c r="L21" s="748"/>
      <c r="M21" s="501" t="s">
        <v>384</v>
      </c>
      <c r="N21" s="498"/>
      <c r="O21" s="497" t="s">
        <v>385</v>
      </c>
      <c r="P21" s="499"/>
    </row>
    <row r="22" spans="1:16" ht="13.5">
      <c r="A22" s="243" t="s">
        <v>638</v>
      </c>
      <c r="B22" s="746"/>
      <c r="C22" s="502" t="s">
        <v>386</v>
      </c>
      <c r="D22" s="503" t="s">
        <v>394</v>
      </c>
      <c r="E22" s="502" t="s">
        <v>386</v>
      </c>
      <c r="F22" s="503" t="s">
        <v>394</v>
      </c>
      <c r="G22" s="502" t="s">
        <v>386</v>
      </c>
      <c r="H22" s="503" t="s">
        <v>394</v>
      </c>
      <c r="I22" s="502" t="s">
        <v>386</v>
      </c>
      <c r="J22" s="503" t="s">
        <v>394</v>
      </c>
      <c r="K22" s="502" t="s">
        <v>386</v>
      </c>
      <c r="L22" s="503" t="s">
        <v>394</v>
      </c>
      <c r="M22" s="504" t="s">
        <v>395</v>
      </c>
      <c r="N22" s="503" t="s">
        <v>387</v>
      </c>
      <c r="O22" s="504" t="s">
        <v>395</v>
      </c>
      <c r="P22" s="503" t="s">
        <v>387</v>
      </c>
    </row>
    <row r="23" spans="2:16" s="235" customFormat="1" ht="9.75">
      <c r="B23" s="229"/>
      <c r="C23" s="230"/>
      <c r="D23" s="231" t="s">
        <v>396</v>
      </c>
      <c r="E23" s="232"/>
      <c r="F23" s="231" t="s">
        <v>396</v>
      </c>
      <c r="G23" s="230"/>
      <c r="H23" s="231" t="s">
        <v>396</v>
      </c>
      <c r="I23" s="232"/>
      <c r="J23" s="231" t="s">
        <v>396</v>
      </c>
      <c r="K23" s="230"/>
      <c r="L23" s="231" t="s">
        <v>396</v>
      </c>
      <c r="M23" s="233" t="s">
        <v>396</v>
      </c>
      <c r="N23" s="231" t="s">
        <v>397</v>
      </c>
      <c r="O23" s="234" t="s">
        <v>396</v>
      </c>
      <c r="P23" s="231" t="s">
        <v>397</v>
      </c>
    </row>
    <row r="24" spans="1:17" ht="13.5">
      <c r="A24" s="260"/>
      <c r="B24" s="541" t="s">
        <v>708</v>
      </c>
      <c r="C24" s="236">
        <v>95.8</v>
      </c>
      <c r="D24" s="237">
        <v>-0.31217481789802</v>
      </c>
      <c r="E24" s="236">
        <v>96.4</v>
      </c>
      <c r="F24" s="237">
        <v>-1.9328585961342741</v>
      </c>
      <c r="G24" s="236">
        <v>92.1</v>
      </c>
      <c r="H24" s="237">
        <v>-2.2292993630573337</v>
      </c>
      <c r="I24" s="236">
        <v>71.3</v>
      </c>
      <c r="J24" s="237">
        <v>-9.974747474747483</v>
      </c>
      <c r="K24" s="236">
        <v>92</v>
      </c>
      <c r="L24" s="237">
        <v>-1.0752688172043012</v>
      </c>
      <c r="M24" s="593">
        <v>1.49</v>
      </c>
      <c r="N24" s="594">
        <v>-0.27</v>
      </c>
      <c r="O24" s="593">
        <v>1.12</v>
      </c>
      <c r="P24" s="594">
        <v>0.1</v>
      </c>
      <c r="Q24" s="221"/>
    </row>
    <row r="25" spans="2:16" ht="13.5">
      <c r="B25" s="239" t="s">
        <v>363</v>
      </c>
      <c r="C25" s="236">
        <v>97.9</v>
      </c>
      <c r="D25" s="237">
        <v>2.19206680584552</v>
      </c>
      <c r="E25" s="236">
        <v>96.9</v>
      </c>
      <c r="F25" s="237">
        <v>0.5186721991701244</v>
      </c>
      <c r="G25" s="236">
        <v>91</v>
      </c>
      <c r="H25" s="237">
        <v>-1.1943539630835986</v>
      </c>
      <c r="I25" s="236">
        <v>71.7</v>
      </c>
      <c r="J25" s="237">
        <v>0.5610098176718172</v>
      </c>
      <c r="K25" s="236">
        <v>91.6</v>
      </c>
      <c r="L25" s="237">
        <v>-0.4347826086956583</v>
      </c>
      <c r="M25" s="593">
        <v>1.31</v>
      </c>
      <c r="N25" s="594">
        <v>-0.18</v>
      </c>
      <c r="O25" s="593">
        <v>1.38</v>
      </c>
      <c r="P25" s="594">
        <v>0.26</v>
      </c>
    </row>
    <row r="26" spans="1:16" ht="13.5">
      <c r="A26" s="221"/>
      <c r="B26" s="539" t="s">
        <v>364</v>
      </c>
      <c r="C26" s="236">
        <v>88.2</v>
      </c>
      <c r="D26" s="237">
        <v>-9.908069458631259</v>
      </c>
      <c r="E26" s="236">
        <v>97.1</v>
      </c>
      <c r="F26" s="237">
        <v>0.20639834881319777</v>
      </c>
      <c r="G26" s="236">
        <v>92.4</v>
      </c>
      <c r="H26" s="237">
        <v>1.5384615384615448</v>
      </c>
      <c r="I26" s="236">
        <v>73.1</v>
      </c>
      <c r="J26" s="237">
        <v>1.9525801952580075</v>
      </c>
      <c r="K26" s="236">
        <v>91.6</v>
      </c>
      <c r="L26" s="237">
        <v>0</v>
      </c>
      <c r="M26" s="593">
        <v>1.31</v>
      </c>
      <c r="N26" s="594">
        <v>0</v>
      </c>
      <c r="O26" s="593">
        <v>1.41</v>
      </c>
      <c r="P26" s="594">
        <v>0.03</v>
      </c>
    </row>
    <row r="27" spans="1:16" ht="13.5">
      <c r="A27" s="221"/>
      <c r="B27" s="539" t="s">
        <v>712</v>
      </c>
      <c r="C27" s="236">
        <v>94.2</v>
      </c>
      <c r="D27" s="237">
        <v>6.802721088435374</v>
      </c>
      <c r="E27" s="236">
        <v>97.8</v>
      </c>
      <c r="F27" s="237">
        <v>0.7209062821833191</v>
      </c>
      <c r="G27" s="236">
        <v>93.3</v>
      </c>
      <c r="H27" s="237">
        <v>0.9740259740259648</v>
      </c>
      <c r="I27" s="236">
        <v>83.4</v>
      </c>
      <c r="J27" s="237">
        <v>14.090287277701796</v>
      </c>
      <c r="K27" s="236">
        <v>91.9</v>
      </c>
      <c r="L27" s="237">
        <v>0.3275109170305801</v>
      </c>
      <c r="M27" s="593">
        <v>1.63</v>
      </c>
      <c r="N27" s="594">
        <v>0.32</v>
      </c>
      <c r="O27" s="593">
        <v>1.4</v>
      </c>
      <c r="P27" s="594">
        <v>-0.01</v>
      </c>
    </row>
    <row r="28" spans="2:16" ht="13.5">
      <c r="B28" s="239" t="s">
        <v>365</v>
      </c>
      <c r="C28" s="236">
        <v>98.4</v>
      </c>
      <c r="D28" s="237">
        <v>4.458598726114653</v>
      </c>
      <c r="E28" s="236">
        <v>99.4</v>
      </c>
      <c r="F28" s="237">
        <v>1.6359918200409087</v>
      </c>
      <c r="G28" s="236">
        <v>93.7</v>
      </c>
      <c r="H28" s="237">
        <v>0.42872454448017755</v>
      </c>
      <c r="I28" s="236">
        <v>87.8</v>
      </c>
      <c r="J28" s="237">
        <v>5.27577937649879</v>
      </c>
      <c r="K28" s="236">
        <v>92.4</v>
      </c>
      <c r="L28" s="237">
        <v>0.5440696409140369</v>
      </c>
      <c r="M28" s="593">
        <v>1.23</v>
      </c>
      <c r="N28" s="594">
        <v>-0.4</v>
      </c>
      <c r="O28" s="593">
        <v>1.12</v>
      </c>
      <c r="P28" s="594">
        <v>-0.28</v>
      </c>
    </row>
    <row r="29" spans="2:16" ht="13.5">
      <c r="B29" s="240" t="s">
        <v>366</v>
      </c>
      <c r="C29" s="236">
        <v>96.7</v>
      </c>
      <c r="D29" s="237">
        <v>-1.727642276422767</v>
      </c>
      <c r="E29" s="236">
        <v>97.4</v>
      </c>
      <c r="F29" s="237">
        <v>-2.0120724346076457</v>
      </c>
      <c r="G29" s="236">
        <v>92.4</v>
      </c>
      <c r="H29" s="237">
        <v>-1.3874066168623234</v>
      </c>
      <c r="I29" s="236">
        <v>85.1</v>
      </c>
      <c r="J29" s="237">
        <v>-3.0751708428246047</v>
      </c>
      <c r="K29" s="236">
        <v>92.4</v>
      </c>
      <c r="L29" s="237">
        <v>0</v>
      </c>
      <c r="M29" s="593">
        <v>1.05</v>
      </c>
      <c r="N29" s="594">
        <v>-0.18</v>
      </c>
      <c r="O29" s="593">
        <v>1.34</v>
      </c>
      <c r="P29" s="594">
        <v>0.22</v>
      </c>
    </row>
    <row r="30" spans="2:16" ht="13.5">
      <c r="B30" s="240" t="s">
        <v>367</v>
      </c>
      <c r="C30" s="236">
        <v>95.5</v>
      </c>
      <c r="D30" s="237">
        <v>-1.2409513960703233</v>
      </c>
      <c r="E30" s="236">
        <v>97.4</v>
      </c>
      <c r="F30" s="237">
        <v>0</v>
      </c>
      <c r="G30" s="236">
        <v>91.1</v>
      </c>
      <c r="H30" s="237">
        <v>-1.4069264069264191</v>
      </c>
      <c r="I30" s="236">
        <v>79.6</v>
      </c>
      <c r="J30" s="237">
        <v>-6.46298472385429</v>
      </c>
      <c r="K30" s="236">
        <v>92.5</v>
      </c>
      <c r="L30" s="237">
        <v>0.10822510822510206</v>
      </c>
      <c r="M30" s="593">
        <v>1.13</v>
      </c>
      <c r="N30" s="594">
        <v>0.07999999999999985</v>
      </c>
      <c r="O30" s="593">
        <v>1.18</v>
      </c>
      <c r="P30" s="594">
        <v>-0.16</v>
      </c>
    </row>
    <row r="31" spans="2:16" ht="13.5">
      <c r="B31" s="240" t="s">
        <v>368</v>
      </c>
      <c r="C31" s="236">
        <v>95.7</v>
      </c>
      <c r="D31" s="237">
        <v>0.20942408376963648</v>
      </c>
      <c r="E31" s="236">
        <v>97.3</v>
      </c>
      <c r="F31" s="237">
        <v>-0.10266940451746254</v>
      </c>
      <c r="G31" s="236">
        <v>91.3</v>
      </c>
      <c r="H31" s="237">
        <v>0.21953896816685275</v>
      </c>
      <c r="I31" s="236">
        <v>82.3</v>
      </c>
      <c r="J31" s="237">
        <v>3.3919597989949786</v>
      </c>
      <c r="K31" s="236">
        <v>92</v>
      </c>
      <c r="L31" s="237">
        <v>-0.5405405405405406</v>
      </c>
      <c r="M31" s="593">
        <v>0.9</v>
      </c>
      <c r="N31" s="594">
        <v>-0.23</v>
      </c>
      <c r="O31" s="593">
        <v>1.4</v>
      </c>
      <c r="P31" s="594">
        <v>0.22</v>
      </c>
    </row>
    <row r="32" spans="2:16" ht="13.5">
      <c r="B32" s="240" t="s">
        <v>369</v>
      </c>
      <c r="C32" s="236">
        <v>84.9</v>
      </c>
      <c r="D32" s="237">
        <v>-11.285266457680247</v>
      </c>
      <c r="E32" s="236">
        <v>97.3</v>
      </c>
      <c r="F32" s="237">
        <v>0</v>
      </c>
      <c r="G32" s="236">
        <v>93.2</v>
      </c>
      <c r="H32" s="237">
        <v>2.0810514786418466</v>
      </c>
      <c r="I32" s="236">
        <v>80.5</v>
      </c>
      <c r="J32" s="237">
        <v>-2.1871202916160355</v>
      </c>
      <c r="K32" s="236">
        <v>91.4</v>
      </c>
      <c r="L32" s="237">
        <v>-0.652173913043472</v>
      </c>
      <c r="M32" s="593">
        <v>0.93</v>
      </c>
      <c r="N32" s="594">
        <v>0.03</v>
      </c>
      <c r="O32" s="593">
        <v>1.29</v>
      </c>
      <c r="P32" s="594">
        <v>-0.11</v>
      </c>
    </row>
    <row r="33" spans="2:16" ht="13.5">
      <c r="B33" s="240" t="s">
        <v>370</v>
      </c>
      <c r="C33" s="238">
        <v>104.3</v>
      </c>
      <c r="D33" s="241">
        <v>22.850412249705524</v>
      </c>
      <c r="E33" s="238">
        <v>97.8</v>
      </c>
      <c r="F33" s="241">
        <v>0.513874614594039</v>
      </c>
      <c r="G33" s="238">
        <v>92.7</v>
      </c>
      <c r="H33" s="241">
        <v>-0.5364806866952789</v>
      </c>
      <c r="I33" s="238">
        <v>77.6</v>
      </c>
      <c r="J33" s="241">
        <v>-3.6024844720496967</v>
      </c>
      <c r="K33" s="238">
        <v>91.6</v>
      </c>
      <c r="L33" s="241">
        <v>0.21881838074397003</v>
      </c>
      <c r="M33" s="595">
        <v>1.39</v>
      </c>
      <c r="N33" s="596">
        <v>0.46</v>
      </c>
      <c r="O33" s="595">
        <v>0.93</v>
      </c>
      <c r="P33" s="596">
        <v>-0.36</v>
      </c>
    </row>
    <row r="34" spans="2:17" ht="13.5">
      <c r="B34" s="244" t="s">
        <v>371</v>
      </c>
      <c r="C34" s="245">
        <v>94.6</v>
      </c>
      <c r="D34" s="246">
        <v>-9.300095877277089</v>
      </c>
      <c r="E34" s="245">
        <v>96.8</v>
      </c>
      <c r="F34" s="246">
        <v>-1.0224948875255624</v>
      </c>
      <c r="G34" s="245">
        <v>92.7</v>
      </c>
      <c r="H34" s="246">
        <v>0</v>
      </c>
      <c r="I34" s="245">
        <v>79.4</v>
      </c>
      <c r="J34" s="246">
        <v>2.3195876288659942</v>
      </c>
      <c r="K34" s="245">
        <v>89.8</v>
      </c>
      <c r="L34" s="246">
        <v>-1.9650655021834031</v>
      </c>
      <c r="M34" s="597">
        <v>1.27</v>
      </c>
      <c r="N34" s="598">
        <v>-0.12</v>
      </c>
      <c r="O34" s="597">
        <v>1.9</v>
      </c>
      <c r="P34" s="598">
        <v>0.97</v>
      </c>
      <c r="Q34" s="221"/>
    </row>
    <row r="35" spans="2:16" s="252" customFormat="1" ht="13.5">
      <c r="B35" s="543" t="s">
        <v>361</v>
      </c>
      <c r="C35" s="261">
        <v>96.2</v>
      </c>
      <c r="D35" s="262">
        <v>1.6913319238900726</v>
      </c>
      <c r="E35" s="261">
        <v>98.5</v>
      </c>
      <c r="F35" s="262">
        <v>1.756198347107441</v>
      </c>
      <c r="G35" s="261">
        <v>92.4</v>
      </c>
      <c r="H35" s="262">
        <v>-0.3236245954692526</v>
      </c>
      <c r="I35" s="261">
        <v>84.2</v>
      </c>
      <c r="J35" s="262">
        <v>6.045340050377829</v>
      </c>
      <c r="K35" s="261">
        <v>91.2</v>
      </c>
      <c r="L35" s="262">
        <v>1.5590200445434361</v>
      </c>
      <c r="M35" s="599">
        <v>1.28</v>
      </c>
      <c r="N35" s="600">
        <v>0.01</v>
      </c>
      <c r="O35" s="599">
        <v>1.16</v>
      </c>
      <c r="P35" s="600">
        <v>-0.74</v>
      </c>
    </row>
    <row r="36" spans="2:16" ht="13.5">
      <c r="B36" s="221"/>
      <c r="C36" s="220"/>
      <c r="D36" s="220"/>
      <c r="E36" s="220"/>
      <c r="F36" s="220"/>
      <c r="G36" s="220"/>
      <c r="H36" s="220"/>
      <c r="I36" s="220"/>
      <c r="J36" s="220"/>
      <c r="K36" s="220"/>
      <c r="L36" s="220"/>
      <c r="M36" s="220"/>
      <c r="N36" s="220"/>
      <c r="O36" s="220"/>
      <c r="P36" s="220"/>
    </row>
    <row r="37" spans="2:4" ht="13.5">
      <c r="B37" s="263" t="s">
        <v>386</v>
      </c>
      <c r="D37" s="264" t="s">
        <v>389</v>
      </c>
    </row>
    <row r="38" ht="13.5">
      <c r="D38" s="264" t="s">
        <v>390</v>
      </c>
    </row>
    <row r="39" ht="13.5">
      <c r="D39" s="264" t="s">
        <v>639</v>
      </c>
    </row>
    <row r="40" ht="13.5">
      <c r="D40" s="265"/>
    </row>
  </sheetData>
  <mergeCells count="5">
    <mergeCell ref="B21:B22"/>
    <mergeCell ref="K21:L21"/>
    <mergeCell ref="K4:L4"/>
    <mergeCell ref="B4:B5"/>
    <mergeCell ref="C21:D21"/>
  </mergeCells>
  <printOptions/>
  <pageMargins left="0.3937007874015748" right="0.3937007874015748" top="0.984251968503937" bottom="0.51" header="0.5118110236220472" footer="0.5118110236220472"/>
  <pageSetup fitToHeight="1" fitToWidth="1" horizontalDpi="600" verticalDpi="600" orientation="landscape" paperSize="9" scale="89"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view="pageBreakPreview" zoomScale="75" zoomScaleSheetLayoutView="75" workbookViewId="0" topLeftCell="A1">
      <selection activeCell="A1" sqref="A1"/>
    </sheetView>
  </sheetViews>
  <sheetFormatPr defaultColWidth="8.796875" defaultRowHeight="14.25"/>
  <cols>
    <col min="1" max="1" width="10.69921875" style="271" customWidth="1"/>
    <col min="2" max="2" width="3.59765625" style="271" customWidth="1"/>
    <col min="3" max="3" width="0.8984375" style="271" customWidth="1"/>
    <col min="4" max="4" width="38.59765625" style="275" customWidth="1"/>
    <col min="5" max="5" width="0.8984375" style="271" customWidth="1"/>
    <col min="6" max="16" width="14.59765625" style="271" customWidth="1"/>
    <col min="17" max="16384" width="9" style="271" customWidth="1"/>
  </cols>
  <sheetData>
    <row r="1" spans="1:16" ht="18.75">
      <c r="A1" s="610"/>
      <c r="B1" s="609" t="s">
        <v>707</v>
      </c>
      <c r="C1" s="269"/>
      <c r="D1" s="270"/>
      <c r="E1" s="269"/>
      <c r="F1" s="269"/>
      <c r="G1" s="269"/>
      <c r="H1" s="269"/>
      <c r="I1" s="269" t="s">
        <v>474</v>
      </c>
      <c r="J1" s="269"/>
      <c r="K1" s="269"/>
      <c r="L1" s="269"/>
      <c r="M1" s="269"/>
      <c r="N1" s="269"/>
      <c r="O1" s="269"/>
      <c r="P1" s="269"/>
    </row>
    <row r="2" spans="2:16" ht="14.25" customHeight="1">
      <c r="B2" s="272" t="s">
        <v>475</v>
      </c>
      <c r="C2" s="273"/>
      <c r="D2" s="273"/>
      <c r="E2" s="273"/>
      <c r="F2" s="273"/>
      <c r="G2" s="274"/>
      <c r="H2" s="274"/>
      <c r="I2" s="274"/>
      <c r="J2" s="274"/>
      <c r="K2" s="274"/>
      <c r="L2" s="274"/>
      <c r="M2" s="274"/>
      <c r="N2" s="274"/>
      <c r="O2" s="274"/>
      <c r="P2" s="274"/>
    </row>
    <row r="3" spans="2:15" ht="6" customHeight="1">
      <c r="B3" s="274"/>
      <c r="C3" s="274"/>
      <c r="E3" s="274"/>
      <c r="F3" s="274"/>
      <c r="G3" s="274"/>
      <c r="H3" s="274"/>
      <c r="I3" s="274"/>
      <c r="J3" s="274"/>
      <c r="K3" s="274"/>
      <c r="L3" s="274"/>
      <c r="M3" s="274"/>
      <c r="N3" s="274"/>
      <c r="O3" s="274"/>
    </row>
    <row r="4" spans="2:16" ht="18" customHeight="1">
      <c r="B4" s="274"/>
      <c r="C4" s="274"/>
      <c r="D4" s="276" t="s">
        <v>687</v>
      </c>
      <c r="E4" s="274"/>
      <c r="F4" s="276"/>
      <c r="G4" s="274"/>
      <c r="H4" s="274"/>
      <c r="I4" s="274"/>
      <c r="J4" s="274"/>
      <c r="K4" s="274"/>
      <c r="L4" s="274"/>
      <c r="M4" s="274"/>
      <c r="N4" s="274"/>
      <c r="O4" s="274"/>
      <c r="P4" s="277" t="s">
        <v>477</v>
      </c>
    </row>
    <row r="5" spans="2:16" s="282" customFormat="1" ht="18" customHeight="1">
      <c r="B5" s="278"/>
      <c r="C5" s="279"/>
      <c r="D5" s="280"/>
      <c r="E5" s="281"/>
      <c r="F5" s="753" t="s">
        <v>478</v>
      </c>
      <c r="G5" s="754"/>
      <c r="H5" s="755"/>
      <c r="I5" s="753" t="s">
        <v>479</v>
      </c>
      <c r="J5" s="754"/>
      <c r="K5" s="755"/>
      <c r="L5" s="751" t="s">
        <v>76</v>
      </c>
      <c r="M5" s="751" t="s">
        <v>480</v>
      </c>
      <c r="N5" s="753" t="s">
        <v>481</v>
      </c>
      <c r="O5" s="754"/>
      <c r="P5" s="755"/>
    </row>
    <row r="6" spans="2:16" s="282" customFormat="1" ht="18" customHeight="1" thickBot="1">
      <c r="B6" s="756" t="s">
        <v>482</v>
      </c>
      <c r="C6" s="757"/>
      <c r="D6" s="757"/>
      <c r="E6" s="284"/>
      <c r="F6" s="284" t="s">
        <v>483</v>
      </c>
      <c r="G6" s="283" t="s">
        <v>484</v>
      </c>
      <c r="H6" s="283" t="s">
        <v>485</v>
      </c>
      <c r="I6" s="285" t="s">
        <v>483</v>
      </c>
      <c r="J6" s="283" t="s">
        <v>484</v>
      </c>
      <c r="K6" s="283" t="s">
        <v>485</v>
      </c>
      <c r="L6" s="752"/>
      <c r="M6" s="752"/>
      <c r="N6" s="283" t="s">
        <v>483</v>
      </c>
      <c r="O6" s="285" t="s">
        <v>484</v>
      </c>
      <c r="P6" s="284" t="s">
        <v>485</v>
      </c>
    </row>
    <row r="7" spans="2:16" ht="16.5" customHeight="1" thickTop="1">
      <c r="B7" s="286"/>
      <c r="C7" s="287"/>
      <c r="D7" s="288" t="s">
        <v>140</v>
      </c>
      <c r="E7" s="289"/>
      <c r="F7" s="290">
        <v>258640</v>
      </c>
      <c r="G7" s="290">
        <v>322907</v>
      </c>
      <c r="H7" s="290">
        <v>174962</v>
      </c>
      <c r="I7" s="290">
        <v>255598</v>
      </c>
      <c r="J7" s="290">
        <v>320221</v>
      </c>
      <c r="K7" s="290">
        <v>171457</v>
      </c>
      <c r="L7" s="290">
        <v>235369</v>
      </c>
      <c r="M7" s="290">
        <v>20229</v>
      </c>
      <c r="N7" s="290">
        <v>3042</v>
      </c>
      <c r="O7" s="290">
        <v>2686</v>
      </c>
      <c r="P7" s="290">
        <v>3505</v>
      </c>
    </row>
    <row r="8" spans="2:16" ht="16.5" customHeight="1">
      <c r="B8" s="291"/>
      <c r="C8" s="292"/>
      <c r="D8" s="293" t="s">
        <v>429</v>
      </c>
      <c r="E8" s="294"/>
      <c r="F8" s="295" t="s">
        <v>430</v>
      </c>
      <c r="G8" s="295" t="s">
        <v>430</v>
      </c>
      <c r="H8" s="295" t="s">
        <v>430</v>
      </c>
      <c r="I8" s="295" t="s">
        <v>430</v>
      </c>
      <c r="J8" s="295" t="s">
        <v>430</v>
      </c>
      <c r="K8" s="295" t="s">
        <v>430</v>
      </c>
      <c r="L8" s="295" t="s">
        <v>430</v>
      </c>
      <c r="M8" s="295" t="s">
        <v>430</v>
      </c>
      <c r="N8" s="295" t="s">
        <v>430</v>
      </c>
      <c r="O8" s="295" t="s">
        <v>430</v>
      </c>
      <c r="P8" s="295" t="s">
        <v>430</v>
      </c>
    </row>
    <row r="9" spans="2:16" ht="16.5" customHeight="1">
      <c r="B9" s="296"/>
      <c r="C9" s="297"/>
      <c r="D9" s="298" t="s">
        <v>148</v>
      </c>
      <c r="E9" s="299"/>
      <c r="F9" s="300">
        <v>303723</v>
      </c>
      <c r="G9" s="300">
        <v>337282</v>
      </c>
      <c r="H9" s="300">
        <v>182982</v>
      </c>
      <c r="I9" s="300">
        <v>298928</v>
      </c>
      <c r="J9" s="300">
        <v>333664</v>
      </c>
      <c r="K9" s="300">
        <v>173954</v>
      </c>
      <c r="L9" s="300">
        <v>275088</v>
      </c>
      <c r="M9" s="300">
        <v>23840</v>
      </c>
      <c r="N9" s="300">
        <v>4795</v>
      </c>
      <c r="O9" s="300">
        <v>3618</v>
      </c>
      <c r="P9" s="300">
        <v>9028</v>
      </c>
    </row>
    <row r="10" spans="2:16" ht="16.5" customHeight="1">
      <c r="B10" s="296"/>
      <c r="C10" s="297"/>
      <c r="D10" s="298" t="s">
        <v>150</v>
      </c>
      <c r="E10" s="299"/>
      <c r="F10" s="300">
        <v>295211</v>
      </c>
      <c r="G10" s="300">
        <v>343484</v>
      </c>
      <c r="H10" s="300">
        <v>176015</v>
      </c>
      <c r="I10" s="300">
        <v>293749</v>
      </c>
      <c r="J10" s="300">
        <v>342404</v>
      </c>
      <c r="K10" s="300">
        <v>173608</v>
      </c>
      <c r="L10" s="300">
        <v>260641</v>
      </c>
      <c r="M10" s="300">
        <v>33108</v>
      </c>
      <c r="N10" s="300">
        <v>1462</v>
      </c>
      <c r="O10" s="300">
        <v>1080</v>
      </c>
      <c r="P10" s="300">
        <v>2407</v>
      </c>
    </row>
    <row r="11" spans="2:16" ht="16.5" customHeight="1">
      <c r="B11" s="296"/>
      <c r="C11" s="297"/>
      <c r="D11" s="298" t="s">
        <v>152</v>
      </c>
      <c r="E11" s="299"/>
      <c r="F11" s="300">
        <v>436251</v>
      </c>
      <c r="G11" s="300">
        <v>457034</v>
      </c>
      <c r="H11" s="300">
        <v>227809</v>
      </c>
      <c r="I11" s="300">
        <v>433181</v>
      </c>
      <c r="J11" s="300">
        <v>454575</v>
      </c>
      <c r="K11" s="300">
        <v>218614</v>
      </c>
      <c r="L11" s="300">
        <v>357469</v>
      </c>
      <c r="M11" s="300">
        <v>75712</v>
      </c>
      <c r="N11" s="300">
        <v>3070</v>
      </c>
      <c r="O11" s="300">
        <v>2459</v>
      </c>
      <c r="P11" s="300">
        <v>9195</v>
      </c>
    </row>
    <row r="12" spans="2:16" ht="16.5" customHeight="1">
      <c r="B12" s="296"/>
      <c r="C12" s="297"/>
      <c r="D12" s="298" t="s">
        <v>155</v>
      </c>
      <c r="E12" s="299"/>
      <c r="F12" s="300">
        <v>327305</v>
      </c>
      <c r="G12" s="300">
        <v>353846</v>
      </c>
      <c r="H12" s="300">
        <v>233947</v>
      </c>
      <c r="I12" s="300">
        <v>312751</v>
      </c>
      <c r="J12" s="300">
        <v>338983</v>
      </c>
      <c r="K12" s="300">
        <v>220480</v>
      </c>
      <c r="L12" s="300">
        <v>289841</v>
      </c>
      <c r="M12" s="300">
        <v>22910</v>
      </c>
      <c r="N12" s="300">
        <v>14554</v>
      </c>
      <c r="O12" s="300">
        <v>14863</v>
      </c>
      <c r="P12" s="300">
        <v>13467</v>
      </c>
    </row>
    <row r="13" spans="2:16" ht="16.5" customHeight="1">
      <c r="B13" s="296"/>
      <c r="C13" s="297"/>
      <c r="D13" s="298" t="s">
        <v>431</v>
      </c>
      <c r="E13" s="299"/>
      <c r="F13" s="300">
        <v>275937</v>
      </c>
      <c r="G13" s="300">
        <v>303454</v>
      </c>
      <c r="H13" s="300">
        <v>164958</v>
      </c>
      <c r="I13" s="300">
        <v>275096</v>
      </c>
      <c r="J13" s="300">
        <v>302930</v>
      </c>
      <c r="K13" s="300">
        <v>162841</v>
      </c>
      <c r="L13" s="300">
        <v>243362</v>
      </c>
      <c r="M13" s="300">
        <v>31734</v>
      </c>
      <c r="N13" s="300">
        <v>841</v>
      </c>
      <c r="O13" s="300">
        <v>524</v>
      </c>
      <c r="P13" s="300">
        <v>2117</v>
      </c>
    </row>
    <row r="14" spans="2:16" ht="16.5" customHeight="1">
      <c r="B14" s="296"/>
      <c r="C14" s="297"/>
      <c r="D14" s="298" t="s">
        <v>432</v>
      </c>
      <c r="E14" s="299"/>
      <c r="F14" s="300">
        <v>197867</v>
      </c>
      <c r="G14" s="300">
        <v>274003</v>
      </c>
      <c r="H14" s="300">
        <v>128556</v>
      </c>
      <c r="I14" s="300">
        <v>196790</v>
      </c>
      <c r="J14" s="300">
        <v>272189</v>
      </c>
      <c r="K14" s="300">
        <v>128151</v>
      </c>
      <c r="L14" s="300">
        <v>187563</v>
      </c>
      <c r="M14" s="300">
        <v>9227</v>
      </c>
      <c r="N14" s="300">
        <v>1077</v>
      </c>
      <c r="O14" s="300">
        <v>1814</v>
      </c>
      <c r="P14" s="300">
        <v>405</v>
      </c>
    </row>
    <row r="15" spans="2:16" ht="16.5" customHeight="1">
      <c r="B15" s="296"/>
      <c r="C15" s="297"/>
      <c r="D15" s="298" t="s">
        <v>433</v>
      </c>
      <c r="E15" s="299"/>
      <c r="F15" s="300">
        <v>353598</v>
      </c>
      <c r="G15" s="300">
        <v>432733</v>
      </c>
      <c r="H15" s="300">
        <v>247730</v>
      </c>
      <c r="I15" s="300">
        <v>347372</v>
      </c>
      <c r="J15" s="300">
        <v>427959</v>
      </c>
      <c r="K15" s="300">
        <v>239561</v>
      </c>
      <c r="L15" s="300">
        <v>323139</v>
      </c>
      <c r="M15" s="300">
        <v>24233</v>
      </c>
      <c r="N15" s="300">
        <v>6226</v>
      </c>
      <c r="O15" s="300">
        <v>4774</v>
      </c>
      <c r="P15" s="300">
        <v>8169</v>
      </c>
    </row>
    <row r="16" spans="2:16" ht="16.5" customHeight="1">
      <c r="B16" s="296"/>
      <c r="C16" s="297"/>
      <c r="D16" s="298" t="s">
        <v>434</v>
      </c>
      <c r="E16" s="299"/>
      <c r="F16" s="300">
        <v>261748</v>
      </c>
      <c r="G16" s="300">
        <v>289572</v>
      </c>
      <c r="H16" s="300">
        <v>199106</v>
      </c>
      <c r="I16" s="300">
        <v>255757</v>
      </c>
      <c r="J16" s="300">
        <v>284411</v>
      </c>
      <c r="K16" s="300">
        <v>191246</v>
      </c>
      <c r="L16" s="300">
        <v>244955</v>
      </c>
      <c r="M16" s="300">
        <v>10802</v>
      </c>
      <c r="N16" s="300">
        <v>5991</v>
      </c>
      <c r="O16" s="300">
        <v>5161</v>
      </c>
      <c r="P16" s="300">
        <v>7860</v>
      </c>
    </row>
    <row r="17" spans="2:16" ht="16.5" customHeight="1">
      <c r="B17" s="296"/>
      <c r="C17" s="297"/>
      <c r="D17" s="298" t="s">
        <v>435</v>
      </c>
      <c r="E17" s="299"/>
      <c r="F17" s="300">
        <v>359550</v>
      </c>
      <c r="G17" s="300">
        <v>439658</v>
      </c>
      <c r="H17" s="300">
        <v>189815</v>
      </c>
      <c r="I17" s="300">
        <v>357301</v>
      </c>
      <c r="J17" s="300">
        <v>438998</v>
      </c>
      <c r="K17" s="300">
        <v>184199</v>
      </c>
      <c r="L17" s="300">
        <v>333249</v>
      </c>
      <c r="M17" s="300">
        <v>24052</v>
      </c>
      <c r="N17" s="300">
        <v>2249</v>
      </c>
      <c r="O17" s="300">
        <v>660</v>
      </c>
      <c r="P17" s="300">
        <v>5616</v>
      </c>
    </row>
    <row r="18" spans="2:16" ht="16.5" customHeight="1">
      <c r="B18" s="296"/>
      <c r="C18" s="297"/>
      <c r="D18" s="298" t="s">
        <v>436</v>
      </c>
      <c r="E18" s="299"/>
      <c r="F18" s="300">
        <v>118503</v>
      </c>
      <c r="G18" s="300">
        <v>161828</v>
      </c>
      <c r="H18" s="300">
        <v>91597</v>
      </c>
      <c r="I18" s="300">
        <v>117907</v>
      </c>
      <c r="J18" s="300">
        <v>160834</v>
      </c>
      <c r="K18" s="300">
        <v>91249</v>
      </c>
      <c r="L18" s="300">
        <v>113087</v>
      </c>
      <c r="M18" s="300">
        <v>4820</v>
      </c>
      <c r="N18" s="300">
        <v>596</v>
      </c>
      <c r="O18" s="300">
        <v>994</v>
      </c>
      <c r="P18" s="300">
        <v>348</v>
      </c>
    </row>
    <row r="19" spans="2:16" ht="16.5" customHeight="1">
      <c r="B19" s="296"/>
      <c r="C19" s="297"/>
      <c r="D19" s="298" t="s">
        <v>437</v>
      </c>
      <c r="E19" s="299"/>
      <c r="F19" s="300">
        <v>183780</v>
      </c>
      <c r="G19" s="300">
        <v>253419</v>
      </c>
      <c r="H19" s="300">
        <v>136926</v>
      </c>
      <c r="I19" s="300">
        <v>177632</v>
      </c>
      <c r="J19" s="300">
        <v>239479</v>
      </c>
      <c r="K19" s="300">
        <v>136021</v>
      </c>
      <c r="L19" s="300">
        <v>172511</v>
      </c>
      <c r="M19" s="300">
        <v>5121</v>
      </c>
      <c r="N19" s="300">
        <v>6148</v>
      </c>
      <c r="O19" s="300">
        <v>13940</v>
      </c>
      <c r="P19" s="300">
        <v>905</v>
      </c>
    </row>
    <row r="20" spans="2:16" ht="16.5" customHeight="1">
      <c r="B20" s="296"/>
      <c r="C20" s="297"/>
      <c r="D20" s="298" t="s">
        <v>438</v>
      </c>
      <c r="E20" s="299"/>
      <c r="F20" s="300">
        <v>317024</v>
      </c>
      <c r="G20" s="300">
        <v>368088</v>
      </c>
      <c r="H20" s="300">
        <v>273898</v>
      </c>
      <c r="I20" s="300">
        <v>315563</v>
      </c>
      <c r="J20" s="300">
        <v>366007</v>
      </c>
      <c r="K20" s="300">
        <v>272961</v>
      </c>
      <c r="L20" s="300">
        <v>311326</v>
      </c>
      <c r="M20" s="300">
        <v>4237</v>
      </c>
      <c r="N20" s="300">
        <v>1461</v>
      </c>
      <c r="O20" s="300">
        <v>2081</v>
      </c>
      <c r="P20" s="300">
        <v>937</v>
      </c>
    </row>
    <row r="21" spans="2:16" ht="16.5" customHeight="1">
      <c r="B21" s="296"/>
      <c r="C21" s="297"/>
      <c r="D21" s="298" t="s">
        <v>439</v>
      </c>
      <c r="E21" s="299"/>
      <c r="F21" s="300">
        <v>270843</v>
      </c>
      <c r="G21" s="300">
        <v>451015</v>
      </c>
      <c r="H21" s="300">
        <v>237455</v>
      </c>
      <c r="I21" s="300">
        <v>259343</v>
      </c>
      <c r="J21" s="300">
        <v>427410</v>
      </c>
      <c r="K21" s="300">
        <v>228198</v>
      </c>
      <c r="L21" s="300">
        <v>246217</v>
      </c>
      <c r="M21" s="300">
        <v>13126</v>
      </c>
      <c r="N21" s="300">
        <v>11500</v>
      </c>
      <c r="O21" s="300">
        <v>23605</v>
      </c>
      <c r="P21" s="300">
        <v>9257</v>
      </c>
    </row>
    <row r="22" spans="2:16" ht="16.5" customHeight="1">
      <c r="B22" s="296"/>
      <c r="C22" s="297"/>
      <c r="D22" s="298" t="s">
        <v>182</v>
      </c>
      <c r="E22" s="299"/>
      <c r="F22" s="300">
        <v>292159</v>
      </c>
      <c r="G22" s="300">
        <v>350031</v>
      </c>
      <c r="H22" s="300">
        <v>202257</v>
      </c>
      <c r="I22" s="300">
        <v>292159</v>
      </c>
      <c r="J22" s="300">
        <v>350031</v>
      </c>
      <c r="K22" s="300">
        <v>202257</v>
      </c>
      <c r="L22" s="300">
        <v>286308</v>
      </c>
      <c r="M22" s="300">
        <v>5851</v>
      </c>
      <c r="N22" s="300">
        <v>0</v>
      </c>
      <c r="O22" s="300">
        <v>0</v>
      </c>
      <c r="P22" s="300">
        <v>0</v>
      </c>
    </row>
    <row r="23" spans="2:16" ht="16.5" customHeight="1">
      <c r="B23" s="296"/>
      <c r="C23" s="297"/>
      <c r="D23" s="298" t="s">
        <v>440</v>
      </c>
      <c r="E23" s="299"/>
      <c r="F23" s="300">
        <v>201758</v>
      </c>
      <c r="G23" s="300">
        <v>247377</v>
      </c>
      <c r="H23" s="300">
        <v>131226</v>
      </c>
      <c r="I23" s="300">
        <v>199552</v>
      </c>
      <c r="J23" s="300">
        <v>245169</v>
      </c>
      <c r="K23" s="300">
        <v>129023</v>
      </c>
      <c r="L23" s="300">
        <v>185312</v>
      </c>
      <c r="M23" s="300">
        <v>14240</v>
      </c>
      <c r="N23" s="300">
        <v>2206</v>
      </c>
      <c r="O23" s="300">
        <v>2208</v>
      </c>
      <c r="P23" s="300">
        <v>2203</v>
      </c>
    </row>
    <row r="24" spans="2:16" ht="16.5" customHeight="1">
      <c r="B24" s="291"/>
      <c r="C24" s="292"/>
      <c r="D24" s="293" t="s">
        <v>441</v>
      </c>
      <c r="E24" s="294"/>
      <c r="F24" s="301">
        <v>208818</v>
      </c>
      <c r="G24" s="301">
        <v>270973</v>
      </c>
      <c r="H24" s="301">
        <v>156306</v>
      </c>
      <c r="I24" s="301">
        <v>198604</v>
      </c>
      <c r="J24" s="301">
        <v>259627</v>
      </c>
      <c r="K24" s="301">
        <v>147049</v>
      </c>
      <c r="L24" s="301">
        <v>181767</v>
      </c>
      <c r="M24" s="301">
        <v>16837</v>
      </c>
      <c r="N24" s="301">
        <v>10214</v>
      </c>
      <c r="O24" s="301">
        <v>11346</v>
      </c>
      <c r="P24" s="301">
        <v>9257</v>
      </c>
    </row>
    <row r="25" spans="2:16" ht="16.5" customHeight="1">
      <c r="B25" s="302"/>
      <c r="C25" s="303"/>
      <c r="D25" s="304" t="s">
        <v>190</v>
      </c>
      <c r="E25" s="305"/>
      <c r="F25" s="306">
        <v>216832</v>
      </c>
      <c r="G25" s="306">
        <v>278822</v>
      </c>
      <c r="H25" s="306">
        <v>133255</v>
      </c>
      <c r="I25" s="306">
        <v>216832</v>
      </c>
      <c r="J25" s="306">
        <v>278822</v>
      </c>
      <c r="K25" s="306">
        <v>133255</v>
      </c>
      <c r="L25" s="306">
        <v>202119</v>
      </c>
      <c r="M25" s="306">
        <v>14713</v>
      </c>
      <c r="N25" s="306">
        <v>0</v>
      </c>
      <c r="O25" s="306">
        <v>0</v>
      </c>
      <c r="P25" s="306">
        <v>0</v>
      </c>
    </row>
    <row r="26" spans="2:16" ht="16.5" customHeight="1">
      <c r="B26" s="307"/>
      <c r="C26" s="308"/>
      <c r="D26" s="309" t="s">
        <v>442</v>
      </c>
      <c r="E26" s="310"/>
      <c r="F26" s="311">
        <v>265996</v>
      </c>
      <c r="G26" s="311">
        <v>285297</v>
      </c>
      <c r="H26" s="311">
        <v>184911</v>
      </c>
      <c r="I26" s="311">
        <v>265996</v>
      </c>
      <c r="J26" s="311">
        <v>285297</v>
      </c>
      <c r="K26" s="311">
        <v>184911</v>
      </c>
      <c r="L26" s="311">
        <v>229885</v>
      </c>
      <c r="M26" s="311">
        <v>36111</v>
      </c>
      <c r="N26" s="311">
        <v>0</v>
      </c>
      <c r="O26" s="311">
        <v>0</v>
      </c>
      <c r="P26" s="311">
        <v>0</v>
      </c>
    </row>
    <row r="27" spans="2:16" ht="16.5" customHeight="1">
      <c r="B27" s="296"/>
      <c r="C27" s="297"/>
      <c r="D27" s="298" t="s">
        <v>443</v>
      </c>
      <c r="E27" s="299"/>
      <c r="F27" s="300">
        <v>287830</v>
      </c>
      <c r="G27" s="300">
        <v>322154</v>
      </c>
      <c r="H27" s="300">
        <v>155010</v>
      </c>
      <c r="I27" s="300">
        <v>287830</v>
      </c>
      <c r="J27" s="300">
        <v>322154</v>
      </c>
      <c r="K27" s="300">
        <v>155010</v>
      </c>
      <c r="L27" s="300">
        <v>230535</v>
      </c>
      <c r="M27" s="300">
        <v>57295</v>
      </c>
      <c r="N27" s="300">
        <v>0</v>
      </c>
      <c r="O27" s="300">
        <v>0</v>
      </c>
      <c r="P27" s="300">
        <v>0</v>
      </c>
    </row>
    <row r="28" spans="2:16" ht="16.5" customHeight="1">
      <c r="B28" s="296"/>
      <c r="C28" s="297"/>
      <c r="D28" s="298" t="s">
        <v>444</v>
      </c>
      <c r="E28" s="299"/>
      <c r="F28" s="300">
        <v>266753</v>
      </c>
      <c r="G28" s="300">
        <v>311428</v>
      </c>
      <c r="H28" s="300">
        <v>160285</v>
      </c>
      <c r="I28" s="300">
        <v>266646</v>
      </c>
      <c r="J28" s="300">
        <v>311277</v>
      </c>
      <c r="K28" s="300">
        <v>160285</v>
      </c>
      <c r="L28" s="300">
        <v>240428</v>
      </c>
      <c r="M28" s="300">
        <v>26218</v>
      </c>
      <c r="N28" s="300">
        <v>107</v>
      </c>
      <c r="O28" s="300">
        <v>151</v>
      </c>
      <c r="P28" s="300">
        <v>0</v>
      </c>
    </row>
    <row r="29" spans="2:16" ht="16.5" customHeight="1">
      <c r="B29" s="296"/>
      <c r="C29" s="297"/>
      <c r="D29" s="298" t="s">
        <v>202</v>
      </c>
      <c r="E29" s="299"/>
      <c r="F29" s="300">
        <v>250294</v>
      </c>
      <c r="G29" s="300">
        <v>302182</v>
      </c>
      <c r="H29" s="300">
        <v>167011</v>
      </c>
      <c r="I29" s="300">
        <v>249051</v>
      </c>
      <c r="J29" s="300">
        <v>301872</v>
      </c>
      <c r="K29" s="300">
        <v>164271</v>
      </c>
      <c r="L29" s="300">
        <v>224474</v>
      </c>
      <c r="M29" s="300">
        <v>24577</v>
      </c>
      <c r="N29" s="300">
        <v>1243</v>
      </c>
      <c r="O29" s="300">
        <v>310</v>
      </c>
      <c r="P29" s="300">
        <v>2740</v>
      </c>
    </row>
    <row r="30" spans="2:16" ht="16.5" customHeight="1">
      <c r="B30" s="296"/>
      <c r="C30" s="297"/>
      <c r="D30" s="298" t="s">
        <v>445</v>
      </c>
      <c r="E30" s="299"/>
      <c r="F30" s="300">
        <v>321839</v>
      </c>
      <c r="G30" s="300">
        <v>370357</v>
      </c>
      <c r="H30" s="300">
        <v>199916</v>
      </c>
      <c r="I30" s="300">
        <v>320751</v>
      </c>
      <c r="J30" s="300">
        <v>369909</v>
      </c>
      <c r="K30" s="300">
        <v>197220</v>
      </c>
      <c r="L30" s="300">
        <v>286753</v>
      </c>
      <c r="M30" s="300">
        <v>33998</v>
      </c>
      <c r="N30" s="300">
        <v>1088</v>
      </c>
      <c r="O30" s="300">
        <v>448</v>
      </c>
      <c r="P30" s="300">
        <v>2696</v>
      </c>
    </row>
    <row r="31" spans="2:16" ht="16.5" customHeight="1">
      <c r="B31" s="296"/>
      <c r="C31" s="297"/>
      <c r="D31" s="298" t="s">
        <v>446</v>
      </c>
      <c r="E31" s="299"/>
      <c r="F31" s="300">
        <v>254829</v>
      </c>
      <c r="G31" s="300">
        <v>339539</v>
      </c>
      <c r="H31" s="300">
        <v>133374</v>
      </c>
      <c r="I31" s="300">
        <v>254829</v>
      </c>
      <c r="J31" s="300">
        <v>339539</v>
      </c>
      <c r="K31" s="300">
        <v>133374</v>
      </c>
      <c r="L31" s="300">
        <v>218198</v>
      </c>
      <c r="M31" s="300">
        <v>36631</v>
      </c>
      <c r="N31" s="300">
        <v>0</v>
      </c>
      <c r="O31" s="300">
        <v>0</v>
      </c>
      <c r="P31" s="300">
        <v>0</v>
      </c>
    </row>
    <row r="32" spans="2:16" ht="16.5" customHeight="1">
      <c r="B32" s="296"/>
      <c r="C32" s="297"/>
      <c r="D32" s="298" t="s">
        <v>447</v>
      </c>
      <c r="E32" s="299"/>
      <c r="F32" s="300">
        <v>301319</v>
      </c>
      <c r="G32" s="300">
        <v>335331</v>
      </c>
      <c r="H32" s="300">
        <v>198554</v>
      </c>
      <c r="I32" s="300">
        <v>301039</v>
      </c>
      <c r="J32" s="300">
        <v>334959</v>
      </c>
      <c r="K32" s="300">
        <v>198554</v>
      </c>
      <c r="L32" s="300">
        <v>256432</v>
      </c>
      <c r="M32" s="300">
        <v>44607</v>
      </c>
      <c r="N32" s="300">
        <v>280</v>
      </c>
      <c r="O32" s="300">
        <v>372</v>
      </c>
      <c r="P32" s="300">
        <v>0</v>
      </c>
    </row>
    <row r="33" spans="2:16" ht="16.5" customHeight="1">
      <c r="B33" s="296"/>
      <c r="C33" s="297"/>
      <c r="D33" s="298" t="s">
        <v>448</v>
      </c>
      <c r="E33" s="299"/>
      <c r="F33" s="300">
        <v>246103</v>
      </c>
      <c r="G33" s="300">
        <v>312106</v>
      </c>
      <c r="H33" s="300">
        <v>125522</v>
      </c>
      <c r="I33" s="300">
        <v>246103</v>
      </c>
      <c r="J33" s="300">
        <v>312106</v>
      </c>
      <c r="K33" s="300">
        <v>125522</v>
      </c>
      <c r="L33" s="300">
        <v>229750</v>
      </c>
      <c r="M33" s="300">
        <v>16353</v>
      </c>
      <c r="N33" s="300">
        <v>0</v>
      </c>
      <c r="O33" s="300">
        <v>0</v>
      </c>
      <c r="P33" s="300">
        <v>0</v>
      </c>
    </row>
    <row r="34" spans="2:16" ht="16.5" customHeight="1">
      <c r="B34" s="296"/>
      <c r="C34" s="297"/>
      <c r="D34" s="298" t="s">
        <v>216</v>
      </c>
      <c r="E34" s="299"/>
      <c r="F34" s="300">
        <v>311376</v>
      </c>
      <c r="G34" s="300">
        <v>342011</v>
      </c>
      <c r="H34" s="300">
        <v>187703</v>
      </c>
      <c r="I34" s="300">
        <v>311376</v>
      </c>
      <c r="J34" s="300">
        <v>342011</v>
      </c>
      <c r="K34" s="300">
        <v>187703</v>
      </c>
      <c r="L34" s="300">
        <v>271517</v>
      </c>
      <c r="M34" s="300">
        <v>39859</v>
      </c>
      <c r="N34" s="300">
        <v>0</v>
      </c>
      <c r="O34" s="300">
        <v>0</v>
      </c>
      <c r="P34" s="300">
        <v>0</v>
      </c>
    </row>
    <row r="35" spans="2:16" ht="16.5" customHeight="1">
      <c r="B35" s="296"/>
      <c r="C35" s="297"/>
      <c r="D35" s="298" t="s">
        <v>219</v>
      </c>
      <c r="E35" s="299"/>
      <c r="F35" s="300">
        <v>358351</v>
      </c>
      <c r="G35" s="300">
        <v>385727</v>
      </c>
      <c r="H35" s="300">
        <v>207726</v>
      </c>
      <c r="I35" s="300">
        <v>358351</v>
      </c>
      <c r="J35" s="300">
        <v>385727</v>
      </c>
      <c r="K35" s="300">
        <v>207726</v>
      </c>
      <c r="L35" s="300">
        <v>307795</v>
      </c>
      <c r="M35" s="300">
        <v>50556</v>
      </c>
      <c r="N35" s="300">
        <v>0</v>
      </c>
      <c r="O35" s="300">
        <v>0</v>
      </c>
      <c r="P35" s="300">
        <v>0</v>
      </c>
    </row>
    <row r="36" spans="2:16" ht="16.5" customHeight="1">
      <c r="B36" s="296"/>
      <c r="C36" s="297"/>
      <c r="D36" s="298" t="s">
        <v>222</v>
      </c>
      <c r="E36" s="299"/>
      <c r="F36" s="300">
        <v>246191</v>
      </c>
      <c r="G36" s="300">
        <v>282518</v>
      </c>
      <c r="H36" s="300">
        <v>171518</v>
      </c>
      <c r="I36" s="300">
        <v>246179</v>
      </c>
      <c r="J36" s="300">
        <v>282501</v>
      </c>
      <c r="K36" s="300">
        <v>171518</v>
      </c>
      <c r="L36" s="300">
        <v>224677</v>
      </c>
      <c r="M36" s="300">
        <v>21502</v>
      </c>
      <c r="N36" s="300">
        <v>12</v>
      </c>
      <c r="O36" s="300">
        <v>17</v>
      </c>
      <c r="P36" s="300">
        <v>0</v>
      </c>
    </row>
    <row r="37" spans="2:16" ht="16.5" customHeight="1">
      <c r="B37" s="296"/>
      <c r="C37" s="297"/>
      <c r="D37" s="298" t="s">
        <v>449</v>
      </c>
      <c r="E37" s="299"/>
      <c r="F37" s="300">
        <v>326905</v>
      </c>
      <c r="G37" s="300">
        <v>350164</v>
      </c>
      <c r="H37" s="300">
        <v>196122</v>
      </c>
      <c r="I37" s="300">
        <v>326905</v>
      </c>
      <c r="J37" s="300">
        <v>350164</v>
      </c>
      <c r="K37" s="300">
        <v>196122</v>
      </c>
      <c r="L37" s="300">
        <v>304645</v>
      </c>
      <c r="M37" s="300">
        <v>22260</v>
      </c>
      <c r="N37" s="300">
        <v>0</v>
      </c>
      <c r="O37" s="300">
        <v>0</v>
      </c>
      <c r="P37" s="300">
        <v>0</v>
      </c>
    </row>
    <row r="38" spans="2:16" ht="16.5" customHeight="1">
      <c r="B38" s="296"/>
      <c r="C38" s="297"/>
      <c r="D38" s="298" t="s">
        <v>450</v>
      </c>
      <c r="E38" s="299"/>
      <c r="F38" s="300">
        <v>349679</v>
      </c>
      <c r="G38" s="300">
        <v>366889</v>
      </c>
      <c r="H38" s="300">
        <v>223896</v>
      </c>
      <c r="I38" s="300">
        <v>348318</v>
      </c>
      <c r="J38" s="300">
        <v>365456</v>
      </c>
      <c r="K38" s="300">
        <v>223062</v>
      </c>
      <c r="L38" s="300">
        <v>302400</v>
      </c>
      <c r="M38" s="300">
        <v>45918</v>
      </c>
      <c r="N38" s="300">
        <v>1361</v>
      </c>
      <c r="O38" s="300">
        <v>1433</v>
      </c>
      <c r="P38" s="300">
        <v>834</v>
      </c>
    </row>
    <row r="39" spans="2:16" ht="16.5" customHeight="1">
      <c r="B39" s="296"/>
      <c r="C39" s="297"/>
      <c r="D39" s="298" t="s">
        <v>451</v>
      </c>
      <c r="E39" s="299"/>
      <c r="F39" s="300">
        <v>312741</v>
      </c>
      <c r="G39" s="300">
        <v>373403</v>
      </c>
      <c r="H39" s="300">
        <v>194261</v>
      </c>
      <c r="I39" s="300">
        <v>312741</v>
      </c>
      <c r="J39" s="300">
        <v>373403</v>
      </c>
      <c r="K39" s="300">
        <v>194261</v>
      </c>
      <c r="L39" s="300">
        <v>288956</v>
      </c>
      <c r="M39" s="300">
        <v>23785</v>
      </c>
      <c r="N39" s="300">
        <v>0</v>
      </c>
      <c r="O39" s="300">
        <v>0</v>
      </c>
      <c r="P39" s="300">
        <v>0</v>
      </c>
    </row>
    <row r="40" spans="2:16" ht="16.5" customHeight="1">
      <c r="B40" s="296"/>
      <c r="C40" s="297"/>
      <c r="D40" s="298" t="s">
        <v>452</v>
      </c>
      <c r="E40" s="299"/>
      <c r="F40" s="300">
        <v>282334</v>
      </c>
      <c r="G40" s="300">
        <v>374938</v>
      </c>
      <c r="H40" s="300">
        <v>168311</v>
      </c>
      <c r="I40" s="300">
        <v>282334</v>
      </c>
      <c r="J40" s="300">
        <v>374938</v>
      </c>
      <c r="K40" s="300">
        <v>168311</v>
      </c>
      <c r="L40" s="300">
        <v>264807</v>
      </c>
      <c r="M40" s="300">
        <v>17527</v>
      </c>
      <c r="N40" s="300">
        <v>0</v>
      </c>
      <c r="O40" s="300">
        <v>0</v>
      </c>
      <c r="P40" s="300">
        <v>0</v>
      </c>
    </row>
    <row r="41" spans="2:16" ht="16.5" customHeight="1">
      <c r="B41" s="296"/>
      <c r="C41" s="297"/>
      <c r="D41" s="298" t="s">
        <v>453</v>
      </c>
      <c r="E41" s="299"/>
      <c r="F41" s="300">
        <v>332087</v>
      </c>
      <c r="G41" s="300">
        <v>404020</v>
      </c>
      <c r="H41" s="300">
        <v>193912</v>
      </c>
      <c r="I41" s="300">
        <v>332081</v>
      </c>
      <c r="J41" s="300">
        <v>404020</v>
      </c>
      <c r="K41" s="300">
        <v>193895</v>
      </c>
      <c r="L41" s="300">
        <v>293407</v>
      </c>
      <c r="M41" s="300">
        <v>38674</v>
      </c>
      <c r="N41" s="300">
        <v>6</v>
      </c>
      <c r="O41" s="300">
        <v>0</v>
      </c>
      <c r="P41" s="300">
        <v>17</v>
      </c>
    </row>
    <row r="42" spans="2:16" ht="16.5" customHeight="1">
      <c r="B42" s="296"/>
      <c r="C42" s="297"/>
      <c r="D42" s="298" t="s">
        <v>454</v>
      </c>
      <c r="E42" s="299"/>
      <c r="F42" s="300">
        <v>338844</v>
      </c>
      <c r="G42" s="300">
        <v>410371</v>
      </c>
      <c r="H42" s="300">
        <v>216945</v>
      </c>
      <c r="I42" s="300">
        <v>338363</v>
      </c>
      <c r="J42" s="300">
        <v>409608</v>
      </c>
      <c r="K42" s="300">
        <v>216945</v>
      </c>
      <c r="L42" s="300">
        <v>290654</v>
      </c>
      <c r="M42" s="300">
        <v>47709</v>
      </c>
      <c r="N42" s="300">
        <v>481</v>
      </c>
      <c r="O42" s="300">
        <v>763</v>
      </c>
      <c r="P42" s="300">
        <v>0</v>
      </c>
    </row>
    <row r="43" spans="2:16" ht="16.5" customHeight="1">
      <c r="B43" s="296"/>
      <c r="C43" s="297"/>
      <c r="D43" s="298" t="s">
        <v>455</v>
      </c>
      <c r="E43" s="299"/>
      <c r="F43" s="300">
        <v>327201</v>
      </c>
      <c r="G43" s="300">
        <v>349229</v>
      </c>
      <c r="H43" s="300">
        <v>202382</v>
      </c>
      <c r="I43" s="300">
        <v>327201</v>
      </c>
      <c r="J43" s="300">
        <v>349229</v>
      </c>
      <c r="K43" s="300">
        <v>202382</v>
      </c>
      <c r="L43" s="300">
        <v>285152</v>
      </c>
      <c r="M43" s="300">
        <v>42049</v>
      </c>
      <c r="N43" s="300">
        <v>0</v>
      </c>
      <c r="O43" s="300">
        <v>0</v>
      </c>
      <c r="P43" s="300">
        <v>0</v>
      </c>
    </row>
    <row r="44" spans="2:16" ht="16.5" customHeight="1">
      <c r="B44" s="296"/>
      <c r="C44" s="297"/>
      <c r="D44" s="298" t="s">
        <v>456</v>
      </c>
      <c r="E44" s="299"/>
      <c r="F44" s="300">
        <v>324304</v>
      </c>
      <c r="G44" s="300">
        <v>367202</v>
      </c>
      <c r="H44" s="300">
        <v>212219</v>
      </c>
      <c r="I44" s="300">
        <v>324217</v>
      </c>
      <c r="J44" s="300">
        <v>367202</v>
      </c>
      <c r="K44" s="300">
        <v>211904</v>
      </c>
      <c r="L44" s="300">
        <v>298403</v>
      </c>
      <c r="M44" s="300">
        <v>25814</v>
      </c>
      <c r="N44" s="300">
        <v>87</v>
      </c>
      <c r="O44" s="300">
        <v>0</v>
      </c>
      <c r="P44" s="300">
        <v>315</v>
      </c>
    </row>
    <row r="45" spans="2:16" ht="16.5" customHeight="1">
      <c r="B45" s="296"/>
      <c r="C45" s="297"/>
      <c r="D45" s="298" t="s">
        <v>457</v>
      </c>
      <c r="E45" s="299"/>
      <c r="F45" s="312" t="s">
        <v>336</v>
      </c>
      <c r="G45" s="312" t="s">
        <v>336</v>
      </c>
      <c r="H45" s="312" t="s">
        <v>336</v>
      </c>
      <c r="I45" s="312" t="s">
        <v>336</v>
      </c>
      <c r="J45" s="312" t="s">
        <v>336</v>
      </c>
      <c r="K45" s="312" t="s">
        <v>336</v>
      </c>
      <c r="L45" s="312" t="s">
        <v>336</v>
      </c>
      <c r="M45" s="312" t="s">
        <v>336</v>
      </c>
      <c r="N45" s="312" t="s">
        <v>336</v>
      </c>
      <c r="O45" s="312" t="s">
        <v>336</v>
      </c>
      <c r="P45" s="312" t="s">
        <v>336</v>
      </c>
    </row>
    <row r="46" spans="2:16" ht="16.5" customHeight="1">
      <c r="B46" s="296"/>
      <c r="C46" s="297"/>
      <c r="D46" s="298" t="s">
        <v>458</v>
      </c>
      <c r="E46" s="299"/>
      <c r="F46" s="312" t="s">
        <v>336</v>
      </c>
      <c r="G46" s="312" t="s">
        <v>336</v>
      </c>
      <c r="H46" s="312" t="s">
        <v>336</v>
      </c>
      <c r="I46" s="312" t="s">
        <v>336</v>
      </c>
      <c r="J46" s="312" t="s">
        <v>336</v>
      </c>
      <c r="K46" s="312" t="s">
        <v>336</v>
      </c>
      <c r="L46" s="312" t="s">
        <v>336</v>
      </c>
      <c r="M46" s="312" t="s">
        <v>336</v>
      </c>
      <c r="N46" s="312" t="s">
        <v>336</v>
      </c>
      <c r="O46" s="312" t="s">
        <v>336</v>
      </c>
      <c r="P46" s="312" t="s">
        <v>336</v>
      </c>
    </row>
    <row r="47" spans="2:16" ht="16.5" customHeight="1">
      <c r="B47" s="296"/>
      <c r="C47" s="297"/>
      <c r="D47" s="298" t="s">
        <v>459</v>
      </c>
      <c r="E47" s="299"/>
      <c r="F47" s="312" t="s">
        <v>336</v>
      </c>
      <c r="G47" s="312" t="s">
        <v>336</v>
      </c>
      <c r="H47" s="312" t="s">
        <v>336</v>
      </c>
      <c r="I47" s="312" t="s">
        <v>336</v>
      </c>
      <c r="J47" s="312" t="s">
        <v>336</v>
      </c>
      <c r="K47" s="312" t="s">
        <v>336</v>
      </c>
      <c r="L47" s="312" t="s">
        <v>336</v>
      </c>
      <c r="M47" s="312" t="s">
        <v>336</v>
      </c>
      <c r="N47" s="312" t="s">
        <v>336</v>
      </c>
      <c r="O47" s="312" t="s">
        <v>336</v>
      </c>
      <c r="P47" s="312" t="s">
        <v>336</v>
      </c>
    </row>
    <row r="48" spans="2:16" ht="16.5" customHeight="1">
      <c r="B48" s="291"/>
      <c r="C48" s="292"/>
      <c r="D48" s="293" t="s">
        <v>460</v>
      </c>
      <c r="E48" s="294"/>
      <c r="F48" s="301">
        <v>284597</v>
      </c>
      <c r="G48" s="301">
        <v>332611</v>
      </c>
      <c r="H48" s="301">
        <v>179712</v>
      </c>
      <c r="I48" s="301">
        <v>283186</v>
      </c>
      <c r="J48" s="301">
        <v>331210</v>
      </c>
      <c r="K48" s="301">
        <v>178279</v>
      </c>
      <c r="L48" s="301">
        <v>273409</v>
      </c>
      <c r="M48" s="301">
        <v>9777</v>
      </c>
      <c r="N48" s="301">
        <v>1411</v>
      </c>
      <c r="O48" s="301">
        <v>1401</v>
      </c>
      <c r="P48" s="301">
        <v>1433</v>
      </c>
    </row>
    <row r="49" spans="2:16" ht="16.5" customHeight="1">
      <c r="B49" s="313"/>
      <c r="C49" s="314"/>
      <c r="D49" s="315" t="s">
        <v>461</v>
      </c>
      <c r="E49" s="316"/>
      <c r="F49" s="317">
        <v>158806</v>
      </c>
      <c r="G49" s="317">
        <v>226632</v>
      </c>
      <c r="H49" s="317">
        <v>116845</v>
      </c>
      <c r="I49" s="317">
        <v>157880</v>
      </c>
      <c r="J49" s="317">
        <v>224483</v>
      </c>
      <c r="K49" s="317">
        <v>116676</v>
      </c>
      <c r="L49" s="317">
        <v>148901</v>
      </c>
      <c r="M49" s="317">
        <v>8979</v>
      </c>
      <c r="N49" s="317">
        <v>926</v>
      </c>
      <c r="O49" s="317">
        <v>2149</v>
      </c>
      <c r="P49" s="317">
        <v>169</v>
      </c>
    </row>
    <row r="50" spans="2:16" ht="16.5" customHeight="1">
      <c r="B50" s="307"/>
      <c r="C50" s="308"/>
      <c r="D50" s="309" t="s">
        <v>250</v>
      </c>
      <c r="E50" s="310"/>
      <c r="F50" s="311">
        <v>161313</v>
      </c>
      <c r="G50" s="311">
        <v>225895</v>
      </c>
      <c r="H50" s="311">
        <v>113801</v>
      </c>
      <c r="I50" s="311">
        <v>159745</v>
      </c>
      <c r="J50" s="311">
        <v>223695</v>
      </c>
      <c r="K50" s="311">
        <v>112698</v>
      </c>
      <c r="L50" s="311">
        <v>153230</v>
      </c>
      <c r="M50" s="311">
        <v>6515</v>
      </c>
      <c r="N50" s="311">
        <v>1568</v>
      </c>
      <c r="O50" s="311">
        <v>2200</v>
      </c>
      <c r="P50" s="311">
        <v>1103</v>
      </c>
    </row>
    <row r="51" spans="2:16" ht="16.5" customHeight="1">
      <c r="B51" s="296"/>
      <c r="C51" s="297"/>
      <c r="D51" s="298" t="s">
        <v>462</v>
      </c>
      <c r="E51" s="299"/>
      <c r="F51" s="300">
        <v>103190</v>
      </c>
      <c r="G51" s="300">
        <v>135469</v>
      </c>
      <c r="H51" s="300">
        <v>84351</v>
      </c>
      <c r="I51" s="300">
        <v>102942</v>
      </c>
      <c r="J51" s="300">
        <v>134972</v>
      </c>
      <c r="K51" s="300">
        <v>84249</v>
      </c>
      <c r="L51" s="300">
        <v>98728</v>
      </c>
      <c r="M51" s="300">
        <v>4214</v>
      </c>
      <c r="N51" s="300">
        <v>248</v>
      </c>
      <c r="O51" s="300">
        <v>497</v>
      </c>
      <c r="P51" s="300">
        <v>102</v>
      </c>
    </row>
    <row r="52" spans="2:16" ht="16.5" customHeight="1">
      <c r="B52" s="291"/>
      <c r="C52" s="292"/>
      <c r="D52" s="293" t="s">
        <v>252</v>
      </c>
      <c r="E52" s="294"/>
      <c r="F52" s="301">
        <v>352279</v>
      </c>
      <c r="G52" s="301">
        <v>546639</v>
      </c>
      <c r="H52" s="301">
        <v>292749</v>
      </c>
      <c r="I52" s="301">
        <v>328174</v>
      </c>
      <c r="J52" s="301">
        <v>513648</v>
      </c>
      <c r="K52" s="301">
        <v>271365</v>
      </c>
      <c r="L52" s="301">
        <v>307581</v>
      </c>
      <c r="M52" s="301">
        <v>20593</v>
      </c>
      <c r="N52" s="301">
        <v>24105</v>
      </c>
      <c r="O52" s="301">
        <v>32991</v>
      </c>
      <c r="P52" s="301">
        <v>21384</v>
      </c>
    </row>
    <row r="53" spans="2:16" ht="16.5" customHeight="1">
      <c r="B53" s="313"/>
      <c r="C53" s="314"/>
      <c r="D53" s="315" t="s">
        <v>463</v>
      </c>
      <c r="E53" s="316"/>
      <c r="F53" s="317">
        <v>196546</v>
      </c>
      <c r="G53" s="317">
        <v>210513</v>
      </c>
      <c r="H53" s="317">
        <v>195247</v>
      </c>
      <c r="I53" s="317">
        <v>196546</v>
      </c>
      <c r="J53" s="317">
        <v>210513</v>
      </c>
      <c r="K53" s="317">
        <v>195247</v>
      </c>
      <c r="L53" s="317">
        <v>190233</v>
      </c>
      <c r="M53" s="317">
        <v>6313</v>
      </c>
      <c r="N53" s="317">
        <v>0</v>
      </c>
      <c r="O53" s="317">
        <v>0</v>
      </c>
      <c r="P53" s="317">
        <v>0</v>
      </c>
    </row>
    <row r="54" spans="2:16" ht="16.5" customHeight="1">
      <c r="B54" s="307"/>
      <c r="C54" s="308"/>
      <c r="D54" s="309" t="s">
        <v>464</v>
      </c>
      <c r="E54" s="310"/>
      <c r="F54" s="311">
        <v>201706</v>
      </c>
      <c r="G54" s="311">
        <v>265045</v>
      </c>
      <c r="H54" s="311">
        <v>155263</v>
      </c>
      <c r="I54" s="311">
        <v>195041</v>
      </c>
      <c r="J54" s="311">
        <v>255578</v>
      </c>
      <c r="K54" s="311">
        <v>150652</v>
      </c>
      <c r="L54" s="311">
        <v>172644</v>
      </c>
      <c r="M54" s="311">
        <v>22397</v>
      </c>
      <c r="N54" s="311">
        <v>6665</v>
      </c>
      <c r="O54" s="311">
        <v>9467</v>
      </c>
      <c r="P54" s="311">
        <v>4611</v>
      </c>
    </row>
    <row r="55" spans="2:16" ht="16.5" customHeight="1">
      <c r="B55" s="296"/>
      <c r="C55" s="297"/>
      <c r="D55" s="298" t="s">
        <v>465</v>
      </c>
      <c r="E55" s="299"/>
      <c r="F55" s="300">
        <v>148854</v>
      </c>
      <c r="G55" s="300">
        <v>191111</v>
      </c>
      <c r="H55" s="300">
        <v>83548</v>
      </c>
      <c r="I55" s="300">
        <v>148726</v>
      </c>
      <c r="J55" s="300">
        <v>190978</v>
      </c>
      <c r="K55" s="300">
        <v>83428</v>
      </c>
      <c r="L55" s="300">
        <v>138884</v>
      </c>
      <c r="M55" s="300">
        <v>9842</v>
      </c>
      <c r="N55" s="300">
        <v>128</v>
      </c>
      <c r="O55" s="300">
        <v>133</v>
      </c>
      <c r="P55" s="300">
        <v>120</v>
      </c>
    </row>
    <row r="56" spans="2:16" ht="16.5" customHeight="1">
      <c r="B56" s="296"/>
      <c r="C56" s="297"/>
      <c r="D56" s="298" t="s">
        <v>466</v>
      </c>
      <c r="E56" s="299"/>
      <c r="F56" s="300">
        <v>291465</v>
      </c>
      <c r="G56" s="300">
        <v>305240</v>
      </c>
      <c r="H56" s="300">
        <v>220009</v>
      </c>
      <c r="I56" s="300">
        <v>291331</v>
      </c>
      <c r="J56" s="300">
        <v>305080</v>
      </c>
      <c r="K56" s="300">
        <v>220009</v>
      </c>
      <c r="L56" s="300">
        <v>279867</v>
      </c>
      <c r="M56" s="300">
        <v>11464</v>
      </c>
      <c r="N56" s="300">
        <v>134</v>
      </c>
      <c r="O56" s="300">
        <v>160</v>
      </c>
      <c r="P56" s="300">
        <v>0</v>
      </c>
    </row>
    <row r="57" spans="2:16" ht="10.5" customHeight="1">
      <c r="B57" s="291"/>
      <c r="C57" s="318"/>
      <c r="D57" s="319" t="s">
        <v>467</v>
      </c>
      <c r="E57" s="294"/>
      <c r="F57" s="320" t="s">
        <v>336</v>
      </c>
      <c r="G57" s="320" t="s">
        <v>336</v>
      </c>
      <c r="H57" s="320" t="s">
        <v>336</v>
      </c>
      <c r="I57" s="320" t="s">
        <v>336</v>
      </c>
      <c r="J57" s="320" t="s">
        <v>336</v>
      </c>
      <c r="K57" s="320" t="s">
        <v>336</v>
      </c>
      <c r="L57" s="320" t="s">
        <v>336</v>
      </c>
      <c r="M57" s="320" t="s">
        <v>336</v>
      </c>
      <c r="N57" s="320" t="s">
        <v>336</v>
      </c>
      <c r="O57" s="320" t="s">
        <v>336</v>
      </c>
      <c r="P57" s="320" t="s">
        <v>336</v>
      </c>
    </row>
    <row r="58" spans="2:16" ht="10.5" customHeight="1">
      <c r="B58" s="296"/>
      <c r="C58" s="321"/>
      <c r="D58" s="322" t="s">
        <v>468</v>
      </c>
      <c r="E58" s="299"/>
      <c r="F58" s="312" t="s">
        <v>336</v>
      </c>
      <c r="G58" s="312" t="s">
        <v>336</v>
      </c>
      <c r="H58" s="312" t="s">
        <v>336</v>
      </c>
      <c r="I58" s="312" t="s">
        <v>336</v>
      </c>
      <c r="J58" s="312" t="s">
        <v>336</v>
      </c>
      <c r="K58" s="312" t="s">
        <v>336</v>
      </c>
      <c r="L58" s="312" t="s">
        <v>336</v>
      </c>
      <c r="M58" s="312" t="s">
        <v>336</v>
      </c>
      <c r="N58" s="312" t="s">
        <v>336</v>
      </c>
      <c r="O58" s="312" t="s">
        <v>336</v>
      </c>
      <c r="P58" s="312" t="s">
        <v>336</v>
      </c>
    </row>
    <row r="59" spans="2:16" ht="10.5" customHeight="1">
      <c r="B59" s="296"/>
      <c r="C59" s="321"/>
      <c r="D59" s="322" t="s">
        <v>469</v>
      </c>
      <c r="E59" s="299"/>
      <c r="F59" s="312" t="s">
        <v>336</v>
      </c>
      <c r="G59" s="312" t="s">
        <v>336</v>
      </c>
      <c r="H59" s="312" t="s">
        <v>336</v>
      </c>
      <c r="I59" s="312" t="s">
        <v>336</v>
      </c>
      <c r="J59" s="312" t="s">
        <v>336</v>
      </c>
      <c r="K59" s="312" t="s">
        <v>336</v>
      </c>
      <c r="L59" s="312" t="s">
        <v>336</v>
      </c>
      <c r="M59" s="312" t="s">
        <v>336</v>
      </c>
      <c r="N59" s="312" t="s">
        <v>336</v>
      </c>
      <c r="O59" s="312" t="s">
        <v>336</v>
      </c>
      <c r="P59" s="312" t="s">
        <v>336</v>
      </c>
    </row>
    <row r="60" spans="2:16" ht="10.5" customHeight="1">
      <c r="B60" s="296"/>
      <c r="C60" s="321"/>
      <c r="D60" s="322" t="s">
        <v>470</v>
      </c>
      <c r="E60" s="299"/>
      <c r="F60" s="312" t="s">
        <v>336</v>
      </c>
      <c r="G60" s="312" t="s">
        <v>336</v>
      </c>
      <c r="H60" s="312" t="s">
        <v>336</v>
      </c>
      <c r="I60" s="312" t="s">
        <v>336</v>
      </c>
      <c r="J60" s="312" t="s">
        <v>336</v>
      </c>
      <c r="K60" s="312" t="s">
        <v>336</v>
      </c>
      <c r="L60" s="312" t="s">
        <v>336</v>
      </c>
      <c r="M60" s="312" t="s">
        <v>336</v>
      </c>
      <c r="N60" s="312" t="s">
        <v>336</v>
      </c>
      <c r="O60" s="312" t="s">
        <v>336</v>
      </c>
      <c r="P60" s="312" t="s">
        <v>336</v>
      </c>
    </row>
    <row r="61" spans="2:16" ht="10.5" customHeight="1">
      <c r="B61" s="313"/>
      <c r="C61" s="323"/>
      <c r="D61" s="324" t="s">
        <v>471</v>
      </c>
      <c r="E61" s="316"/>
      <c r="F61" s="312" t="s">
        <v>336</v>
      </c>
      <c r="G61" s="312" t="s">
        <v>336</v>
      </c>
      <c r="H61" s="312" t="s">
        <v>336</v>
      </c>
      <c r="I61" s="312" t="s">
        <v>336</v>
      </c>
      <c r="J61" s="312" t="s">
        <v>336</v>
      </c>
      <c r="K61" s="312" t="s">
        <v>336</v>
      </c>
      <c r="L61" s="312" t="s">
        <v>336</v>
      </c>
      <c r="M61" s="312" t="s">
        <v>336</v>
      </c>
      <c r="N61" s="312" t="s">
        <v>336</v>
      </c>
      <c r="O61" s="312" t="s">
        <v>336</v>
      </c>
      <c r="P61" s="312" t="s">
        <v>336</v>
      </c>
    </row>
    <row r="62" spans="2:16" ht="10.5" customHeight="1">
      <c r="B62" s="291"/>
      <c r="C62" s="318"/>
      <c r="D62" s="319" t="s">
        <v>472</v>
      </c>
      <c r="E62" s="294"/>
      <c r="F62" s="320" t="s">
        <v>336</v>
      </c>
      <c r="G62" s="320" t="s">
        <v>336</v>
      </c>
      <c r="H62" s="320" t="s">
        <v>336</v>
      </c>
      <c r="I62" s="320" t="s">
        <v>336</v>
      </c>
      <c r="J62" s="320" t="s">
        <v>336</v>
      </c>
      <c r="K62" s="320" t="s">
        <v>336</v>
      </c>
      <c r="L62" s="320" t="s">
        <v>336</v>
      </c>
      <c r="M62" s="320" t="s">
        <v>336</v>
      </c>
      <c r="N62" s="320" t="s">
        <v>336</v>
      </c>
      <c r="O62" s="320" t="s">
        <v>336</v>
      </c>
      <c r="P62" s="320" t="s">
        <v>336</v>
      </c>
    </row>
    <row r="63" spans="2:16" ht="10.5" customHeight="1">
      <c r="B63" s="313"/>
      <c r="C63" s="323"/>
      <c r="D63" s="324" t="s">
        <v>473</v>
      </c>
      <c r="E63" s="316"/>
      <c r="F63" s="325" t="s">
        <v>336</v>
      </c>
      <c r="G63" s="325" t="s">
        <v>336</v>
      </c>
      <c r="H63" s="325" t="s">
        <v>336</v>
      </c>
      <c r="I63" s="325" t="s">
        <v>336</v>
      </c>
      <c r="J63" s="325" t="s">
        <v>336</v>
      </c>
      <c r="K63" s="325" t="s">
        <v>336</v>
      </c>
      <c r="L63" s="325" t="s">
        <v>336</v>
      </c>
      <c r="M63" s="325" t="s">
        <v>336</v>
      </c>
      <c r="N63" s="325" t="s">
        <v>336</v>
      </c>
      <c r="O63" s="325" t="s">
        <v>336</v>
      </c>
      <c r="P63" s="325" t="s">
        <v>336</v>
      </c>
    </row>
    <row r="64" spans="2:16" ht="18.75">
      <c r="B64" s="268" t="s">
        <v>714</v>
      </c>
      <c r="C64" s="269"/>
      <c r="D64" s="270"/>
      <c r="E64" s="269"/>
      <c r="F64" s="269"/>
      <c r="G64" s="269"/>
      <c r="H64" s="269"/>
      <c r="I64" s="269" t="s">
        <v>486</v>
      </c>
      <c r="J64" s="269"/>
      <c r="K64" s="269"/>
      <c r="L64" s="269"/>
      <c r="M64" s="269"/>
      <c r="N64" s="269"/>
      <c r="O64" s="269"/>
      <c r="P64" s="269"/>
    </row>
    <row r="65" spans="2:16" ht="14.25" customHeight="1">
      <c r="B65" s="272" t="s">
        <v>475</v>
      </c>
      <c r="C65" s="273"/>
      <c r="D65" s="273"/>
      <c r="E65" s="273"/>
      <c r="F65" s="273"/>
      <c r="G65" s="274"/>
      <c r="H65" s="274"/>
      <c r="I65" s="274"/>
      <c r="J65" s="274"/>
      <c r="K65" s="274"/>
      <c r="L65" s="274"/>
      <c r="M65" s="274"/>
      <c r="N65" s="274"/>
      <c r="O65" s="274"/>
      <c r="P65" s="274"/>
    </row>
    <row r="66" spans="2:15" ht="6" customHeight="1">
      <c r="B66" s="274"/>
      <c r="C66" s="274"/>
      <c r="E66" s="274"/>
      <c r="F66" s="274"/>
      <c r="G66" s="274"/>
      <c r="H66" s="274"/>
      <c r="I66" s="274"/>
      <c r="J66" s="274"/>
      <c r="K66" s="274"/>
      <c r="L66" s="274"/>
      <c r="M66" s="274"/>
      <c r="N66" s="274"/>
      <c r="O66" s="274"/>
    </row>
    <row r="67" spans="2:16" ht="18" customHeight="1">
      <c r="B67" s="274"/>
      <c r="C67" s="274"/>
      <c r="D67" s="276" t="s">
        <v>487</v>
      </c>
      <c r="E67" s="274"/>
      <c r="F67" s="276"/>
      <c r="G67" s="274"/>
      <c r="H67" s="274"/>
      <c r="I67" s="274"/>
      <c r="J67" s="274"/>
      <c r="K67" s="274"/>
      <c r="L67" s="274"/>
      <c r="M67" s="274"/>
      <c r="N67" s="274"/>
      <c r="O67" s="274"/>
      <c r="P67" s="277" t="s">
        <v>477</v>
      </c>
    </row>
    <row r="68" spans="2:16" s="282" customFormat="1" ht="18" customHeight="1">
      <c r="B68" s="278"/>
      <c r="C68" s="279"/>
      <c r="D68" s="280"/>
      <c r="E68" s="281"/>
      <c r="F68" s="753" t="s">
        <v>478</v>
      </c>
      <c r="G68" s="754"/>
      <c r="H68" s="755"/>
      <c r="I68" s="753" t="s">
        <v>479</v>
      </c>
      <c r="J68" s="754"/>
      <c r="K68" s="755"/>
      <c r="L68" s="751" t="s">
        <v>76</v>
      </c>
      <c r="M68" s="751" t="s">
        <v>480</v>
      </c>
      <c r="N68" s="753" t="s">
        <v>481</v>
      </c>
      <c r="O68" s="754"/>
      <c r="P68" s="755"/>
    </row>
    <row r="69" spans="2:16" s="282" customFormat="1" ht="18" customHeight="1" thickBot="1">
      <c r="B69" s="756" t="s">
        <v>482</v>
      </c>
      <c r="C69" s="757"/>
      <c r="D69" s="757"/>
      <c r="E69" s="284"/>
      <c r="F69" s="284" t="s">
        <v>483</v>
      </c>
      <c r="G69" s="283" t="s">
        <v>484</v>
      </c>
      <c r="H69" s="283" t="s">
        <v>485</v>
      </c>
      <c r="I69" s="285" t="s">
        <v>483</v>
      </c>
      <c r="J69" s="283" t="s">
        <v>484</v>
      </c>
      <c r="K69" s="283" t="s">
        <v>485</v>
      </c>
      <c r="L69" s="752"/>
      <c r="M69" s="752"/>
      <c r="N69" s="283" t="s">
        <v>483</v>
      </c>
      <c r="O69" s="285" t="s">
        <v>484</v>
      </c>
      <c r="P69" s="284" t="s">
        <v>485</v>
      </c>
    </row>
    <row r="70" spans="2:16" ht="16.5" customHeight="1" thickTop="1">
      <c r="B70" s="286"/>
      <c r="C70" s="287"/>
      <c r="D70" s="288" t="s">
        <v>140</v>
      </c>
      <c r="E70" s="289"/>
      <c r="F70" s="290">
        <v>285569</v>
      </c>
      <c r="G70" s="290">
        <v>347261</v>
      </c>
      <c r="H70" s="290">
        <v>196882</v>
      </c>
      <c r="I70" s="290">
        <v>281832</v>
      </c>
      <c r="J70" s="290">
        <v>344080</v>
      </c>
      <c r="K70" s="290">
        <v>192347</v>
      </c>
      <c r="L70" s="290">
        <v>256204</v>
      </c>
      <c r="M70" s="290">
        <v>25628</v>
      </c>
      <c r="N70" s="290">
        <v>3737</v>
      </c>
      <c r="O70" s="290">
        <v>3181</v>
      </c>
      <c r="P70" s="290">
        <v>4535</v>
      </c>
    </row>
    <row r="71" spans="2:16" ht="16.5" customHeight="1">
      <c r="B71" s="291"/>
      <c r="C71" s="292"/>
      <c r="D71" s="293" t="s">
        <v>429</v>
      </c>
      <c r="E71" s="294"/>
      <c r="F71" s="295" t="s">
        <v>430</v>
      </c>
      <c r="G71" s="295" t="s">
        <v>430</v>
      </c>
      <c r="H71" s="295" t="s">
        <v>430</v>
      </c>
      <c r="I71" s="295" t="s">
        <v>430</v>
      </c>
      <c r="J71" s="295" t="s">
        <v>430</v>
      </c>
      <c r="K71" s="295" t="s">
        <v>430</v>
      </c>
      <c r="L71" s="295" t="s">
        <v>430</v>
      </c>
      <c r="M71" s="295" t="s">
        <v>430</v>
      </c>
      <c r="N71" s="295" t="s">
        <v>430</v>
      </c>
      <c r="O71" s="295" t="s">
        <v>430</v>
      </c>
      <c r="P71" s="295" t="s">
        <v>430</v>
      </c>
    </row>
    <row r="72" spans="2:16" ht="16.5" customHeight="1">
      <c r="B72" s="296"/>
      <c r="C72" s="297"/>
      <c r="D72" s="298" t="s">
        <v>148</v>
      </c>
      <c r="E72" s="299"/>
      <c r="F72" s="300">
        <v>331786</v>
      </c>
      <c r="G72" s="300">
        <v>397708</v>
      </c>
      <c r="H72" s="300">
        <v>173019</v>
      </c>
      <c r="I72" s="300">
        <v>331786</v>
      </c>
      <c r="J72" s="300">
        <v>397708</v>
      </c>
      <c r="K72" s="300">
        <v>173019</v>
      </c>
      <c r="L72" s="300">
        <v>313770</v>
      </c>
      <c r="M72" s="300">
        <v>18016</v>
      </c>
      <c r="N72" s="300">
        <v>0</v>
      </c>
      <c r="O72" s="300">
        <v>0</v>
      </c>
      <c r="P72" s="300">
        <v>0</v>
      </c>
    </row>
    <row r="73" spans="2:16" ht="16.5" customHeight="1">
      <c r="B73" s="296"/>
      <c r="C73" s="297"/>
      <c r="D73" s="298" t="s">
        <v>150</v>
      </c>
      <c r="E73" s="299"/>
      <c r="F73" s="300">
        <v>316161</v>
      </c>
      <c r="G73" s="300">
        <v>356749</v>
      </c>
      <c r="H73" s="300">
        <v>194913</v>
      </c>
      <c r="I73" s="300">
        <v>315118</v>
      </c>
      <c r="J73" s="300">
        <v>355750</v>
      </c>
      <c r="K73" s="300">
        <v>193739</v>
      </c>
      <c r="L73" s="300">
        <v>276950</v>
      </c>
      <c r="M73" s="300">
        <v>38168</v>
      </c>
      <c r="N73" s="300">
        <v>1043</v>
      </c>
      <c r="O73" s="300">
        <v>999</v>
      </c>
      <c r="P73" s="300">
        <v>1174</v>
      </c>
    </row>
    <row r="74" spans="2:16" ht="16.5" customHeight="1">
      <c r="B74" s="296"/>
      <c r="C74" s="297"/>
      <c r="D74" s="298" t="s">
        <v>152</v>
      </c>
      <c r="E74" s="299"/>
      <c r="F74" s="300">
        <v>420121</v>
      </c>
      <c r="G74" s="300">
        <v>443219</v>
      </c>
      <c r="H74" s="300">
        <v>232911</v>
      </c>
      <c r="I74" s="300">
        <v>416183</v>
      </c>
      <c r="J74" s="300">
        <v>439996</v>
      </c>
      <c r="K74" s="300">
        <v>223174</v>
      </c>
      <c r="L74" s="300">
        <v>341437</v>
      </c>
      <c r="M74" s="300">
        <v>74746</v>
      </c>
      <c r="N74" s="300">
        <v>3938</v>
      </c>
      <c r="O74" s="300">
        <v>3223</v>
      </c>
      <c r="P74" s="300">
        <v>9737</v>
      </c>
    </row>
    <row r="75" spans="2:16" ht="16.5" customHeight="1">
      <c r="B75" s="296"/>
      <c r="C75" s="297"/>
      <c r="D75" s="298" t="s">
        <v>155</v>
      </c>
      <c r="E75" s="299"/>
      <c r="F75" s="300">
        <v>343377</v>
      </c>
      <c r="G75" s="300">
        <v>362284</v>
      </c>
      <c r="H75" s="300">
        <v>260653</v>
      </c>
      <c r="I75" s="300">
        <v>324790</v>
      </c>
      <c r="J75" s="300">
        <v>344126</v>
      </c>
      <c r="K75" s="300">
        <v>240189</v>
      </c>
      <c r="L75" s="300">
        <v>303854</v>
      </c>
      <c r="M75" s="300">
        <v>20936</v>
      </c>
      <c r="N75" s="300">
        <v>18587</v>
      </c>
      <c r="O75" s="300">
        <v>18158</v>
      </c>
      <c r="P75" s="300">
        <v>20464</v>
      </c>
    </row>
    <row r="76" spans="2:16" ht="16.5" customHeight="1">
      <c r="B76" s="296"/>
      <c r="C76" s="297"/>
      <c r="D76" s="298" t="s">
        <v>431</v>
      </c>
      <c r="E76" s="299"/>
      <c r="F76" s="300">
        <v>274323</v>
      </c>
      <c r="G76" s="300">
        <v>306869</v>
      </c>
      <c r="H76" s="300">
        <v>165696</v>
      </c>
      <c r="I76" s="300">
        <v>273112</v>
      </c>
      <c r="J76" s="300">
        <v>306082</v>
      </c>
      <c r="K76" s="300">
        <v>163067</v>
      </c>
      <c r="L76" s="300">
        <v>237440</v>
      </c>
      <c r="M76" s="300">
        <v>35672</v>
      </c>
      <c r="N76" s="300">
        <v>1211</v>
      </c>
      <c r="O76" s="300">
        <v>787</v>
      </c>
      <c r="P76" s="300">
        <v>2629</v>
      </c>
    </row>
    <row r="77" spans="2:16" ht="16.5" customHeight="1">
      <c r="B77" s="296"/>
      <c r="C77" s="297"/>
      <c r="D77" s="298" t="s">
        <v>432</v>
      </c>
      <c r="E77" s="299"/>
      <c r="F77" s="300">
        <v>183775</v>
      </c>
      <c r="G77" s="300">
        <v>271658</v>
      </c>
      <c r="H77" s="300">
        <v>124316</v>
      </c>
      <c r="I77" s="300">
        <v>182691</v>
      </c>
      <c r="J77" s="300">
        <v>269829</v>
      </c>
      <c r="K77" s="300">
        <v>123737</v>
      </c>
      <c r="L77" s="300">
        <v>172988</v>
      </c>
      <c r="M77" s="300">
        <v>9703</v>
      </c>
      <c r="N77" s="300">
        <v>1084</v>
      </c>
      <c r="O77" s="300">
        <v>1829</v>
      </c>
      <c r="P77" s="300">
        <v>579</v>
      </c>
    </row>
    <row r="78" spans="2:16" ht="16.5" customHeight="1">
      <c r="B78" s="296"/>
      <c r="C78" s="297"/>
      <c r="D78" s="298" t="s">
        <v>433</v>
      </c>
      <c r="E78" s="299"/>
      <c r="F78" s="300">
        <v>402996</v>
      </c>
      <c r="G78" s="300">
        <v>534546</v>
      </c>
      <c r="H78" s="300">
        <v>249969</v>
      </c>
      <c r="I78" s="300">
        <v>394520</v>
      </c>
      <c r="J78" s="300">
        <v>523463</v>
      </c>
      <c r="K78" s="300">
        <v>244525</v>
      </c>
      <c r="L78" s="300">
        <v>368144</v>
      </c>
      <c r="M78" s="300">
        <v>26376</v>
      </c>
      <c r="N78" s="300">
        <v>8476</v>
      </c>
      <c r="O78" s="300">
        <v>11083</v>
      </c>
      <c r="P78" s="300">
        <v>5444</v>
      </c>
    </row>
    <row r="79" spans="2:16" ht="16.5" customHeight="1">
      <c r="B79" s="296"/>
      <c r="C79" s="297"/>
      <c r="D79" s="298" t="s">
        <v>434</v>
      </c>
      <c r="E79" s="299"/>
      <c r="F79" s="300">
        <v>236796</v>
      </c>
      <c r="G79" s="300">
        <v>299315</v>
      </c>
      <c r="H79" s="300">
        <v>174205</v>
      </c>
      <c r="I79" s="300">
        <v>218241</v>
      </c>
      <c r="J79" s="300">
        <v>277191</v>
      </c>
      <c r="K79" s="300">
        <v>159222</v>
      </c>
      <c r="L79" s="300">
        <v>205013</v>
      </c>
      <c r="M79" s="300">
        <v>13228</v>
      </c>
      <c r="N79" s="300">
        <v>18555</v>
      </c>
      <c r="O79" s="300">
        <v>22124</v>
      </c>
      <c r="P79" s="300">
        <v>14983</v>
      </c>
    </row>
    <row r="80" spans="2:16" ht="16.5" customHeight="1">
      <c r="B80" s="296"/>
      <c r="C80" s="297"/>
      <c r="D80" s="298" t="s">
        <v>435</v>
      </c>
      <c r="E80" s="299"/>
      <c r="F80" s="300">
        <v>375953</v>
      </c>
      <c r="G80" s="300">
        <v>442385</v>
      </c>
      <c r="H80" s="300">
        <v>193122</v>
      </c>
      <c r="I80" s="300">
        <v>375192</v>
      </c>
      <c r="J80" s="300">
        <v>441548</v>
      </c>
      <c r="K80" s="300">
        <v>192569</v>
      </c>
      <c r="L80" s="300">
        <v>342092</v>
      </c>
      <c r="M80" s="300">
        <v>33100</v>
      </c>
      <c r="N80" s="300">
        <v>761</v>
      </c>
      <c r="O80" s="300">
        <v>837</v>
      </c>
      <c r="P80" s="300">
        <v>553</v>
      </c>
    </row>
    <row r="81" spans="2:16" ht="16.5" customHeight="1">
      <c r="B81" s="296"/>
      <c r="C81" s="297"/>
      <c r="D81" s="298" t="s">
        <v>436</v>
      </c>
      <c r="E81" s="299"/>
      <c r="F81" s="300">
        <v>170718</v>
      </c>
      <c r="G81" s="300">
        <v>235773</v>
      </c>
      <c r="H81" s="300">
        <v>118834</v>
      </c>
      <c r="I81" s="300">
        <v>169179</v>
      </c>
      <c r="J81" s="300">
        <v>233556</v>
      </c>
      <c r="K81" s="300">
        <v>117836</v>
      </c>
      <c r="L81" s="300">
        <v>160400</v>
      </c>
      <c r="M81" s="300">
        <v>8779</v>
      </c>
      <c r="N81" s="300">
        <v>1539</v>
      </c>
      <c r="O81" s="300">
        <v>2217</v>
      </c>
      <c r="P81" s="300">
        <v>998</v>
      </c>
    </row>
    <row r="82" spans="2:16" ht="16.5" customHeight="1">
      <c r="B82" s="296"/>
      <c r="C82" s="297"/>
      <c r="D82" s="298" t="s">
        <v>437</v>
      </c>
      <c r="E82" s="299"/>
      <c r="F82" s="300">
        <v>199802</v>
      </c>
      <c r="G82" s="300">
        <v>291129</v>
      </c>
      <c r="H82" s="300">
        <v>135931</v>
      </c>
      <c r="I82" s="300">
        <v>189013</v>
      </c>
      <c r="J82" s="300">
        <v>265050</v>
      </c>
      <c r="K82" s="300">
        <v>135835</v>
      </c>
      <c r="L82" s="300">
        <v>181133</v>
      </c>
      <c r="M82" s="300">
        <v>7880</v>
      </c>
      <c r="N82" s="300">
        <v>10789</v>
      </c>
      <c r="O82" s="300">
        <v>26079</v>
      </c>
      <c r="P82" s="300">
        <v>96</v>
      </c>
    </row>
    <row r="83" spans="2:16" ht="16.5" customHeight="1">
      <c r="B83" s="296"/>
      <c r="C83" s="297"/>
      <c r="D83" s="298" t="s">
        <v>438</v>
      </c>
      <c r="E83" s="299"/>
      <c r="F83" s="300">
        <v>384828</v>
      </c>
      <c r="G83" s="300">
        <v>412938</v>
      </c>
      <c r="H83" s="300">
        <v>348036</v>
      </c>
      <c r="I83" s="300">
        <v>382516</v>
      </c>
      <c r="J83" s="300">
        <v>410278</v>
      </c>
      <c r="K83" s="300">
        <v>346179</v>
      </c>
      <c r="L83" s="300">
        <v>377614</v>
      </c>
      <c r="M83" s="300">
        <v>4902</v>
      </c>
      <c r="N83" s="300">
        <v>2312</v>
      </c>
      <c r="O83" s="300">
        <v>2660</v>
      </c>
      <c r="P83" s="300">
        <v>1857</v>
      </c>
    </row>
    <row r="84" spans="2:16" ht="16.5" customHeight="1">
      <c r="B84" s="296"/>
      <c r="C84" s="297"/>
      <c r="D84" s="298" t="s">
        <v>439</v>
      </c>
      <c r="E84" s="299"/>
      <c r="F84" s="300">
        <v>312012</v>
      </c>
      <c r="G84" s="300">
        <v>507581</v>
      </c>
      <c r="H84" s="300">
        <v>271227</v>
      </c>
      <c r="I84" s="300">
        <v>295029</v>
      </c>
      <c r="J84" s="300">
        <v>475967</v>
      </c>
      <c r="K84" s="300">
        <v>257296</v>
      </c>
      <c r="L84" s="300">
        <v>278166</v>
      </c>
      <c r="M84" s="300">
        <v>16863</v>
      </c>
      <c r="N84" s="300">
        <v>16983</v>
      </c>
      <c r="O84" s="300">
        <v>31614</v>
      </c>
      <c r="P84" s="300">
        <v>13931</v>
      </c>
    </row>
    <row r="85" spans="2:16" ht="16.5" customHeight="1">
      <c r="B85" s="296"/>
      <c r="C85" s="297"/>
      <c r="D85" s="298" t="s">
        <v>182</v>
      </c>
      <c r="E85" s="299"/>
      <c r="F85" s="300">
        <v>307336</v>
      </c>
      <c r="G85" s="300">
        <v>352203</v>
      </c>
      <c r="H85" s="300">
        <v>210671</v>
      </c>
      <c r="I85" s="300">
        <v>307336</v>
      </c>
      <c r="J85" s="300">
        <v>352203</v>
      </c>
      <c r="K85" s="300">
        <v>210671</v>
      </c>
      <c r="L85" s="300">
        <v>300216</v>
      </c>
      <c r="M85" s="300">
        <v>7120</v>
      </c>
      <c r="N85" s="300">
        <v>0</v>
      </c>
      <c r="O85" s="300">
        <v>0</v>
      </c>
      <c r="P85" s="300">
        <v>0</v>
      </c>
    </row>
    <row r="86" spans="2:16" ht="16.5" customHeight="1">
      <c r="B86" s="313"/>
      <c r="C86" s="314"/>
      <c r="D86" s="315" t="s">
        <v>440</v>
      </c>
      <c r="E86" s="316"/>
      <c r="F86" s="317">
        <v>166571</v>
      </c>
      <c r="G86" s="317">
        <v>211329</v>
      </c>
      <c r="H86" s="317">
        <v>118859</v>
      </c>
      <c r="I86" s="317">
        <v>165666</v>
      </c>
      <c r="J86" s="317">
        <v>211127</v>
      </c>
      <c r="K86" s="317">
        <v>117204</v>
      </c>
      <c r="L86" s="317">
        <v>151385</v>
      </c>
      <c r="M86" s="317">
        <v>14281</v>
      </c>
      <c r="N86" s="317">
        <v>905</v>
      </c>
      <c r="O86" s="317">
        <v>202</v>
      </c>
      <c r="P86" s="317">
        <v>1655</v>
      </c>
    </row>
    <row r="87" spans="2:16" ht="16.5" customHeight="1">
      <c r="B87" s="307"/>
      <c r="C87" s="308"/>
      <c r="D87" s="309" t="s">
        <v>441</v>
      </c>
      <c r="E87" s="310"/>
      <c r="F87" s="311">
        <v>232274</v>
      </c>
      <c r="G87" s="311">
        <v>288409</v>
      </c>
      <c r="H87" s="311">
        <v>172249</v>
      </c>
      <c r="I87" s="311">
        <v>224114</v>
      </c>
      <c r="J87" s="311">
        <v>277027</v>
      </c>
      <c r="K87" s="311">
        <v>167535</v>
      </c>
      <c r="L87" s="311">
        <v>199385</v>
      </c>
      <c r="M87" s="311">
        <v>24729</v>
      </c>
      <c r="N87" s="311">
        <v>8160</v>
      </c>
      <c r="O87" s="311">
        <v>11382</v>
      </c>
      <c r="P87" s="311">
        <v>4714</v>
      </c>
    </row>
    <row r="88" spans="2:16" ht="16.5" customHeight="1">
      <c r="B88" s="302"/>
      <c r="C88" s="303"/>
      <c r="D88" s="304" t="s">
        <v>190</v>
      </c>
      <c r="E88" s="305"/>
      <c r="F88" s="544">
        <v>264404</v>
      </c>
      <c r="G88" s="306">
        <v>319169</v>
      </c>
      <c r="H88" s="306">
        <v>157941</v>
      </c>
      <c r="I88" s="306">
        <v>264404</v>
      </c>
      <c r="J88" s="306">
        <v>319169</v>
      </c>
      <c r="K88" s="306">
        <v>157941</v>
      </c>
      <c r="L88" s="306">
        <v>243447</v>
      </c>
      <c r="M88" s="306">
        <v>20957</v>
      </c>
      <c r="N88" s="306">
        <v>0</v>
      </c>
      <c r="O88" s="306">
        <v>0</v>
      </c>
      <c r="P88" s="306">
        <v>0</v>
      </c>
    </row>
    <row r="89" spans="2:16" ht="16.5" customHeight="1">
      <c r="B89" s="307"/>
      <c r="C89" s="308"/>
      <c r="D89" s="309" t="s">
        <v>442</v>
      </c>
      <c r="E89" s="310"/>
      <c r="F89" s="545">
        <v>293352</v>
      </c>
      <c r="G89" s="545">
        <v>310549</v>
      </c>
      <c r="H89" s="545">
        <v>232788</v>
      </c>
      <c r="I89" s="545">
        <v>293352</v>
      </c>
      <c r="J89" s="545">
        <v>310549</v>
      </c>
      <c r="K89" s="545">
        <v>232788</v>
      </c>
      <c r="L89" s="545">
        <v>251050</v>
      </c>
      <c r="M89" s="545">
        <v>42302</v>
      </c>
      <c r="N89" s="545">
        <v>0</v>
      </c>
      <c r="O89" s="545">
        <v>0</v>
      </c>
      <c r="P89" s="545">
        <v>0</v>
      </c>
    </row>
    <row r="90" spans="2:16" ht="16.5" customHeight="1">
      <c r="B90" s="296"/>
      <c r="C90" s="297"/>
      <c r="D90" s="298" t="s">
        <v>443</v>
      </c>
      <c r="E90" s="299"/>
      <c r="F90" s="300">
        <v>311710</v>
      </c>
      <c r="G90" s="300">
        <v>353151</v>
      </c>
      <c r="H90" s="300">
        <v>163744</v>
      </c>
      <c r="I90" s="300">
        <v>311710</v>
      </c>
      <c r="J90" s="300">
        <v>353151</v>
      </c>
      <c r="K90" s="300">
        <v>163744</v>
      </c>
      <c r="L90" s="300">
        <v>238879</v>
      </c>
      <c r="M90" s="300">
        <v>72831</v>
      </c>
      <c r="N90" s="300">
        <v>0</v>
      </c>
      <c r="O90" s="300">
        <v>0</v>
      </c>
      <c r="P90" s="300">
        <v>0</v>
      </c>
    </row>
    <row r="91" spans="2:16" ht="16.5" customHeight="1">
      <c r="B91" s="296"/>
      <c r="C91" s="297"/>
      <c r="D91" s="298" t="s">
        <v>444</v>
      </c>
      <c r="E91" s="299"/>
      <c r="F91" s="300">
        <v>273344</v>
      </c>
      <c r="G91" s="300">
        <v>317028</v>
      </c>
      <c r="H91" s="300">
        <v>162920</v>
      </c>
      <c r="I91" s="300">
        <v>273214</v>
      </c>
      <c r="J91" s="300">
        <v>316846</v>
      </c>
      <c r="K91" s="300">
        <v>162920</v>
      </c>
      <c r="L91" s="300">
        <v>246842</v>
      </c>
      <c r="M91" s="300">
        <v>26372</v>
      </c>
      <c r="N91" s="300">
        <v>130</v>
      </c>
      <c r="O91" s="300">
        <v>182</v>
      </c>
      <c r="P91" s="300">
        <v>0</v>
      </c>
    </row>
    <row r="92" spans="2:16" ht="16.5" customHeight="1">
      <c r="B92" s="296"/>
      <c r="C92" s="297"/>
      <c r="D92" s="298" t="s">
        <v>202</v>
      </c>
      <c r="E92" s="299"/>
      <c r="F92" s="300">
        <v>268761</v>
      </c>
      <c r="G92" s="300">
        <v>307531</v>
      </c>
      <c r="H92" s="300">
        <v>196858</v>
      </c>
      <c r="I92" s="300">
        <v>268761</v>
      </c>
      <c r="J92" s="300">
        <v>307531</v>
      </c>
      <c r="K92" s="300">
        <v>196858</v>
      </c>
      <c r="L92" s="300">
        <v>243204</v>
      </c>
      <c r="M92" s="300">
        <v>25557</v>
      </c>
      <c r="N92" s="300">
        <v>0</v>
      </c>
      <c r="O92" s="300">
        <v>0</v>
      </c>
      <c r="P92" s="300">
        <v>0</v>
      </c>
    </row>
    <row r="93" spans="2:16" ht="16.5" customHeight="1">
      <c r="B93" s="296"/>
      <c r="C93" s="297"/>
      <c r="D93" s="298" t="s">
        <v>445</v>
      </c>
      <c r="E93" s="299"/>
      <c r="F93" s="300">
        <v>320854</v>
      </c>
      <c r="G93" s="300">
        <v>371354</v>
      </c>
      <c r="H93" s="300">
        <v>199401</v>
      </c>
      <c r="I93" s="300">
        <v>319671</v>
      </c>
      <c r="J93" s="300">
        <v>370861</v>
      </c>
      <c r="K93" s="300">
        <v>196560</v>
      </c>
      <c r="L93" s="300">
        <v>283753</v>
      </c>
      <c r="M93" s="300">
        <v>35918</v>
      </c>
      <c r="N93" s="300">
        <v>1183</v>
      </c>
      <c r="O93" s="300">
        <v>493</v>
      </c>
      <c r="P93" s="300">
        <v>2841</v>
      </c>
    </row>
    <row r="94" spans="2:16" ht="16.5" customHeight="1">
      <c r="B94" s="296"/>
      <c r="C94" s="297"/>
      <c r="D94" s="298" t="s">
        <v>446</v>
      </c>
      <c r="E94" s="299"/>
      <c r="F94" s="300">
        <v>304916</v>
      </c>
      <c r="G94" s="300">
        <v>347765</v>
      </c>
      <c r="H94" s="300">
        <v>182714</v>
      </c>
      <c r="I94" s="300">
        <v>304916</v>
      </c>
      <c r="J94" s="300">
        <v>347765</v>
      </c>
      <c r="K94" s="300">
        <v>182714</v>
      </c>
      <c r="L94" s="300">
        <v>255652</v>
      </c>
      <c r="M94" s="300">
        <v>49264</v>
      </c>
      <c r="N94" s="300">
        <v>0</v>
      </c>
      <c r="O94" s="300">
        <v>0</v>
      </c>
      <c r="P94" s="300">
        <v>0</v>
      </c>
    </row>
    <row r="95" spans="2:16" ht="16.5" customHeight="1">
      <c r="B95" s="296"/>
      <c r="C95" s="297"/>
      <c r="D95" s="298" t="s">
        <v>447</v>
      </c>
      <c r="E95" s="299"/>
      <c r="F95" s="300">
        <v>301319</v>
      </c>
      <c r="G95" s="300">
        <v>335331</v>
      </c>
      <c r="H95" s="300">
        <v>198554</v>
      </c>
      <c r="I95" s="300">
        <v>301039</v>
      </c>
      <c r="J95" s="300">
        <v>334959</v>
      </c>
      <c r="K95" s="300">
        <v>198554</v>
      </c>
      <c r="L95" s="300">
        <v>256432</v>
      </c>
      <c r="M95" s="300">
        <v>44607</v>
      </c>
      <c r="N95" s="300">
        <v>280</v>
      </c>
      <c r="O95" s="300">
        <v>372</v>
      </c>
      <c r="P95" s="300">
        <v>0</v>
      </c>
    </row>
    <row r="96" spans="2:16" ht="16.5" customHeight="1">
      <c r="B96" s="296"/>
      <c r="C96" s="297"/>
      <c r="D96" s="298" t="s">
        <v>448</v>
      </c>
      <c r="E96" s="299"/>
      <c r="F96" s="300">
        <v>328969</v>
      </c>
      <c r="G96" s="300">
        <v>347707</v>
      </c>
      <c r="H96" s="300">
        <v>226821</v>
      </c>
      <c r="I96" s="300">
        <v>328969</v>
      </c>
      <c r="J96" s="300">
        <v>347707</v>
      </c>
      <c r="K96" s="300">
        <v>226821</v>
      </c>
      <c r="L96" s="300">
        <v>299578</v>
      </c>
      <c r="M96" s="300">
        <v>29391</v>
      </c>
      <c r="N96" s="300">
        <v>0</v>
      </c>
      <c r="O96" s="300">
        <v>0</v>
      </c>
      <c r="P96" s="300">
        <v>0</v>
      </c>
    </row>
    <row r="97" spans="2:16" ht="16.5" customHeight="1">
      <c r="B97" s="296"/>
      <c r="C97" s="297"/>
      <c r="D97" s="298" t="s">
        <v>216</v>
      </c>
      <c r="E97" s="299"/>
      <c r="F97" s="300">
        <v>341734</v>
      </c>
      <c r="G97" s="300">
        <v>361021</v>
      </c>
      <c r="H97" s="300">
        <v>225298</v>
      </c>
      <c r="I97" s="300">
        <v>341734</v>
      </c>
      <c r="J97" s="300">
        <v>361021</v>
      </c>
      <c r="K97" s="300">
        <v>225298</v>
      </c>
      <c r="L97" s="300">
        <v>295169</v>
      </c>
      <c r="M97" s="300">
        <v>46565</v>
      </c>
      <c r="N97" s="300">
        <v>0</v>
      </c>
      <c r="O97" s="300">
        <v>0</v>
      </c>
      <c r="P97" s="300">
        <v>0</v>
      </c>
    </row>
    <row r="98" spans="2:16" ht="16.5" customHeight="1">
      <c r="B98" s="296"/>
      <c r="C98" s="297"/>
      <c r="D98" s="298" t="s">
        <v>219</v>
      </c>
      <c r="E98" s="299"/>
      <c r="F98" s="300">
        <v>367384</v>
      </c>
      <c r="G98" s="300">
        <v>397924</v>
      </c>
      <c r="H98" s="300">
        <v>207038</v>
      </c>
      <c r="I98" s="300">
        <v>367384</v>
      </c>
      <c r="J98" s="300">
        <v>397924</v>
      </c>
      <c r="K98" s="300">
        <v>207038</v>
      </c>
      <c r="L98" s="300">
        <v>314855</v>
      </c>
      <c r="M98" s="300">
        <v>52529</v>
      </c>
      <c r="N98" s="300">
        <v>0</v>
      </c>
      <c r="O98" s="300">
        <v>0</v>
      </c>
      <c r="P98" s="300">
        <v>0</v>
      </c>
    </row>
    <row r="99" spans="2:16" ht="16.5" customHeight="1">
      <c r="B99" s="296"/>
      <c r="C99" s="297"/>
      <c r="D99" s="298" t="s">
        <v>222</v>
      </c>
      <c r="E99" s="299"/>
      <c r="F99" s="300">
        <v>269945</v>
      </c>
      <c r="G99" s="300">
        <v>297994</v>
      </c>
      <c r="H99" s="300">
        <v>189906</v>
      </c>
      <c r="I99" s="300">
        <v>269945</v>
      </c>
      <c r="J99" s="300">
        <v>297994</v>
      </c>
      <c r="K99" s="300">
        <v>189906</v>
      </c>
      <c r="L99" s="300">
        <v>242987</v>
      </c>
      <c r="M99" s="300">
        <v>26958</v>
      </c>
      <c r="N99" s="300">
        <v>0</v>
      </c>
      <c r="O99" s="300">
        <v>0</v>
      </c>
      <c r="P99" s="300">
        <v>0</v>
      </c>
    </row>
    <row r="100" spans="2:16" ht="16.5" customHeight="1">
      <c r="B100" s="296"/>
      <c r="C100" s="297"/>
      <c r="D100" s="298" t="s">
        <v>449</v>
      </c>
      <c r="E100" s="299"/>
      <c r="F100" s="300">
        <v>348408</v>
      </c>
      <c r="G100" s="300">
        <v>367727</v>
      </c>
      <c r="H100" s="300">
        <v>230435</v>
      </c>
      <c r="I100" s="300">
        <v>348408</v>
      </c>
      <c r="J100" s="300">
        <v>367727</v>
      </c>
      <c r="K100" s="300">
        <v>230435</v>
      </c>
      <c r="L100" s="300">
        <v>323335</v>
      </c>
      <c r="M100" s="300">
        <v>25073</v>
      </c>
      <c r="N100" s="300">
        <v>0</v>
      </c>
      <c r="O100" s="300">
        <v>0</v>
      </c>
      <c r="P100" s="300">
        <v>0</v>
      </c>
    </row>
    <row r="101" spans="2:16" ht="16.5" customHeight="1">
      <c r="B101" s="296"/>
      <c r="C101" s="297"/>
      <c r="D101" s="298" t="s">
        <v>450</v>
      </c>
      <c r="E101" s="299"/>
      <c r="F101" s="300">
        <v>358150</v>
      </c>
      <c r="G101" s="300">
        <v>369422</v>
      </c>
      <c r="H101" s="300">
        <v>242219</v>
      </c>
      <c r="I101" s="300">
        <v>356274</v>
      </c>
      <c r="J101" s="300">
        <v>367516</v>
      </c>
      <c r="K101" s="300">
        <v>240658</v>
      </c>
      <c r="L101" s="300">
        <v>304187</v>
      </c>
      <c r="M101" s="300">
        <v>52087</v>
      </c>
      <c r="N101" s="300">
        <v>1876</v>
      </c>
      <c r="O101" s="300">
        <v>1906</v>
      </c>
      <c r="P101" s="300">
        <v>1561</v>
      </c>
    </row>
    <row r="102" spans="2:16" ht="16.5" customHeight="1">
      <c r="B102" s="296"/>
      <c r="C102" s="297"/>
      <c r="D102" s="298" t="s">
        <v>451</v>
      </c>
      <c r="E102" s="299"/>
      <c r="F102" s="300">
        <v>328235</v>
      </c>
      <c r="G102" s="300">
        <v>380315</v>
      </c>
      <c r="H102" s="300">
        <v>202571</v>
      </c>
      <c r="I102" s="300">
        <v>328235</v>
      </c>
      <c r="J102" s="300">
        <v>380315</v>
      </c>
      <c r="K102" s="300">
        <v>202571</v>
      </c>
      <c r="L102" s="300">
        <v>299721</v>
      </c>
      <c r="M102" s="300">
        <v>28514</v>
      </c>
      <c r="N102" s="300">
        <v>0</v>
      </c>
      <c r="O102" s="300">
        <v>0</v>
      </c>
      <c r="P102" s="300">
        <v>0</v>
      </c>
    </row>
    <row r="103" spans="2:16" ht="16.5" customHeight="1">
      <c r="B103" s="296"/>
      <c r="C103" s="297"/>
      <c r="D103" s="298" t="s">
        <v>452</v>
      </c>
      <c r="E103" s="299"/>
      <c r="F103" s="300">
        <v>322676</v>
      </c>
      <c r="G103" s="300">
        <v>394747</v>
      </c>
      <c r="H103" s="300">
        <v>202515</v>
      </c>
      <c r="I103" s="300">
        <v>322676</v>
      </c>
      <c r="J103" s="300">
        <v>394747</v>
      </c>
      <c r="K103" s="300">
        <v>202515</v>
      </c>
      <c r="L103" s="300">
        <v>301346</v>
      </c>
      <c r="M103" s="300">
        <v>21330</v>
      </c>
      <c r="N103" s="300">
        <v>0</v>
      </c>
      <c r="O103" s="300">
        <v>0</v>
      </c>
      <c r="P103" s="300">
        <v>0</v>
      </c>
    </row>
    <row r="104" spans="2:16" ht="16.5" customHeight="1">
      <c r="B104" s="296"/>
      <c r="C104" s="297"/>
      <c r="D104" s="298" t="s">
        <v>453</v>
      </c>
      <c r="E104" s="299"/>
      <c r="F104" s="300">
        <v>338317</v>
      </c>
      <c r="G104" s="300">
        <v>412836</v>
      </c>
      <c r="H104" s="300">
        <v>198042</v>
      </c>
      <c r="I104" s="300">
        <v>338310</v>
      </c>
      <c r="J104" s="300">
        <v>412836</v>
      </c>
      <c r="K104" s="300">
        <v>198023</v>
      </c>
      <c r="L104" s="300">
        <v>297121</v>
      </c>
      <c r="M104" s="300">
        <v>41189</v>
      </c>
      <c r="N104" s="300">
        <v>7</v>
      </c>
      <c r="O104" s="300">
        <v>0</v>
      </c>
      <c r="P104" s="300">
        <v>19</v>
      </c>
    </row>
    <row r="105" spans="2:16" ht="16.5" customHeight="1">
      <c r="B105" s="296"/>
      <c r="C105" s="297"/>
      <c r="D105" s="298" t="s">
        <v>454</v>
      </c>
      <c r="E105" s="299"/>
      <c r="F105" s="300">
        <v>358674</v>
      </c>
      <c r="G105" s="300">
        <v>410371</v>
      </c>
      <c r="H105" s="300">
        <v>248602</v>
      </c>
      <c r="I105" s="300">
        <v>358155</v>
      </c>
      <c r="J105" s="300">
        <v>409608</v>
      </c>
      <c r="K105" s="300">
        <v>248602</v>
      </c>
      <c r="L105" s="300">
        <v>306644</v>
      </c>
      <c r="M105" s="300">
        <v>51511</v>
      </c>
      <c r="N105" s="300">
        <v>519</v>
      </c>
      <c r="O105" s="300">
        <v>763</v>
      </c>
      <c r="P105" s="300">
        <v>0</v>
      </c>
    </row>
    <row r="106" spans="2:16" ht="16.5" customHeight="1">
      <c r="B106" s="296"/>
      <c r="C106" s="297"/>
      <c r="D106" s="298" t="s">
        <v>455</v>
      </c>
      <c r="E106" s="299"/>
      <c r="F106" s="300">
        <v>333628</v>
      </c>
      <c r="G106" s="300">
        <v>355802</v>
      </c>
      <c r="H106" s="300">
        <v>205211</v>
      </c>
      <c r="I106" s="300">
        <v>333628</v>
      </c>
      <c r="J106" s="300">
        <v>355802</v>
      </c>
      <c r="K106" s="300">
        <v>205211</v>
      </c>
      <c r="L106" s="300">
        <v>290234</v>
      </c>
      <c r="M106" s="300">
        <v>43394</v>
      </c>
      <c r="N106" s="300">
        <v>0</v>
      </c>
      <c r="O106" s="300">
        <v>0</v>
      </c>
      <c r="P106" s="300">
        <v>0</v>
      </c>
    </row>
    <row r="107" spans="2:16" ht="16.5" customHeight="1">
      <c r="B107" s="296"/>
      <c r="C107" s="297"/>
      <c r="D107" s="298" t="s">
        <v>456</v>
      </c>
      <c r="E107" s="299"/>
      <c r="F107" s="300">
        <v>334507</v>
      </c>
      <c r="G107" s="300">
        <v>379801</v>
      </c>
      <c r="H107" s="300">
        <v>219037</v>
      </c>
      <c r="I107" s="300">
        <v>334507</v>
      </c>
      <c r="J107" s="300">
        <v>379801</v>
      </c>
      <c r="K107" s="300">
        <v>219037</v>
      </c>
      <c r="L107" s="300">
        <v>310124</v>
      </c>
      <c r="M107" s="300">
        <v>24383</v>
      </c>
      <c r="N107" s="300">
        <v>0</v>
      </c>
      <c r="O107" s="300">
        <v>0</v>
      </c>
      <c r="P107" s="300">
        <v>0</v>
      </c>
    </row>
    <row r="108" spans="2:16" ht="16.5" customHeight="1">
      <c r="B108" s="296"/>
      <c r="C108" s="297"/>
      <c r="D108" s="298" t="s">
        <v>457</v>
      </c>
      <c r="E108" s="299"/>
      <c r="F108" s="312" t="s">
        <v>336</v>
      </c>
      <c r="G108" s="312" t="s">
        <v>336</v>
      </c>
      <c r="H108" s="312" t="s">
        <v>336</v>
      </c>
      <c r="I108" s="312" t="s">
        <v>336</v>
      </c>
      <c r="J108" s="312" t="s">
        <v>336</v>
      </c>
      <c r="K108" s="312" t="s">
        <v>336</v>
      </c>
      <c r="L108" s="312" t="s">
        <v>336</v>
      </c>
      <c r="M108" s="312" t="s">
        <v>336</v>
      </c>
      <c r="N108" s="312" t="s">
        <v>336</v>
      </c>
      <c r="O108" s="312" t="s">
        <v>336</v>
      </c>
      <c r="P108" s="312" t="s">
        <v>336</v>
      </c>
    </row>
    <row r="109" spans="2:16" ht="16.5" customHeight="1">
      <c r="B109" s="296"/>
      <c r="C109" s="297"/>
      <c r="D109" s="298" t="s">
        <v>458</v>
      </c>
      <c r="E109" s="299"/>
      <c r="F109" s="312" t="s">
        <v>336</v>
      </c>
      <c r="G109" s="312" t="s">
        <v>336</v>
      </c>
      <c r="H109" s="312" t="s">
        <v>336</v>
      </c>
      <c r="I109" s="312" t="s">
        <v>336</v>
      </c>
      <c r="J109" s="312" t="s">
        <v>336</v>
      </c>
      <c r="K109" s="312" t="s">
        <v>336</v>
      </c>
      <c r="L109" s="312" t="s">
        <v>336</v>
      </c>
      <c r="M109" s="312" t="s">
        <v>336</v>
      </c>
      <c r="N109" s="312" t="s">
        <v>336</v>
      </c>
      <c r="O109" s="312" t="s">
        <v>336</v>
      </c>
      <c r="P109" s="312" t="s">
        <v>336</v>
      </c>
    </row>
    <row r="110" spans="2:16" ht="16.5" customHeight="1">
      <c r="B110" s="296"/>
      <c r="C110" s="297"/>
      <c r="D110" s="298" t="s">
        <v>459</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row>
    <row r="111" spans="2:16" ht="16.5" customHeight="1">
      <c r="B111" s="291"/>
      <c r="C111" s="292"/>
      <c r="D111" s="293" t="s">
        <v>460</v>
      </c>
      <c r="E111" s="294"/>
      <c r="F111" s="301">
        <v>304922</v>
      </c>
      <c r="G111" s="301">
        <v>342347</v>
      </c>
      <c r="H111" s="301">
        <v>191169</v>
      </c>
      <c r="I111" s="301">
        <v>300518</v>
      </c>
      <c r="J111" s="301">
        <v>338361</v>
      </c>
      <c r="K111" s="301">
        <v>185495</v>
      </c>
      <c r="L111" s="301">
        <v>283667</v>
      </c>
      <c r="M111" s="301">
        <v>16851</v>
      </c>
      <c r="N111" s="301">
        <v>4404</v>
      </c>
      <c r="O111" s="301">
        <v>3986</v>
      </c>
      <c r="P111" s="301">
        <v>5674</v>
      </c>
    </row>
    <row r="112" spans="2:16" ht="16.5" customHeight="1">
      <c r="B112" s="313"/>
      <c r="C112" s="314"/>
      <c r="D112" s="315" t="s">
        <v>461</v>
      </c>
      <c r="E112" s="316"/>
      <c r="F112" s="317">
        <v>144243</v>
      </c>
      <c r="G112" s="317">
        <v>211742</v>
      </c>
      <c r="H112" s="317">
        <v>116714</v>
      </c>
      <c r="I112" s="317">
        <v>144243</v>
      </c>
      <c r="J112" s="317">
        <v>211742</v>
      </c>
      <c r="K112" s="317">
        <v>116714</v>
      </c>
      <c r="L112" s="317">
        <v>136873</v>
      </c>
      <c r="M112" s="317">
        <v>7370</v>
      </c>
      <c r="N112" s="317">
        <v>0</v>
      </c>
      <c r="O112" s="317">
        <v>0</v>
      </c>
      <c r="P112" s="317">
        <v>0</v>
      </c>
    </row>
    <row r="113" spans="2:16" ht="16.5" customHeight="1">
      <c r="B113" s="307"/>
      <c r="C113" s="308"/>
      <c r="D113" s="309" t="s">
        <v>250</v>
      </c>
      <c r="E113" s="310"/>
      <c r="F113" s="311">
        <v>185772</v>
      </c>
      <c r="G113" s="311">
        <v>244797</v>
      </c>
      <c r="H113" s="311">
        <v>133036</v>
      </c>
      <c r="I113" s="311">
        <v>183240</v>
      </c>
      <c r="J113" s="311">
        <v>241605</v>
      </c>
      <c r="K113" s="311">
        <v>131093</v>
      </c>
      <c r="L113" s="311">
        <v>176240</v>
      </c>
      <c r="M113" s="311">
        <v>7000</v>
      </c>
      <c r="N113" s="311">
        <v>2532</v>
      </c>
      <c r="O113" s="311">
        <v>3192</v>
      </c>
      <c r="P113" s="311">
        <v>1943</v>
      </c>
    </row>
    <row r="114" spans="2:16" ht="16.5" customHeight="1">
      <c r="B114" s="296"/>
      <c r="C114" s="297"/>
      <c r="D114" s="298" t="s">
        <v>462</v>
      </c>
      <c r="E114" s="299"/>
      <c r="F114" s="300">
        <v>159748</v>
      </c>
      <c r="G114" s="300">
        <v>228440</v>
      </c>
      <c r="H114" s="300">
        <v>109358</v>
      </c>
      <c r="I114" s="300">
        <v>158932</v>
      </c>
      <c r="J114" s="300">
        <v>227015</v>
      </c>
      <c r="K114" s="300">
        <v>108990</v>
      </c>
      <c r="L114" s="300">
        <v>148857</v>
      </c>
      <c r="M114" s="300">
        <v>10075</v>
      </c>
      <c r="N114" s="300">
        <v>816</v>
      </c>
      <c r="O114" s="300">
        <v>1425</v>
      </c>
      <c r="P114" s="300">
        <v>368</v>
      </c>
    </row>
    <row r="115" spans="2:16" ht="16.5" customHeight="1">
      <c r="B115" s="291"/>
      <c r="C115" s="292"/>
      <c r="D115" s="293" t="s">
        <v>252</v>
      </c>
      <c r="E115" s="294"/>
      <c r="F115" s="301">
        <v>419118</v>
      </c>
      <c r="G115" s="301">
        <v>577558</v>
      </c>
      <c r="H115" s="301">
        <v>355563</v>
      </c>
      <c r="I115" s="301">
        <v>384407</v>
      </c>
      <c r="J115" s="301">
        <v>538611</v>
      </c>
      <c r="K115" s="301">
        <v>322551</v>
      </c>
      <c r="L115" s="301">
        <v>357873</v>
      </c>
      <c r="M115" s="301">
        <v>26534</v>
      </c>
      <c r="N115" s="301">
        <v>34711</v>
      </c>
      <c r="O115" s="301">
        <v>38947</v>
      </c>
      <c r="P115" s="301">
        <v>33012</v>
      </c>
    </row>
    <row r="116" spans="2:16" ht="16.5" customHeight="1">
      <c r="B116" s="313"/>
      <c r="C116" s="314"/>
      <c r="D116" s="315" t="s">
        <v>463</v>
      </c>
      <c r="E116" s="316"/>
      <c r="F116" s="317">
        <v>209411</v>
      </c>
      <c r="G116" s="317">
        <v>205874</v>
      </c>
      <c r="H116" s="317">
        <v>209651</v>
      </c>
      <c r="I116" s="317">
        <v>209411</v>
      </c>
      <c r="J116" s="317">
        <v>205874</v>
      </c>
      <c r="K116" s="317">
        <v>209651</v>
      </c>
      <c r="L116" s="317">
        <v>201812</v>
      </c>
      <c r="M116" s="317">
        <v>7599</v>
      </c>
      <c r="N116" s="317">
        <v>0</v>
      </c>
      <c r="O116" s="317">
        <v>0</v>
      </c>
      <c r="P116" s="317">
        <v>0</v>
      </c>
    </row>
    <row r="117" spans="2:16" ht="16.5" customHeight="1">
      <c r="B117" s="307"/>
      <c r="C117" s="308"/>
      <c r="D117" s="309" t="s">
        <v>464</v>
      </c>
      <c r="E117" s="310"/>
      <c r="F117" s="311">
        <v>184108</v>
      </c>
      <c r="G117" s="311">
        <v>234885</v>
      </c>
      <c r="H117" s="311">
        <v>150173</v>
      </c>
      <c r="I117" s="311">
        <v>182120</v>
      </c>
      <c r="J117" s="311">
        <v>234675</v>
      </c>
      <c r="K117" s="311">
        <v>146997</v>
      </c>
      <c r="L117" s="311">
        <v>158044</v>
      </c>
      <c r="M117" s="311">
        <v>24076</v>
      </c>
      <c r="N117" s="311">
        <v>1988</v>
      </c>
      <c r="O117" s="311">
        <v>210</v>
      </c>
      <c r="P117" s="311">
        <v>3176</v>
      </c>
    </row>
    <row r="118" spans="2:16" ht="16.5" customHeight="1">
      <c r="B118" s="296"/>
      <c r="C118" s="297"/>
      <c r="D118" s="298" t="s">
        <v>465</v>
      </c>
      <c r="E118" s="299"/>
      <c r="F118" s="300">
        <v>116218</v>
      </c>
      <c r="G118" s="300">
        <v>153491</v>
      </c>
      <c r="H118" s="300">
        <v>74459</v>
      </c>
      <c r="I118" s="300">
        <v>116049</v>
      </c>
      <c r="J118" s="300">
        <v>153289</v>
      </c>
      <c r="K118" s="300">
        <v>74327</v>
      </c>
      <c r="L118" s="300">
        <v>109532</v>
      </c>
      <c r="M118" s="300">
        <v>6517</v>
      </c>
      <c r="N118" s="300">
        <v>169</v>
      </c>
      <c r="O118" s="300">
        <v>202</v>
      </c>
      <c r="P118" s="300">
        <v>132</v>
      </c>
    </row>
    <row r="119" spans="2:16" ht="16.5" customHeight="1">
      <c r="B119" s="296"/>
      <c r="C119" s="297"/>
      <c r="D119" s="298" t="s">
        <v>466</v>
      </c>
      <c r="E119" s="299"/>
      <c r="F119" s="300">
        <v>285485</v>
      </c>
      <c r="G119" s="300">
        <v>303626</v>
      </c>
      <c r="H119" s="300">
        <v>202094</v>
      </c>
      <c r="I119" s="300">
        <v>285327</v>
      </c>
      <c r="J119" s="300">
        <v>303434</v>
      </c>
      <c r="K119" s="300">
        <v>202094</v>
      </c>
      <c r="L119" s="300">
        <v>274072</v>
      </c>
      <c r="M119" s="300">
        <v>11255</v>
      </c>
      <c r="N119" s="300">
        <v>158</v>
      </c>
      <c r="O119" s="300">
        <v>192</v>
      </c>
      <c r="P119" s="300">
        <v>0</v>
      </c>
    </row>
    <row r="120" spans="2:16" ht="10.5" customHeight="1">
      <c r="B120" s="291"/>
      <c r="C120" s="292"/>
      <c r="D120" s="319" t="s">
        <v>467</v>
      </c>
      <c r="E120" s="294"/>
      <c r="F120" s="320" t="s">
        <v>336</v>
      </c>
      <c r="G120" s="320" t="s">
        <v>336</v>
      </c>
      <c r="H120" s="320" t="s">
        <v>336</v>
      </c>
      <c r="I120" s="320" t="s">
        <v>336</v>
      </c>
      <c r="J120" s="320" t="s">
        <v>336</v>
      </c>
      <c r="K120" s="320" t="s">
        <v>336</v>
      </c>
      <c r="L120" s="320" t="s">
        <v>336</v>
      </c>
      <c r="M120" s="320" t="s">
        <v>336</v>
      </c>
      <c r="N120" s="320" t="s">
        <v>336</v>
      </c>
      <c r="O120" s="320" t="s">
        <v>336</v>
      </c>
      <c r="P120" s="320" t="s">
        <v>336</v>
      </c>
    </row>
    <row r="121" spans="2:16" ht="10.5" customHeight="1">
      <c r="B121" s="296"/>
      <c r="C121" s="297"/>
      <c r="D121" s="322" t="s">
        <v>468</v>
      </c>
      <c r="E121" s="299"/>
      <c r="F121" s="312" t="s">
        <v>336</v>
      </c>
      <c r="G121" s="312" t="s">
        <v>336</v>
      </c>
      <c r="H121" s="312" t="s">
        <v>336</v>
      </c>
      <c r="I121" s="312" t="s">
        <v>336</v>
      </c>
      <c r="J121" s="312" t="s">
        <v>336</v>
      </c>
      <c r="K121" s="312" t="s">
        <v>336</v>
      </c>
      <c r="L121" s="312" t="s">
        <v>336</v>
      </c>
      <c r="M121" s="312" t="s">
        <v>336</v>
      </c>
      <c r="N121" s="312" t="s">
        <v>336</v>
      </c>
      <c r="O121" s="312" t="s">
        <v>336</v>
      </c>
      <c r="P121" s="312" t="s">
        <v>336</v>
      </c>
    </row>
    <row r="122" spans="2:16" ht="10.5" customHeight="1">
      <c r="B122" s="296"/>
      <c r="C122" s="297"/>
      <c r="D122" s="322" t="s">
        <v>469</v>
      </c>
      <c r="E122" s="299"/>
      <c r="F122" s="312" t="s">
        <v>336</v>
      </c>
      <c r="G122" s="312" t="s">
        <v>336</v>
      </c>
      <c r="H122" s="312" t="s">
        <v>336</v>
      </c>
      <c r="I122" s="312" t="s">
        <v>336</v>
      </c>
      <c r="J122" s="312" t="s">
        <v>336</v>
      </c>
      <c r="K122" s="312" t="s">
        <v>336</v>
      </c>
      <c r="L122" s="312" t="s">
        <v>336</v>
      </c>
      <c r="M122" s="312" t="s">
        <v>336</v>
      </c>
      <c r="N122" s="312" t="s">
        <v>336</v>
      </c>
      <c r="O122" s="312" t="s">
        <v>336</v>
      </c>
      <c r="P122" s="312" t="s">
        <v>336</v>
      </c>
    </row>
    <row r="123" spans="2:16" ht="10.5" customHeight="1">
      <c r="B123" s="296"/>
      <c r="C123" s="297"/>
      <c r="D123" s="322" t="s">
        <v>470</v>
      </c>
      <c r="E123" s="299"/>
      <c r="F123" s="312" t="s">
        <v>336</v>
      </c>
      <c r="G123" s="312" t="s">
        <v>336</v>
      </c>
      <c r="H123" s="312" t="s">
        <v>336</v>
      </c>
      <c r="I123" s="312" t="s">
        <v>336</v>
      </c>
      <c r="J123" s="312" t="s">
        <v>336</v>
      </c>
      <c r="K123" s="312" t="s">
        <v>336</v>
      </c>
      <c r="L123" s="312" t="s">
        <v>336</v>
      </c>
      <c r="M123" s="312" t="s">
        <v>336</v>
      </c>
      <c r="N123" s="312" t="s">
        <v>336</v>
      </c>
      <c r="O123" s="312" t="s">
        <v>336</v>
      </c>
      <c r="P123" s="312" t="s">
        <v>336</v>
      </c>
    </row>
    <row r="124" spans="2:16" ht="10.5" customHeight="1">
      <c r="B124" s="313"/>
      <c r="C124" s="314"/>
      <c r="D124" s="324" t="s">
        <v>471</v>
      </c>
      <c r="E124" s="316"/>
      <c r="F124" s="312" t="s">
        <v>336</v>
      </c>
      <c r="G124" s="312" t="s">
        <v>336</v>
      </c>
      <c r="H124" s="312" t="s">
        <v>336</v>
      </c>
      <c r="I124" s="312" t="s">
        <v>336</v>
      </c>
      <c r="J124" s="312" t="s">
        <v>336</v>
      </c>
      <c r="K124" s="312" t="s">
        <v>336</v>
      </c>
      <c r="L124" s="312" t="s">
        <v>336</v>
      </c>
      <c r="M124" s="312" t="s">
        <v>336</v>
      </c>
      <c r="N124" s="312" t="s">
        <v>336</v>
      </c>
      <c r="O124" s="312" t="s">
        <v>336</v>
      </c>
      <c r="P124" s="312" t="s">
        <v>336</v>
      </c>
    </row>
    <row r="125" spans="2:16" ht="10.5" customHeight="1">
      <c r="B125" s="291"/>
      <c r="C125" s="292"/>
      <c r="D125" s="319" t="s">
        <v>472</v>
      </c>
      <c r="E125" s="294"/>
      <c r="F125" s="320" t="s">
        <v>336</v>
      </c>
      <c r="G125" s="320" t="s">
        <v>336</v>
      </c>
      <c r="H125" s="320" t="s">
        <v>336</v>
      </c>
      <c r="I125" s="320" t="s">
        <v>336</v>
      </c>
      <c r="J125" s="320" t="s">
        <v>336</v>
      </c>
      <c r="K125" s="320" t="s">
        <v>336</v>
      </c>
      <c r="L125" s="320" t="s">
        <v>336</v>
      </c>
      <c r="M125" s="320" t="s">
        <v>336</v>
      </c>
      <c r="N125" s="320" t="s">
        <v>336</v>
      </c>
      <c r="O125" s="320" t="s">
        <v>336</v>
      </c>
      <c r="P125" s="320" t="s">
        <v>336</v>
      </c>
    </row>
    <row r="126" spans="2:16" ht="10.5" customHeight="1">
      <c r="B126" s="313"/>
      <c r="C126" s="314"/>
      <c r="D126" s="324" t="s">
        <v>473</v>
      </c>
      <c r="E126" s="316"/>
      <c r="F126" s="325" t="s">
        <v>336</v>
      </c>
      <c r="G126" s="325" t="s">
        <v>336</v>
      </c>
      <c r="H126" s="325" t="s">
        <v>336</v>
      </c>
      <c r="I126" s="325" t="s">
        <v>336</v>
      </c>
      <c r="J126" s="325" t="s">
        <v>336</v>
      </c>
      <c r="K126" s="325" t="s">
        <v>336</v>
      </c>
      <c r="L126" s="325" t="s">
        <v>336</v>
      </c>
      <c r="M126" s="325" t="s">
        <v>336</v>
      </c>
      <c r="N126" s="325" t="s">
        <v>336</v>
      </c>
      <c r="O126" s="325" t="s">
        <v>336</v>
      </c>
      <c r="P126" s="325" t="s">
        <v>336</v>
      </c>
    </row>
  </sheetData>
  <sheetProtection/>
  <mergeCells count="12">
    <mergeCell ref="N5:P5"/>
    <mergeCell ref="B6:D6"/>
    <mergeCell ref="F68:H68"/>
    <mergeCell ref="I68:K68"/>
    <mergeCell ref="F5:H5"/>
    <mergeCell ref="I5:K5"/>
    <mergeCell ref="L5:L6"/>
    <mergeCell ref="M5:M6"/>
    <mergeCell ref="L68:L69"/>
    <mergeCell ref="M68:M69"/>
    <mergeCell ref="N68:P68"/>
    <mergeCell ref="B69:D69"/>
  </mergeCells>
  <dataValidations count="1">
    <dataValidation type="whole" allowBlank="1" showInputMessage="1" showErrorMessage="1" errorTitle="入力エラー" error="入力した値に誤りがあります" sqref="A34:A56 A70:A91 A99:A126 B70:IV126 F7:IV56 F57:P63 B7:E63 A7:A25">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tabSelected="1" zoomScale="88" zoomScaleNormal="88" workbookViewId="0" topLeftCell="A1">
      <selection activeCell="A1" sqref="A1"/>
    </sheetView>
  </sheetViews>
  <sheetFormatPr defaultColWidth="8.796875" defaultRowHeight="14.25"/>
  <cols>
    <col min="1" max="1" width="2.59765625" style="103" customWidth="1"/>
    <col min="2" max="2" width="2.8984375" style="103" customWidth="1"/>
    <col min="3" max="3" width="2.59765625" style="103" customWidth="1"/>
    <col min="4" max="4" width="3.19921875" style="103" customWidth="1"/>
    <col min="5" max="5" width="4.3984375" style="103" customWidth="1"/>
    <col min="6" max="6" width="31.8984375" style="103" customWidth="1"/>
    <col min="7" max="11" width="7.59765625" style="103" customWidth="1"/>
    <col min="12" max="12" width="8.59765625" style="103" customWidth="1"/>
    <col min="13" max="13" width="2.59765625" style="103" customWidth="1"/>
    <col min="14" max="14" width="1.203125" style="103" customWidth="1"/>
    <col min="15" max="15" width="2.59765625" style="484" customWidth="1"/>
    <col min="16" max="17" width="2.59765625" style="103" customWidth="1"/>
    <col min="18" max="18" width="0" style="103" hidden="1" customWidth="1"/>
    <col min="19" max="20" width="9" style="103" hidden="1" customWidth="1"/>
    <col min="21" max="16384" width="9" style="103" customWidth="1"/>
  </cols>
  <sheetData>
    <row r="2" spans="2:15" s="101" customFormat="1" ht="24.75" customHeight="1">
      <c r="B2" s="634" t="s">
        <v>602</v>
      </c>
      <c r="C2" s="634"/>
      <c r="D2" s="634"/>
      <c r="E2" s="634"/>
      <c r="F2" s="634"/>
      <c r="G2" s="634"/>
      <c r="H2" s="634"/>
      <c r="I2" s="634"/>
      <c r="J2" s="634"/>
      <c r="K2" s="634"/>
      <c r="L2" s="634"/>
      <c r="M2" s="634"/>
      <c r="N2" s="634"/>
      <c r="O2" s="634"/>
    </row>
    <row r="3" spans="2:15" s="101" customFormat="1" ht="15" customHeight="1">
      <c r="B3" s="99"/>
      <c r="C3" s="99"/>
      <c r="D3" s="99"/>
      <c r="E3" s="99"/>
      <c r="F3" s="100"/>
      <c r="G3" s="100"/>
      <c r="H3" s="100"/>
      <c r="I3" s="100"/>
      <c r="J3" s="100"/>
      <c r="K3" s="100"/>
      <c r="L3" s="100"/>
      <c r="M3" s="99"/>
      <c r="N3" s="99"/>
      <c r="O3" s="106"/>
    </row>
    <row r="4" spans="2:15" ht="14.25" customHeight="1">
      <c r="B4" s="99"/>
      <c r="C4" s="102"/>
      <c r="D4" s="102"/>
      <c r="E4" s="102"/>
      <c r="F4" s="102"/>
      <c r="G4" s="102"/>
      <c r="H4" s="102"/>
      <c r="I4" s="102"/>
      <c r="J4" s="102"/>
      <c r="K4" s="102"/>
      <c r="L4" s="102"/>
      <c r="M4" s="102"/>
      <c r="N4" s="102"/>
      <c r="O4" s="106"/>
    </row>
    <row r="5" spans="2:20" ht="18.75" customHeight="1">
      <c r="B5" s="102" t="s">
        <v>408</v>
      </c>
      <c r="C5" s="102"/>
      <c r="D5" s="102"/>
      <c r="E5" s="102"/>
      <c r="F5" s="102"/>
      <c r="G5" s="104"/>
      <c r="H5" s="102"/>
      <c r="I5" s="102"/>
      <c r="J5" s="102"/>
      <c r="K5" s="102"/>
      <c r="L5" s="102"/>
      <c r="M5" s="105" t="str">
        <f>REPT("-",R5-LEN(E5))</f>
        <v>--------------------------------------------------------------------</v>
      </c>
      <c r="N5" s="105"/>
      <c r="O5" s="494" t="str">
        <f>HYPERLINK("#"&amp;T5&amp;"!A1","1")</f>
        <v>1</v>
      </c>
      <c r="R5" s="103">
        <v>68</v>
      </c>
      <c r="T5" s="110" t="s">
        <v>332</v>
      </c>
    </row>
    <row r="6" spans="2:20" ht="18.75" customHeight="1">
      <c r="B6" s="102" t="s">
        <v>96</v>
      </c>
      <c r="C6" s="102"/>
      <c r="D6" s="102"/>
      <c r="E6" s="102"/>
      <c r="F6" s="102"/>
      <c r="G6" s="104"/>
      <c r="H6" s="102"/>
      <c r="I6" s="102"/>
      <c r="J6" s="102"/>
      <c r="K6" s="102"/>
      <c r="L6" s="102"/>
      <c r="M6" s="105" t="str">
        <f>REPT("-",R6-LEN(E6))</f>
        <v>--------------------------------------------------</v>
      </c>
      <c r="N6" s="105"/>
      <c r="O6" s="494" t="str">
        <f>HYPERLINK("#"&amp;T6&amp;"!A1","3")</f>
        <v>3</v>
      </c>
      <c r="R6" s="103">
        <v>50</v>
      </c>
      <c r="T6" s="110" t="s">
        <v>333</v>
      </c>
    </row>
    <row r="7" spans="2:15" ht="18.75" customHeight="1">
      <c r="B7" s="102"/>
      <c r="C7" s="102"/>
      <c r="D7" s="102"/>
      <c r="E7" s="102"/>
      <c r="F7" s="102"/>
      <c r="G7" s="106"/>
      <c r="H7" s="102"/>
      <c r="I7" s="102"/>
      <c r="J7" s="102"/>
      <c r="K7" s="102"/>
      <c r="L7" s="102"/>
      <c r="M7" s="102"/>
      <c r="N7" s="102"/>
      <c r="O7" s="495"/>
    </row>
    <row r="8" spans="2:15" ht="18.75" customHeight="1">
      <c r="B8" s="110" t="s">
        <v>603</v>
      </c>
      <c r="C8" s="102"/>
      <c r="D8" s="102"/>
      <c r="E8" s="102"/>
      <c r="F8" s="102"/>
      <c r="G8" s="106"/>
      <c r="H8" s="102"/>
      <c r="I8" s="102"/>
      <c r="J8" s="102"/>
      <c r="K8" s="102"/>
      <c r="L8" s="102"/>
      <c r="M8" s="102"/>
      <c r="N8" s="102"/>
      <c r="O8" s="495"/>
    </row>
    <row r="9" spans="2:15" ht="18.75" customHeight="1">
      <c r="B9" s="102"/>
      <c r="C9" s="102" t="s">
        <v>409</v>
      </c>
      <c r="D9" s="102"/>
      <c r="E9" s="102"/>
      <c r="F9" s="102"/>
      <c r="G9" s="106"/>
      <c r="H9" s="102"/>
      <c r="I9" s="102"/>
      <c r="J9" s="102"/>
      <c r="K9" s="102"/>
      <c r="L9" s="102"/>
      <c r="M9" s="102"/>
      <c r="N9" s="102"/>
      <c r="O9" s="495"/>
    </row>
    <row r="10" spans="2:20" ht="18.75" customHeight="1">
      <c r="B10" s="102"/>
      <c r="C10" s="102"/>
      <c r="D10" s="102">
        <v>1</v>
      </c>
      <c r="E10" s="102" t="s">
        <v>97</v>
      </c>
      <c r="F10" s="102"/>
      <c r="G10" s="104"/>
      <c r="H10" s="102"/>
      <c r="I10" s="102"/>
      <c r="J10" s="102"/>
      <c r="K10" s="102"/>
      <c r="L10" s="102"/>
      <c r="M10" s="105" t="str">
        <f>REPT("-",R10-LEN(E10))</f>
        <v>---------------------------------------------------------------------</v>
      </c>
      <c r="N10" s="105"/>
      <c r="O10" s="494" t="str">
        <f>HYPERLINK("#"&amp;T10&amp;"!A1","4")</f>
        <v>4</v>
      </c>
      <c r="R10" s="103">
        <v>74</v>
      </c>
      <c r="T10" s="110" t="s">
        <v>112</v>
      </c>
    </row>
    <row r="11" spans="2:20" ht="18.75" customHeight="1">
      <c r="B11" s="102"/>
      <c r="C11" s="102"/>
      <c r="D11" s="102">
        <v>2</v>
      </c>
      <c r="E11" s="102" t="s">
        <v>98</v>
      </c>
      <c r="F11" s="102"/>
      <c r="G11" s="104"/>
      <c r="H11" s="102"/>
      <c r="I11" s="102"/>
      <c r="J11" s="102"/>
      <c r="K11" s="102"/>
      <c r="L11" s="102"/>
      <c r="M11" s="105" t="str">
        <f>REPT("-",R11-LEN(E11))</f>
        <v>-------------------------------------------------------------------</v>
      </c>
      <c r="N11" s="105"/>
      <c r="O11" s="494" t="str">
        <f>HYPERLINK("#"&amp;T11&amp;"!A1","5")</f>
        <v>5</v>
      </c>
      <c r="R11" s="103">
        <v>74</v>
      </c>
      <c r="T11" s="110" t="s">
        <v>113</v>
      </c>
    </row>
    <row r="12" spans="2:20" ht="18.75" customHeight="1">
      <c r="B12" s="102"/>
      <c r="C12" s="102"/>
      <c r="D12" s="102">
        <v>3</v>
      </c>
      <c r="E12" s="102" t="s">
        <v>99</v>
      </c>
      <c r="F12" s="102"/>
      <c r="G12" s="104"/>
      <c r="H12" s="102"/>
      <c r="I12" s="102"/>
      <c r="J12" s="102"/>
      <c r="K12" s="102"/>
      <c r="L12" s="102"/>
      <c r="M12" s="105" t="str">
        <f>REPT("-",R12-LEN(E12))</f>
        <v>---------------------------------------------------------------------</v>
      </c>
      <c r="N12" s="105"/>
      <c r="O12" s="494" t="str">
        <f>HYPERLINK("#"&amp;T12&amp;"!A1","5")</f>
        <v>5</v>
      </c>
      <c r="R12" s="103">
        <v>74</v>
      </c>
      <c r="T12" s="110" t="s">
        <v>113</v>
      </c>
    </row>
    <row r="13" spans="2:15" ht="18.75" customHeight="1">
      <c r="B13" s="102"/>
      <c r="C13" s="102" t="s">
        <v>100</v>
      </c>
      <c r="D13" s="102"/>
      <c r="E13" s="102"/>
      <c r="F13" s="102"/>
      <c r="G13" s="106"/>
      <c r="H13" s="102"/>
      <c r="I13" s="102"/>
      <c r="J13" s="102"/>
      <c r="K13" s="102"/>
      <c r="L13" s="102"/>
      <c r="M13" s="102"/>
      <c r="N13" s="102"/>
      <c r="O13" s="495"/>
    </row>
    <row r="14" spans="2:20" ht="18.75" customHeight="1">
      <c r="B14" s="102"/>
      <c r="C14" s="102"/>
      <c r="D14" s="102">
        <v>1</v>
      </c>
      <c r="E14" s="102" t="s">
        <v>97</v>
      </c>
      <c r="F14" s="102"/>
      <c r="G14" s="104"/>
      <c r="H14" s="102"/>
      <c r="I14" s="102"/>
      <c r="J14" s="102"/>
      <c r="K14" s="102"/>
      <c r="L14" s="102"/>
      <c r="M14" s="105" t="str">
        <f>REPT("-",R14-LEN(E14))</f>
        <v>---------------------------------------------------------------------</v>
      </c>
      <c r="N14" s="105"/>
      <c r="O14" s="494" t="str">
        <f>HYPERLINK("#"&amp;T14&amp;"!A1","6")</f>
        <v>6</v>
      </c>
      <c r="R14" s="103">
        <v>74</v>
      </c>
      <c r="T14" s="110" t="s">
        <v>334</v>
      </c>
    </row>
    <row r="15" spans="2:20" ht="18.75" customHeight="1">
      <c r="B15" s="102"/>
      <c r="C15" s="102"/>
      <c r="D15" s="102">
        <v>2</v>
      </c>
      <c r="E15" s="102" t="s">
        <v>98</v>
      </c>
      <c r="F15" s="102"/>
      <c r="G15" s="104"/>
      <c r="H15" s="102"/>
      <c r="I15" s="102"/>
      <c r="J15" s="102"/>
      <c r="K15" s="102"/>
      <c r="L15" s="102"/>
      <c r="M15" s="105" t="str">
        <f>REPT("-",R15-LEN(E15))</f>
        <v>-------------------------------------------------------------------</v>
      </c>
      <c r="N15" s="105"/>
      <c r="O15" s="494" t="str">
        <f>HYPERLINK("#"&amp;T15&amp;"!A1","7")</f>
        <v>7</v>
      </c>
      <c r="R15" s="103">
        <v>74</v>
      </c>
      <c r="T15" s="110" t="s">
        <v>335</v>
      </c>
    </row>
    <row r="16" spans="2:20" ht="18.75" customHeight="1">
      <c r="B16" s="102"/>
      <c r="C16" s="102"/>
      <c r="D16" s="102">
        <v>3</v>
      </c>
      <c r="E16" s="102" t="s">
        <v>99</v>
      </c>
      <c r="F16" s="102"/>
      <c r="G16" s="104"/>
      <c r="H16" s="102"/>
      <c r="I16" s="102"/>
      <c r="J16" s="102"/>
      <c r="K16" s="102"/>
      <c r="L16" s="102"/>
      <c r="M16" s="105" t="str">
        <f>REPT("-",R16-LEN(E16))</f>
        <v>---------------------------------------------------------------------</v>
      </c>
      <c r="N16" s="105"/>
      <c r="O16" s="494" t="str">
        <f>HYPERLINK("#"&amp;T16&amp;"!A1","7")</f>
        <v>7</v>
      </c>
      <c r="R16" s="103">
        <v>74</v>
      </c>
      <c r="T16" s="110" t="s">
        <v>335</v>
      </c>
    </row>
    <row r="17" spans="2:15" ht="18.75" customHeight="1">
      <c r="B17" s="102"/>
      <c r="C17" s="102"/>
      <c r="D17" s="102"/>
      <c r="E17" s="102"/>
      <c r="F17" s="102"/>
      <c r="G17" s="102"/>
      <c r="H17" s="102"/>
      <c r="I17" s="102"/>
      <c r="J17" s="102"/>
      <c r="K17" s="102"/>
      <c r="L17" s="102"/>
      <c r="M17" s="102"/>
      <c r="N17" s="102"/>
      <c r="O17" s="495"/>
    </row>
    <row r="18" spans="2:15" ht="18.75" customHeight="1">
      <c r="B18" s="110" t="s">
        <v>604</v>
      </c>
      <c r="C18" s="102"/>
      <c r="D18" s="102"/>
      <c r="E18" s="102"/>
      <c r="F18" s="102"/>
      <c r="G18" s="102"/>
      <c r="H18" s="102"/>
      <c r="I18" s="102"/>
      <c r="J18" s="102"/>
      <c r="K18" s="102"/>
      <c r="L18" s="102"/>
      <c r="M18" s="102"/>
      <c r="N18" s="102"/>
      <c r="O18" s="495"/>
    </row>
    <row r="19" spans="2:15" ht="18.75" customHeight="1">
      <c r="B19" s="102"/>
      <c r="C19" s="102" t="s">
        <v>101</v>
      </c>
      <c r="D19" s="102"/>
      <c r="E19" s="102"/>
      <c r="F19" s="267"/>
      <c r="G19" s="102"/>
      <c r="H19" s="102"/>
      <c r="I19" s="102"/>
      <c r="J19" s="102"/>
      <c r="K19" s="102"/>
      <c r="L19" s="102"/>
      <c r="M19" s="102"/>
      <c r="N19" s="102"/>
      <c r="O19" s="495"/>
    </row>
    <row r="20" spans="2:20" ht="18.75" customHeight="1">
      <c r="B20" s="102"/>
      <c r="C20" s="102"/>
      <c r="D20" s="107" t="s">
        <v>410</v>
      </c>
      <c r="E20" s="266" t="s">
        <v>418</v>
      </c>
      <c r="F20" s="102"/>
      <c r="G20" s="266"/>
      <c r="H20" s="102"/>
      <c r="I20" s="102"/>
      <c r="J20" s="102"/>
      <c r="K20" s="102"/>
      <c r="L20" s="102"/>
      <c r="M20" s="105" t="str">
        <f aca="true" t="shared" si="0" ref="M20:M29">REPT("-",R20-LEN(E20))</f>
        <v>---------------------------</v>
      </c>
      <c r="N20" s="105"/>
      <c r="O20" s="494" t="str">
        <f>HYPERLINK("#"&amp;T20&amp;"!A1","8")</f>
        <v>8</v>
      </c>
      <c r="R20" s="103">
        <v>58</v>
      </c>
      <c r="T20" s="110" t="s">
        <v>398</v>
      </c>
    </row>
    <row r="21" spans="2:20" ht="18.75" customHeight="1">
      <c r="B21" s="102"/>
      <c r="C21" s="102"/>
      <c r="D21" s="107" t="s">
        <v>410</v>
      </c>
      <c r="E21" s="102" t="s">
        <v>407</v>
      </c>
      <c r="F21" s="102"/>
      <c r="G21" s="102"/>
      <c r="H21" s="102"/>
      <c r="I21" s="102"/>
      <c r="J21" s="102"/>
      <c r="K21" s="102"/>
      <c r="L21" s="102"/>
      <c r="M21" s="105" t="str">
        <f t="shared" si="0"/>
        <v>---------------------------</v>
      </c>
      <c r="N21" s="105"/>
      <c r="O21" s="494" t="str">
        <f>HYPERLINK("#"&amp;T21&amp;"!A1","9")</f>
        <v>9</v>
      </c>
      <c r="R21" s="103">
        <v>58</v>
      </c>
      <c r="T21" s="110" t="s">
        <v>401</v>
      </c>
    </row>
    <row r="22" spans="2:20" ht="18.75" customHeight="1">
      <c r="B22" s="102"/>
      <c r="C22" s="102"/>
      <c r="D22" s="107" t="s">
        <v>410</v>
      </c>
      <c r="E22" s="102" t="s">
        <v>417</v>
      </c>
      <c r="F22" s="102"/>
      <c r="G22" s="102"/>
      <c r="H22" s="102"/>
      <c r="I22" s="102"/>
      <c r="J22" s="102"/>
      <c r="K22" s="102"/>
      <c r="L22" s="102"/>
      <c r="M22" s="105" t="str">
        <f t="shared" si="0"/>
        <v>-------------------------------</v>
      </c>
      <c r="N22" s="105"/>
      <c r="O22" s="494" t="str">
        <f>HYPERLINK("#"&amp;T22&amp;"!A1","10")</f>
        <v>10</v>
      </c>
      <c r="R22" s="103">
        <v>60</v>
      </c>
      <c r="T22" s="110" t="s">
        <v>399</v>
      </c>
    </row>
    <row r="23" spans="2:20" ht="18.75" customHeight="1">
      <c r="B23" s="102"/>
      <c r="C23" s="102"/>
      <c r="D23" s="107" t="s">
        <v>410</v>
      </c>
      <c r="E23" s="102" t="s">
        <v>665</v>
      </c>
      <c r="F23" s="102"/>
      <c r="G23" s="102"/>
      <c r="H23" s="102"/>
      <c r="I23" s="102"/>
      <c r="J23" s="102"/>
      <c r="K23" s="102"/>
      <c r="L23" s="102"/>
      <c r="M23" s="105" t="str">
        <f>REPT("-",R23-LEN(E23))</f>
        <v>-------------------------------</v>
      </c>
      <c r="N23" s="105"/>
      <c r="O23" s="568" t="str">
        <f>HYPERLINK("#"&amp;T23&amp;"!A1","11")</f>
        <v>11</v>
      </c>
      <c r="R23" s="103">
        <v>60</v>
      </c>
      <c r="T23" s="110" t="s">
        <v>667</v>
      </c>
    </row>
    <row r="24" spans="2:20" ht="18.75" customHeight="1">
      <c r="B24" s="102"/>
      <c r="C24" s="102"/>
      <c r="D24" s="107" t="s">
        <v>410</v>
      </c>
      <c r="E24" s="102" t="s">
        <v>84</v>
      </c>
      <c r="F24" s="102"/>
      <c r="G24" s="102"/>
      <c r="H24" s="102"/>
      <c r="I24" s="102"/>
      <c r="J24" s="102"/>
      <c r="K24" s="102"/>
      <c r="L24" s="102"/>
      <c r="M24" s="105" t="str">
        <f t="shared" si="0"/>
        <v>----------------------------</v>
      </c>
      <c r="N24" s="105"/>
      <c r="O24" s="568" t="str">
        <f>HYPERLINK("#"&amp;T24&amp;"!A1","12")</f>
        <v>12</v>
      </c>
      <c r="R24" s="103">
        <v>58</v>
      </c>
      <c r="T24" s="110" t="s">
        <v>400</v>
      </c>
    </row>
    <row r="25" spans="2:20" ht="18.75" customHeight="1">
      <c r="B25" s="102"/>
      <c r="C25" s="102"/>
      <c r="D25" s="107" t="s">
        <v>410</v>
      </c>
      <c r="E25" s="102" t="s">
        <v>85</v>
      </c>
      <c r="F25" s="102"/>
      <c r="G25" s="102"/>
      <c r="H25" s="102"/>
      <c r="I25" s="102"/>
      <c r="J25" s="102"/>
      <c r="K25" s="102"/>
      <c r="L25" s="102"/>
      <c r="M25" s="105" t="str">
        <f t="shared" si="0"/>
        <v>--------------------------</v>
      </c>
      <c r="N25" s="105"/>
      <c r="O25" s="568" t="str">
        <f>HYPERLINK("#"&amp;T25&amp;"!A1","13")</f>
        <v>13</v>
      </c>
      <c r="R25" s="103">
        <v>57</v>
      </c>
      <c r="T25" s="110" t="s">
        <v>402</v>
      </c>
    </row>
    <row r="26" spans="2:20" ht="18.75" customHeight="1">
      <c r="B26" s="102"/>
      <c r="C26" s="102"/>
      <c r="D26" s="107" t="s">
        <v>410</v>
      </c>
      <c r="E26" s="102" t="s">
        <v>666</v>
      </c>
      <c r="F26" s="102"/>
      <c r="G26" s="102"/>
      <c r="H26" s="102"/>
      <c r="I26" s="102"/>
      <c r="J26" s="102"/>
      <c r="K26" s="102"/>
      <c r="L26" s="102"/>
      <c r="M26" s="105" t="str">
        <f>REPT("-",R26-LEN(E26))</f>
        <v>-------------------------</v>
      </c>
      <c r="N26" s="105"/>
      <c r="O26" s="568" t="str">
        <f>HYPERLINK("#"&amp;T26&amp;"!A1","14")</f>
        <v>14</v>
      </c>
      <c r="R26" s="103">
        <v>57</v>
      </c>
      <c r="T26" s="110" t="s">
        <v>491</v>
      </c>
    </row>
    <row r="27" spans="2:20" ht="18.75" customHeight="1">
      <c r="B27" s="102"/>
      <c r="C27" s="102"/>
      <c r="D27" s="107" t="s">
        <v>410</v>
      </c>
      <c r="E27" s="102" t="s">
        <v>86</v>
      </c>
      <c r="F27" s="102"/>
      <c r="G27" s="102"/>
      <c r="H27" s="102"/>
      <c r="I27" s="102"/>
      <c r="J27" s="102"/>
      <c r="K27" s="102"/>
      <c r="L27" s="102"/>
      <c r="M27" s="105" t="str">
        <f t="shared" si="0"/>
        <v>-------------------------</v>
      </c>
      <c r="N27" s="105"/>
      <c r="O27" s="568" t="str">
        <f>HYPERLINK("#"&amp;T27&amp;"!A1","15")</f>
        <v>15</v>
      </c>
      <c r="R27" s="103">
        <v>57</v>
      </c>
      <c r="T27" s="110" t="s">
        <v>403</v>
      </c>
    </row>
    <row r="28" spans="2:20" ht="18.75" customHeight="1">
      <c r="B28" s="102"/>
      <c r="C28" s="102"/>
      <c r="D28" s="107" t="s">
        <v>410</v>
      </c>
      <c r="E28" s="102" t="s">
        <v>406</v>
      </c>
      <c r="F28" s="102"/>
      <c r="G28" s="102"/>
      <c r="H28" s="102"/>
      <c r="I28" s="102"/>
      <c r="J28" s="102"/>
      <c r="K28" s="102"/>
      <c r="L28" s="102"/>
      <c r="M28" s="105" t="str">
        <f t="shared" si="0"/>
        <v>---------------------------------------</v>
      </c>
      <c r="N28" s="105"/>
      <c r="O28" s="568" t="str">
        <f>HYPERLINK("#"&amp;T28&amp;"!A1","16")</f>
        <v>16</v>
      </c>
      <c r="R28" s="103">
        <v>62</v>
      </c>
      <c r="T28" s="110" t="s">
        <v>404</v>
      </c>
    </row>
    <row r="29" spans="2:20" ht="18.75" customHeight="1">
      <c r="B29" s="102"/>
      <c r="C29" s="102"/>
      <c r="D29" s="107" t="s">
        <v>410</v>
      </c>
      <c r="E29" s="102" t="s">
        <v>87</v>
      </c>
      <c r="F29" s="102"/>
      <c r="G29" s="102"/>
      <c r="H29" s="102"/>
      <c r="I29" s="102"/>
      <c r="J29" s="102"/>
      <c r="K29" s="102"/>
      <c r="L29" s="102"/>
      <c r="M29" s="105" t="str">
        <f t="shared" si="0"/>
        <v>-----------------------------------------------</v>
      </c>
      <c r="N29" s="105"/>
      <c r="O29" s="568" t="str">
        <f>HYPERLINK("#"&amp;T29&amp;"!A1","17")</f>
        <v>17</v>
      </c>
      <c r="R29" s="103">
        <v>66</v>
      </c>
      <c r="T29" s="110" t="s">
        <v>405</v>
      </c>
    </row>
    <row r="30" spans="2:15" ht="18.75" customHeight="1">
      <c r="B30" s="102"/>
      <c r="C30" s="102"/>
      <c r="D30" s="105"/>
      <c r="E30" s="105"/>
      <c r="F30" s="102"/>
      <c r="G30" s="102"/>
      <c r="H30" s="102"/>
      <c r="I30" s="102"/>
      <c r="J30" s="102"/>
      <c r="K30" s="102"/>
      <c r="L30" s="102"/>
      <c r="M30" s="102"/>
      <c r="N30" s="102"/>
      <c r="O30" s="495"/>
    </row>
    <row r="31" spans="2:15" ht="18.75" customHeight="1">
      <c r="B31" s="102"/>
      <c r="C31" s="102" t="s">
        <v>102</v>
      </c>
      <c r="D31" s="102"/>
      <c r="E31" s="102"/>
      <c r="F31" s="102"/>
      <c r="G31" s="102"/>
      <c r="H31" s="102"/>
      <c r="I31" s="102"/>
      <c r="J31" s="102"/>
      <c r="K31" s="102"/>
      <c r="L31" s="102"/>
      <c r="M31" s="102"/>
      <c r="N31" s="102"/>
      <c r="O31" s="495"/>
    </row>
    <row r="32" spans="2:20" ht="18.75" customHeight="1">
      <c r="B32" s="102"/>
      <c r="C32" s="102"/>
      <c r="D32" s="102" t="s">
        <v>103</v>
      </c>
      <c r="E32" s="102"/>
      <c r="F32" s="102" t="s">
        <v>419</v>
      </c>
      <c r="G32" s="102"/>
      <c r="H32" s="102"/>
      <c r="I32" s="102"/>
      <c r="J32" s="102"/>
      <c r="K32" s="102"/>
      <c r="L32" s="102"/>
      <c r="M32" s="105" t="str">
        <f>REPT("-",R32-LEN(F32))</f>
        <v>------------------</v>
      </c>
      <c r="N32" s="108"/>
      <c r="O32" s="568" t="str">
        <f>HYPERLINK("#"&amp;T32&amp;"!A1","18")</f>
        <v>18</v>
      </c>
      <c r="R32" s="103">
        <v>50</v>
      </c>
      <c r="T32" s="110" t="s">
        <v>592</v>
      </c>
    </row>
    <row r="33" spans="2:20" ht="18.75" customHeight="1">
      <c r="B33" s="102"/>
      <c r="C33" s="102"/>
      <c r="D33" s="102" t="s">
        <v>104</v>
      </c>
      <c r="E33" s="102"/>
      <c r="F33" s="102" t="s">
        <v>423</v>
      </c>
      <c r="G33" s="102"/>
      <c r="H33" s="102"/>
      <c r="I33" s="102"/>
      <c r="J33" s="102"/>
      <c r="K33" s="102"/>
      <c r="L33" s="102"/>
      <c r="M33" s="105" t="str">
        <f aca="true" t="shared" si="1" ref="M33:M45">REPT("-",R33-LEN(F33))</f>
        <v>-----------------</v>
      </c>
      <c r="N33" s="109"/>
      <c r="O33" s="568" t="str">
        <f>HYPERLINK("#"&amp;T33&amp;"!A1","19")</f>
        <v>19</v>
      </c>
      <c r="R33" s="103">
        <v>50</v>
      </c>
      <c r="T33" s="110" t="s">
        <v>592</v>
      </c>
    </row>
    <row r="34" spans="2:20" ht="18.75" customHeight="1">
      <c r="B34" s="102"/>
      <c r="C34" s="102" t="s">
        <v>88</v>
      </c>
      <c r="D34" s="102" t="s">
        <v>105</v>
      </c>
      <c r="E34" s="102"/>
      <c r="F34" s="102" t="s">
        <v>420</v>
      </c>
      <c r="G34" s="102"/>
      <c r="H34" s="102"/>
      <c r="I34" s="102"/>
      <c r="J34" s="102"/>
      <c r="K34" s="102"/>
      <c r="L34" s="102"/>
      <c r="M34" s="105" t="str">
        <f t="shared" si="1"/>
        <v>-------</v>
      </c>
      <c r="N34" s="109"/>
      <c r="O34" s="568" t="str">
        <f>HYPERLINK("#"&amp;T34&amp;"!A1","20")</f>
        <v>20</v>
      </c>
      <c r="R34" s="103">
        <v>45</v>
      </c>
      <c r="T34" s="110" t="s">
        <v>593</v>
      </c>
    </row>
    <row r="35" spans="2:20" ht="18.75" customHeight="1">
      <c r="B35" s="102"/>
      <c r="C35" s="102" t="s">
        <v>89</v>
      </c>
      <c r="D35" s="102" t="s">
        <v>104</v>
      </c>
      <c r="E35" s="102"/>
      <c r="F35" s="102" t="s">
        <v>424</v>
      </c>
      <c r="G35" s="102"/>
      <c r="H35" s="102"/>
      <c r="I35" s="102"/>
      <c r="J35" s="102"/>
      <c r="K35" s="102"/>
      <c r="L35" s="102"/>
      <c r="M35" s="105" t="str">
        <f t="shared" si="1"/>
        <v>------</v>
      </c>
      <c r="N35" s="109"/>
      <c r="O35" s="568" t="str">
        <f>HYPERLINK("#"&amp;T35&amp;"!A1","21")</f>
        <v>21</v>
      </c>
      <c r="R35" s="103">
        <v>45</v>
      </c>
      <c r="T35" s="110" t="s">
        <v>593</v>
      </c>
    </row>
    <row r="36" spans="2:20" ht="18.75" customHeight="1">
      <c r="B36" s="102"/>
      <c r="C36" s="102" t="s">
        <v>90</v>
      </c>
      <c r="D36" s="102" t="s">
        <v>411</v>
      </c>
      <c r="E36" s="102"/>
      <c r="F36" s="102" t="s">
        <v>421</v>
      </c>
      <c r="G36" s="102"/>
      <c r="H36" s="102"/>
      <c r="I36" s="102"/>
      <c r="J36" s="102"/>
      <c r="K36" s="102"/>
      <c r="L36" s="102"/>
      <c r="M36" s="105" t="str">
        <f t="shared" si="1"/>
        <v>---------------</v>
      </c>
      <c r="N36" s="109"/>
      <c r="O36" s="568" t="str">
        <f>HYPERLINK("#"&amp;T36&amp;"!A1","22")</f>
        <v>22</v>
      </c>
      <c r="R36" s="103">
        <v>50</v>
      </c>
      <c r="T36" s="110" t="s">
        <v>594</v>
      </c>
    </row>
    <row r="37" spans="2:20" ht="18.75" customHeight="1">
      <c r="B37" s="102"/>
      <c r="C37" s="102" t="s">
        <v>91</v>
      </c>
      <c r="D37" s="102" t="s">
        <v>104</v>
      </c>
      <c r="E37" s="102"/>
      <c r="F37" s="102" t="s">
        <v>425</v>
      </c>
      <c r="G37" s="102"/>
      <c r="H37" s="102"/>
      <c r="I37" s="102"/>
      <c r="J37" s="102"/>
      <c r="K37" s="102"/>
      <c r="L37" s="102"/>
      <c r="M37" s="105" t="str">
        <f t="shared" si="1"/>
        <v>--------------</v>
      </c>
      <c r="N37" s="109"/>
      <c r="O37" s="568" t="str">
        <f>HYPERLINK("#"&amp;T37&amp;"!A1","23")</f>
        <v>23</v>
      </c>
      <c r="R37" s="103">
        <v>50</v>
      </c>
      <c r="T37" s="110" t="s">
        <v>594</v>
      </c>
    </row>
    <row r="38" spans="2:20" ht="18.75" customHeight="1">
      <c r="B38" s="102"/>
      <c r="C38" s="102" t="s">
        <v>92</v>
      </c>
      <c r="D38" s="102" t="s">
        <v>412</v>
      </c>
      <c r="E38" s="102"/>
      <c r="F38" s="102" t="s">
        <v>106</v>
      </c>
      <c r="G38" s="102"/>
      <c r="H38" s="102"/>
      <c r="I38" s="102"/>
      <c r="J38" s="102"/>
      <c r="K38" s="102"/>
      <c r="L38" s="102"/>
      <c r="M38" s="105" t="str">
        <f t="shared" si="1"/>
        <v>---------------------------</v>
      </c>
      <c r="N38" s="109"/>
      <c r="O38" s="568" t="str">
        <f>HYPERLINK("#"&amp;T38&amp;"!A1","24")</f>
        <v>24</v>
      </c>
      <c r="R38" s="103">
        <v>52</v>
      </c>
      <c r="T38" s="110" t="s">
        <v>595</v>
      </c>
    </row>
    <row r="39" spans="2:20" ht="18.75" customHeight="1">
      <c r="B39" s="102"/>
      <c r="C39" s="102" t="s">
        <v>93</v>
      </c>
      <c r="D39" s="102" t="s">
        <v>94</v>
      </c>
      <c r="E39" s="102"/>
      <c r="F39" s="102" t="s">
        <v>107</v>
      </c>
      <c r="G39" s="102"/>
      <c r="H39" s="102"/>
      <c r="I39" s="102"/>
      <c r="J39" s="102"/>
      <c r="K39" s="102"/>
      <c r="L39" s="102"/>
      <c r="M39" s="105" t="str">
        <f t="shared" si="1"/>
        <v>-------------------</v>
      </c>
      <c r="N39" s="109"/>
      <c r="O39" s="568" t="str">
        <f>HYPERLINK("#"&amp;T39&amp;"!A1","25")</f>
        <v>25</v>
      </c>
      <c r="R39" s="103">
        <v>50</v>
      </c>
      <c r="T39" s="110" t="s">
        <v>596</v>
      </c>
    </row>
    <row r="40" spans="2:20" ht="18.75" customHeight="1">
      <c r="B40" s="102"/>
      <c r="C40" s="102"/>
      <c r="D40" s="102" t="s">
        <v>413</v>
      </c>
      <c r="E40" s="102"/>
      <c r="F40" s="102" t="s">
        <v>422</v>
      </c>
      <c r="G40" s="102"/>
      <c r="H40" s="102"/>
      <c r="I40" s="102"/>
      <c r="J40" s="102"/>
      <c r="K40" s="102"/>
      <c r="L40" s="102"/>
      <c r="M40" s="105" t="str">
        <f t="shared" si="1"/>
        <v>-------------</v>
      </c>
      <c r="N40" s="109"/>
      <c r="O40" s="568" t="str">
        <f>HYPERLINK("#"&amp;T40&amp;"!A1","26")</f>
        <v>26</v>
      </c>
      <c r="R40" s="103">
        <v>48</v>
      </c>
      <c r="T40" s="110" t="s">
        <v>597</v>
      </c>
    </row>
    <row r="41" spans="2:20" ht="18.75" customHeight="1">
      <c r="B41" s="102"/>
      <c r="C41" s="102"/>
      <c r="D41" s="102" t="s">
        <v>414</v>
      </c>
      <c r="E41" s="102"/>
      <c r="F41" s="102" t="s">
        <v>426</v>
      </c>
      <c r="G41" s="102"/>
      <c r="H41" s="102"/>
      <c r="I41" s="102"/>
      <c r="J41" s="102"/>
      <c r="K41" s="102"/>
      <c r="L41" s="102"/>
      <c r="M41" s="105" t="str">
        <f t="shared" si="1"/>
        <v>------------</v>
      </c>
      <c r="N41" s="109"/>
      <c r="O41" s="568" t="str">
        <f>HYPERLINK("#"&amp;T41&amp;"!A1","27")</f>
        <v>27</v>
      </c>
      <c r="R41" s="103">
        <v>48</v>
      </c>
      <c r="T41" s="110" t="s">
        <v>597</v>
      </c>
    </row>
    <row r="42" spans="2:20" ht="18.75" customHeight="1">
      <c r="B42" s="102"/>
      <c r="C42" s="102"/>
      <c r="D42" s="102" t="s">
        <v>415</v>
      </c>
      <c r="E42" s="102"/>
      <c r="F42" s="102" t="s">
        <v>428</v>
      </c>
      <c r="G42" s="102"/>
      <c r="H42" s="102"/>
      <c r="I42" s="102"/>
      <c r="J42" s="102"/>
      <c r="K42" s="102"/>
      <c r="L42" s="102"/>
      <c r="M42" s="105" t="str">
        <f t="shared" si="1"/>
        <v>---</v>
      </c>
      <c r="N42" s="109"/>
      <c r="O42" s="568" t="str">
        <f>HYPERLINK("#"&amp;T42&amp;"!A1","28")</f>
        <v>28</v>
      </c>
      <c r="R42" s="103">
        <v>45</v>
      </c>
      <c r="T42" s="110" t="s">
        <v>598</v>
      </c>
    </row>
    <row r="43" spans="2:20" ht="18.75" customHeight="1">
      <c r="B43" s="102"/>
      <c r="C43" s="102"/>
      <c r="D43" s="102" t="s">
        <v>414</v>
      </c>
      <c r="E43" s="102"/>
      <c r="F43" s="102" t="s">
        <v>427</v>
      </c>
      <c r="G43" s="102"/>
      <c r="H43" s="102"/>
      <c r="I43" s="102"/>
      <c r="J43" s="102"/>
      <c r="K43" s="102"/>
      <c r="L43" s="102"/>
      <c r="M43" s="105" t="str">
        <f t="shared" si="1"/>
        <v>--</v>
      </c>
      <c r="N43" s="109"/>
      <c r="O43" s="568" t="str">
        <f>HYPERLINK("#"&amp;T43&amp;"!A1","29")</f>
        <v>29</v>
      </c>
      <c r="R43" s="103">
        <v>44</v>
      </c>
      <c r="T43" s="110" t="s">
        <v>598</v>
      </c>
    </row>
    <row r="44" spans="2:20" ht="18.75" customHeight="1">
      <c r="B44" s="102" t="s">
        <v>95</v>
      </c>
      <c r="C44" s="102"/>
      <c r="D44" s="102" t="s">
        <v>416</v>
      </c>
      <c r="E44" s="102"/>
      <c r="F44" s="102" t="s">
        <v>605</v>
      </c>
      <c r="G44" s="102"/>
      <c r="H44" s="102"/>
      <c r="I44" s="102"/>
      <c r="J44" s="102"/>
      <c r="K44" s="102"/>
      <c r="L44" s="102"/>
      <c r="M44" s="105" t="str">
        <f t="shared" si="1"/>
        <v>-------------------------------</v>
      </c>
      <c r="N44" s="109"/>
      <c r="O44" s="568" t="str">
        <f>HYPERLINK("#"&amp;T44&amp;"!A1","30")</f>
        <v>30</v>
      </c>
      <c r="R44" s="103">
        <v>56</v>
      </c>
      <c r="T44" s="110" t="s">
        <v>599</v>
      </c>
    </row>
    <row r="45" spans="2:20" ht="18.75" customHeight="1">
      <c r="B45" s="102"/>
      <c r="C45" s="102"/>
      <c r="D45" s="102" t="s">
        <v>414</v>
      </c>
      <c r="E45" s="102"/>
      <c r="F45" s="102" t="s">
        <v>606</v>
      </c>
      <c r="G45" s="102"/>
      <c r="H45" s="102"/>
      <c r="I45" s="102"/>
      <c r="J45" s="102"/>
      <c r="K45" s="102"/>
      <c r="L45" s="102"/>
      <c r="M45" s="105" t="str">
        <f t="shared" si="1"/>
        <v>-------------------------------</v>
      </c>
      <c r="N45" s="109"/>
      <c r="O45" s="568" t="str">
        <f>HYPERLINK("#"&amp;T45&amp;"!A1","31")</f>
        <v>31</v>
      </c>
      <c r="R45" s="103">
        <v>57</v>
      </c>
      <c r="T45" s="110" t="s">
        <v>599</v>
      </c>
    </row>
    <row r="46" spans="2:15" ht="18.75" customHeight="1">
      <c r="B46" s="110" t="s">
        <v>108</v>
      </c>
      <c r="C46" s="102"/>
      <c r="D46" s="102"/>
      <c r="E46" s="102"/>
      <c r="F46" s="102"/>
      <c r="G46" s="102"/>
      <c r="H46" s="102"/>
      <c r="I46" s="102"/>
      <c r="J46" s="102"/>
      <c r="K46" s="102"/>
      <c r="L46" s="102"/>
      <c r="M46" s="102"/>
      <c r="N46" s="102"/>
      <c r="O46" s="495"/>
    </row>
    <row r="47" spans="2:15" ht="18.75" customHeight="1">
      <c r="B47" s="102"/>
      <c r="C47" s="102" t="s">
        <v>109</v>
      </c>
      <c r="D47" s="102"/>
      <c r="E47" s="102"/>
      <c r="F47" s="102"/>
      <c r="G47" s="102"/>
      <c r="H47" s="102"/>
      <c r="I47" s="102"/>
      <c r="J47" s="102"/>
      <c r="K47" s="102"/>
      <c r="L47" s="102"/>
      <c r="M47" s="102"/>
      <c r="N47" s="102"/>
      <c r="O47" s="495"/>
    </row>
    <row r="48" spans="2:20" ht="18.75" customHeight="1">
      <c r="B48" s="102"/>
      <c r="C48" s="102"/>
      <c r="D48" s="102">
        <v>1</v>
      </c>
      <c r="E48" s="102" t="s">
        <v>110</v>
      </c>
      <c r="F48" s="102"/>
      <c r="G48" s="104"/>
      <c r="H48" s="102"/>
      <c r="I48" s="102"/>
      <c r="J48" s="102"/>
      <c r="K48" s="102"/>
      <c r="L48" s="102"/>
      <c r="M48" s="105" t="str">
        <f>REPT("-",R48-LEN(E48))</f>
        <v>----------------------------------------------------------------</v>
      </c>
      <c r="N48" s="102"/>
      <c r="O48" s="568" t="str">
        <f>HYPERLINK("#"&amp;T48&amp;"!A1","32")</f>
        <v>32</v>
      </c>
      <c r="R48" s="103">
        <v>73</v>
      </c>
      <c r="T48" s="110" t="s">
        <v>600</v>
      </c>
    </row>
    <row r="49" spans="2:20" ht="18.75" customHeight="1">
      <c r="B49" s="102"/>
      <c r="C49" s="102"/>
      <c r="D49" s="102">
        <v>2</v>
      </c>
      <c r="E49" s="102" t="s">
        <v>111</v>
      </c>
      <c r="F49" s="102"/>
      <c r="G49" s="104"/>
      <c r="H49" s="102"/>
      <c r="I49" s="102"/>
      <c r="J49" s="102"/>
      <c r="K49" s="102"/>
      <c r="L49" s="102"/>
      <c r="M49" s="105" t="str">
        <f>REPT("-",R49-LEN(E49))</f>
        <v>---------------------------------------------------------------</v>
      </c>
      <c r="N49" s="102"/>
      <c r="O49" s="568" t="str">
        <f>HYPERLINK("#"&amp;T49&amp;"!A1","34")</f>
        <v>34</v>
      </c>
      <c r="R49" s="103">
        <v>73</v>
      </c>
      <c r="T49" s="110" t="s">
        <v>601</v>
      </c>
    </row>
    <row r="50" spans="2:15" ht="18.75" customHeight="1">
      <c r="B50" s="102"/>
      <c r="C50" s="102"/>
      <c r="D50" s="102"/>
      <c r="E50" s="102"/>
      <c r="F50" s="102"/>
      <c r="G50" s="102"/>
      <c r="H50" s="102"/>
      <c r="I50" s="102"/>
      <c r="J50" s="102"/>
      <c r="K50" s="102"/>
      <c r="L50" s="102"/>
      <c r="M50" s="102"/>
      <c r="N50" s="102"/>
      <c r="O50" s="106"/>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view="pageBreakPreview" zoomScale="72" zoomScaleSheetLayoutView="72" workbookViewId="0" topLeftCell="A1">
      <selection activeCell="A1" sqref="A1"/>
    </sheetView>
  </sheetViews>
  <sheetFormatPr defaultColWidth="8.796875" defaultRowHeight="14.25"/>
  <cols>
    <col min="1" max="1" width="9" style="271" customWidth="1"/>
    <col min="2" max="2" width="2.3984375" style="271" customWidth="1"/>
    <col min="3" max="3" width="0.59375" style="271" customWidth="1"/>
    <col min="4" max="4" width="38.59765625" style="275" customWidth="1"/>
    <col min="5" max="5" width="0.8984375" style="271" customWidth="1"/>
    <col min="6" max="6" width="14.59765625" style="271" customWidth="1"/>
    <col min="7" max="7" width="15" style="271" customWidth="1"/>
    <col min="8" max="17" width="14.59765625" style="271" customWidth="1"/>
    <col min="18" max="16384" width="9" style="271" customWidth="1"/>
  </cols>
  <sheetData>
    <row r="1" spans="2:17" ht="18.75">
      <c r="B1" s="268" t="s">
        <v>714</v>
      </c>
      <c r="C1" s="269"/>
      <c r="D1" s="270"/>
      <c r="E1" s="269"/>
      <c r="F1" s="269"/>
      <c r="G1" s="269"/>
      <c r="H1" s="269"/>
      <c r="I1" s="269" t="s">
        <v>488</v>
      </c>
      <c r="J1" s="269"/>
      <c r="K1" s="269"/>
      <c r="L1" s="269"/>
      <c r="M1" s="269"/>
      <c r="N1" s="269"/>
      <c r="O1" s="269"/>
      <c r="P1" s="269"/>
      <c r="Q1" s="269"/>
    </row>
    <row r="2" spans="2:17" ht="14.25" customHeight="1">
      <c r="B2" s="272" t="s">
        <v>475</v>
      </c>
      <c r="C2" s="273"/>
      <c r="D2" s="273"/>
      <c r="E2" s="273"/>
      <c r="F2" s="273"/>
      <c r="G2" s="274"/>
      <c r="H2" s="274"/>
      <c r="I2" s="274"/>
      <c r="J2" s="274"/>
      <c r="K2" s="274"/>
      <c r="L2" s="274"/>
      <c r="M2" s="274"/>
      <c r="N2" s="274"/>
      <c r="O2" s="274"/>
      <c r="P2" s="274"/>
      <c r="Q2" s="274"/>
    </row>
    <row r="3" spans="2:17" ht="6" customHeight="1">
      <c r="B3" s="274"/>
      <c r="C3" s="274"/>
      <c r="E3" s="274"/>
      <c r="F3" s="274"/>
      <c r="G3" s="274"/>
      <c r="H3" s="274"/>
      <c r="I3" s="274"/>
      <c r="J3" s="274"/>
      <c r="K3" s="274"/>
      <c r="L3" s="274"/>
      <c r="M3" s="274"/>
      <c r="N3" s="274"/>
      <c r="O3" s="274"/>
      <c r="P3" s="274"/>
      <c r="Q3" s="274"/>
    </row>
    <row r="4" spans="2:17" ht="18" customHeight="1">
      <c r="B4" s="274"/>
      <c r="C4" s="274"/>
      <c r="D4" s="276" t="s">
        <v>476</v>
      </c>
      <c r="E4" s="274"/>
      <c r="G4" s="274"/>
      <c r="H4" s="274"/>
      <c r="I4" s="274"/>
      <c r="J4" s="274"/>
      <c r="K4" s="274"/>
      <c r="L4" s="274"/>
      <c r="M4" s="274"/>
      <c r="N4" s="274"/>
      <c r="O4" s="274"/>
      <c r="P4" s="274"/>
      <c r="Q4" s="274"/>
    </row>
    <row r="5" spans="2:17" s="282" customFormat="1" ht="18" customHeight="1">
      <c r="B5" s="278"/>
      <c r="C5" s="279"/>
      <c r="D5" s="280"/>
      <c r="E5" s="281"/>
      <c r="F5" s="758" t="s">
        <v>489</v>
      </c>
      <c r="G5" s="763"/>
      <c r="H5" s="763"/>
      <c r="I5" s="758" t="s">
        <v>490</v>
      </c>
      <c r="J5" s="759"/>
      <c r="K5" s="759"/>
      <c r="L5" s="758" t="s">
        <v>491</v>
      </c>
      <c r="M5" s="759"/>
      <c r="N5" s="759"/>
      <c r="O5" s="753" t="s">
        <v>403</v>
      </c>
      <c r="P5" s="760"/>
      <c r="Q5" s="761"/>
    </row>
    <row r="6" spans="2:17" s="282" customFormat="1" ht="18" customHeight="1" thickBot="1">
      <c r="B6" s="756" t="s">
        <v>482</v>
      </c>
      <c r="C6" s="762"/>
      <c r="D6" s="762"/>
      <c r="E6" s="284"/>
      <c r="F6" s="284" t="s">
        <v>483</v>
      </c>
      <c r="G6" s="283" t="s">
        <v>484</v>
      </c>
      <c r="H6" s="283" t="s">
        <v>485</v>
      </c>
      <c r="I6" s="285" t="s">
        <v>483</v>
      </c>
      <c r="J6" s="283" t="s">
        <v>484</v>
      </c>
      <c r="K6" s="283" t="s">
        <v>485</v>
      </c>
      <c r="L6" s="285" t="s">
        <v>483</v>
      </c>
      <c r="M6" s="283" t="s">
        <v>484</v>
      </c>
      <c r="N6" s="283" t="s">
        <v>485</v>
      </c>
      <c r="O6" s="283" t="s">
        <v>483</v>
      </c>
      <c r="P6" s="285" t="s">
        <v>484</v>
      </c>
      <c r="Q6" s="284" t="s">
        <v>485</v>
      </c>
    </row>
    <row r="7" spans="2:17" s="282" customFormat="1" ht="9.75" customHeight="1" thickTop="1">
      <c r="B7" s="327"/>
      <c r="C7" s="328"/>
      <c r="D7" s="329"/>
      <c r="E7" s="330"/>
      <c r="F7" s="331" t="s">
        <v>492</v>
      </c>
      <c r="G7" s="332" t="s">
        <v>492</v>
      </c>
      <c r="H7" s="332" t="s">
        <v>492</v>
      </c>
      <c r="I7" s="333" t="s">
        <v>493</v>
      </c>
      <c r="J7" s="333" t="s">
        <v>493</v>
      </c>
      <c r="K7" s="333" t="s">
        <v>493</v>
      </c>
      <c r="L7" s="333" t="s">
        <v>493</v>
      </c>
      <c r="M7" s="333" t="s">
        <v>493</v>
      </c>
      <c r="N7" s="333" t="s">
        <v>493</v>
      </c>
      <c r="O7" s="333" t="s">
        <v>493</v>
      </c>
      <c r="P7" s="333" t="s">
        <v>493</v>
      </c>
      <c r="Q7" s="333" t="s">
        <v>493</v>
      </c>
    </row>
    <row r="8" spans="2:17" ht="16.5" customHeight="1">
      <c r="B8" s="334"/>
      <c r="C8" s="335"/>
      <c r="D8" s="336" t="s">
        <v>140</v>
      </c>
      <c r="E8" s="310"/>
      <c r="F8" s="337">
        <v>19.3</v>
      </c>
      <c r="G8" s="337">
        <v>19.8</v>
      </c>
      <c r="H8" s="337">
        <v>18.6</v>
      </c>
      <c r="I8" s="337">
        <v>149.6</v>
      </c>
      <c r="J8" s="337">
        <v>164.6</v>
      </c>
      <c r="K8" s="337">
        <v>130</v>
      </c>
      <c r="L8" s="337">
        <v>137.3</v>
      </c>
      <c r="M8" s="337">
        <v>147.6</v>
      </c>
      <c r="N8" s="337">
        <v>123.9</v>
      </c>
      <c r="O8" s="337">
        <v>12.3</v>
      </c>
      <c r="P8" s="337">
        <v>17</v>
      </c>
      <c r="Q8" s="337">
        <v>6.1</v>
      </c>
    </row>
    <row r="9" spans="2:17" ht="16.5" customHeight="1">
      <c r="B9" s="291"/>
      <c r="C9" s="292"/>
      <c r="D9" s="293" t="s">
        <v>429</v>
      </c>
      <c r="E9" s="294"/>
      <c r="F9" s="338" t="s">
        <v>430</v>
      </c>
      <c r="G9" s="338" t="s">
        <v>430</v>
      </c>
      <c r="H9" s="338" t="s">
        <v>430</v>
      </c>
      <c r="I9" s="338" t="s">
        <v>430</v>
      </c>
      <c r="J9" s="338" t="s">
        <v>430</v>
      </c>
      <c r="K9" s="338" t="s">
        <v>430</v>
      </c>
      <c r="L9" s="338" t="s">
        <v>430</v>
      </c>
      <c r="M9" s="338" t="s">
        <v>430</v>
      </c>
      <c r="N9" s="338" t="s">
        <v>430</v>
      </c>
      <c r="O9" s="338" t="s">
        <v>430</v>
      </c>
      <c r="P9" s="338" t="s">
        <v>430</v>
      </c>
      <c r="Q9" s="338" t="s">
        <v>430</v>
      </c>
    </row>
    <row r="10" spans="2:17" ht="16.5" customHeight="1">
      <c r="B10" s="296"/>
      <c r="C10" s="297"/>
      <c r="D10" s="298" t="s">
        <v>148</v>
      </c>
      <c r="E10" s="299"/>
      <c r="F10" s="339">
        <v>21</v>
      </c>
      <c r="G10" s="339">
        <v>21.5</v>
      </c>
      <c r="H10" s="339">
        <v>19</v>
      </c>
      <c r="I10" s="339">
        <v>176.6</v>
      </c>
      <c r="J10" s="339">
        <v>183.7</v>
      </c>
      <c r="K10" s="339">
        <v>151.1</v>
      </c>
      <c r="L10" s="339">
        <v>161.9</v>
      </c>
      <c r="M10" s="339">
        <v>166.4</v>
      </c>
      <c r="N10" s="339">
        <v>145.7</v>
      </c>
      <c r="O10" s="339">
        <v>14.7</v>
      </c>
      <c r="P10" s="339">
        <v>17.3</v>
      </c>
      <c r="Q10" s="339">
        <v>5.4</v>
      </c>
    </row>
    <row r="11" spans="2:17" ht="16.5" customHeight="1">
      <c r="B11" s="296"/>
      <c r="C11" s="297"/>
      <c r="D11" s="298" t="s">
        <v>150</v>
      </c>
      <c r="E11" s="299"/>
      <c r="F11" s="339">
        <v>19.6</v>
      </c>
      <c r="G11" s="339">
        <v>19.7</v>
      </c>
      <c r="H11" s="339">
        <v>19.6</v>
      </c>
      <c r="I11" s="339">
        <v>163.2</v>
      </c>
      <c r="J11" s="339">
        <v>169.8</v>
      </c>
      <c r="K11" s="339">
        <v>146.7</v>
      </c>
      <c r="L11" s="339">
        <v>147</v>
      </c>
      <c r="M11" s="339">
        <v>150.2</v>
      </c>
      <c r="N11" s="339">
        <v>139</v>
      </c>
      <c r="O11" s="339">
        <v>16.2</v>
      </c>
      <c r="P11" s="339">
        <v>19.6</v>
      </c>
      <c r="Q11" s="339">
        <v>7.7</v>
      </c>
    </row>
    <row r="12" spans="2:17" ht="16.5" customHeight="1">
      <c r="B12" s="296"/>
      <c r="C12" s="297"/>
      <c r="D12" s="298" t="s">
        <v>152</v>
      </c>
      <c r="E12" s="299"/>
      <c r="F12" s="339">
        <v>18.7</v>
      </c>
      <c r="G12" s="339">
        <v>18.7</v>
      </c>
      <c r="H12" s="339">
        <v>18.9</v>
      </c>
      <c r="I12" s="339">
        <v>161.2</v>
      </c>
      <c r="J12" s="339">
        <v>163</v>
      </c>
      <c r="K12" s="339">
        <v>143.9</v>
      </c>
      <c r="L12" s="339">
        <v>142.4</v>
      </c>
      <c r="M12" s="339">
        <v>143.1</v>
      </c>
      <c r="N12" s="339">
        <v>135.5</v>
      </c>
      <c r="O12" s="339">
        <v>18.8</v>
      </c>
      <c r="P12" s="339">
        <v>19.9</v>
      </c>
      <c r="Q12" s="339">
        <v>8.4</v>
      </c>
    </row>
    <row r="13" spans="2:17" ht="16.5" customHeight="1">
      <c r="B13" s="296"/>
      <c r="C13" s="297"/>
      <c r="D13" s="298" t="s">
        <v>155</v>
      </c>
      <c r="E13" s="299"/>
      <c r="F13" s="339">
        <v>19.6</v>
      </c>
      <c r="G13" s="339">
        <v>19.8</v>
      </c>
      <c r="H13" s="339">
        <v>18.9</v>
      </c>
      <c r="I13" s="339">
        <v>158.2</v>
      </c>
      <c r="J13" s="339">
        <v>162.6</v>
      </c>
      <c r="K13" s="339">
        <v>142.7</v>
      </c>
      <c r="L13" s="339">
        <v>147.1</v>
      </c>
      <c r="M13" s="339">
        <v>150.6</v>
      </c>
      <c r="N13" s="339">
        <v>134.7</v>
      </c>
      <c r="O13" s="339">
        <v>11.1</v>
      </c>
      <c r="P13" s="339">
        <v>12</v>
      </c>
      <c r="Q13" s="339">
        <v>8</v>
      </c>
    </row>
    <row r="14" spans="2:17" ht="16.5" customHeight="1">
      <c r="B14" s="296"/>
      <c r="C14" s="297"/>
      <c r="D14" s="298" t="s">
        <v>431</v>
      </c>
      <c r="E14" s="299"/>
      <c r="F14" s="339">
        <v>20.3</v>
      </c>
      <c r="G14" s="339">
        <v>20.8</v>
      </c>
      <c r="H14" s="339">
        <v>18.2</v>
      </c>
      <c r="I14" s="339">
        <v>175</v>
      </c>
      <c r="J14" s="339">
        <v>183.7</v>
      </c>
      <c r="K14" s="339">
        <v>140.1</v>
      </c>
      <c r="L14" s="339">
        <v>148.8</v>
      </c>
      <c r="M14" s="339">
        <v>154.6</v>
      </c>
      <c r="N14" s="339">
        <v>125.5</v>
      </c>
      <c r="O14" s="339">
        <v>26.2</v>
      </c>
      <c r="P14" s="339">
        <v>29.1</v>
      </c>
      <c r="Q14" s="339">
        <v>14.6</v>
      </c>
    </row>
    <row r="15" spans="2:17" ht="16.5" customHeight="1">
      <c r="B15" s="296"/>
      <c r="C15" s="297"/>
      <c r="D15" s="298" t="s">
        <v>432</v>
      </c>
      <c r="E15" s="299"/>
      <c r="F15" s="339">
        <v>19.2</v>
      </c>
      <c r="G15" s="339">
        <v>19.8</v>
      </c>
      <c r="H15" s="339">
        <v>18.7</v>
      </c>
      <c r="I15" s="339">
        <v>134.9</v>
      </c>
      <c r="J15" s="339">
        <v>155.1</v>
      </c>
      <c r="K15" s="339">
        <v>116.6</v>
      </c>
      <c r="L15" s="339">
        <v>128.1</v>
      </c>
      <c r="M15" s="339">
        <v>144.6</v>
      </c>
      <c r="N15" s="339">
        <v>113.1</v>
      </c>
      <c r="O15" s="339">
        <v>6.8</v>
      </c>
      <c r="P15" s="339">
        <v>10.5</v>
      </c>
      <c r="Q15" s="339">
        <v>3.5</v>
      </c>
    </row>
    <row r="16" spans="2:17" ht="16.5" customHeight="1">
      <c r="B16" s="296"/>
      <c r="C16" s="297"/>
      <c r="D16" s="298" t="s">
        <v>433</v>
      </c>
      <c r="E16" s="299"/>
      <c r="F16" s="339">
        <v>19.3</v>
      </c>
      <c r="G16" s="339">
        <v>19.2</v>
      </c>
      <c r="H16" s="339">
        <v>19.4</v>
      </c>
      <c r="I16" s="339">
        <v>156</v>
      </c>
      <c r="J16" s="339">
        <v>159.6</v>
      </c>
      <c r="K16" s="339">
        <v>151.2</v>
      </c>
      <c r="L16" s="339">
        <v>144.1</v>
      </c>
      <c r="M16" s="339">
        <v>144.6</v>
      </c>
      <c r="N16" s="339">
        <v>143.5</v>
      </c>
      <c r="O16" s="339">
        <v>11.9</v>
      </c>
      <c r="P16" s="339">
        <v>15</v>
      </c>
      <c r="Q16" s="339">
        <v>7.7</v>
      </c>
    </row>
    <row r="17" spans="2:17" ht="16.5" customHeight="1">
      <c r="B17" s="296"/>
      <c r="C17" s="297"/>
      <c r="D17" s="298" t="s">
        <v>434</v>
      </c>
      <c r="E17" s="299"/>
      <c r="F17" s="339">
        <v>20.4</v>
      </c>
      <c r="G17" s="339">
        <v>20.7</v>
      </c>
      <c r="H17" s="339">
        <v>19.5</v>
      </c>
      <c r="I17" s="339">
        <v>157.5</v>
      </c>
      <c r="J17" s="339">
        <v>166.3</v>
      </c>
      <c r="K17" s="339">
        <v>137.6</v>
      </c>
      <c r="L17" s="339">
        <v>149.3</v>
      </c>
      <c r="M17" s="339">
        <v>156.9</v>
      </c>
      <c r="N17" s="339">
        <v>132</v>
      </c>
      <c r="O17" s="339">
        <v>8.2</v>
      </c>
      <c r="P17" s="339">
        <v>9.4</v>
      </c>
      <c r="Q17" s="339">
        <v>5.6</v>
      </c>
    </row>
    <row r="18" spans="2:17" ht="16.5" customHeight="1">
      <c r="B18" s="296"/>
      <c r="C18" s="297"/>
      <c r="D18" s="298" t="s">
        <v>435</v>
      </c>
      <c r="E18" s="299"/>
      <c r="F18" s="339">
        <v>19.5</v>
      </c>
      <c r="G18" s="339">
        <v>19.7</v>
      </c>
      <c r="H18" s="339">
        <v>19</v>
      </c>
      <c r="I18" s="339">
        <v>155.1</v>
      </c>
      <c r="J18" s="339">
        <v>165.4</v>
      </c>
      <c r="K18" s="339">
        <v>133.3</v>
      </c>
      <c r="L18" s="339">
        <v>142.8</v>
      </c>
      <c r="M18" s="339">
        <v>150.7</v>
      </c>
      <c r="N18" s="339">
        <v>126</v>
      </c>
      <c r="O18" s="339">
        <v>12.3</v>
      </c>
      <c r="P18" s="339">
        <v>14.7</v>
      </c>
      <c r="Q18" s="339">
        <v>7.3</v>
      </c>
    </row>
    <row r="19" spans="2:17" ht="16.5" customHeight="1">
      <c r="B19" s="296"/>
      <c r="C19" s="297"/>
      <c r="D19" s="298" t="s">
        <v>436</v>
      </c>
      <c r="E19" s="299"/>
      <c r="F19" s="339">
        <v>16.3</v>
      </c>
      <c r="G19" s="339">
        <v>16.9</v>
      </c>
      <c r="H19" s="339">
        <v>15.9</v>
      </c>
      <c r="I19" s="339">
        <v>102.6</v>
      </c>
      <c r="J19" s="339">
        <v>121.4</v>
      </c>
      <c r="K19" s="339">
        <v>90.9</v>
      </c>
      <c r="L19" s="339">
        <v>98</v>
      </c>
      <c r="M19" s="339">
        <v>113.9</v>
      </c>
      <c r="N19" s="339">
        <v>88.1</v>
      </c>
      <c r="O19" s="339">
        <v>4.6</v>
      </c>
      <c r="P19" s="339">
        <v>7.5</v>
      </c>
      <c r="Q19" s="339">
        <v>2.8</v>
      </c>
    </row>
    <row r="20" spans="2:17" ht="16.5" customHeight="1">
      <c r="B20" s="296"/>
      <c r="C20" s="297"/>
      <c r="D20" s="298" t="s">
        <v>437</v>
      </c>
      <c r="E20" s="299"/>
      <c r="F20" s="339">
        <v>18.8</v>
      </c>
      <c r="G20" s="339">
        <v>20.6</v>
      </c>
      <c r="H20" s="339">
        <v>17.6</v>
      </c>
      <c r="I20" s="339">
        <v>139.3</v>
      </c>
      <c r="J20" s="339">
        <v>162.1</v>
      </c>
      <c r="K20" s="339">
        <v>123.8</v>
      </c>
      <c r="L20" s="339">
        <v>134.5</v>
      </c>
      <c r="M20" s="339">
        <v>154.6</v>
      </c>
      <c r="N20" s="339">
        <v>120.9</v>
      </c>
      <c r="O20" s="339">
        <v>4.8</v>
      </c>
      <c r="P20" s="339">
        <v>7.5</v>
      </c>
      <c r="Q20" s="339">
        <v>2.9</v>
      </c>
    </row>
    <row r="21" spans="2:17" ht="16.5" customHeight="1">
      <c r="B21" s="296"/>
      <c r="C21" s="297"/>
      <c r="D21" s="298" t="s">
        <v>438</v>
      </c>
      <c r="E21" s="299"/>
      <c r="F21" s="339">
        <v>18.3</v>
      </c>
      <c r="G21" s="339">
        <v>18.2</v>
      </c>
      <c r="H21" s="339">
        <v>18.4</v>
      </c>
      <c r="I21" s="339">
        <v>152</v>
      </c>
      <c r="J21" s="339">
        <v>161.3</v>
      </c>
      <c r="K21" s="339">
        <v>144</v>
      </c>
      <c r="L21" s="339">
        <v>128.3</v>
      </c>
      <c r="M21" s="339">
        <v>130.3</v>
      </c>
      <c r="N21" s="339">
        <v>126.5</v>
      </c>
      <c r="O21" s="339">
        <v>23.7</v>
      </c>
      <c r="P21" s="339">
        <v>31</v>
      </c>
      <c r="Q21" s="339">
        <v>17.5</v>
      </c>
    </row>
    <row r="22" spans="2:17" ht="16.5" customHeight="1">
      <c r="B22" s="296"/>
      <c r="C22" s="297"/>
      <c r="D22" s="298" t="s">
        <v>439</v>
      </c>
      <c r="E22" s="299"/>
      <c r="F22" s="339">
        <v>19.1</v>
      </c>
      <c r="G22" s="339">
        <v>19.8</v>
      </c>
      <c r="H22" s="339">
        <v>19</v>
      </c>
      <c r="I22" s="339">
        <v>141.3</v>
      </c>
      <c r="J22" s="339">
        <v>157.1</v>
      </c>
      <c r="K22" s="339">
        <v>138.3</v>
      </c>
      <c r="L22" s="339">
        <v>135.5</v>
      </c>
      <c r="M22" s="339">
        <v>148.2</v>
      </c>
      <c r="N22" s="339">
        <v>133.1</v>
      </c>
      <c r="O22" s="339">
        <v>5.8</v>
      </c>
      <c r="P22" s="339">
        <v>8.9</v>
      </c>
      <c r="Q22" s="339">
        <v>5.2</v>
      </c>
    </row>
    <row r="23" spans="2:17" ht="16.5" customHeight="1">
      <c r="B23" s="296"/>
      <c r="C23" s="297"/>
      <c r="D23" s="298" t="s">
        <v>182</v>
      </c>
      <c r="E23" s="299"/>
      <c r="F23" s="339">
        <v>19.1</v>
      </c>
      <c r="G23" s="339">
        <v>19.5</v>
      </c>
      <c r="H23" s="339">
        <v>18.5</v>
      </c>
      <c r="I23" s="339">
        <v>149.3</v>
      </c>
      <c r="J23" s="339">
        <v>153.3</v>
      </c>
      <c r="K23" s="339">
        <v>143</v>
      </c>
      <c r="L23" s="339">
        <v>145.9</v>
      </c>
      <c r="M23" s="339">
        <v>149.8</v>
      </c>
      <c r="N23" s="339">
        <v>139.7</v>
      </c>
      <c r="O23" s="339">
        <v>3.4</v>
      </c>
      <c r="P23" s="339">
        <v>3.5</v>
      </c>
      <c r="Q23" s="339">
        <v>3.3</v>
      </c>
    </row>
    <row r="24" spans="2:17" ht="16.5" customHeight="1">
      <c r="B24" s="296"/>
      <c r="C24" s="297"/>
      <c r="D24" s="298" t="s">
        <v>440</v>
      </c>
      <c r="E24" s="299"/>
      <c r="F24" s="339">
        <v>19.9</v>
      </c>
      <c r="G24" s="339">
        <v>20.9</v>
      </c>
      <c r="H24" s="339">
        <v>18.2</v>
      </c>
      <c r="I24" s="339">
        <v>140</v>
      </c>
      <c r="J24" s="339">
        <v>154.2</v>
      </c>
      <c r="K24" s="339">
        <v>118.1</v>
      </c>
      <c r="L24" s="339">
        <v>130.8</v>
      </c>
      <c r="M24" s="339">
        <v>142.4</v>
      </c>
      <c r="N24" s="339">
        <v>112.9</v>
      </c>
      <c r="O24" s="339">
        <v>9.2</v>
      </c>
      <c r="P24" s="339">
        <v>11.8</v>
      </c>
      <c r="Q24" s="339">
        <v>5.2</v>
      </c>
    </row>
    <row r="25" spans="2:17" ht="16.5" customHeight="1">
      <c r="B25" s="291"/>
      <c r="C25" s="292"/>
      <c r="D25" s="293" t="s">
        <v>441</v>
      </c>
      <c r="E25" s="294"/>
      <c r="F25" s="340">
        <v>20.2</v>
      </c>
      <c r="G25" s="340">
        <v>20.8</v>
      </c>
      <c r="H25" s="340">
        <v>19.8</v>
      </c>
      <c r="I25" s="340">
        <v>157.3</v>
      </c>
      <c r="J25" s="340">
        <v>169.5</v>
      </c>
      <c r="K25" s="340">
        <v>147.1</v>
      </c>
      <c r="L25" s="340">
        <v>146.6</v>
      </c>
      <c r="M25" s="340">
        <v>155.7</v>
      </c>
      <c r="N25" s="340">
        <v>138.9</v>
      </c>
      <c r="O25" s="340">
        <v>10.7</v>
      </c>
      <c r="P25" s="340">
        <v>13.8</v>
      </c>
      <c r="Q25" s="340">
        <v>8.2</v>
      </c>
    </row>
    <row r="26" spans="2:17" ht="16.5" customHeight="1">
      <c r="B26" s="302"/>
      <c r="C26" s="303"/>
      <c r="D26" s="304" t="s">
        <v>190</v>
      </c>
      <c r="E26" s="305"/>
      <c r="F26" s="341">
        <v>19.3</v>
      </c>
      <c r="G26" s="341">
        <v>19.2</v>
      </c>
      <c r="H26" s="341">
        <v>19.4</v>
      </c>
      <c r="I26" s="341">
        <v>145.3</v>
      </c>
      <c r="J26" s="341">
        <v>151.2</v>
      </c>
      <c r="K26" s="341">
        <v>137.4</v>
      </c>
      <c r="L26" s="341">
        <v>136.8</v>
      </c>
      <c r="M26" s="341">
        <v>141.3</v>
      </c>
      <c r="N26" s="341">
        <v>130.8</v>
      </c>
      <c r="O26" s="341">
        <v>8.5</v>
      </c>
      <c r="P26" s="341">
        <v>9.9</v>
      </c>
      <c r="Q26" s="341">
        <v>6.6</v>
      </c>
    </row>
    <row r="27" spans="2:17" ht="16.5" customHeight="1">
      <c r="B27" s="307"/>
      <c r="C27" s="308"/>
      <c r="D27" s="309" t="s">
        <v>442</v>
      </c>
      <c r="E27" s="310"/>
      <c r="F27" s="337">
        <v>22.1</v>
      </c>
      <c r="G27" s="337">
        <v>22.6</v>
      </c>
      <c r="H27" s="337">
        <v>19.9</v>
      </c>
      <c r="I27" s="337">
        <v>191.5</v>
      </c>
      <c r="J27" s="337">
        <v>200.8</v>
      </c>
      <c r="K27" s="337">
        <v>152.2</v>
      </c>
      <c r="L27" s="337">
        <v>164.2</v>
      </c>
      <c r="M27" s="337">
        <v>170.4</v>
      </c>
      <c r="N27" s="337">
        <v>138</v>
      </c>
      <c r="O27" s="337">
        <v>27.3</v>
      </c>
      <c r="P27" s="337">
        <v>30.4</v>
      </c>
      <c r="Q27" s="337">
        <v>14.2</v>
      </c>
    </row>
    <row r="28" spans="2:17" ht="16.5" customHeight="1">
      <c r="B28" s="296"/>
      <c r="C28" s="297"/>
      <c r="D28" s="298" t="s">
        <v>443</v>
      </c>
      <c r="E28" s="299"/>
      <c r="F28" s="339">
        <v>20.5</v>
      </c>
      <c r="G28" s="339">
        <v>21</v>
      </c>
      <c r="H28" s="339">
        <v>18.4</v>
      </c>
      <c r="I28" s="339">
        <v>180.2</v>
      </c>
      <c r="J28" s="339">
        <v>190.4</v>
      </c>
      <c r="K28" s="339">
        <v>140.5</v>
      </c>
      <c r="L28" s="339">
        <v>154.5</v>
      </c>
      <c r="M28" s="339">
        <v>161.1</v>
      </c>
      <c r="N28" s="339">
        <v>128.8</v>
      </c>
      <c r="O28" s="339">
        <v>25.7</v>
      </c>
      <c r="P28" s="339">
        <v>29.3</v>
      </c>
      <c r="Q28" s="339">
        <v>11.7</v>
      </c>
    </row>
    <row r="29" spans="2:17" ht="16.5" customHeight="1">
      <c r="B29" s="296"/>
      <c r="C29" s="297"/>
      <c r="D29" s="298" t="s">
        <v>444</v>
      </c>
      <c r="E29" s="299"/>
      <c r="F29" s="339">
        <v>21.1</v>
      </c>
      <c r="G29" s="339">
        <v>21.3</v>
      </c>
      <c r="H29" s="339">
        <v>20.9</v>
      </c>
      <c r="I29" s="339">
        <v>172.1</v>
      </c>
      <c r="J29" s="339">
        <v>179.1</v>
      </c>
      <c r="K29" s="339">
        <v>155.5</v>
      </c>
      <c r="L29" s="339">
        <v>163.1</v>
      </c>
      <c r="M29" s="339">
        <v>167.7</v>
      </c>
      <c r="N29" s="339">
        <v>152.1</v>
      </c>
      <c r="O29" s="339">
        <v>9</v>
      </c>
      <c r="P29" s="339">
        <v>11.4</v>
      </c>
      <c r="Q29" s="339">
        <v>3.4</v>
      </c>
    </row>
    <row r="30" spans="2:17" ht="16.5" customHeight="1">
      <c r="B30" s="296"/>
      <c r="C30" s="297"/>
      <c r="D30" s="298" t="s">
        <v>202</v>
      </c>
      <c r="E30" s="299"/>
      <c r="F30" s="339">
        <v>20.2</v>
      </c>
      <c r="G30" s="339">
        <v>19.9</v>
      </c>
      <c r="H30" s="339">
        <v>20.5</v>
      </c>
      <c r="I30" s="339">
        <v>168.1</v>
      </c>
      <c r="J30" s="339">
        <v>179.3</v>
      </c>
      <c r="K30" s="339">
        <v>150.1</v>
      </c>
      <c r="L30" s="339">
        <v>152.2</v>
      </c>
      <c r="M30" s="339">
        <v>158.1</v>
      </c>
      <c r="N30" s="339">
        <v>142.8</v>
      </c>
      <c r="O30" s="339">
        <v>15.9</v>
      </c>
      <c r="P30" s="339">
        <v>21.2</v>
      </c>
      <c r="Q30" s="339">
        <v>7.3</v>
      </c>
    </row>
    <row r="31" spans="2:17" ht="16.5" customHeight="1">
      <c r="B31" s="296"/>
      <c r="C31" s="297"/>
      <c r="D31" s="298" t="s">
        <v>445</v>
      </c>
      <c r="E31" s="299"/>
      <c r="F31" s="339">
        <v>19.6</v>
      </c>
      <c r="G31" s="339">
        <v>19.9</v>
      </c>
      <c r="H31" s="339">
        <v>18.7</v>
      </c>
      <c r="I31" s="339">
        <v>162.8</v>
      </c>
      <c r="J31" s="339">
        <v>168.5</v>
      </c>
      <c r="K31" s="339">
        <v>148.6</v>
      </c>
      <c r="L31" s="339">
        <v>149.5</v>
      </c>
      <c r="M31" s="339">
        <v>153</v>
      </c>
      <c r="N31" s="339">
        <v>140.7</v>
      </c>
      <c r="O31" s="339">
        <v>13.3</v>
      </c>
      <c r="P31" s="339">
        <v>15.5</v>
      </c>
      <c r="Q31" s="339">
        <v>7.9</v>
      </c>
    </row>
    <row r="32" spans="2:17" ht="16.5" customHeight="1">
      <c r="B32" s="296"/>
      <c r="C32" s="297"/>
      <c r="D32" s="298" t="s">
        <v>446</v>
      </c>
      <c r="E32" s="299"/>
      <c r="F32" s="339">
        <v>19.1</v>
      </c>
      <c r="G32" s="339">
        <v>18.9</v>
      </c>
      <c r="H32" s="339">
        <v>19.2</v>
      </c>
      <c r="I32" s="339">
        <v>158.6</v>
      </c>
      <c r="J32" s="339">
        <v>175.3</v>
      </c>
      <c r="K32" s="339">
        <v>134.6</v>
      </c>
      <c r="L32" s="339">
        <v>139.3</v>
      </c>
      <c r="M32" s="339">
        <v>150.3</v>
      </c>
      <c r="N32" s="339">
        <v>123.6</v>
      </c>
      <c r="O32" s="339">
        <v>19.3</v>
      </c>
      <c r="P32" s="339">
        <v>25</v>
      </c>
      <c r="Q32" s="339">
        <v>11</v>
      </c>
    </row>
    <row r="33" spans="2:17" ht="16.5" customHeight="1">
      <c r="B33" s="296"/>
      <c r="C33" s="297"/>
      <c r="D33" s="298" t="s">
        <v>447</v>
      </c>
      <c r="E33" s="299"/>
      <c r="F33" s="339">
        <v>19.8</v>
      </c>
      <c r="G33" s="339">
        <v>19.7</v>
      </c>
      <c r="H33" s="339">
        <v>20.3</v>
      </c>
      <c r="I33" s="339">
        <v>172</v>
      </c>
      <c r="J33" s="339">
        <v>174.2</v>
      </c>
      <c r="K33" s="339">
        <v>165.3</v>
      </c>
      <c r="L33" s="339">
        <v>154.1</v>
      </c>
      <c r="M33" s="339">
        <v>153.1</v>
      </c>
      <c r="N33" s="339">
        <v>157.1</v>
      </c>
      <c r="O33" s="339">
        <v>17.9</v>
      </c>
      <c r="P33" s="339">
        <v>21.1</v>
      </c>
      <c r="Q33" s="339">
        <v>8.2</v>
      </c>
    </row>
    <row r="34" spans="2:17" ht="16.5" customHeight="1">
      <c r="B34" s="296"/>
      <c r="C34" s="297"/>
      <c r="D34" s="298" t="s">
        <v>448</v>
      </c>
      <c r="E34" s="299"/>
      <c r="F34" s="339">
        <v>18.6</v>
      </c>
      <c r="G34" s="339">
        <v>18.9</v>
      </c>
      <c r="H34" s="339">
        <v>17.9</v>
      </c>
      <c r="I34" s="339">
        <v>140.3</v>
      </c>
      <c r="J34" s="339">
        <v>154.4</v>
      </c>
      <c r="K34" s="339">
        <v>114.6</v>
      </c>
      <c r="L34" s="339">
        <v>133.4</v>
      </c>
      <c r="M34" s="339">
        <v>144.4</v>
      </c>
      <c r="N34" s="339">
        <v>113.4</v>
      </c>
      <c r="O34" s="339">
        <v>6.9</v>
      </c>
      <c r="P34" s="339">
        <v>10</v>
      </c>
      <c r="Q34" s="339">
        <v>1.2</v>
      </c>
    </row>
    <row r="35" spans="2:17" ht="16.5" customHeight="1">
      <c r="B35" s="296"/>
      <c r="C35" s="297"/>
      <c r="D35" s="298" t="s">
        <v>216</v>
      </c>
      <c r="E35" s="299"/>
      <c r="F35" s="339">
        <v>20.9</v>
      </c>
      <c r="G35" s="339">
        <v>21.1</v>
      </c>
      <c r="H35" s="339">
        <v>20.2</v>
      </c>
      <c r="I35" s="339">
        <v>182.6</v>
      </c>
      <c r="J35" s="339">
        <v>189.9</v>
      </c>
      <c r="K35" s="339">
        <v>153.5</v>
      </c>
      <c r="L35" s="339">
        <v>161.8</v>
      </c>
      <c r="M35" s="339">
        <v>165.4</v>
      </c>
      <c r="N35" s="339">
        <v>147.4</v>
      </c>
      <c r="O35" s="339">
        <v>20.8</v>
      </c>
      <c r="P35" s="339">
        <v>24.5</v>
      </c>
      <c r="Q35" s="339">
        <v>6.1</v>
      </c>
    </row>
    <row r="36" spans="2:17" ht="16.5" customHeight="1">
      <c r="B36" s="296"/>
      <c r="C36" s="297"/>
      <c r="D36" s="298" t="s">
        <v>219</v>
      </c>
      <c r="E36" s="299"/>
      <c r="F36" s="339">
        <v>19.6</v>
      </c>
      <c r="G36" s="339">
        <v>19.6</v>
      </c>
      <c r="H36" s="339">
        <v>19.7</v>
      </c>
      <c r="I36" s="339">
        <v>171.1</v>
      </c>
      <c r="J36" s="339">
        <v>171.9</v>
      </c>
      <c r="K36" s="339">
        <v>166.9</v>
      </c>
      <c r="L36" s="339">
        <v>150.9</v>
      </c>
      <c r="M36" s="339">
        <v>150</v>
      </c>
      <c r="N36" s="339">
        <v>155.8</v>
      </c>
      <c r="O36" s="339">
        <v>20.2</v>
      </c>
      <c r="P36" s="339">
        <v>21.9</v>
      </c>
      <c r="Q36" s="339">
        <v>11.1</v>
      </c>
    </row>
    <row r="37" spans="2:17" ht="16.5" customHeight="1">
      <c r="B37" s="296"/>
      <c r="C37" s="297"/>
      <c r="D37" s="298" t="s">
        <v>222</v>
      </c>
      <c r="E37" s="299"/>
      <c r="F37" s="339">
        <v>20.5</v>
      </c>
      <c r="G37" s="339">
        <v>20.7</v>
      </c>
      <c r="H37" s="339">
        <v>20.1</v>
      </c>
      <c r="I37" s="339">
        <v>168.2</v>
      </c>
      <c r="J37" s="339">
        <v>177.2</v>
      </c>
      <c r="K37" s="339">
        <v>150</v>
      </c>
      <c r="L37" s="339">
        <v>155.6</v>
      </c>
      <c r="M37" s="339">
        <v>161.1</v>
      </c>
      <c r="N37" s="339">
        <v>144.5</v>
      </c>
      <c r="O37" s="339">
        <v>12.6</v>
      </c>
      <c r="P37" s="339">
        <v>16.1</v>
      </c>
      <c r="Q37" s="339">
        <v>5.5</v>
      </c>
    </row>
    <row r="38" spans="2:17" ht="16.5" customHeight="1">
      <c r="B38" s="296"/>
      <c r="C38" s="297"/>
      <c r="D38" s="298" t="s">
        <v>449</v>
      </c>
      <c r="E38" s="299"/>
      <c r="F38" s="339">
        <v>19.9</v>
      </c>
      <c r="G38" s="339">
        <v>20</v>
      </c>
      <c r="H38" s="339">
        <v>19.6</v>
      </c>
      <c r="I38" s="339">
        <v>170.2</v>
      </c>
      <c r="J38" s="339">
        <v>171.9</v>
      </c>
      <c r="K38" s="339">
        <v>161.2</v>
      </c>
      <c r="L38" s="339">
        <v>153</v>
      </c>
      <c r="M38" s="339">
        <v>153.7</v>
      </c>
      <c r="N38" s="339">
        <v>149.4</v>
      </c>
      <c r="O38" s="339">
        <v>17.2</v>
      </c>
      <c r="P38" s="339">
        <v>18.2</v>
      </c>
      <c r="Q38" s="339">
        <v>11.8</v>
      </c>
    </row>
    <row r="39" spans="2:17" ht="16.5" customHeight="1">
      <c r="B39" s="296"/>
      <c r="C39" s="297"/>
      <c r="D39" s="298" t="s">
        <v>450</v>
      </c>
      <c r="E39" s="299"/>
      <c r="F39" s="339">
        <v>19.3</v>
      </c>
      <c r="G39" s="339">
        <v>19.2</v>
      </c>
      <c r="H39" s="339">
        <v>20.3</v>
      </c>
      <c r="I39" s="339">
        <v>183.1</v>
      </c>
      <c r="J39" s="339">
        <v>188</v>
      </c>
      <c r="K39" s="339">
        <v>146.6</v>
      </c>
      <c r="L39" s="339">
        <v>149.2</v>
      </c>
      <c r="M39" s="339">
        <v>150</v>
      </c>
      <c r="N39" s="339">
        <v>142.9</v>
      </c>
      <c r="O39" s="339">
        <v>33.9</v>
      </c>
      <c r="P39" s="339">
        <v>38</v>
      </c>
      <c r="Q39" s="339">
        <v>3.7</v>
      </c>
    </row>
    <row r="40" spans="2:17" ht="16.5" customHeight="1">
      <c r="B40" s="296"/>
      <c r="C40" s="297"/>
      <c r="D40" s="298" t="s">
        <v>451</v>
      </c>
      <c r="E40" s="299"/>
      <c r="F40" s="339">
        <v>19.9</v>
      </c>
      <c r="G40" s="339">
        <v>20.2</v>
      </c>
      <c r="H40" s="339">
        <v>19.4</v>
      </c>
      <c r="I40" s="339">
        <v>161.3</v>
      </c>
      <c r="J40" s="339">
        <v>171.4</v>
      </c>
      <c r="K40" s="339">
        <v>141.3</v>
      </c>
      <c r="L40" s="339">
        <v>151.3</v>
      </c>
      <c r="M40" s="339">
        <v>158.4</v>
      </c>
      <c r="N40" s="339">
        <v>137.3</v>
      </c>
      <c r="O40" s="339">
        <v>10</v>
      </c>
      <c r="P40" s="339">
        <v>13</v>
      </c>
      <c r="Q40" s="339">
        <v>4</v>
      </c>
    </row>
    <row r="41" spans="2:17" ht="16.5" customHeight="1">
      <c r="B41" s="296"/>
      <c r="C41" s="297"/>
      <c r="D41" s="298" t="s">
        <v>452</v>
      </c>
      <c r="E41" s="299"/>
      <c r="F41" s="339">
        <v>20.1</v>
      </c>
      <c r="G41" s="339">
        <v>20.4</v>
      </c>
      <c r="H41" s="339">
        <v>19.7</v>
      </c>
      <c r="I41" s="339">
        <v>157</v>
      </c>
      <c r="J41" s="339">
        <v>168.3</v>
      </c>
      <c r="K41" s="339">
        <v>143.1</v>
      </c>
      <c r="L41" s="339">
        <v>148.7</v>
      </c>
      <c r="M41" s="339">
        <v>158</v>
      </c>
      <c r="N41" s="339">
        <v>137.2</v>
      </c>
      <c r="O41" s="339">
        <v>8.3</v>
      </c>
      <c r="P41" s="339">
        <v>10.3</v>
      </c>
      <c r="Q41" s="339">
        <v>5.9</v>
      </c>
    </row>
    <row r="42" spans="2:17" ht="16.5" customHeight="1">
      <c r="B42" s="296"/>
      <c r="C42" s="297"/>
      <c r="D42" s="298" t="s">
        <v>453</v>
      </c>
      <c r="E42" s="299"/>
      <c r="F42" s="339">
        <v>19.4</v>
      </c>
      <c r="G42" s="339">
        <v>19.7</v>
      </c>
      <c r="H42" s="339">
        <v>18.9</v>
      </c>
      <c r="I42" s="339">
        <v>162</v>
      </c>
      <c r="J42" s="339">
        <v>170.8</v>
      </c>
      <c r="K42" s="339">
        <v>145.1</v>
      </c>
      <c r="L42" s="339">
        <v>145.7</v>
      </c>
      <c r="M42" s="339">
        <v>149.9</v>
      </c>
      <c r="N42" s="339">
        <v>137.6</v>
      </c>
      <c r="O42" s="339">
        <v>16.3</v>
      </c>
      <c r="P42" s="339">
        <v>20.9</v>
      </c>
      <c r="Q42" s="339">
        <v>7.5</v>
      </c>
    </row>
    <row r="43" spans="2:17" ht="16.5" customHeight="1">
      <c r="B43" s="296"/>
      <c r="C43" s="297"/>
      <c r="D43" s="298" t="s">
        <v>454</v>
      </c>
      <c r="E43" s="299"/>
      <c r="F43" s="339">
        <v>19.1</v>
      </c>
      <c r="G43" s="339">
        <v>18.8</v>
      </c>
      <c r="H43" s="339">
        <v>19.5</v>
      </c>
      <c r="I43" s="339">
        <v>175.2</v>
      </c>
      <c r="J43" s="339">
        <v>182.2</v>
      </c>
      <c r="K43" s="339">
        <v>163.3</v>
      </c>
      <c r="L43" s="339">
        <v>153.8</v>
      </c>
      <c r="M43" s="339">
        <v>155.3</v>
      </c>
      <c r="N43" s="339">
        <v>151.2</v>
      </c>
      <c r="O43" s="339">
        <v>21.4</v>
      </c>
      <c r="P43" s="339">
        <v>26.9</v>
      </c>
      <c r="Q43" s="339">
        <v>12.1</v>
      </c>
    </row>
    <row r="44" spans="2:17" ht="16.5" customHeight="1">
      <c r="B44" s="296"/>
      <c r="C44" s="297"/>
      <c r="D44" s="298" t="s">
        <v>455</v>
      </c>
      <c r="E44" s="299"/>
      <c r="F44" s="339">
        <v>19.1</v>
      </c>
      <c r="G44" s="339">
        <v>19</v>
      </c>
      <c r="H44" s="339">
        <v>19.5</v>
      </c>
      <c r="I44" s="339">
        <v>158.2</v>
      </c>
      <c r="J44" s="339">
        <v>159.6</v>
      </c>
      <c r="K44" s="339">
        <v>150.7</v>
      </c>
      <c r="L44" s="339">
        <v>140.6</v>
      </c>
      <c r="M44" s="339">
        <v>140.7</v>
      </c>
      <c r="N44" s="339">
        <v>140.6</v>
      </c>
      <c r="O44" s="339">
        <v>17.6</v>
      </c>
      <c r="P44" s="339">
        <v>18.9</v>
      </c>
      <c r="Q44" s="339">
        <v>10.1</v>
      </c>
    </row>
    <row r="45" spans="2:17" ht="16.5" customHeight="1">
      <c r="B45" s="296"/>
      <c r="C45" s="297"/>
      <c r="D45" s="298" t="s">
        <v>456</v>
      </c>
      <c r="E45" s="299"/>
      <c r="F45" s="339">
        <v>18.5</v>
      </c>
      <c r="G45" s="339">
        <v>18.4</v>
      </c>
      <c r="H45" s="339">
        <v>18.5</v>
      </c>
      <c r="I45" s="339">
        <v>149.3</v>
      </c>
      <c r="J45" s="339">
        <v>154.7</v>
      </c>
      <c r="K45" s="339">
        <v>135.2</v>
      </c>
      <c r="L45" s="339">
        <v>138.2</v>
      </c>
      <c r="M45" s="339">
        <v>141.6</v>
      </c>
      <c r="N45" s="339">
        <v>129.3</v>
      </c>
      <c r="O45" s="339">
        <v>11.1</v>
      </c>
      <c r="P45" s="339">
        <v>13.1</v>
      </c>
      <c r="Q45" s="339">
        <v>5.9</v>
      </c>
    </row>
    <row r="46" spans="2:17" ht="16.5"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c r="P46" s="312" t="s">
        <v>336</v>
      </c>
      <c r="Q46" s="312" t="s">
        <v>336</v>
      </c>
    </row>
    <row r="47" spans="2:17" ht="16.5"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c r="P47" s="312" t="s">
        <v>336</v>
      </c>
      <c r="Q47" s="312" t="s">
        <v>336</v>
      </c>
    </row>
    <row r="48" spans="2:17" ht="16.5"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c r="P48" s="312" t="s">
        <v>336</v>
      </c>
      <c r="Q48" s="312" t="s">
        <v>336</v>
      </c>
    </row>
    <row r="49" spans="2:17" ht="16.5" customHeight="1">
      <c r="B49" s="291"/>
      <c r="C49" s="292"/>
      <c r="D49" s="293" t="s">
        <v>460</v>
      </c>
      <c r="E49" s="294"/>
      <c r="F49" s="340">
        <v>20.4</v>
      </c>
      <c r="G49" s="340">
        <v>20.4</v>
      </c>
      <c r="H49" s="340">
        <v>20.5</v>
      </c>
      <c r="I49" s="340">
        <v>156.7</v>
      </c>
      <c r="J49" s="340">
        <v>162</v>
      </c>
      <c r="K49" s="340">
        <v>145.2</v>
      </c>
      <c r="L49" s="340">
        <v>151.2</v>
      </c>
      <c r="M49" s="340">
        <v>155.1</v>
      </c>
      <c r="N49" s="340">
        <v>142.6</v>
      </c>
      <c r="O49" s="340">
        <v>5.5</v>
      </c>
      <c r="P49" s="340">
        <v>6.9</v>
      </c>
      <c r="Q49" s="340">
        <v>2.6</v>
      </c>
    </row>
    <row r="50" spans="2:17" ht="16.5" customHeight="1">
      <c r="B50" s="313"/>
      <c r="C50" s="314"/>
      <c r="D50" s="315" t="s">
        <v>461</v>
      </c>
      <c r="E50" s="316"/>
      <c r="F50" s="342">
        <v>18.7</v>
      </c>
      <c r="G50" s="342">
        <v>19.4</v>
      </c>
      <c r="H50" s="342">
        <v>18.3</v>
      </c>
      <c r="I50" s="342">
        <v>125.1</v>
      </c>
      <c r="J50" s="342">
        <v>149.5</v>
      </c>
      <c r="K50" s="342">
        <v>110</v>
      </c>
      <c r="L50" s="342">
        <v>117.7</v>
      </c>
      <c r="M50" s="342">
        <v>136.1</v>
      </c>
      <c r="N50" s="342">
        <v>106.3</v>
      </c>
      <c r="O50" s="342">
        <v>7.4</v>
      </c>
      <c r="P50" s="342">
        <v>13.4</v>
      </c>
      <c r="Q50" s="342">
        <v>3.7</v>
      </c>
    </row>
    <row r="51" spans="2:17" ht="16.5" customHeight="1">
      <c r="B51" s="307"/>
      <c r="C51" s="308"/>
      <c r="D51" s="309" t="s">
        <v>250</v>
      </c>
      <c r="E51" s="310"/>
      <c r="F51" s="337">
        <v>18.3</v>
      </c>
      <c r="G51" s="337">
        <v>20.2</v>
      </c>
      <c r="H51" s="337">
        <v>16.8</v>
      </c>
      <c r="I51" s="337">
        <v>133.6</v>
      </c>
      <c r="J51" s="337">
        <v>163.8</v>
      </c>
      <c r="K51" s="337">
        <v>111.4</v>
      </c>
      <c r="L51" s="337">
        <v>128.9</v>
      </c>
      <c r="M51" s="337">
        <v>156.5</v>
      </c>
      <c r="N51" s="337">
        <v>108.6</v>
      </c>
      <c r="O51" s="337">
        <v>4.7</v>
      </c>
      <c r="P51" s="337">
        <v>7.3</v>
      </c>
      <c r="Q51" s="337">
        <v>2.8</v>
      </c>
    </row>
    <row r="52" spans="2:17" ht="16.5" customHeight="1">
      <c r="B52" s="296"/>
      <c r="C52" s="297"/>
      <c r="D52" s="298" t="s">
        <v>462</v>
      </c>
      <c r="E52" s="299"/>
      <c r="F52" s="339">
        <v>15.6</v>
      </c>
      <c r="G52" s="339">
        <v>15.6</v>
      </c>
      <c r="H52" s="339">
        <v>15.6</v>
      </c>
      <c r="I52" s="339">
        <v>91.5</v>
      </c>
      <c r="J52" s="339">
        <v>104</v>
      </c>
      <c r="K52" s="339">
        <v>84.2</v>
      </c>
      <c r="L52" s="339">
        <v>86.9</v>
      </c>
      <c r="M52" s="339">
        <v>96.4</v>
      </c>
      <c r="N52" s="339">
        <v>81.4</v>
      </c>
      <c r="O52" s="339">
        <v>4.6</v>
      </c>
      <c r="P52" s="339">
        <v>7.6</v>
      </c>
      <c r="Q52" s="339">
        <v>2.8</v>
      </c>
    </row>
    <row r="53" spans="2:17" ht="16.5" customHeight="1">
      <c r="B53" s="291"/>
      <c r="C53" s="292"/>
      <c r="D53" s="293" t="s">
        <v>252</v>
      </c>
      <c r="E53" s="294"/>
      <c r="F53" s="340">
        <v>19.4</v>
      </c>
      <c r="G53" s="340">
        <v>19.9</v>
      </c>
      <c r="H53" s="340">
        <v>19.3</v>
      </c>
      <c r="I53" s="340">
        <v>147.3</v>
      </c>
      <c r="J53" s="340">
        <v>159.9</v>
      </c>
      <c r="K53" s="340">
        <v>143.5</v>
      </c>
      <c r="L53" s="340">
        <v>139.9</v>
      </c>
      <c r="M53" s="340">
        <v>149.7</v>
      </c>
      <c r="N53" s="340">
        <v>136.9</v>
      </c>
      <c r="O53" s="340">
        <v>7.4</v>
      </c>
      <c r="P53" s="340">
        <v>10.2</v>
      </c>
      <c r="Q53" s="340">
        <v>6.6</v>
      </c>
    </row>
    <row r="54" spans="2:17" ht="16.5" customHeight="1">
      <c r="B54" s="313"/>
      <c r="C54" s="314"/>
      <c r="D54" s="315" t="s">
        <v>463</v>
      </c>
      <c r="E54" s="316"/>
      <c r="F54" s="342">
        <v>18.8</v>
      </c>
      <c r="G54" s="342">
        <v>19.5</v>
      </c>
      <c r="H54" s="342">
        <v>18.7</v>
      </c>
      <c r="I54" s="342">
        <v>135.7</v>
      </c>
      <c r="J54" s="342">
        <v>150.1</v>
      </c>
      <c r="K54" s="342">
        <v>134.4</v>
      </c>
      <c r="L54" s="342">
        <v>131.5</v>
      </c>
      <c r="M54" s="342">
        <v>144.5</v>
      </c>
      <c r="N54" s="342">
        <v>130.3</v>
      </c>
      <c r="O54" s="342">
        <v>4.2</v>
      </c>
      <c r="P54" s="342">
        <v>5.6</v>
      </c>
      <c r="Q54" s="342">
        <v>4.1</v>
      </c>
    </row>
    <row r="55" spans="2:17" ht="16.5" customHeight="1">
      <c r="B55" s="307"/>
      <c r="C55" s="308"/>
      <c r="D55" s="309" t="s">
        <v>464</v>
      </c>
      <c r="E55" s="310"/>
      <c r="F55" s="337">
        <v>18.4</v>
      </c>
      <c r="G55" s="337">
        <v>19</v>
      </c>
      <c r="H55" s="337">
        <v>17.9</v>
      </c>
      <c r="I55" s="337">
        <v>147.5</v>
      </c>
      <c r="J55" s="337">
        <v>167.9</v>
      </c>
      <c r="K55" s="337">
        <v>132.6</v>
      </c>
      <c r="L55" s="337">
        <v>133.7</v>
      </c>
      <c r="M55" s="337">
        <v>146.7</v>
      </c>
      <c r="N55" s="337">
        <v>124.2</v>
      </c>
      <c r="O55" s="337">
        <v>13.8</v>
      </c>
      <c r="P55" s="337">
        <v>21.2</v>
      </c>
      <c r="Q55" s="337">
        <v>8.4</v>
      </c>
    </row>
    <row r="56" spans="2:17" ht="16.5" customHeight="1">
      <c r="B56" s="296"/>
      <c r="C56" s="297"/>
      <c r="D56" s="298" t="s">
        <v>465</v>
      </c>
      <c r="E56" s="299"/>
      <c r="F56" s="339">
        <v>19.8</v>
      </c>
      <c r="G56" s="339">
        <v>21.1</v>
      </c>
      <c r="H56" s="339">
        <v>17.7</v>
      </c>
      <c r="I56" s="339">
        <v>116.2</v>
      </c>
      <c r="J56" s="339">
        <v>131.1</v>
      </c>
      <c r="K56" s="339">
        <v>93.5</v>
      </c>
      <c r="L56" s="339">
        <v>109.1</v>
      </c>
      <c r="M56" s="339">
        <v>120.6</v>
      </c>
      <c r="N56" s="339">
        <v>91.5</v>
      </c>
      <c r="O56" s="339">
        <v>7.1</v>
      </c>
      <c r="P56" s="339">
        <v>10.5</v>
      </c>
      <c r="Q56" s="339">
        <v>2</v>
      </c>
    </row>
    <row r="57" spans="2:17" ht="16.5" customHeight="1">
      <c r="B57" s="296"/>
      <c r="C57" s="297"/>
      <c r="D57" s="298" t="s">
        <v>466</v>
      </c>
      <c r="E57" s="299"/>
      <c r="F57" s="339">
        <v>21.9</v>
      </c>
      <c r="G57" s="339">
        <v>22</v>
      </c>
      <c r="H57" s="339">
        <v>21.4</v>
      </c>
      <c r="I57" s="339">
        <v>171.1</v>
      </c>
      <c r="J57" s="339">
        <v>174.1</v>
      </c>
      <c r="K57" s="339">
        <v>155.1</v>
      </c>
      <c r="L57" s="339">
        <v>164</v>
      </c>
      <c r="M57" s="339">
        <v>166.5</v>
      </c>
      <c r="N57" s="339">
        <v>151</v>
      </c>
      <c r="O57" s="339">
        <v>7.1</v>
      </c>
      <c r="P57" s="339">
        <v>7.6</v>
      </c>
      <c r="Q57" s="339">
        <v>4.1</v>
      </c>
    </row>
    <row r="58" spans="2:17" ht="10.5" customHeight="1">
      <c r="B58" s="291"/>
      <c r="C58" s="292"/>
      <c r="D58" s="319" t="s">
        <v>467</v>
      </c>
      <c r="E58" s="294"/>
      <c r="F58" s="320" t="s">
        <v>336</v>
      </c>
      <c r="G58" s="320" t="s">
        <v>336</v>
      </c>
      <c r="H58" s="320" t="s">
        <v>336</v>
      </c>
      <c r="I58" s="320" t="s">
        <v>336</v>
      </c>
      <c r="J58" s="320" t="s">
        <v>336</v>
      </c>
      <c r="K58" s="320" t="s">
        <v>336</v>
      </c>
      <c r="L58" s="320" t="s">
        <v>336</v>
      </c>
      <c r="M58" s="320" t="s">
        <v>336</v>
      </c>
      <c r="N58" s="320" t="s">
        <v>336</v>
      </c>
      <c r="O58" s="320" t="s">
        <v>336</v>
      </c>
      <c r="P58" s="320" t="s">
        <v>336</v>
      </c>
      <c r="Q58" s="320" t="s">
        <v>336</v>
      </c>
    </row>
    <row r="59" spans="2:17" ht="10.5" customHeight="1">
      <c r="B59" s="296"/>
      <c r="C59" s="297"/>
      <c r="D59" s="322" t="s">
        <v>468</v>
      </c>
      <c r="E59" s="305"/>
      <c r="F59" s="312" t="s">
        <v>336</v>
      </c>
      <c r="G59" s="312" t="s">
        <v>336</v>
      </c>
      <c r="H59" s="312" t="s">
        <v>336</v>
      </c>
      <c r="I59" s="312" t="s">
        <v>336</v>
      </c>
      <c r="J59" s="312" t="s">
        <v>336</v>
      </c>
      <c r="K59" s="312" t="s">
        <v>336</v>
      </c>
      <c r="L59" s="312" t="s">
        <v>336</v>
      </c>
      <c r="M59" s="312" t="s">
        <v>336</v>
      </c>
      <c r="N59" s="312" t="s">
        <v>336</v>
      </c>
      <c r="O59" s="312" t="s">
        <v>336</v>
      </c>
      <c r="P59" s="312" t="s">
        <v>336</v>
      </c>
      <c r="Q59" s="312" t="s">
        <v>336</v>
      </c>
    </row>
    <row r="60" spans="2:17" ht="10.5" customHeight="1">
      <c r="B60" s="296"/>
      <c r="C60" s="297"/>
      <c r="D60" s="322" t="s">
        <v>469</v>
      </c>
      <c r="E60" s="305"/>
      <c r="F60" s="312" t="s">
        <v>336</v>
      </c>
      <c r="G60" s="312" t="s">
        <v>336</v>
      </c>
      <c r="H60" s="312" t="s">
        <v>336</v>
      </c>
      <c r="I60" s="312" t="s">
        <v>336</v>
      </c>
      <c r="J60" s="312" t="s">
        <v>336</v>
      </c>
      <c r="K60" s="312" t="s">
        <v>336</v>
      </c>
      <c r="L60" s="312" t="s">
        <v>336</v>
      </c>
      <c r="M60" s="312" t="s">
        <v>336</v>
      </c>
      <c r="N60" s="312" t="s">
        <v>336</v>
      </c>
      <c r="O60" s="312" t="s">
        <v>336</v>
      </c>
      <c r="P60" s="312" t="s">
        <v>336</v>
      </c>
      <c r="Q60" s="312" t="s">
        <v>336</v>
      </c>
    </row>
    <row r="61" spans="2:17" ht="10.5" customHeight="1">
      <c r="B61" s="296"/>
      <c r="C61" s="297"/>
      <c r="D61" s="322" t="s">
        <v>470</v>
      </c>
      <c r="E61" s="305"/>
      <c r="F61" s="312" t="s">
        <v>336</v>
      </c>
      <c r="G61" s="312" t="s">
        <v>336</v>
      </c>
      <c r="H61" s="312" t="s">
        <v>336</v>
      </c>
      <c r="I61" s="312" t="s">
        <v>336</v>
      </c>
      <c r="J61" s="312" t="s">
        <v>336</v>
      </c>
      <c r="K61" s="312" t="s">
        <v>336</v>
      </c>
      <c r="L61" s="312" t="s">
        <v>336</v>
      </c>
      <c r="M61" s="312" t="s">
        <v>336</v>
      </c>
      <c r="N61" s="312" t="s">
        <v>336</v>
      </c>
      <c r="O61" s="312" t="s">
        <v>336</v>
      </c>
      <c r="P61" s="312" t="s">
        <v>336</v>
      </c>
      <c r="Q61" s="312" t="s">
        <v>336</v>
      </c>
    </row>
    <row r="62" spans="2:17" ht="10.5" customHeight="1">
      <c r="B62" s="313"/>
      <c r="C62" s="314"/>
      <c r="D62" s="324" t="s">
        <v>471</v>
      </c>
      <c r="E62" s="316"/>
      <c r="F62" s="312" t="s">
        <v>336</v>
      </c>
      <c r="G62" s="312" t="s">
        <v>336</v>
      </c>
      <c r="H62" s="312" t="s">
        <v>336</v>
      </c>
      <c r="I62" s="312" t="s">
        <v>336</v>
      </c>
      <c r="J62" s="312" t="s">
        <v>336</v>
      </c>
      <c r="K62" s="312" t="s">
        <v>336</v>
      </c>
      <c r="L62" s="312" t="s">
        <v>336</v>
      </c>
      <c r="M62" s="312" t="s">
        <v>336</v>
      </c>
      <c r="N62" s="312" t="s">
        <v>336</v>
      </c>
      <c r="O62" s="312" t="s">
        <v>336</v>
      </c>
      <c r="P62" s="312" t="s">
        <v>336</v>
      </c>
      <c r="Q62" s="312" t="s">
        <v>336</v>
      </c>
    </row>
    <row r="63" spans="2:17" ht="10.5" customHeight="1">
      <c r="B63" s="291"/>
      <c r="C63" s="292"/>
      <c r="D63" s="319" t="s">
        <v>472</v>
      </c>
      <c r="E63" s="294"/>
      <c r="F63" s="320" t="s">
        <v>336</v>
      </c>
      <c r="G63" s="320" t="s">
        <v>336</v>
      </c>
      <c r="H63" s="320" t="s">
        <v>336</v>
      </c>
      <c r="I63" s="320" t="s">
        <v>336</v>
      </c>
      <c r="J63" s="320" t="s">
        <v>336</v>
      </c>
      <c r="K63" s="320" t="s">
        <v>336</v>
      </c>
      <c r="L63" s="320" t="s">
        <v>336</v>
      </c>
      <c r="M63" s="320" t="s">
        <v>336</v>
      </c>
      <c r="N63" s="320" t="s">
        <v>336</v>
      </c>
      <c r="O63" s="320" t="s">
        <v>336</v>
      </c>
      <c r="P63" s="320" t="s">
        <v>336</v>
      </c>
      <c r="Q63" s="320" t="s">
        <v>336</v>
      </c>
    </row>
    <row r="64" spans="2:17" ht="10.5" customHeight="1">
      <c r="B64" s="313"/>
      <c r="C64" s="314"/>
      <c r="D64" s="324" t="s">
        <v>473</v>
      </c>
      <c r="E64" s="316"/>
      <c r="F64" s="325" t="s">
        <v>336</v>
      </c>
      <c r="G64" s="325" t="s">
        <v>336</v>
      </c>
      <c r="H64" s="325" t="s">
        <v>336</v>
      </c>
      <c r="I64" s="325" t="s">
        <v>336</v>
      </c>
      <c r="J64" s="325" t="s">
        <v>336</v>
      </c>
      <c r="K64" s="325" t="s">
        <v>336</v>
      </c>
      <c r="L64" s="325" t="s">
        <v>336</v>
      </c>
      <c r="M64" s="325" t="s">
        <v>336</v>
      </c>
      <c r="N64" s="325" t="s">
        <v>336</v>
      </c>
      <c r="O64" s="325" t="s">
        <v>336</v>
      </c>
      <c r="P64" s="325" t="s">
        <v>336</v>
      </c>
      <c r="Q64" s="325" t="s">
        <v>336</v>
      </c>
    </row>
    <row r="65" spans="2:17" ht="18.75">
      <c r="B65" s="268" t="s">
        <v>714</v>
      </c>
      <c r="C65" s="269"/>
      <c r="D65" s="270"/>
      <c r="E65" s="269"/>
      <c r="F65" s="269"/>
      <c r="G65" s="269"/>
      <c r="H65" s="269"/>
      <c r="I65" s="269" t="s">
        <v>488</v>
      </c>
      <c r="J65" s="269"/>
      <c r="K65" s="269"/>
      <c r="L65" s="269"/>
      <c r="M65" s="269"/>
      <c r="N65" s="269"/>
      <c r="O65" s="269"/>
      <c r="P65" s="269"/>
      <c r="Q65" s="269"/>
    </row>
    <row r="66" spans="2:17" ht="14.25" customHeight="1">
      <c r="B66" s="272" t="s">
        <v>475</v>
      </c>
      <c r="C66" s="273"/>
      <c r="D66" s="273"/>
      <c r="E66" s="273"/>
      <c r="F66" s="273"/>
      <c r="G66" s="274"/>
      <c r="H66" s="274"/>
      <c r="I66" s="274"/>
      <c r="J66" s="274"/>
      <c r="K66" s="274"/>
      <c r="L66" s="274"/>
      <c r="M66" s="274"/>
      <c r="N66" s="274"/>
      <c r="O66" s="274"/>
      <c r="P66" s="274"/>
      <c r="Q66" s="274"/>
    </row>
    <row r="67" spans="2:17" ht="6" customHeight="1">
      <c r="B67" s="274"/>
      <c r="C67" s="274"/>
      <c r="E67" s="274"/>
      <c r="F67" s="274"/>
      <c r="G67" s="274"/>
      <c r="H67" s="274"/>
      <c r="I67" s="274"/>
      <c r="J67" s="274"/>
      <c r="K67" s="274"/>
      <c r="L67" s="274"/>
      <c r="M67" s="274"/>
      <c r="N67" s="274"/>
      <c r="O67" s="274"/>
      <c r="P67" s="274"/>
      <c r="Q67" s="274"/>
    </row>
    <row r="68" spans="2:17" ht="18" customHeight="1">
      <c r="B68" s="274"/>
      <c r="C68" s="274"/>
      <c r="D68" s="276" t="s">
        <v>487</v>
      </c>
      <c r="E68" s="274"/>
      <c r="G68" s="274"/>
      <c r="H68" s="274"/>
      <c r="I68" s="274"/>
      <c r="J68" s="274"/>
      <c r="K68" s="274"/>
      <c r="L68" s="274"/>
      <c r="M68" s="274"/>
      <c r="N68" s="274"/>
      <c r="O68" s="274"/>
      <c r="P68" s="274"/>
      <c r="Q68" s="274"/>
    </row>
    <row r="69" spans="2:17" s="282" customFormat="1" ht="18" customHeight="1">
      <c r="B69" s="278"/>
      <c r="C69" s="279"/>
      <c r="D69" s="280"/>
      <c r="E69" s="281"/>
      <c r="F69" s="758" t="s">
        <v>489</v>
      </c>
      <c r="G69" s="763"/>
      <c r="H69" s="763"/>
      <c r="I69" s="758" t="s">
        <v>490</v>
      </c>
      <c r="J69" s="759"/>
      <c r="K69" s="759"/>
      <c r="L69" s="758" t="s">
        <v>491</v>
      </c>
      <c r="M69" s="759"/>
      <c r="N69" s="759"/>
      <c r="O69" s="753" t="s">
        <v>403</v>
      </c>
      <c r="P69" s="760"/>
      <c r="Q69" s="761"/>
    </row>
    <row r="70" spans="2:17" s="282" customFormat="1" ht="18" customHeight="1" thickBot="1">
      <c r="B70" s="756" t="s">
        <v>482</v>
      </c>
      <c r="C70" s="762"/>
      <c r="D70" s="762"/>
      <c r="E70" s="284"/>
      <c r="F70" s="284" t="s">
        <v>483</v>
      </c>
      <c r="G70" s="283" t="s">
        <v>484</v>
      </c>
      <c r="H70" s="283" t="s">
        <v>485</v>
      </c>
      <c r="I70" s="285" t="s">
        <v>483</v>
      </c>
      <c r="J70" s="283" t="s">
        <v>484</v>
      </c>
      <c r="K70" s="283" t="s">
        <v>485</v>
      </c>
      <c r="L70" s="285" t="s">
        <v>483</v>
      </c>
      <c r="M70" s="283" t="s">
        <v>484</v>
      </c>
      <c r="N70" s="283" t="s">
        <v>485</v>
      </c>
      <c r="O70" s="283" t="s">
        <v>483</v>
      </c>
      <c r="P70" s="285" t="s">
        <v>484</v>
      </c>
      <c r="Q70" s="284" t="s">
        <v>485</v>
      </c>
    </row>
    <row r="71" spans="2:17" s="282" customFormat="1" ht="9.75" customHeight="1" thickTop="1">
      <c r="B71" s="327"/>
      <c r="C71" s="328"/>
      <c r="D71" s="329"/>
      <c r="E71" s="330"/>
      <c r="F71" s="331" t="s">
        <v>492</v>
      </c>
      <c r="G71" s="332" t="s">
        <v>492</v>
      </c>
      <c r="H71" s="332" t="s">
        <v>492</v>
      </c>
      <c r="I71" s="333" t="s">
        <v>493</v>
      </c>
      <c r="J71" s="333" t="s">
        <v>493</v>
      </c>
      <c r="K71" s="333" t="s">
        <v>493</v>
      </c>
      <c r="L71" s="333" t="s">
        <v>493</v>
      </c>
      <c r="M71" s="333" t="s">
        <v>493</v>
      </c>
      <c r="N71" s="333" t="s">
        <v>493</v>
      </c>
      <c r="O71" s="333" t="s">
        <v>493</v>
      </c>
      <c r="P71" s="333" t="s">
        <v>493</v>
      </c>
      <c r="Q71" s="333" t="s">
        <v>493</v>
      </c>
    </row>
    <row r="72" spans="2:17" ht="16.5" customHeight="1">
      <c r="B72" s="334"/>
      <c r="C72" s="335"/>
      <c r="D72" s="336" t="s">
        <v>140</v>
      </c>
      <c r="E72" s="310"/>
      <c r="F72" s="337">
        <v>19.3</v>
      </c>
      <c r="G72" s="337">
        <v>19.6</v>
      </c>
      <c r="H72" s="337">
        <v>19</v>
      </c>
      <c r="I72" s="337">
        <v>154.1</v>
      </c>
      <c r="J72" s="337">
        <v>165.8</v>
      </c>
      <c r="K72" s="337">
        <v>137.3</v>
      </c>
      <c r="L72" s="337">
        <v>139.5</v>
      </c>
      <c r="M72" s="337">
        <v>146.5</v>
      </c>
      <c r="N72" s="337">
        <v>129.4</v>
      </c>
      <c r="O72" s="337">
        <v>14.6</v>
      </c>
      <c r="P72" s="337">
        <v>19.3</v>
      </c>
      <c r="Q72" s="337">
        <v>7.9</v>
      </c>
    </row>
    <row r="73" spans="2:17" ht="16.5" customHeight="1">
      <c r="B73" s="291"/>
      <c r="C73" s="292"/>
      <c r="D73" s="293" t="s">
        <v>429</v>
      </c>
      <c r="E73" s="294"/>
      <c r="F73" s="338" t="s">
        <v>430</v>
      </c>
      <c r="G73" s="338" t="s">
        <v>430</v>
      </c>
      <c r="H73" s="338" t="s">
        <v>430</v>
      </c>
      <c r="I73" s="338" t="s">
        <v>430</v>
      </c>
      <c r="J73" s="338" t="s">
        <v>430</v>
      </c>
      <c r="K73" s="338" t="s">
        <v>430</v>
      </c>
      <c r="L73" s="338" t="s">
        <v>430</v>
      </c>
      <c r="M73" s="338" t="s">
        <v>430</v>
      </c>
      <c r="N73" s="338" t="s">
        <v>430</v>
      </c>
      <c r="O73" s="338" t="s">
        <v>430</v>
      </c>
      <c r="P73" s="338" t="s">
        <v>430</v>
      </c>
      <c r="Q73" s="338" t="s">
        <v>430</v>
      </c>
    </row>
    <row r="74" spans="2:17" ht="16.5" customHeight="1">
      <c r="B74" s="296"/>
      <c r="C74" s="297"/>
      <c r="D74" s="298" t="s">
        <v>148</v>
      </c>
      <c r="E74" s="299"/>
      <c r="F74" s="339">
        <v>21.5</v>
      </c>
      <c r="G74" s="339">
        <v>22.2</v>
      </c>
      <c r="H74" s="339">
        <v>19.9</v>
      </c>
      <c r="I74" s="339">
        <v>185</v>
      </c>
      <c r="J74" s="339">
        <v>195.9</v>
      </c>
      <c r="K74" s="339">
        <v>158.8</v>
      </c>
      <c r="L74" s="339">
        <v>174.3</v>
      </c>
      <c r="M74" s="339">
        <v>182.3</v>
      </c>
      <c r="N74" s="339">
        <v>155</v>
      </c>
      <c r="O74" s="339">
        <v>10.7</v>
      </c>
      <c r="P74" s="339">
        <v>13.6</v>
      </c>
      <c r="Q74" s="339">
        <v>3.8</v>
      </c>
    </row>
    <row r="75" spans="2:17" ht="16.5" customHeight="1">
      <c r="B75" s="296"/>
      <c r="C75" s="297"/>
      <c r="D75" s="298" t="s">
        <v>150</v>
      </c>
      <c r="E75" s="299"/>
      <c r="F75" s="339">
        <v>19.4</v>
      </c>
      <c r="G75" s="339">
        <v>19.3</v>
      </c>
      <c r="H75" s="339">
        <v>19.6</v>
      </c>
      <c r="I75" s="339">
        <v>165.2</v>
      </c>
      <c r="J75" s="339">
        <v>168.7</v>
      </c>
      <c r="K75" s="339">
        <v>154.6</v>
      </c>
      <c r="L75" s="339">
        <v>147.1</v>
      </c>
      <c r="M75" s="339">
        <v>147.9</v>
      </c>
      <c r="N75" s="339">
        <v>144.6</v>
      </c>
      <c r="O75" s="339">
        <v>18.1</v>
      </c>
      <c r="P75" s="339">
        <v>20.8</v>
      </c>
      <c r="Q75" s="339">
        <v>10</v>
      </c>
    </row>
    <row r="76" spans="2:17" ht="16.5" customHeight="1">
      <c r="B76" s="296"/>
      <c r="C76" s="297"/>
      <c r="D76" s="298" t="s">
        <v>152</v>
      </c>
      <c r="E76" s="299"/>
      <c r="F76" s="339">
        <v>19.2</v>
      </c>
      <c r="G76" s="339">
        <v>19.2</v>
      </c>
      <c r="H76" s="339">
        <v>18.9</v>
      </c>
      <c r="I76" s="339">
        <v>159.9</v>
      </c>
      <c r="J76" s="339">
        <v>162</v>
      </c>
      <c r="K76" s="339">
        <v>143.7</v>
      </c>
      <c r="L76" s="339">
        <v>141.1</v>
      </c>
      <c r="M76" s="339">
        <v>141.9</v>
      </c>
      <c r="N76" s="339">
        <v>134.8</v>
      </c>
      <c r="O76" s="339">
        <v>18.8</v>
      </c>
      <c r="P76" s="339">
        <v>20.1</v>
      </c>
      <c r="Q76" s="339">
        <v>8.9</v>
      </c>
    </row>
    <row r="77" spans="2:17" ht="16.5" customHeight="1">
      <c r="B77" s="296"/>
      <c r="C77" s="297"/>
      <c r="D77" s="298" t="s">
        <v>155</v>
      </c>
      <c r="E77" s="299"/>
      <c r="F77" s="339">
        <v>19.3</v>
      </c>
      <c r="G77" s="339">
        <v>19.5</v>
      </c>
      <c r="H77" s="339">
        <v>18.6</v>
      </c>
      <c r="I77" s="339">
        <v>154.4</v>
      </c>
      <c r="J77" s="339">
        <v>157.2</v>
      </c>
      <c r="K77" s="339">
        <v>141.6</v>
      </c>
      <c r="L77" s="339">
        <v>144.8</v>
      </c>
      <c r="M77" s="339">
        <v>146.7</v>
      </c>
      <c r="N77" s="339">
        <v>136.3</v>
      </c>
      <c r="O77" s="339">
        <v>9.6</v>
      </c>
      <c r="P77" s="339">
        <v>10.5</v>
      </c>
      <c r="Q77" s="339">
        <v>5.3</v>
      </c>
    </row>
    <row r="78" spans="2:17" ht="16.5" customHeight="1">
      <c r="B78" s="296"/>
      <c r="C78" s="297"/>
      <c r="D78" s="298" t="s">
        <v>431</v>
      </c>
      <c r="E78" s="299"/>
      <c r="F78" s="339">
        <v>20</v>
      </c>
      <c r="G78" s="339">
        <v>20.5</v>
      </c>
      <c r="H78" s="339">
        <v>18</v>
      </c>
      <c r="I78" s="339">
        <v>172.9</v>
      </c>
      <c r="J78" s="339">
        <v>182.4</v>
      </c>
      <c r="K78" s="339">
        <v>141.1</v>
      </c>
      <c r="L78" s="339">
        <v>147</v>
      </c>
      <c r="M78" s="339">
        <v>153.2</v>
      </c>
      <c r="N78" s="339">
        <v>126</v>
      </c>
      <c r="O78" s="339">
        <v>25.9</v>
      </c>
      <c r="P78" s="339">
        <v>29.2</v>
      </c>
      <c r="Q78" s="339">
        <v>15.1</v>
      </c>
    </row>
    <row r="79" spans="2:17" ht="16.5" customHeight="1">
      <c r="B79" s="296"/>
      <c r="C79" s="297"/>
      <c r="D79" s="298" t="s">
        <v>432</v>
      </c>
      <c r="E79" s="299"/>
      <c r="F79" s="339">
        <v>19</v>
      </c>
      <c r="G79" s="339">
        <v>19.1</v>
      </c>
      <c r="H79" s="339">
        <v>18.9</v>
      </c>
      <c r="I79" s="339">
        <v>127.8</v>
      </c>
      <c r="J79" s="339">
        <v>148.8</v>
      </c>
      <c r="K79" s="339">
        <v>113.7</v>
      </c>
      <c r="L79" s="339">
        <v>121</v>
      </c>
      <c r="M79" s="339">
        <v>136.4</v>
      </c>
      <c r="N79" s="339">
        <v>110.6</v>
      </c>
      <c r="O79" s="339">
        <v>6.8</v>
      </c>
      <c r="P79" s="339">
        <v>12.4</v>
      </c>
      <c r="Q79" s="339">
        <v>3.1</v>
      </c>
    </row>
    <row r="80" spans="2:17" ht="16.5" customHeight="1">
      <c r="B80" s="296"/>
      <c r="C80" s="297"/>
      <c r="D80" s="298" t="s">
        <v>433</v>
      </c>
      <c r="E80" s="299"/>
      <c r="F80" s="339">
        <v>18.8</v>
      </c>
      <c r="G80" s="339">
        <v>18.2</v>
      </c>
      <c r="H80" s="339">
        <v>19.5</v>
      </c>
      <c r="I80" s="339">
        <v>147.6</v>
      </c>
      <c r="J80" s="339">
        <v>144.9</v>
      </c>
      <c r="K80" s="339">
        <v>150.7</v>
      </c>
      <c r="L80" s="339">
        <v>137</v>
      </c>
      <c r="M80" s="339">
        <v>133.5</v>
      </c>
      <c r="N80" s="339">
        <v>141</v>
      </c>
      <c r="O80" s="339">
        <v>10.6</v>
      </c>
      <c r="P80" s="339">
        <v>11.4</v>
      </c>
      <c r="Q80" s="339">
        <v>9.7</v>
      </c>
    </row>
    <row r="81" spans="2:17" ht="16.5" customHeight="1">
      <c r="B81" s="296"/>
      <c r="C81" s="297"/>
      <c r="D81" s="298" t="s">
        <v>434</v>
      </c>
      <c r="E81" s="299"/>
      <c r="F81" s="339">
        <v>19.8</v>
      </c>
      <c r="G81" s="339">
        <v>20.6</v>
      </c>
      <c r="H81" s="339">
        <v>19</v>
      </c>
      <c r="I81" s="339">
        <v>146.2</v>
      </c>
      <c r="J81" s="339">
        <v>161.9</v>
      </c>
      <c r="K81" s="339">
        <v>130.6</v>
      </c>
      <c r="L81" s="339">
        <v>138.1</v>
      </c>
      <c r="M81" s="339">
        <v>152.2</v>
      </c>
      <c r="N81" s="339">
        <v>124</v>
      </c>
      <c r="O81" s="339">
        <v>8.1</v>
      </c>
      <c r="P81" s="339">
        <v>9.7</v>
      </c>
      <c r="Q81" s="339">
        <v>6.6</v>
      </c>
    </row>
    <row r="82" spans="2:17" ht="16.5" customHeight="1">
      <c r="B82" s="296"/>
      <c r="C82" s="297"/>
      <c r="D82" s="298" t="s">
        <v>435</v>
      </c>
      <c r="E82" s="299"/>
      <c r="F82" s="339">
        <v>19.1</v>
      </c>
      <c r="G82" s="339">
        <v>19.3</v>
      </c>
      <c r="H82" s="339">
        <v>18.5</v>
      </c>
      <c r="I82" s="339">
        <v>151.6</v>
      </c>
      <c r="J82" s="339">
        <v>160.8</v>
      </c>
      <c r="K82" s="339">
        <v>126.5</v>
      </c>
      <c r="L82" s="339">
        <v>140.3</v>
      </c>
      <c r="M82" s="339">
        <v>147.3</v>
      </c>
      <c r="N82" s="339">
        <v>121</v>
      </c>
      <c r="O82" s="339">
        <v>11.3</v>
      </c>
      <c r="P82" s="339">
        <v>13.5</v>
      </c>
      <c r="Q82" s="339">
        <v>5.5</v>
      </c>
    </row>
    <row r="83" spans="2:17" ht="16.5" customHeight="1">
      <c r="B83" s="296"/>
      <c r="C83" s="297"/>
      <c r="D83" s="298" t="s">
        <v>436</v>
      </c>
      <c r="E83" s="299"/>
      <c r="F83" s="339">
        <v>18.6</v>
      </c>
      <c r="G83" s="339">
        <v>19.5</v>
      </c>
      <c r="H83" s="339">
        <v>17.8</v>
      </c>
      <c r="I83" s="339">
        <v>131.3</v>
      </c>
      <c r="J83" s="339">
        <v>154.9</v>
      </c>
      <c r="K83" s="339">
        <v>112.5</v>
      </c>
      <c r="L83" s="339">
        <v>122.7</v>
      </c>
      <c r="M83" s="339">
        <v>143</v>
      </c>
      <c r="N83" s="339">
        <v>106.5</v>
      </c>
      <c r="O83" s="339">
        <v>8.6</v>
      </c>
      <c r="P83" s="339">
        <v>11.9</v>
      </c>
      <c r="Q83" s="339">
        <v>6</v>
      </c>
    </row>
    <row r="84" spans="2:17" ht="16.5" customHeight="1">
      <c r="B84" s="296"/>
      <c r="C84" s="297"/>
      <c r="D84" s="298" t="s">
        <v>437</v>
      </c>
      <c r="E84" s="299"/>
      <c r="F84" s="339">
        <v>18.8</v>
      </c>
      <c r="G84" s="339">
        <v>20.7</v>
      </c>
      <c r="H84" s="339">
        <v>17.4</v>
      </c>
      <c r="I84" s="339">
        <v>144.2</v>
      </c>
      <c r="J84" s="339">
        <v>168.4</v>
      </c>
      <c r="K84" s="339">
        <v>127.3</v>
      </c>
      <c r="L84" s="339">
        <v>136.3</v>
      </c>
      <c r="M84" s="339">
        <v>155.3</v>
      </c>
      <c r="N84" s="339">
        <v>123</v>
      </c>
      <c r="O84" s="339">
        <v>7.9</v>
      </c>
      <c r="P84" s="339">
        <v>13.1</v>
      </c>
      <c r="Q84" s="339">
        <v>4.3</v>
      </c>
    </row>
    <row r="85" spans="2:17" ht="16.5" customHeight="1">
      <c r="B85" s="296"/>
      <c r="C85" s="297"/>
      <c r="D85" s="298" t="s">
        <v>438</v>
      </c>
      <c r="E85" s="299"/>
      <c r="F85" s="339">
        <v>19.2</v>
      </c>
      <c r="G85" s="339">
        <v>19</v>
      </c>
      <c r="H85" s="339">
        <v>19.5</v>
      </c>
      <c r="I85" s="339">
        <v>168.7</v>
      </c>
      <c r="J85" s="339">
        <v>175.2</v>
      </c>
      <c r="K85" s="339">
        <v>160</v>
      </c>
      <c r="L85" s="339">
        <v>136</v>
      </c>
      <c r="M85" s="339">
        <v>138</v>
      </c>
      <c r="N85" s="339">
        <v>133.3</v>
      </c>
      <c r="O85" s="339">
        <v>32.7</v>
      </c>
      <c r="P85" s="339">
        <v>37.2</v>
      </c>
      <c r="Q85" s="339">
        <v>26.7</v>
      </c>
    </row>
    <row r="86" spans="2:17" ht="16.5" customHeight="1">
      <c r="B86" s="296"/>
      <c r="C86" s="297"/>
      <c r="D86" s="298" t="s">
        <v>439</v>
      </c>
      <c r="E86" s="299"/>
      <c r="F86" s="339">
        <v>19.4</v>
      </c>
      <c r="G86" s="339">
        <v>20.4</v>
      </c>
      <c r="H86" s="339">
        <v>19.2</v>
      </c>
      <c r="I86" s="339">
        <v>147.1</v>
      </c>
      <c r="J86" s="339">
        <v>165</v>
      </c>
      <c r="K86" s="339">
        <v>143.3</v>
      </c>
      <c r="L86" s="339">
        <v>140.2</v>
      </c>
      <c r="M86" s="339">
        <v>154.9</v>
      </c>
      <c r="N86" s="339">
        <v>137.1</v>
      </c>
      <c r="O86" s="339">
        <v>6.9</v>
      </c>
      <c r="P86" s="339">
        <v>10.1</v>
      </c>
      <c r="Q86" s="339">
        <v>6.2</v>
      </c>
    </row>
    <row r="87" spans="2:17" ht="16.5" customHeight="1">
      <c r="B87" s="296"/>
      <c r="C87" s="297"/>
      <c r="D87" s="298" t="s">
        <v>182</v>
      </c>
      <c r="E87" s="299"/>
      <c r="F87" s="339">
        <v>19.7</v>
      </c>
      <c r="G87" s="339">
        <v>19.4</v>
      </c>
      <c r="H87" s="339">
        <v>20.3</v>
      </c>
      <c r="I87" s="339">
        <v>153.8</v>
      </c>
      <c r="J87" s="339">
        <v>152.4</v>
      </c>
      <c r="K87" s="339">
        <v>156.8</v>
      </c>
      <c r="L87" s="339">
        <v>149.8</v>
      </c>
      <c r="M87" s="339">
        <v>148.2</v>
      </c>
      <c r="N87" s="339">
        <v>153.4</v>
      </c>
      <c r="O87" s="339">
        <v>4</v>
      </c>
      <c r="P87" s="339">
        <v>4.2</v>
      </c>
      <c r="Q87" s="339">
        <v>3.4</v>
      </c>
    </row>
    <row r="88" spans="2:17" ht="16.5" customHeight="1">
      <c r="B88" s="296"/>
      <c r="C88" s="297"/>
      <c r="D88" s="298" t="s">
        <v>440</v>
      </c>
      <c r="E88" s="299"/>
      <c r="F88" s="339">
        <v>19.1</v>
      </c>
      <c r="G88" s="339">
        <v>20.2</v>
      </c>
      <c r="H88" s="339">
        <v>17.9</v>
      </c>
      <c r="I88" s="339">
        <v>127.3</v>
      </c>
      <c r="J88" s="339">
        <v>140.5</v>
      </c>
      <c r="K88" s="339">
        <v>113.2</v>
      </c>
      <c r="L88" s="339">
        <v>117.8</v>
      </c>
      <c r="M88" s="339">
        <v>127.3</v>
      </c>
      <c r="N88" s="339">
        <v>107.7</v>
      </c>
      <c r="O88" s="339">
        <v>9.5</v>
      </c>
      <c r="P88" s="339">
        <v>13.2</v>
      </c>
      <c r="Q88" s="339">
        <v>5.5</v>
      </c>
    </row>
    <row r="89" spans="2:17" ht="16.5" customHeight="1">
      <c r="B89" s="291"/>
      <c r="C89" s="292"/>
      <c r="D89" s="293" t="s">
        <v>441</v>
      </c>
      <c r="E89" s="294"/>
      <c r="F89" s="340">
        <v>20.6</v>
      </c>
      <c r="G89" s="340">
        <v>20.9</v>
      </c>
      <c r="H89" s="340">
        <v>20.3</v>
      </c>
      <c r="I89" s="340">
        <v>166.9</v>
      </c>
      <c r="J89" s="340">
        <v>176.7</v>
      </c>
      <c r="K89" s="340">
        <v>156.5</v>
      </c>
      <c r="L89" s="340">
        <v>151.4</v>
      </c>
      <c r="M89" s="340">
        <v>158.4</v>
      </c>
      <c r="N89" s="340">
        <v>144</v>
      </c>
      <c r="O89" s="340">
        <v>15.5</v>
      </c>
      <c r="P89" s="340">
        <v>18.3</v>
      </c>
      <c r="Q89" s="340">
        <v>12.5</v>
      </c>
    </row>
    <row r="90" spans="2:17" ht="16.5" customHeight="1">
      <c r="B90" s="302"/>
      <c r="C90" s="303"/>
      <c r="D90" s="304" t="s">
        <v>190</v>
      </c>
      <c r="E90" s="305"/>
      <c r="F90" s="341">
        <v>19.7</v>
      </c>
      <c r="G90" s="341">
        <v>20.4</v>
      </c>
      <c r="H90" s="341">
        <v>18.4</v>
      </c>
      <c r="I90" s="341">
        <v>156</v>
      </c>
      <c r="J90" s="341">
        <v>163.1</v>
      </c>
      <c r="K90" s="341">
        <v>142.3</v>
      </c>
      <c r="L90" s="341">
        <v>146.7</v>
      </c>
      <c r="M90" s="341">
        <v>152</v>
      </c>
      <c r="N90" s="341">
        <v>136.3</v>
      </c>
      <c r="O90" s="341">
        <v>9.3</v>
      </c>
      <c r="P90" s="341">
        <v>11.1</v>
      </c>
      <c r="Q90" s="341">
        <v>6</v>
      </c>
    </row>
    <row r="91" spans="2:17" ht="16.5" customHeight="1">
      <c r="B91" s="307"/>
      <c r="C91" s="308"/>
      <c r="D91" s="309" t="s">
        <v>442</v>
      </c>
      <c r="E91" s="310"/>
      <c r="F91" s="546">
        <v>20.8</v>
      </c>
      <c r="G91" s="546">
        <v>20.8</v>
      </c>
      <c r="H91" s="546">
        <v>20.6</v>
      </c>
      <c r="I91" s="546">
        <v>188.6</v>
      </c>
      <c r="J91" s="546">
        <v>190</v>
      </c>
      <c r="K91" s="546">
        <v>183.7</v>
      </c>
      <c r="L91" s="546">
        <v>163.3</v>
      </c>
      <c r="M91" s="546">
        <v>164.3</v>
      </c>
      <c r="N91" s="546">
        <v>159.6</v>
      </c>
      <c r="O91" s="546">
        <v>25.3</v>
      </c>
      <c r="P91" s="546">
        <v>25.7</v>
      </c>
      <c r="Q91" s="546">
        <v>24.1</v>
      </c>
    </row>
    <row r="92" spans="2:17" ht="16.5" customHeight="1">
      <c r="B92" s="296"/>
      <c r="C92" s="297"/>
      <c r="D92" s="298" t="s">
        <v>443</v>
      </c>
      <c r="E92" s="299"/>
      <c r="F92" s="339">
        <v>19.7</v>
      </c>
      <c r="G92" s="339">
        <v>20.1</v>
      </c>
      <c r="H92" s="339">
        <v>18.2</v>
      </c>
      <c r="I92" s="339">
        <v>179.3</v>
      </c>
      <c r="J92" s="339">
        <v>190</v>
      </c>
      <c r="K92" s="339">
        <v>141.1</v>
      </c>
      <c r="L92" s="339">
        <v>148.6</v>
      </c>
      <c r="M92" s="339">
        <v>154.2</v>
      </c>
      <c r="N92" s="339">
        <v>128.6</v>
      </c>
      <c r="O92" s="339">
        <v>30.7</v>
      </c>
      <c r="P92" s="339">
        <v>35.8</v>
      </c>
      <c r="Q92" s="339">
        <v>12.5</v>
      </c>
    </row>
    <row r="93" spans="2:17" ht="16.5" customHeight="1">
      <c r="B93" s="296"/>
      <c r="C93" s="297"/>
      <c r="D93" s="298" t="s">
        <v>444</v>
      </c>
      <c r="E93" s="299"/>
      <c r="F93" s="339">
        <v>21.2</v>
      </c>
      <c r="G93" s="339">
        <v>21.2</v>
      </c>
      <c r="H93" s="339">
        <v>21</v>
      </c>
      <c r="I93" s="339">
        <v>173.1</v>
      </c>
      <c r="J93" s="339">
        <v>177.7</v>
      </c>
      <c r="K93" s="339">
        <v>161.5</v>
      </c>
      <c r="L93" s="339">
        <v>163.1</v>
      </c>
      <c r="M93" s="339">
        <v>165.4</v>
      </c>
      <c r="N93" s="339">
        <v>157.2</v>
      </c>
      <c r="O93" s="339">
        <v>10</v>
      </c>
      <c r="P93" s="339">
        <v>12.3</v>
      </c>
      <c r="Q93" s="339">
        <v>4.3</v>
      </c>
    </row>
    <row r="94" spans="2:17" ht="16.5" customHeight="1">
      <c r="B94" s="296"/>
      <c r="C94" s="297"/>
      <c r="D94" s="298" t="s">
        <v>202</v>
      </c>
      <c r="E94" s="299"/>
      <c r="F94" s="339">
        <v>20</v>
      </c>
      <c r="G94" s="339">
        <v>19.7</v>
      </c>
      <c r="H94" s="339">
        <v>20.5</v>
      </c>
      <c r="I94" s="339">
        <v>173.6</v>
      </c>
      <c r="J94" s="339">
        <v>179.4</v>
      </c>
      <c r="K94" s="339">
        <v>163.1</v>
      </c>
      <c r="L94" s="339">
        <v>156.8</v>
      </c>
      <c r="M94" s="339">
        <v>158.8</v>
      </c>
      <c r="N94" s="339">
        <v>153.2</v>
      </c>
      <c r="O94" s="339">
        <v>16.8</v>
      </c>
      <c r="P94" s="339">
        <v>20.6</v>
      </c>
      <c r="Q94" s="339">
        <v>9.9</v>
      </c>
    </row>
    <row r="95" spans="2:17" ht="16.5" customHeight="1">
      <c r="B95" s="296"/>
      <c r="C95" s="297"/>
      <c r="D95" s="298" t="s">
        <v>445</v>
      </c>
      <c r="E95" s="299"/>
      <c r="F95" s="339">
        <v>19.4</v>
      </c>
      <c r="G95" s="339">
        <v>19.7</v>
      </c>
      <c r="H95" s="339">
        <v>18.6</v>
      </c>
      <c r="I95" s="339">
        <v>161.8</v>
      </c>
      <c r="J95" s="339">
        <v>167.6</v>
      </c>
      <c r="K95" s="339">
        <v>147.9</v>
      </c>
      <c r="L95" s="339">
        <v>148</v>
      </c>
      <c r="M95" s="339">
        <v>151.5</v>
      </c>
      <c r="N95" s="339">
        <v>139.8</v>
      </c>
      <c r="O95" s="339">
        <v>13.8</v>
      </c>
      <c r="P95" s="339">
        <v>16.1</v>
      </c>
      <c r="Q95" s="339">
        <v>8.1</v>
      </c>
    </row>
    <row r="96" spans="2:17" ht="16.5" customHeight="1">
      <c r="B96" s="296"/>
      <c r="C96" s="297"/>
      <c r="D96" s="298" t="s">
        <v>446</v>
      </c>
      <c r="E96" s="299"/>
      <c r="F96" s="339">
        <v>18.7</v>
      </c>
      <c r="G96" s="339">
        <v>18.8</v>
      </c>
      <c r="H96" s="339">
        <v>18.7</v>
      </c>
      <c r="I96" s="339">
        <v>173.2</v>
      </c>
      <c r="J96" s="339">
        <v>174.8</v>
      </c>
      <c r="K96" s="339">
        <v>168.7</v>
      </c>
      <c r="L96" s="339">
        <v>148.5</v>
      </c>
      <c r="M96" s="339">
        <v>148.8</v>
      </c>
      <c r="N96" s="339">
        <v>147.6</v>
      </c>
      <c r="O96" s="339">
        <v>24.7</v>
      </c>
      <c r="P96" s="339">
        <v>26</v>
      </c>
      <c r="Q96" s="339">
        <v>21.1</v>
      </c>
    </row>
    <row r="97" spans="2:17" ht="16.5" customHeight="1">
      <c r="B97" s="296"/>
      <c r="C97" s="297"/>
      <c r="D97" s="298" t="s">
        <v>447</v>
      </c>
      <c r="E97" s="299"/>
      <c r="F97" s="339">
        <v>19.8</v>
      </c>
      <c r="G97" s="339">
        <v>19.7</v>
      </c>
      <c r="H97" s="339">
        <v>20.3</v>
      </c>
      <c r="I97" s="339">
        <v>172</v>
      </c>
      <c r="J97" s="339">
        <v>174.2</v>
      </c>
      <c r="K97" s="339">
        <v>165.3</v>
      </c>
      <c r="L97" s="339">
        <v>154.1</v>
      </c>
      <c r="M97" s="339">
        <v>153.1</v>
      </c>
      <c r="N97" s="339">
        <v>157.1</v>
      </c>
      <c r="O97" s="339">
        <v>17.9</v>
      </c>
      <c r="P97" s="339">
        <v>21.1</v>
      </c>
      <c r="Q97" s="339">
        <v>8.2</v>
      </c>
    </row>
    <row r="98" spans="2:17" ht="16.5" customHeight="1">
      <c r="B98" s="296"/>
      <c r="C98" s="297"/>
      <c r="D98" s="298" t="s">
        <v>448</v>
      </c>
      <c r="E98" s="299"/>
      <c r="F98" s="339">
        <v>19.1</v>
      </c>
      <c r="G98" s="339">
        <v>19</v>
      </c>
      <c r="H98" s="339">
        <v>19.4</v>
      </c>
      <c r="I98" s="339">
        <v>157.2</v>
      </c>
      <c r="J98" s="339">
        <v>157.8</v>
      </c>
      <c r="K98" s="339">
        <v>153.3</v>
      </c>
      <c r="L98" s="339">
        <v>145.1</v>
      </c>
      <c r="M98" s="339">
        <v>144.6</v>
      </c>
      <c r="N98" s="339">
        <v>147.6</v>
      </c>
      <c r="O98" s="339">
        <v>12.1</v>
      </c>
      <c r="P98" s="339">
        <v>13.2</v>
      </c>
      <c r="Q98" s="339">
        <v>5.7</v>
      </c>
    </row>
    <row r="99" spans="2:17" ht="16.5" customHeight="1">
      <c r="B99" s="296"/>
      <c r="C99" s="297"/>
      <c r="D99" s="298" t="s">
        <v>216</v>
      </c>
      <c r="E99" s="299"/>
      <c r="F99" s="339">
        <v>21</v>
      </c>
      <c r="G99" s="339">
        <v>21</v>
      </c>
      <c r="H99" s="339">
        <v>20.5</v>
      </c>
      <c r="I99" s="339">
        <v>188.6</v>
      </c>
      <c r="J99" s="339">
        <v>192</v>
      </c>
      <c r="K99" s="339">
        <v>168.6</v>
      </c>
      <c r="L99" s="339">
        <v>164.6</v>
      </c>
      <c r="M99" s="339">
        <v>165.7</v>
      </c>
      <c r="N99" s="339">
        <v>158.3</v>
      </c>
      <c r="O99" s="339">
        <v>24</v>
      </c>
      <c r="P99" s="339">
        <v>26.3</v>
      </c>
      <c r="Q99" s="339">
        <v>10.3</v>
      </c>
    </row>
    <row r="100" spans="2:17" ht="16.5" customHeight="1">
      <c r="B100" s="296"/>
      <c r="C100" s="297"/>
      <c r="D100" s="298" t="s">
        <v>219</v>
      </c>
      <c r="E100" s="299"/>
      <c r="F100" s="339">
        <v>19.6</v>
      </c>
      <c r="G100" s="339">
        <v>19.6</v>
      </c>
      <c r="H100" s="339">
        <v>19.7</v>
      </c>
      <c r="I100" s="339">
        <v>168</v>
      </c>
      <c r="J100" s="339">
        <v>168.2</v>
      </c>
      <c r="K100" s="339">
        <v>166.8</v>
      </c>
      <c r="L100" s="339">
        <v>150.4</v>
      </c>
      <c r="M100" s="339">
        <v>149.4</v>
      </c>
      <c r="N100" s="339">
        <v>155.6</v>
      </c>
      <c r="O100" s="339">
        <v>17.6</v>
      </c>
      <c r="P100" s="339">
        <v>18.8</v>
      </c>
      <c r="Q100" s="339">
        <v>11.2</v>
      </c>
    </row>
    <row r="101" spans="2:17" ht="16.5" customHeight="1">
      <c r="B101" s="296"/>
      <c r="C101" s="297"/>
      <c r="D101" s="298" t="s">
        <v>222</v>
      </c>
      <c r="E101" s="299"/>
      <c r="F101" s="339">
        <v>20.9</v>
      </c>
      <c r="G101" s="339">
        <v>21</v>
      </c>
      <c r="H101" s="339">
        <v>20.7</v>
      </c>
      <c r="I101" s="339">
        <v>177.9</v>
      </c>
      <c r="J101" s="339">
        <v>182.3</v>
      </c>
      <c r="K101" s="339">
        <v>165.3</v>
      </c>
      <c r="L101" s="339">
        <v>161.7</v>
      </c>
      <c r="M101" s="339">
        <v>163.1</v>
      </c>
      <c r="N101" s="339">
        <v>157.7</v>
      </c>
      <c r="O101" s="339">
        <v>16.2</v>
      </c>
      <c r="P101" s="339">
        <v>19.2</v>
      </c>
      <c r="Q101" s="339">
        <v>7.6</v>
      </c>
    </row>
    <row r="102" spans="2:17" ht="16.5" customHeight="1">
      <c r="B102" s="296"/>
      <c r="C102" s="297"/>
      <c r="D102" s="298" t="s">
        <v>449</v>
      </c>
      <c r="E102" s="299"/>
      <c r="F102" s="339">
        <v>19.4</v>
      </c>
      <c r="G102" s="339">
        <v>19.5</v>
      </c>
      <c r="H102" s="339">
        <v>19</v>
      </c>
      <c r="I102" s="339">
        <v>172.6</v>
      </c>
      <c r="J102" s="339">
        <v>174.6</v>
      </c>
      <c r="K102" s="339">
        <v>160.8</v>
      </c>
      <c r="L102" s="339">
        <v>150.6</v>
      </c>
      <c r="M102" s="339">
        <v>151.4</v>
      </c>
      <c r="N102" s="339">
        <v>145.8</v>
      </c>
      <c r="O102" s="339">
        <v>22</v>
      </c>
      <c r="P102" s="339">
        <v>23.2</v>
      </c>
      <c r="Q102" s="339">
        <v>15</v>
      </c>
    </row>
    <row r="103" spans="2:17" ht="16.5" customHeight="1">
      <c r="B103" s="296"/>
      <c r="C103" s="297"/>
      <c r="D103" s="298" t="s">
        <v>450</v>
      </c>
      <c r="E103" s="299"/>
      <c r="F103" s="339">
        <v>18.6</v>
      </c>
      <c r="G103" s="339">
        <v>18.5</v>
      </c>
      <c r="H103" s="339">
        <v>19.1</v>
      </c>
      <c r="I103" s="339">
        <v>187.8</v>
      </c>
      <c r="J103" s="339">
        <v>191.2</v>
      </c>
      <c r="K103" s="339">
        <v>153.3</v>
      </c>
      <c r="L103" s="339">
        <v>147.8</v>
      </c>
      <c r="M103" s="339">
        <v>147.9</v>
      </c>
      <c r="N103" s="339">
        <v>146.5</v>
      </c>
      <c r="O103" s="339">
        <v>40</v>
      </c>
      <c r="P103" s="339">
        <v>43.3</v>
      </c>
      <c r="Q103" s="339">
        <v>6.8</v>
      </c>
    </row>
    <row r="104" spans="2:17" ht="16.5" customHeight="1">
      <c r="B104" s="296"/>
      <c r="C104" s="297"/>
      <c r="D104" s="298" t="s">
        <v>451</v>
      </c>
      <c r="E104" s="299"/>
      <c r="F104" s="339">
        <v>19.8</v>
      </c>
      <c r="G104" s="339">
        <v>20</v>
      </c>
      <c r="H104" s="339">
        <v>19.5</v>
      </c>
      <c r="I104" s="339">
        <v>164.4</v>
      </c>
      <c r="J104" s="339">
        <v>171.7</v>
      </c>
      <c r="K104" s="339">
        <v>147.2</v>
      </c>
      <c r="L104" s="339">
        <v>152.5</v>
      </c>
      <c r="M104" s="339">
        <v>157.1</v>
      </c>
      <c r="N104" s="339">
        <v>141.6</v>
      </c>
      <c r="O104" s="339">
        <v>11.9</v>
      </c>
      <c r="P104" s="339">
        <v>14.6</v>
      </c>
      <c r="Q104" s="339">
        <v>5.6</v>
      </c>
    </row>
    <row r="105" spans="2:17" ht="16.5" customHeight="1">
      <c r="B105" s="296"/>
      <c r="C105" s="297"/>
      <c r="D105" s="298" t="s">
        <v>452</v>
      </c>
      <c r="E105" s="299"/>
      <c r="F105" s="339">
        <v>20.5</v>
      </c>
      <c r="G105" s="339">
        <v>20.6</v>
      </c>
      <c r="H105" s="339">
        <v>20.5</v>
      </c>
      <c r="I105" s="339">
        <v>167</v>
      </c>
      <c r="J105" s="339">
        <v>171.5</v>
      </c>
      <c r="K105" s="339">
        <v>159.6</v>
      </c>
      <c r="L105" s="339">
        <v>156.9</v>
      </c>
      <c r="M105" s="339">
        <v>160.8</v>
      </c>
      <c r="N105" s="339">
        <v>150.4</v>
      </c>
      <c r="O105" s="339">
        <v>10.1</v>
      </c>
      <c r="P105" s="339">
        <v>10.7</v>
      </c>
      <c r="Q105" s="339">
        <v>9.2</v>
      </c>
    </row>
    <row r="106" spans="2:17" ht="16.5" customHeight="1">
      <c r="B106" s="296"/>
      <c r="C106" s="297"/>
      <c r="D106" s="298" t="s">
        <v>453</v>
      </c>
      <c r="E106" s="299"/>
      <c r="F106" s="339">
        <v>19.4</v>
      </c>
      <c r="G106" s="339">
        <v>19.5</v>
      </c>
      <c r="H106" s="339">
        <v>19.2</v>
      </c>
      <c r="I106" s="339">
        <v>162.7</v>
      </c>
      <c r="J106" s="339">
        <v>170.4</v>
      </c>
      <c r="K106" s="339">
        <v>148.2</v>
      </c>
      <c r="L106" s="339">
        <v>145.5</v>
      </c>
      <c r="M106" s="339">
        <v>148.2</v>
      </c>
      <c r="N106" s="339">
        <v>140.4</v>
      </c>
      <c r="O106" s="339">
        <v>17.2</v>
      </c>
      <c r="P106" s="339">
        <v>22.2</v>
      </c>
      <c r="Q106" s="339">
        <v>7.8</v>
      </c>
    </row>
    <row r="107" spans="2:17" ht="16.5" customHeight="1">
      <c r="B107" s="296"/>
      <c r="C107" s="297"/>
      <c r="D107" s="298" t="s">
        <v>454</v>
      </c>
      <c r="E107" s="299"/>
      <c r="F107" s="339">
        <v>19.1</v>
      </c>
      <c r="G107" s="339">
        <v>18.8</v>
      </c>
      <c r="H107" s="339">
        <v>19.8</v>
      </c>
      <c r="I107" s="339">
        <v>181</v>
      </c>
      <c r="J107" s="339">
        <v>182.2</v>
      </c>
      <c r="K107" s="339">
        <v>178.1</v>
      </c>
      <c r="L107" s="339">
        <v>157.8</v>
      </c>
      <c r="M107" s="339">
        <v>155.3</v>
      </c>
      <c r="N107" s="339">
        <v>162.9</v>
      </c>
      <c r="O107" s="339">
        <v>23.2</v>
      </c>
      <c r="P107" s="339">
        <v>26.9</v>
      </c>
      <c r="Q107" s="339">
        <v>15.2</v>
      </c>
    </row>
    <row r="108" spans="2:17" ht="16.5" customHeight="1">
      <c r="B108" s="296"/>
      <c r="C108" s="297"/>
      <c r="D108" s="298" t="s">
        <v>455</v>
      </c>
      <c r="E108" s="299"/>
      <c r="F108" s="339">
        <v>18.6</v>
      </c>
      <c r="G108" s="339">
        <v>18.5</v>
      </c>
      <c r="H108" s="339">
        <v>19.2</v>
      </c>
      <c r="I108" s="339">
        <v>154.9</v>
      </c>
      <c r="J108" s="339">
        <v>155.8</v>
      </c>
      <c r="K108" s="339">
        <v>149.6</v>
      </c>
      <c r="L108" s="339">
        <v>137.4</v>
      </c>
      <c r="M108" s="339">
        <v>137.1</v>
      </c>
      <c r="N108" s="339">
        <v>139.1</v>
      </c>
      <c r="O108" s="339">
        <v>17.5</v>
      </c>
      <c r="P108" s="339">
        <v>18.7</v>
      </c>
      <c r="Q108" s="339">
        <v>10.5</v>
      </c>
    </row>
    <row r="109" spans="2:17" ht="16.5" customHeight="1">
      <c r="B109" s="296"/>
      <c r="C109" s="297"/>
      <c r="D109" s="298" t="s">
        <v>456</v>
      </c>
      <c r="E109" s="299"/>
      <c r="F109" s="339">
        <v>17.9</v>
      </c>
      <c r="G109" s="339">
        <v>17.9</v>
      </c>
      <c r="H109" s="339">
        <v>18.1</v>
      </c>
      <c r="I109" s="339">
        <v>143.5</v>
      </c>
      <c r="J109" s="339">
        <v>148.5</v>
      </c>
      <c r="K109" s="339">
        <v>130.8</v>
      </c>
      <c r="L109" s="339">
        <v>133.7</v>
      </c>
      <c r="M109" s="339">
        <v>137</v>
      </c>
      <c r="N109" s="339">
        <v>125.3</v>
      </c>
      <c r="O109" s="339">
        <v>9.8</v>
      </c>
      <c r="P109" s="339">
        <v>11.5</v>
      </c>
      <c r="Q109" s="339">
        <v>5.5</v>
      </c>
    </row>
    <row r="110" spans="2:17" ht="16.5"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c r="Q110" s="312" t="s">
        <v>336</v>
      </c>
    </row>
    <row r="111" spans="2:17" ht="16.5"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c r="P111" s="312" t="s">
        <v>336</v>
      </c>
      <c r="Q111" s="312" t="s">
        <v>336</v>
      </c>
    </row>
    <row r="112" spans="2:17" ht="16.5"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c r="P112" s="312" t="s">
        <v>336</v>
      </c>
      <c r="Q112" s="312" t="s">
        <v>336</v>
      </c>
    </row>
    <row r="113" spans="2:17" ht="16.5" customHeight="1">
      <c r="B113" s="291"/>
      <c r="C113" s="292"/>
      <c r="D113" s="293" t="s">
        <v>460</v>
      </c>
      <c r="E113" s="294"/>
      <c r="F113" s="340">
        <v>19.7</v>
      </c>
      <c r="G113" s="340">
        <v>19.6</v>
      </c>
      <c r="H113" s="340">
        <v>19.9</v>
      </c>
      <c r="I113" s="340">
        <v>156.8</v>
      </c>
      <c r="J113" s="340">
        <v>159.1</v>
      </c>
      <c r="K113" s="340">
        <v>149.7</v>
      </c>
      <c r="L113" s="340">
        <v>148.2</v>
      </c>
      <c r="M113" s="340">
        <v>148.7</v>
      </c>
      <c r="N113" s="340">
        <v>146.6</v>
      </c>
      <c r="O113" s="340">
        <v>8.6</v>
      </c>
      <c r="P113" s="340">
        <v>10.4</v>
      </c>
      <c r="Q113" s="340">
        <v>3.1</v>
      </c>
    </row>
    <row r="114" spans="2:17" ht="16.5" customHeight="1">
      <c r="B114" s="313"/>
      <c r="C114" s="314"/>
      <c r="D114" s="315" t="s">
        <v>461</v>
      </c>
      <c r="E114" s="316"/>
      <c r="F114" s="342">
        <v>18.7</v>
      </c>
      <c r="G114" s="342">
        <v>18.6</v>
      </c>
      <c r="H114" s="342">
        <v>18.8</v>
      </c>
      <c r="I114" s="342">
        <v>118.4</v>
      </c>
      <c r="J114" s="342">
        <v>140.1</v>
      </c>
      <c r="K114" s="342">
        <v>109.6</v>
      </c>
      <c r="L114" s="342">
        <v>112.1</v>
      </c>
      <c r="M114" s="342">
        <v>126</v>
      </c>
      <c r="N114" s="342">
        <v>106.5</v>
      </c>
      <c r="O114" s="342">
        <v>6.3</v>
      </c>
      <c r="P114" s="342">
        <v>14.1</v>
      </c>
      <c r="Q114" s="342">
        <v>3.1</v>
      </c>
    </row>
    <row r="115" spans="2:17" ht="16.5" customHeight="1">
      <c r="B115" s="307"/>
      <c r="C115" s="308"/>
      <c r="D115" s="309" t="s">
        <v>250</v>
      </c>
      <c r="E115" s="310"/>
      <c r="F115" s="337">
        <v>19.3</v>
      </c>
      <c r="G115" s="337">
        <v>20.6</v>
      </c>
      <c r="H115" s="337">
        <v>18.1</v>
      </c>
      <c r="I115" s="337">
        <v>139</v>
      </c>
      <c r="J115" s="337">
        <v>160.9</v>
      </c>
      <c r="K115" s="337">
        <v>119.5</v>
      </c>
      <c r="L115" s="337">
        <v>134.4</v>
      </c>
      <c r="M115" s="337">
        <v>154.6</v>
      </c>
      <c r="N115" s="337">
        <v>116.3</v>
      </c>
      <c r="O115" s="337">
        <v>4.6</v>
      </c>
      <c r="P115" s="337">
        <v>6.3</v>
      </c>
      <c r="Q115" s="337">
        <v>3.2</v>
      </c>
    </row>
    <row r="116" spans="2:17" ht="16.5" customHeight="1">
      <c r="B116" s="296"/>
      <c r="C116" s="297"/>
      <c r="D116" s="298" t="s">
        <v>462</v>
      </c>
      <c r="E116" s="299"/>
      <c r="F116" s="339">
        <v>18.1</v>
      </c>
      <c r="G116" s="339">
        <v>18.7</v>
      </c>
      <c r="H116" s="339">
        <v>17.6</v>
      </c>
      <c r="I116" s="339">
        <v>125.8</v>
      </c>
      <c r="J116" s="339">
        <v>150.1</v>
      </c>
      <c r="K116" s="339">
        <v>107.8</v>
      </c>
      <c r="L116" s="339">
        <v>114.2</v>
      </c>
      <c r="M116" s="339">
        <v>133.6</v>
      </c>
      <c r="N116" s="339">
        <v>99.9</v>
      </c>
      <c r="O116" s="339">
        <v>11.6</v>
      </c>
      <c r="P116" s="339">
        <v>16.5</v>
      </c>
      <c r="Q116" s="339">
        <v>7.9</v>
      </c>
    </row>
    <row r="117" spans="2:17" ht="16.5" customHeight="1">
      <c r="B117" s="291"/>
      <c r="C117" s="292"/>
      <c r="D117" s="293" t="s">
        <v>252</v>
      </c>
      <c r="E117" s="294"/>
      <c r="F117" s="340">
        <v>19.9</v>
      </c>
      <c r="G117" s="340">
        <v>20.6</v>
      </c>
      <c r="H117" s="340">
        <v>19.6</v>
      </c>
      <c r="I117" s="340">
        <v>158.5</v>
      </c>
      <c r="J117" s="340">
        <v>167.7</v>
      </c>
      <c r="K117" s="340">
        <v>154.8</v>
      </c>
      <c r="L117" s="340">
        <v>150</v>
      </c>
      <c r="M117" s="340">
        <v>156.9</v>
      </c>
      <c r="N117" s="340">
        <v>147.2</v>
      </c>
      <c r="O117" s="340">
        <v>8.5</v>
      </c>
      <c r="P117" s="340">
        <v>10.8</v>
      </c>
      <c r="Q117" s="340">
        <v>7.6</v>
      </c>
    </row>
    <row r="118" spans="2:17" ht="16.5" customHeight="1">
      <c r="B118" s="313"/>
      <c r="C118" s="314"/>
      <c r="D118" s="315" t="s">
        <v>463</v>
      </c>
      <c r="E118" s="316"/>
      <c r="F118" s="342">
        <v>18.9</v>
      </c>
      <c r="G118" s="342">
        <v>19.4</v>
      </c>
      <c r="H118" s="342">
        <v>18.9</v>
      </c>
      <c r="I118" s="342">
        <v>136.3</v>
      </c>
      <c r="J118" s="342">
        <v>154</v>
      </c>
      <c r="K118" s="342">
        <v>135</v>
      </c>
      <c r="L118" s="342">
        <v>130.9</v>
      </c>
      <c r="M118" s="342">
        <v>146.6</v>
      </c>
      <c r="N118" s="342">
        <v>129.8</v>
      </c>
      <c r="O118" s="342">
        <v>5.4</v>
      </c>
      <c r="P118" s="342">
        <v>7.4</v>
      </c>
      <c r="Q118" s="342">
        <v>5.2</v>
      </c>
    </row>
    <row r="119" spans="2:17" ht="16.5" customHeight="1">
      <c r="B119" s="307"/>
      <c r="C119" s="308"/>
      <c r="D119" s="309" t="s">
        <v>464</v>
      </c>
      <c r="E119" s="310"/>
      <c r="F119" s="337">
        <v>18.3</v>
      </c>
      <c r="G119" s="337">
        <v>18.9</v>
      </c>
      <c r="H119" s="337">
        <v>17.9</v>
      </c>
      <c r="I119" s="337">
        <v>146.5</v>
      </c>
      <c r="J119" s="337">
        <v>168.9</v>
      </c>
      <c r="K119" s="337">
        <v>131.3</v>
      </c>
      <c r="L119" s="337">
        <v>131.6</v>
      </c>
      <c r="M119" s="337">
        <v>144.8</v>
      </c>
      <c r="N119" s="337">
        <v>122.7</v>
      </c>
      <c r="O119" s="337">
        <v>14.9</v>
      </c>
      <c r="P119" s="337">
        <v>24.1</v>
      </c>
      <c r="Q119" s="337">
        <v>8.6</v>
      </c>
    </row>
    <row r="120" spans="2:17" ht="16.5" customHeight="1">
      <c r="B120" s="296"/>
      <c r="C120" s="297"/>
      <c r="D120" s="298" t="s">
        <v>465</v>
      </c>
      <c r="E120" s="299"/>
      <c r="F120" s="339">
        <v>19.1</v>
      </c>
      <c r="G120" s="339">
        <v>20.6</v>
      </c>
      <c r="H120" s="339">
        <v>17.4</v>
      </c>
      <c r="I120" s="339">
        <v>99.4</v>
      </c>
      <c r="J120" s="339">
        <v>109.4</v>
      </c>
      <c r="K120" s="339">
        <v>88.1</v>
      </c>
      <c r="L120" s="339">
        <v>93.8</v>
      </c>
      <c r="M120" s="339">
        <v>100.8</v>
      </c>
      <c r="N120" s="339">
        <v>86</v>
      </c>
      <c r="O120" s="339">
        <v>5.6</v>
      </c>
      <c r="P120" s="339">
        <v>8.6</v>
      </c>
      <c r="Q120" s="339">
        <v>2.1</v>
      </c>
    </row>
    <row r="121" spans="2:17" ht="16.5" customHeight="1">
      <c r="B121" s="296"/>
      <c r="C121" s="297"/>
      <c r="D121" s="298" t="s">
        <v>466</v>
      </c>
      <c r="E121" s="299"/>
      <c r="F121" s="339">
        <v>21.5</v>
      </c>
      <c r="G121" s="339">
        <v>21.5</v>
      </c>
      <c r="H121" s="339">
        <v>21.2</v>
      </c>
      <c r="I121" s="339">
        <v>165.1</v>
      </c>
      <c r="J121" s="339">
        <v>167.1</v>
      </c>
      <c r="K121" s="339">
        <v>155.9</v>
      </c>
      <c r="L121" s="339">
        <v>158.4</v>
      </c>
      <c r="M121" s="339">
        <v>159.9</v>
      </c>
      <c r="N121" s="339">
        <v>151.7</v>
      </c>
      <c r="O121" s="339">
        <v>6.7</v>
      </c>
      <c r="P121" s="339">
        <v>7.2</v>
      </c>
      <c r="Q121" s="339">
        <v>4.2</v>
      </c>
    </row>
    <row r="122" spans="2:17" ht="10.5" customHeight="1">
      <c r="B122" s="291"/>
      <c r="C122" s="292"/>
      <c r="D122" s="319" t="s">
        <v>467</v>
      </c>
      <c r="E122" s="294"/>
      <c r="F122" s="320" t="s">
        <v>336</v>
      </c>
      <c r="G122" s="320" t="s">
        <v>336</v>
      </c>
      <c r="H122" s="320" t="s">
        <v>336</v>
      </c>
      <c r="I122" s="320" t="s">
        <v>336</v>
      </c>
      <c r="J122" s="320" t="s">
        <v>336</v>
      </c>
      <c r="K122" s="320" t="s">
        <v>336</v>
      </c>
      <c r="L122" s="320" t="s">
        <v>336</v>
      </c>
      <c r="M122" s="320" t="s">
        <v>336</v>
      </c>
      <c r="N122" s="320" t="s">
        <v>336</v>
      </c>
      <c r="O122" s="320" t="s">
        <v>336</v>
      </c>
      <c r="P122" s="320" t="s">
        <v>336</v>
      </c>
      <c r="Q122" s="320" t="s">
        <v>336</v>
      </c>
    </row>
    <row r="123" spans="2:17" ht="10.5" customHeight="1">
      <c r="B123" s="296"/>
      <c r="C123" s="297"/>
      <c r="D123" s="322" t="s">
        <v>468</v>
      </c>
      <c r="E123" s="305"/>
      <c r="F123" s="312" t="s">
        <v>336</v>
      </c>
      <c r="G123" s="312" t="s">
        <v>336</v>
      </c>
      <c r="H123" s="312" t="s">
        <v>336</v>
      </c>
      <c r="I123" s="312" t="s">
        <v>336</v>
      </c>
      <c r="J123" s="312" t="s">
        <v>336</v>
      </c>
      <c r="K123" s="312" t="s">
        <v>336</v>
      </c>
      <c r="L123" s="312" t="s">
        <v>336</v>
      </c>
      <c r="M123" s="312" t="s">
        <v>336</v>
      </c>
      <c r="N123" s="312" t="s">
        <v>336</v>
      </c>
      <c r="O123" s="312" t="s">
        <v>336</v>
      </c>
      <c r="P123" s="312" t="s">
        <v>336</v>
      </c>
      <c r="Q123" s="312" t="s">
        <v>336</v>
      </c>
    </row>
    <row r="124" spans="2:17" ht="10.5" customHeight="1">
      <c r="B124" s="296"/>
      <c r="C124" s="297"/>
      <c r="D124" s="322" t="s">
        <v>469</v>
      </c>
      <c r="E124" s="305"/>
      <c r="F124" s="312" t="s">
        <v>336</v>
      </c>
      <c r="G124" s="312" t="s">
        <v>336</v>
      </c>
      <c r="H124" s="312" t="s">
        <v>336</v>
      </c>
      <c r="I124" s="312" t="s">
        <v>336</v>
      </c>
      <c r="J124" s="312" t="s">
        <v>336</v>
      </c>
      <c r="K124" s="312" t="s">
        <v>336</v>
      </c>
      <c r="L124" s="312" t="s">
        <v>336</v>
      </c>
      <c r="M124" s="312" t="s">
        <v>336</v>
      </c>
      <c r="N124" s="312" t="s">
        <v>336</v>
      </c>
      <c r="O124" s="312" t="s">
        <v>336</v>
      </c>
      <c r="P124" s="312" t="s">
        <v>336</v>
      </c>
      <c r="Q124" s="312" t="s">
        <v>336</v>
      </c>
    </row>
    <row r="125" spans="2:17" ht="10.5" customHeight="1">
      <c r="B125" s="296"/>
      <c r="C125" s="297"/>
      <c r="D125" s="322" t="s">
        <v>470</v>
      </c>
      <c r="E125" s="305"/>
      <c r="F125" s="312" t="s">
        <v>336</v>
      </c>
      <c r="G125" s="312" t="s">
        <v>336</v>
      </c>
      <c r="H125" s="312" t="s">
        <v>336</v>
      </c>
      <c r="I125" s="312" t="s">
        <v>336</v>
      </c>
      <c r="J125" s="312" t="s">
        <v>336</v>
      </c>
      <c r="K125" s="312" t="s">
        <v>336</v>
      </c>
      <c r="L125" s="312" t="s">
        <v>336</v>
      </c>
      <c r="M125" s="312" t="s">
        <v>336</v>
      </c>
      <c r="N125" s="312" t="s">
        <v>336</v>
      </c>
      <c r="O125" s="312" t="s">
        <v>336</v>
      </c>
      <c r="P125" s="312" t="s">
        <v>336</v>
      </c>
      <c r="Q125" s="312" t="s">
        <v>336</v>
      </c>
    </row>
    <row r="126" spans="2:17" ht="10.5" customHeight="1">
      <c r="B126" s="313"/>
      <c r="C126" s="314"/>
      <c r="D126" s="324" t="s">
        <v>471</v>
      </c>
      <c r="E126" s="316"/>
      <c r="F126" s="312" t="s">
        <v>336</v>
      </c>
      <c r="G126" s="312" t="s">
        <v>336</v>
      </c>
      <c r="H126" s="312" t="s">
        <v>336</v>
      </c>
      <c r="I126" s="312" t="s">
        <v>336</v>
      </c>
      <c r="J126" s="312" t="s">
        <v>336</v>
      </c>
      <c r="K126" s="312" t="s">
        <v>336</v>
      </c>
      <c r="L126" s="312" t="s">
        <v>336</v>
      </c>
      <c r="M126" s="312" t="s">
        <v>336</v>
      </c>
      <c r="N126" s="312" t="s">
        <v>336</v>
      </c>
      <c r="O126" s="312" t="s">
        <v>336</v>
      </c>
      <c r="P126" s="312" t="s">
        <v>336</v>
      </c>
      <c r="Q126" s="312" t="s">
        <v>336</v>
      </c>
    </row>
    <row r="127" spans="2:17" ht="10.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20" t="s">
        <v>336</v>
      </c>
      <c r="O127" s="320" t="s">
        <v>336</v>
      </c>
      <c r="P127" s="320" t="s">
        <v>336</v>
      </c>
      <c r="Q127" s="320" t="s">
        <v>336</v>
      </c>
    </row>
    <row r="128" spans="2:17" ht="10.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25" t="s">
        <v>336</v>
      </c>
      <c r="O128" s="325" t="s">
        <v>336</v>
      </c>
      <c r="P128" s="325" t="s">
        <v>336</v>
      </c>
      <c r="Q128" s="325" t="s">
        <v>336</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A33:A57 B72:IV128 A101:A128 A72:A96 B8:Q64 A8:A28 R8:IV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view="pageBreakPreview" zoomScale="69" zoomScaleSheetLayoutView="69" workbookViewId="0" topLeftCell="A1">
      <selection activeCell="A1" sqref="A1"/>
    </sheetView>
  </sheetViews>
  <sheetFormatPr defaultColWidth="8.796875" defaultRowHeight="14.25"/>
  <cols>
    <col min="1" max="1" width="9" style="271" customWidth="1"/>
    <col min="2" max="2" width="1.4921875" style="271" customWidth="1"/>
    <col min="3" max="3" width="1" style="271" customWidth="1"/>
    <col min="4" max="4" width="38.59765625" style="275" customWidth="1"/>
    <col min="5" max="5" width="1" style="271" customWidth="1"/>
    <col min="6" max="17" width="12.69921875" style="271" customWidth="1"/>
    <col min="18" max="20" width="11.5" style="271" customWidth="1"/>
    <col min="21" max="16384" width="9" style="271" customWidth="1"/>
  </cols>
  <sheetData>
    <row r="1" spans="2:20" ht="18.75">
      <c r="B1" s="268" t="s">
        <v>714</v>
      </c>
      <c r="C1" s="269"/>
      <c r="D1" s="270"/>
      <c r="E1" s="269"/>
      <c r="F1" s="269"/>
      <c r="G1" s="269"/>
      <c r="H1" s="269"/>
      <c r="I1" s="269" t="s">
        <v>494</v>
      </c>
      <c r="J1" s="269"/>
      <c r="K1" s="269"/>
      <c r="L1" s="269"/>
      <c r="M1" s="269"/>
      <c r="N1" s="269"/>
      <c r="O1" s="269"/>
      <c r="P1" s="269"/>
      <c r="Q1" s="269"/>
      <c r="R1" s="269"/>
      <c r="S1" s="269"/>
      <c r="T1" s="269"/>
    </row>
    <row r="2" spans="2:20" ht="14.25" customHeight="1">
      <c r="B2" s="272" t="s">
        <v>475</v>
      </c>
      <c r="C2" s="273"/>
      <c r="D2" s="273"/>
      <c r="E2" s="273"/>
      <c r="F2" s="273"/>
      <c r="G2" s="274"/>
      <c r="H2" s="274"/>
      <c r="I2" s="274"/>
      <c r="J2" s="274"/>
      <c r="K2" s="274"/>
      <c r="L2" s="274"/>
      <c r="M2" s="274"/>
      <c r="N2" s="274"/>
      <c r="O2" s="274"/>
      <c r="P2" s="274"/>
      <c r="Q2" s="274"/>
      <c r="R2" s="274"/>
      <c r="S2" s="274"/>
      <c r="T2" s="274"/>
    </row>
    <row r="3" spans="2:20" ht="6" customHeight="1">
      <c r="B3" s="274"/>
      <c r="C3" s="274"/>
      <c r="E3" s="274"/>
      <c r="F3" s="274"/>
      <c r="G3" s="274"/>
      <c r="H3" s="274"/>
      <c r="I3" s="274"/>
      <c r="J3" s="274"/>
      <c r="K3" s="274"/>
      <c r="L3" s="274"/>
      <c r="M3" s="274"/>
      <c r="N3" s="274"/>
      <c r="O3" s="274"/>
      <c r="P3" s="274"/>
      <c r="Q3" s="274"/>
      <c r="R3" s="274"/>
      <c r="S3" s="274"/>
      <c r="T3" s="274"/>
    </row>
    <row r="4" spans="2:20" ht="18" customHeight="1">
      <c r="B4" s="274"/>
      <c r="C4" s="274"/>
      <c r="D4" s="276" t="s">
        <v>476</v>
      </c>
      <c r="E4" s="274"/>
      <c r="G4" s="274"/>
      <c r="H4" s="274"/>
      <c r="I4" s="274"/>
      <c r="J4" s="274"/>
      <c r="K4" s="274"/>
      <c r="L4" s="274"/>
      <c r="M4" s="274"/>
      <c r="N4" s="274"/>
      <c r="O4" s="274"/>
      <c r="P4" s="274"/>
      <c r="Q4" s="274"/>
      <c r="R4" s="274"/>
      <c r="S4" s="274"/>
      <c r="T4" s="274"/>
    </row>
    <row r="5" spans="2:20" s="282" customFormat="1" ht="18" customHeight="1">
      <c r="B5" s="278"/>
      <c r="C5" s="279"/>
      <c r="D5" s="280"/>
      <c r="E5" s="281"/>
      <c r="F5" s="758" t="s">
        <v>495</v>
      </c>
      <c r="G5" s="763"/>
      <c r="H5" s="763"/>
      <c r="I5" s="758" t="s">
        <v>496</v>
      </c>
      <c r="J5" s="759"/>
      <c r="K5" s="759"/>
      <c r="L5" s="758" t="s">
        <v>497</v>
      </c>
      <c r="M5" s="759"/>
      <c r="N5" s="759"/>
      <c r="O5" s="753" t="s">
        <v>498</v>
      </c>
      <c r="P5" s="760"/>
      <c r="Q5" s="760"/>
      <c r="R5" s="753" t="s">
        <v>499</v>
      </c>
      <c r="S5" s="760"/>
      <c r="T5" s="761"/>
    </row>
    <row r="6" spans="2:20" s="282" customFormat="1" ht="18" customHeight="1" thickBot="1">
      <c r="B6" s="756" t="s">
        <v>482</v>
      </c>
      <c r="C6" s="762"/>
      <c r="D6" s="762"/>
      <c r="E6" s="284"/>
      <c r="F6" s="284" t="s">
        <v>483</v>
      </c>
      <c r="G6" s="283" t="s">
        <v>484</v>
      </c>
      <c r="H6" s="283" t="s">
        <v>485</v>
      </c>
      <c r="I6" s="285" t="s">
        <v>483</v>
      </c>
      <c r="J6" s="283" t="s">
        <v>484</v>
      </c>
      <c r="K6" s="283" t="s">
        <v>485</v>
      </c>
      <c r="L6" s="285" t="s">
        <v>483</v>
      </c>
      <c r="M6" s="283" t="s">
        <v>484</v>
      </c>
      <c r="N6" s="283" t="s">
        <v>485</v>
      </c>
      <c r="O6" s="283" t="s">
        <v>483</v>
      </c>
      <c r="P6" s="285" t="s">
        <v>484</v>
      </c>
      <c r="Q6" s="326" t="s">
        <v>485</v>
      </c>
      <c r="R6" s="285" t="s">
        <v>483</v>
      </c>
      <c r="S6" s="285" t="s">
        <v>484</v>
      </c>
      <c r="T6" s="284" t="s">
        <v>485</v>
      </c>
    </row>
    <row r="7" spans="2:20" s="282" customFormat="1" ht="9.75" customHeight="1" thickTop="1">
      <c r="B7" s="327"/>
      <c r="C7" s="328"/>
      <c r="D7" s="329"/>
      <c r="E7" s="330"/>
      <c r="F7" s="332" t="s">
        <v>500</v>
      </c>
      <c r="G7" s="332" t="s">
        <v>500</v>
      </c>
      <c r="H7" s="332" t="s">
        <v>500</v>
      </c>
      <c r="I7" s="332" t="s">
        <v>500</v>
      </c>
      <c r="J7" s="332" t="s">
        <v>500</v>
      </c>
      <c r="K7" s="332" t="s">
        <v>500</v>
      </c>
      <c r="L7" s="332" t="s">
        <v>500</v>
      </c>
      <c r="M7" s="332" t="s">
        <v>500</v>
      </c>
      <c r="N7" s="332" t="s">
        <v>500</v>
      </c>
      <c r="O7" s="332" t="s">
        <v>500</v>
      </c>
      <c r="P7" s="332" t="s">
        <v>500</v>
      </c>
      <c r="Q7" s="332" t="s">
        <v>500</v>
      </c>
      <c r="R7" s="333" t="s">
        <v>501</v>
      </c>
      <c r="S7" s="333" t="s">
        <v>501</v>
      </c>
      <c r="T7" s="333" t="s">
        <v>501</v>
      </c>
    </row>
    <row r="8" spans="2:20" ht="16.5" customHeight="1">
      <c r="B8" s="307"/>
      <c r="C8" s="308"/>
      <c r="D8" s="336" t="s">
        <v>140</v>
      </c>
      <c r="E8" s="310"/>
      <c r="F8" s="311">
        <v>1332329</v>
      </c>
      <c r="G8" s="311">
        <v>755297</v>
      </c>
      <c r="H8" s="311">
        <v>577032</v>
      </c>
      <c r="I8" s="311">
        <v>26850</v>
      </c>
      <c r="J8" s="311">
        <v>11455</v>
      </c>
      <c r="K8" s="311">
        <v>15395</v>
      </c>
      <c r="L8" s="311">
        <v>23656</v>
      </c>
      <c r="M8" s="311">
        <v>13101</v>
      </c>
      <c r="N8" s="311">
        <v>10555</v>
      </c>
      <c r="O8" s="311">
        <v>1335523</v>
      </c>
      <c r="P8" s="311">
        <v>753651</v>
      </c>
      <c r="Q8" s="311">
        <v>581872</v>
      </c>
      <c r="R8" s="337">
        <v>27.8</v>
      </c>
      <c r="S8" s="337">
        <v>12</v>
      </c>
      <c r="T8" s="337">
        <v>48.3</v>
      </c>
    </row>
    <row r="9" spans="2:20" ht="16.5" customHeight="1">
      <c r="B9" s="291"/>
      <c r="C9" s="292"/>
      <c r="D9" s="293" t="s">
        <v>429</v>
      </c>
      <c r="E9" s="294"/>
      <c r="F9" s="295" t="s">
        <v>430</v>
      </c>
      <c r="G9" s="295" t="s">
        <v>430</v>
      </c>
      <c r="H9" s="295" t="s">
        <v>430</v>
      </c>
      <c r="I9" s="295" t="s">
        <v>430</v>
      </c>
      <c r="J9" s="295" t="s">
        <v>430</v>
      </c>
      <c r="K9" s="295" t="s">
        <v>430</v>
      </c>
      <c r="L9" s="295" t="s">
        <v>430</v>
      </c>
      <c r="M9" s="295" t="s">
        <v>430</v>
      </c>
      <c r="N9" s="295" t="s">
        <v>430</v>
      </c>
      <c r="O9" s="295" t="s">
        <v>430</v>
      </c>
      <c r="P9" s="295" t="s">
        <v>430</v>
      </c>
      <c r="Q9" s="295" t="s">
        <v>430</v>
      </c>
      <c r="R9" s="295" t="s">
        <v>430</v>
      </c>
      <c r="S9" s="295" t="s">
        <v>430</v>
      </c>
      <c r="T9" s="295" t="s">
        <v>430</v>
      </c>
    </row>
    <row r="10" spans="2:20" ht="16.5" customHeight="1">
      <c r="B10" s="296"/>
      <c r="C10" s="297"/>
      <c r="D10" s="298" t="s">
        <v>148</v>
      </c>
      <c r="E10" s="299"/>
      <c r="F10" s="300">
        <v>63146</v>
      </c>
      <c r="G10" s="300">
        <v>49249</v>
      </c>
      <c r="H10" s="300">
        <v>13897</v>
      </c>
      <c r="I10" s="300">
        <v>303</v>
      </c>
      <c r="J10" s="300">
        <v>168</v>
      </c>
      <c r="K10" s="300">
        <v>135</v>
      </c>
      <c r="L10" s="300">
        <v>1222</v>
      </c>
      <c r="M10" s="300">
        <v>561</v>
      </c>
      <c r="N10" s="300">
        <v>661</v>
      </c>
      <c r="O10" s="300">
        <v>62227</v>
      </c>
      <c r="P10" s="300">
        <v>48856</v>
      </c>
      <c r="Q10" s="300">
        <v>13371</v>
      </c>
      <c r="R10" s="339">
        <v>8.2</v>
      </c>
      <c r="S10" s="339">
        <v>2.8</v>
      </c>
      <c r="T10" s="339">
        <v>28</v>
      </c>
    </row>
    <row r="11" spans="2:20" ht="16.5" customHeight="1">
      <c r="B11" s="296"/>
      <c r="C11" s="297"/>
      <c r="D11" s="298" t="s">
        <v>150</v>
      </c>
      <c r="E11" s="299"/>
      <c r="F11" s="300">
        <v>423334</v>
      </c>
      <c r="G11" s="300">
        <v>301074</v>
      </c>
      <c r="H11" s="300">
        <v>122260</v>
      </c>
      <c r="I11" s="300">
        <v>5278</v>
      </c>
      <c r="J11" s="300">
        <v>3777</v>
      </c>
      <c r="K11" s="300">
        <v>1501</v>
      </c>
      <c r="L11" s="300">
        <v>4292</v>
      </c>
      <c r="M11" s="300">
        <v>2602</v>
      </c>
      <c r="N11" s="300">
        <v>1690</v>
      </c>
      <c r="O11" s="300">
        <v>424320</v>
      </c>
      <c r="P11" s="300">
        <v>302249</v>
      </c>
      <c r="Q11" s="300">
        <v>122071</v>
      </c>
      <c r="R11" s="339">
        <v>13.2</v>
      </c>
      <c r="S11" s="339">
        <v>4.1</v>
      </c>
      <c r="T11" s="339">
        <v>35.7</v>
      </c>
    </row>
    <row r="12" spans="2:20" ht="16.5" customHeight="1">
      <c r="B12" s="296"/>
      <c r="C12" s="297"/>
      <c r="D12" s="298" t="s">
        <v>152</v>
      </c>
      <c r="E12" s="299"/>
      <c r="F12" s="300">
        <v>9571</v>
      </c>
      <c r="G12" s="300">
        <v>8705</v>
      </c>
      <c r="H12" s="300">
        <v>866</v>
      </c>
      <c r="I12" s="300">
        <v>0</v>
      </c>
      <c r="J12" s="300">
        <v>0</v>
      </c>
      <c r="K12" s="300">
        <v>0</v>
      </c>
      <c r="L12" s="300">
        <v>127</v>
      </c>
      <c r="M12" s="300">
        <v>119</v>
      </c>
      <c r="N12" s="300">
        <v>8</v>
      </c>
      <c r="O12" s="300">
        <v>9444</v>
      </c>
      <c r="P12" s="300">
        <v>8586</v>
      </c>
      <c r="Q12" s="300">
        <v>858</v>
      </c>
      <c r="R12" s="339">
        <v>1.2</v>
      </c>
      <c r="S12" s="339">
        <v>0.2</v>
      </c>
      <c r="T12" s="339">
        <v>11.7</v>
      </c>
    </row>
    <row r="13" spans="2:20" ht="16.5" customHeight="1">
      <c r="B13" s="296"/>
      <c r="C13" s="297"/>
      <c r="D13" s="298" t="s">
        <v>155</v>
      </c>
      <c r="E13" s="299"/>
      <c r="F13" s="300">
        <v>14731</v>
      </c>
      <c r="G13" s="300">
        <v>11432</v>
      </c>
      <c r="H13" s="300">
        <v>3299</v>
      </c>
      <c r="I13" s="300">
        <v>90</v>
      </c>
      <c r="J13" s="300">
        <v>36</v>
      </c>
      <c r="K13" s="300">
        <v>54</v>
      </c>
      <c r="L13" s="300">
        <v>247</v>
      </c>
      <c r="M13" s="300">
        <v>82</v>
      </c>
      <c r="N13" s="300">
        <v>165</v>
      </c>
      <c r="O13" s="300">
        <v>14574</v>
      </c>
      <c r="P13" s="300">
        <v>11386</v>
      </c>
      <c r="Q13" s="300">
        <v>3188</v>
      </c>
      <c r="R13" s="339">
        <v>9.3</v>
      </c>
      <c r="S13" s="339">
        <v>3.9</v>
      </c>
      <c r="T13" s="339">
        <v>28.8</v>
      </c>
    </row>
    <row r="14" spans="2:20" ht="16.5" customHeight="1">
      <c r="B14" s="296"/>
      <c r="C14" s="297"/>
      <c r="D14" s="298" t="s">
        <v>431</v>
      </c>
      <c r="E14" s="299"/>
      <c r="F14" s="300">
        <v>79140</v>
      </c>
      <c r="G14" s="300">
        <v>63449</v>
      </c>
      <c r="H14" s="300">
        <v>15691</v>
      </c>
      <c r="I14" s="300">
        <v>1608</v>
      </c>
      <c r="J14" s="300">
        <v>1411</v>
      </c>
      <c r="K14" s="300">
        <v>197</v>
      </c>
      <c r="L14" s="300">
        <v>2194</v>
      </c>
      <c r="M14" s="300">
        <v>1946</v>
      </c>
      <c r="N14" s="300">
        <v>248</v>
      </c>
      <c r="O14" s="300">
        <v>78554</v>
      </c>
      <c r="P14" s="300">
        <v>62914</v>
      </c>
      <c r="Q14" s="300">
        <v>15640</v>
      </c>
      <c r="R14" s="339">
        <v>16.6</v>
      </c>
      <c r="S14" s="339">
        <v>11.1</v>
      </c>
      <c r="T14" s="339">
        <v>38.8</v>
      </c>
    </row>
    <row r="15" spans="2:20" ht="16.5" customHeight="1">
      <c r="B15" s="296"/>
      <c r="C15" s="297"/>
      <c r="D15" s="298" t="s">
        <v>432</v>
      </c>
      <c r="E15" s="299"/>
      <c r="F15" s="300">
        <v>219200</v>
      </c>
      <c r="G15" s="300">
        <v>104274</v>
      </c>
      <c r="H15" s="300">
        <v>114926</v>
      </c>
      <c r="I15" s="300">
        <v>6354</v>
      </c>
      <c r="J15" s="300">
        <v>3369</v>
      </c>
      <c r="K15" s="300">
        <v>2985</v>
      </c>
      <c r="L15" s="300">
        <v>6513</v>
      </c>
      <c r="M15" s="300">
        <v>3081</v>
      </c>
      <c r="N15" s="300">
        <v>3432</v>
      </c>
      <c r="O15" s="300">
        <v>219041</v>
      </c>
      <c r="P15" s="300">
        <v>104562</v>
      </c>
      <c r="Q15" s="300">
        <v>114479</v>
      </c>
      <c r="R15" s="339">
        <v>47.5</v>
      </c>
      <c r="S15" s="339">
        <v>23.1</v>
      </c>
      <c r="T15" s="339">
        <v>69.8</v>
      </c>
    </row>
    <row r="16" spans="2:20" ht="16.5" customHeight="1">
      <c r="B16" s="296"/>
      <c r="C16" s="297"/>
      <c r="D16" s="298" t="s">
        <v>433</v>
      </c>
      <c r="E16" s="299"/>
      <c r="F16" s="300">
        <v>35047</v>
      </c>
      <c r="G16" s="300">
        <v>20131</v>
      </c>
      <c r="H16" s="300">
        <v>14916</v>
      </c>
      <c r="I16" s="300">
        <v>267</v>
      </c>
      <c r="J16" s="300">
        <v>36</v>
      </c>
      <c r="K16" s="300">
        <v>231</v>
      </c>
      <c r="L16" s="300">
        <v>147</v>
      </c>
      <c r="M16" s="300">
        <v>118</v>
      </c>
      <c r="N16" s="300">
        <v>29</v>
      </c>
      <c r="O16" s="300">
        <v>35167</v>
      </c>
      <c r="P16" s="300">
        <v>20049</v>
      </c>
      <c r="Q16" s="300">
        <v>15118</v>
      </c>
      <c r="R16" s="339">
        <v>6.1</v>
      </c>
      <c r="S16" s="339">
        <v>1.2</v>
      </c>
      <c r="T16" s="339">
        <v>12.6</v>
      </c>
    </row>
    <row r="17" spans="2:20" ht="16.5" customHeight="1">
      <c r="B17" s="296"/>
      <c r="C17" s="297"/>
      <c r="D17" s="298" t="s">
        <v>434</v>
      </c>
      <c r="E17" s="299"/>
      <c r="F17" s="300">
        <v>10521</v>
      </c>
      <c r="G17" s="300">
        <v>7271</v>
      </c>
      <c r="H17" s="300">
        <v>3250</v>
      </c>
      <c r="I17" s="300">
        <v>119</v>
      </c>
      <c r="J17" s="300">
        <v>65</v>
      </c>
      <c r="K17" s="300">
        <v>54</v>
      </c>
      <c r="L17" s="300">
        <v>95</v>
      </c>
      <c r="M17" s="300">
        <v>20</v>
      </c>
      <c r="N17" s="300">
        <v>75</v>
      </c>
      <c r="O17" s="300">
        <v>10545</v>
      </c>
      <c r="P17" s="300">
        <v>7316</v>
      </c>
      <c r="Q17" s="300">
        <v>3229</v>
      </c>
      <c r="R17" s="339">
        <v>22.8</v>
      </c>
      <c r="S17" s="339">
        <v>15.2</v>
      </c>
      <c r="T17" s="339">
        <v>40</v>
      </c>
    </row>
    <row r="18" spans="2:20" ht="16.5" customHeight="1">
      <c r="B18" s="296"/>
      <c r="C18" s="297"/>
      <c r="D18" s="298" t="s">
        <v>435</v>
      </c>
      <c r="E18" s="299"/>
      <c r="F18" s="300">
        <v>32118</v>
      </c>
      <c r="G18" s="300">
        <v>21835</v>
      </c>
      <c r="H18" s="300">
        <v>10283</v>
      </c>
      <c r="I18" s="300">
        <v>241</v>
      </c>
      <c r="J18" s="300">
        <v>42</v>
      </c>
      <c r="K18" s="300">
        <v>199</v>
      </c>
      <c r="L18" s="300">
        <v>232</v>
      </c>
      <c r="M18" s="300">
        <v>66</v>
      </c>
      <c r="N18" s="300">
        <v>166</v>
      </c>
      <c r="O18" s="300">
        <v>32127</v>
      </c>
      <c r="P18" s="300">
        <v>21811</v>
      </c>
      <c r="Q18" s="300">
        <v>10316</v>
      </c>
      <c r="R18" s="339">
        <v>15.4</v>
      </c>
      <c r="S18" s="339">
        <v>3</v>
      </c>
      <c r="T18" s="339">
        <v>41.6</v>
      </c>
    </row>
    <row r="19" spans="2:20" ht="16.5" customHeight="1">
      <c r="B19" s="296"/>
      <c r="C19" s="297"/>
      <c r="D19" s="298" t="s">
        <v>436</v>
      </c>
      <c r="E19" s="299"/>
      <c r="F19" s="300">
        <v>98666</v>
      </c>
      <c r="G19" s="300">
        <v>38847</v>
      </c>
      <c r="H19" s="300">
        <v>59819</v>
      </c>
      <c r="I19" s="300">
        <v>6506</v>
      </c>
      <c r="J19" s="300">
        <v>1229</v>
      </c>
      <c r="K19" s="300">
        <v>5277</v>
      </c>
      <c r="L19" s="300">
        <v>4133</v>
      </c>
      <c r="M19" s="300">
        <v>2415</v>
      </c>
      <c r="N19" s="300">
        <v>1718</v>
      </c>
      <c r="O19" s="300">
        <v>101039</v>
      </c>
      <c r="P19" s="300">
        <v>37661</v>
      </c>
      <c r="Q19" s="300">
        <v>63378</v>
      </c>
      <c r="R19" s="339">
        <v>73.5</v>
      </c>
      <c r="S19" s="339">
        <v>55.9</v>
      </c>
      <c r="T19" s="339">
        <v>84</v>
      </c>
    </row>
    <row r="20" spans="2:20" ht="16.5" customHeight="1">
      <c r="B20" s="296"/>
      <c r="C20" s="297"/>
      <c r="D20" s="298" t="s">
        <v>437</v>
      </c>
      <c r="E20" s="299"/>
      <c r="F20" s="300">
        <v>38920</v>
      </c>
      <c r="G20" s="300">
        <v>15794</v>
      </c>
      <c r="H20" s="300">
        <v>23126</v>
      </c>
      <c r="I20" s="300">
        <v>1107</v>
      </c>
      <c r="J20" s="300">
        <v>162</v>
      </c>
      <c r="K20" s="300">
        <v>945</v>
      </c>
      <c r="L20" s="300">
        <v>700</v>
      </c>
      <c r="M20" s="300">
        <v>279</v>
      </c>
      <c r="N20" s="300">
        <v>421</v>
      </c>
      <c r="O20" s="300">
        <v>39327</v>
      </c>
      <c r="P20" s="300">
        <v>15677</v>
      </c>
      <c r="Q20" s="300">
        <v>23650</v>
      </c>
      <c r="R20" s="339">
        <v>41.9</v>
      </c>
      <c r="S20" s="339">
        <v>18.4</v>
      </c>
      <c r="T20" s="339">
        <v>57.4</v>
      </c>
    </row>
    <row r="21" spans="2:20" ht="16.5" customHeight="1">
      <c r="B21" s="296"/>
      <c r="C21" s="297"/>
      <c r="D21" s="298" t="s">
        <v>438</v>
      </c>
      <c r="E21" s="299"/>
      <c r="F21" s="300">
        <v>60968</v>
      </c>
      <c r="G21" s="300">
        <v>28453</v>
      </c>
      <c r="H21" s="300">
        <v>32515</v>
      </c>
      <c r="I21" s="300">
        <v>2540</v>
      </c>
      <c r="J21" s="300">
        <v>164</v>
      </c>
      <c r="K21" s="300">
        <v>2376</v>
      </c>
      <c r="L21" s="300">
        <v>1101</v>
      </c>
      <c r="M21" s="300">
        <v>582</v>
      </c>
      <c r="N21" s="300">
        <v>519</v>
      </c>
      <c r="O21" s="300">
        <v>62407</v>
      </c>
      <c r="P21" s="300">
        <v>28035</v>
      </c>
      <c r="Q21" s="300">
        <v>34372</v>
      </c>
      <c r="R21" s="339">
        <v>26.2</v>
      </c>
      <c r="S21" s="339">
        <v>16.5</v>
      </c>
      <c r="T21" s="339">
        <v>34.1</v>
      </c>
    </row>
    <row r="22" spans="2:20" ht="16.5" customHeight="1">
      <c r="B22" s="296"/>
      <c r="C22" s="297"/>
      <c r="D22" s="298" t="s">
        <v>439</v>
      </c>
      <c r="E22" s="299"/>
      <c r="F22" s="300">
        <v>144695</v>
      </c>
      <c r="G22" s="300">
        <v>22643</v>
      </c>
      <c r="H22" s="300">
        <v>122052</v>
      </c>
      <c r="I22" s="300">
        <v>709</v>
      </c>
      <c r="J22" s="300">
        <v>101</v>
      </c>
      <c r="K22" s="300">
        <v>608</v>
      </c>
      <c r="L22" s="300">
        <v>623</v>
      </c>
      <c r="M22" s="300">
        <v>130</v>
      </c>
      <c r="N22" s="300">
        <v>493</v>
      </c>
      <c r="O22" s="300">
        <v>144781</v>
      </c>
      <c r="P22" s="300">
        <v>22614</v>
      </c>
      <c r="Q22" s="300">
        <v>122167</v>
      </c>
      <c r="R22" s="339">
        <v>29</v>
      </c>
      <c r="S22" s="339">
        <v>12.9</v>
      </c>
      <c r="T22" s="339">
        <v>32</v>
      </c>
    </row>
    <row r="23" spans="2:20" ht="16.5" customHeight="1">
      <c r="B23" s="296"/>
      <c r="C23" s="297"/>
      <c r="D23" s="298" t="s">
        <v>182</v>
      </c>
      <c r="E23" s="299"/>
      <c r="F23" s="300">
        <v>18656</v>
      </c>
      <c r="G23" s="300">
        <v>11328</v>
      </c>
      <c r="H23" s="300">
        <v>7328</v>
      </c>
      <c r="I23" s="300">
        <v>77</v>
      </c>
      <c r="J23" s="300">
        <v>41</v>
      </c>
      <c r="K23" s="300">
        <v>36</v>
      </c>
      <c r="L23" s="300">
        <v>111</v>
      </c>
      <c r="M23" s="300">
        <v>18</v>
      </c>
      <c r="N23" s="300">
        <v>93</v>
      </c>
      <c r="O23" s="300">
        <v>18622</v>
      </c>
      <c r="P23" s="300">
        <v>11351</v>
      </c>
      <c r="Q23" s="300">
        <v>7271</v>
      </c>
      <c r="R23" s="339">
        <v>12.5</v>
      </c>
      <c r="S23" s="339">
        <v>2.4</v>
      </c>
      <c r="T23" s="339">
        <v>28.4</v>
      </c>
    </row>
    <row r="24" spans="2:20" ht="16.5" customHeight="1">
      <c r="B24" s="296"/>
      <c r="C24" s="297"/>
      <c r="D24" s="298" t="s">
        <v>440</v>
      </c>
      <c r="E24" s="299"/>
      <c r="F24" s="300">
        <v>83593</v>
      </c>
      <c r="G24" s="300">
        <v>50794</v>
      </c>
      <c r="H24" s="300">
        <v>32799</v>
      </c>
      <c r="I24" s="300">
        <v>1651</v>
      </c>
      <c r="J24" s="300">
        <v>854</v>
      </c>
      <c r="K24" s="300">
        <v>797</v>
      </c>
      <c r="L24" s="300">
        <v>1919</v>
      </c>
      <c r="M24" s="300">
        <v>1082</v>
      </c>
      <c r="N24" s="300">
        <v>837</v>
      </c>
      <c r="O24" s="300">
        <v>83325</v>
      </c>
      <c r="P24" s="300">
        <v>50566</v>
      </c>
      <c r="Q24" s="300">
        <v>32759</v>
      </c>
      <c r="R24" s="339">
        <v>37</v>
      </c>
      <c r="S24" s="339">
        <v>21.9</v>
      </c>
      <c r="T24" s="339">
        <v>60.2</v>
      </c>
    </row>
    <row r="25" spans="2:20" ht="16.5" customHeight="1">
      <c r="B25" s="291"/>
      <c r="C25" s="292"/>
      <c r="D25" s="293" t="s">
        <v>441</v>
      </c>
      <c r="E25" s="294"/>
      <c r="F25" s="301">
        <v>52675</v>
      </c>
      <c r="G25" s="301">
        <v>24049</v>
      </c>
      <c r="H25" s="301">
        <v>28626</v>
      </c>
      <c r="I25" s="301">
        <v>851</v>
      </c>
      <c r="J25" s="301">
        <v>435</v>
      </c>
      <c r="K25" s="301">
        <v>416</v>
      </c>
      <c r="L25" s="301">
        <v>1037</v>
      </c>
      <c r="M25" s="301">
        <v>373</v>
      </c>
      <c r="N25" s="301">
        <v>664</v>
      </c>
      <c r="O25" s="301">
        <v>52489</v>
      </c>
      <c r="P25" s="301">
        <v>24111</v>
      </c>
      <c r="Q25" s="301">
        <v>28378</v>
      </c>
      <c r="R25" s="340">
        <v>33</v>
      </c>
      <c r="S25" s="340">
        <v>21.2</v>
      </c>
      <c r="T25" s="340">
        <v>43</v>
      </c>
    </row>
    <row r="26" spans="2:20" ht="16.5" customHeight="1">
      <c r="B26" s="302"/>
      <c r="C26" s="303"/>
      <c r="D26" s="304" t="s">
        <v>190</v>
      </c>
      <c r="E26" s="305"/>
      <c r="F26" s="306">
        <v>7440</v>
      </c>
      <c r="G26" s="306">
        <v>4270</v>
      </c>
      <c r="H26" s="306">
        <v>3170</v>
      </c>
      <c r="I26" s="306">
        <v>35</v>
      </c>
      <c r="J26" s="306">
        <v>17</v>
      </c>
      <c r="K26" s="306">
        <v>18</v>
      </c>
      <c r="L26" s="306">
        <v>67</v>
      </c>
      <c r="M26" s="306">
        <v>32</v>
      </c>
      <c r="N26" s="306">
        <v>35</v>
      </c>
      <c r="O26" s="306">
        <v>7408</v>
      </c>
      <c r="P26" s="306">
        <v>4255</v>
      </c>
      <c r="Q26" s="306">
        <v>3153</v>
      </c>
      <c r="R26" s="341">
        <v>26.9</v>
      </c>
      <c r="S26" s="341">
        <v>15.3</v>
      </c>
      <c r="T26" s="341">
        <v>42.6</v>
      </c>
    </row>
    <row r="27" spans="2:20" ht="16.5" customHeight="1">
      <c r="B27" s="307"/>
      <c r="C27" s="308"/>
      <c r="D27" s="309" t="s">
        <v>442</v>
      </c>
      <c r="E27" s="310"/>
      <c r="F27" s="311">
        <v>5628</v>
      </c>
      <c r="G27" s="311">
        <v>4503</v>
      </c>
      <c r="H27" s="311">
        <v>1125</v>
      </c>
      <c r="I27" s="311">
        <v>261</v>
      </c>
      <c r="J27" s="311">
        <v>261</v>
      </c>
      <c r="K27" s="311">
        <v>0</v>
      </c>
      <c r="L27" s="311">
        <v>85</v>
      </c>
      <c r="M27" s="311">
        <v>33</v>
      </c>
      <c r="N27" s="311">
        <v>52</v>
      </c>
      <c r="O27" s="311">
        <v>5804</v>
      </c>
      <c r="P27" s="311">
        <v>4731</v>
      </c>
      <c r="Q27" s="311">
        <v>1073</v>
      </c>
      <c r="R27" s="337">
        <v>11</v>
      </c>
      <c r="S27" s="337">
        <v>6.7</v>
      </c>
      <c r="T27" s="337">
        <v>29.6</v>
      </c>
    </row>
    <row r="28" spans="2:20" ht="16.5" customHeight="1">
      <c r="B28" s="296"/>
      <c r="C28" s="297"/>
      <c r="D28" s="298" t="s">
        <v>443</v>
      </c>
      <c r="E28" s="299"/>
      <c r="F28" s="300">
        <v>4586</v>
      </c>
      <c r="G28" s="300">
        <v>3639</v>
      </c>
      <c r="H28" s="300">
        <v>947</v>
      </c>
      <c r="I28" s="300">
        <v>44</v>
      </c>
      <c r="J28" s="300">
        <v>39</v>
      </c>
      <c r="K28" s="300">
        <v>5</v>
      </c>
      <c r="L28" s="300">
        <v>22</v>
      </c>
      <c r="M28" s="300">
        <v>11</v>
      </c>
      <c r="N28" s="300">
        <v>11</v>
      </c>
      <c r="O28" s="300">
        <v>4608</v>
      </c>
      <c r="P28" s="300">
        <v>3667</v>
      </c>
      <c r="Q28" s="300">
        <v>941</v>
      </c>
      <c r="R28" s="339">
        <v>12</v>
      </c>
      <c r="S28" s="339">
        <v>4.7</v>
      </c>
      <c r="T28" s="339">
        <v>40.1</v>
      </c>
    </row>
    <row r="29" spans="2:20" ht="16.5" customHeight="1">
      <c r="B29" s="296"/>
      <c r="C29" s="297"/>
      <c r="D29" s="298" t="s">
        <v>444</v>
      </c>
      <c r="E29" s="299"/>
      <c r="F29" s="300">
        <v>19321</v>
      </c>
      <c r="G29" s="300">
        <v>13592</v>
      </c>
      <c r="H29" s="300">
        <v>5729</v>
      </c>
      <c r="I29" s="300">
        <v>55</v>
      </c>
      <c r="J29" s="300">
        <v>35</v>
      </c>
      <c r="K29" s="300">
        <v>20</v>
      </c>
      <c r="L29" s="300">
        <v>85</v>
      </c>
      <c r="M29" s="300">
        <v>20</v>
      </c>
      <c r="N29" s="300">
        <v>65</v>
      </c>
      <c r="O29" s="300">
        <v>19291</v>
      </c>
      <c r="P29" s="300">
        <v>13607</v>
      </c>
      <c r="Q29" s="300">
        <v>5684</v>
      </c>
      <c r="R29" s="339">
        <v>11.6</v>
      </c>
      <c r="S29" s="339">
        <v>3</v>
      </c>
      <c r="T29" s="339">
        <v>32.1</v>
      </c>
    </row>
    <row r="30" spans="2:20" ht="16.5" customHeight="1">
      <c r="B30" s="296"/>
      <c r="C30" s="297"/>
      <c r="D30" s="298" t="s">
        <v>202</v>
      </c>
      <c r="E30" s="299"/>
      <c r="F30" s="300">
        <v>7603</v>
      </c>
      <c r="G30" s="300">
        <v>4709</v>
      </c>
      <c r="H30" s="300">
        <v>2894</v>
      </c>
      <c r="I30" s="300">
        <v>127</v>
      </c>
      <c r="J30" s="300">
        <v>83</v>
      </c>
      <c r="K30" s="300">
        <v>44</v>
      </c>
      <c r="L30" s="300">
        <v>164</v>
      </c>
      <c r="M30" s="300">
        <v>155</v>
      </c>
      <c r="N30" s="300">
        <v>9</v>
      </c>
      <c r="O30" s="300">
        <v>7566</v>
      </c>
      <c r="P30" s="300">
        <v>4637</v>
      </c>
      <c r="Q30" s="300">
        <v>2929</v>
      </c>
      <c r="R30" s="339">
        <v>19.3</v>
      </c>
      <c r="S30" s="339">
        <v>3.6</v>
      </c>
      <c r="T30" s="339">
        <v>44.1</v>
      </c>
    </row>
    <row r="31" spans="2:20" ht="16.5" customHeight="1">
      <c r="B31" s="296"/>
      <c r="C31" s="297"/>
      <c r="D31" s="298" t="s">
        <v>445</v>
      </c>
      <c r="E31" s="299"/>
      <c r="F31" s="300">
        <v>23686</v>
      </c>
      <c r="G31" s="300">
        <v>16932</v>
      </c>
      <c r="H31" s="300">
        <v>6754</v>
      </c>
      <c r="I31" s="300">
        <v>238</v>
      </c>
      <c r="J31" s="300">
        <v>160</v>
      </c>
      <c r="K31" s="300">
        <v>78</v>
      </c>
      <c r="L31" s="300">
        <v>266</v>
      </c>
      <c r="M31" s="300">
        <v>157</v>
      </c>
      <c r="N31" s="300">
        <v>109</v>
      </c>
      <c r="O31" s="300">
        <v>23658</v>
      </c>
      <c r="P31" s="300">
        <v>16935</v>
      </c>
      <c r="Q31" s="300">
        <v>6723</v>
      </c>
      <c r="R31" s="339">
        <v>10.9</v>
      </c>
      <c r="S31" s="339">
        <v>1.5</v>
      </c>
      <c r="T31" s="339">
        <v>34.6</v>
      </c>
    </row>
    <row r="32" spans="2:20" ht="16.5" customHeight="1">
      <c r="B32" s="296"/>
      <c r="C32" s="297"/>
      <c r="D32" s="298" t="s">
        <v>446</v>
      </c>
      <c r="E32" s="299"/>
      <c r="F32" s="300">
        <v>20373</v>
      </c>
      <c r="G32" s="300">
        <v>12021</v>
      </c>
      <c r="H32" s="300">
        <v>8352</v>
      </c>
      <c r="I32" s="300">
        <v>131</v>
      </c>
      <c r="J32" s="300">
        <v>77</v>
      </c>
      <c r="K32" s="300">
        <v>54</v>
      </c>
      <c r="L32" s="300">
        <v>148</v>
      </c>
      <c r="M32" s="300">
        <v>125</v>
      </c>
      <c r="N32" s="300">
        <v>23</v>
      </c>
      <c r="O32" s="300">
        <v>20356</v>
      </c>
      <c r="P32" s="300">
        <v>11973</v>
      </c>
      <c r="Q32" s="300">
        <v>8383</v>
      </c>
      <c r="R32" s="339">
        <v>23.9</v>
      </c>
      <c r="S32" s="339">
        <v>2.4</v>
      </c>
      <c r="T32" s="339">
        <v>54.6</v>
      </c>
    </row>
    <row r="33" spans="2:20" ht="16.5" customHeight="1">
      <c r="B33" s="296"/>
      <c r="C33" s="297"/>
      <c r="D33" s="298" t="s">
        <v>447</v>
      </c>
      <c r="E33" s="299"/>
      <c r="F33" s="300">
        <v>7998</v>
      </c>
      <c r="G33" s="300">
        <v>6003</v>
      </c>
      <c r="H33" s="300">
        <v>1995</v>
      </c>
      <c r="I33" s="300">
        <v>61</v>
      </c>
      <c r="J33" s="300">
        <v>61</v>
      </c>
      <c r="K33" s="300">
        <v>0</v>
      </c>
      <c r="L33" s="300">
        <v>32</v>
      </c>
      <c r="M33" s="300">
        <v>27</v>
      </c>
      <c r="N33" s="300">
        <v>5</v>
      </c>
      <c r="O33" s="300">
        <v>8027</v>
      </c>
      <c r="P33" s="300">
        <v>6037</v>
      </c>
      <c r="Q33" s="300">
        <v>1990</v>
      </c>
      <c r="R33" s="339">
        <v>1.3</v>
      </c>
      <c r="S33" s="339">
        <v>0.4</v>
      </c>
      <c r="T33" s="339">
        <v>4</v>
      </c>
    </row>
    <row r="34" spans="2:20" ht="16.5" customHeight="1">
      <c r="B34" s="296"/>
      <c r="C34" s="297"/>
      <c r="D34" s="298" t="s">
        <v>448</v>
      </c>
      <c r="E34" s="299"/>
      <c r="F34" s="300">
        <v>8398</v>
      </c>
      <c r="G34" s="300">
        <v>5426</v>
      </c>
      <c r="H34" s="300">
        <v>2972</v>
      </c>
      <c r="I34" s="300">
        <v>3</v>
      </c>
      <c r="J34" s="300">
        <v>3</v>
      </c>
      <c r="K34" s="300">
        <v>0</v>
      </c>
      <c r="L34" s="300">
        <v>10</v>
      </c>
      <c r="M34" s="300">
        <v>5</v>
      </c>
      <c r="N34" s="300">
        <v>5</v>
      </c>
      <c r="O34" s="300">
        <v>8391</v>
      </c>
      <c r="P34" s="300">
        <v>5424</v>
      </c>
      <c r="Q34" s="300">
        <v>2967</v>
      </c>
      <c r="R34" s="339">
        <v>27.2</v>
      </c>
      <c r="S34" s="339">
        <v>6.3</v>
      </c>
      <c r="T34" s="339">
        <v>65.4</v>
      </c>
    </row>
    <row r="35" spans="2:20" ht="16.5" customHeight="1">
      <c r="B35" s="296"/>
      <c r="C35" s="297"/>
      <c r="D35" s="298" t="s">
        <v>216</v>
      </c>
      <c r="E35" s="299"/>
      <c r="F35" s="300">
        <v>3413</v>
      </c>
      <c r="G35" s="300">
        <v>2745</v>
      </c>
      <c r="H35" s="300">
        <v>668</v>
      </c>
      <c r="I35" s="300">
        <v>32</v>
      </c>
      <c r="J35" s="300">
        <v>14</v>
      </c>
      <c r="K35" s="300">
        <v>18</v>
      </c>
      <c r="L35" s="300">
        <v>48</v>
      </c>
      <c r="M35" s="300">
        <v>46</v>
      </c>
      <c r="N35" s="300">
        <v>2</v>
      </c>
      <c r="O35" s="300">
        <v>3397</v>
      </c>
      <c r="P35" s="300">
        <v>2713</v>
      </c>
      <c r="Q35" s="300">
        <v>684</v>
      </c>
      <c r="R35" s="339">
        <v>10.3</v>
      </c>
      <c r="S35" s="339">
        <v>5.2</v>
      </c>
      <c r="T35" s="339">
        <v>30.6</v>
      </c>
    </row>
    <row r="36" spans="2:20" ht="16.5" customHeight="1">
      <c r="B36" s="296"/>
      <c r="C36" s="297"/>
      <c r="D36" s="298" t="s">
        <v>219</v>
      </c>
      <c r="E36" s="299"/>
      <c r="F36" s="300">
        <v>11224</v>
      </c>
      <c r="G36" s="300">
        <v>9476</v>
      </c>
      <c r="H36" s="300">
        <v>1748</v>
      </c>
      <c r="I36" s="300">
        <v>171</v>
      </c>
      <c r="J36" s="300">
        <v>162</v>
      </c>
      <c r="K36" s="300">
        <v>9</v>
      </c>
      <c r="L36" s="300">
        <v>161</v>
      </c>
      <c r="M36" s="300">
        <v>110</v>
      </c>
      <c r="N36" s="300">
        <v>51</v>
      </c>
      <c r="O36" s="300">
        <v>11234</v>
      </c>
      <c r="P36" s="300">
        <v>9528</v>
      </c>
      <c r="Q36" s="300">
        <v>1706</v>
      </c>
      <c r="R36" s="339">
        <v>1</v>
      </c>
      <c r="S36" s="339">
        <v>0.2</v>
      </c>
      <c r="T36" s="339">
        <v>5.5</v>
      </c>
    </row>
    <row r="37" spans="2:20" ht="16.5" customHeight="1">
      <c r="B37" s="296"/>
      <c r="C37" s="297"/>
      <c r="D37" s="298" t="s">
        <v>222</v>
      </c>
      <c r="E37" s="299"/>
      <c r="F37" s="300">
        <v>27910</v>
      </c>
      <c r="G37" s="300">
        <v>18801</v>
      </c>
      <c r="H37" s="300">
        <v>9109</v>
      </c>
      <c r="I37" s="300">
        <v>272</v>
      </c>
      <c r="J37" s="300">
        <v>146</v>
      </c>
      <c r="K37" s="300">
        <v>126</v>
      </c>
      <c r="L37" s="300">
        <v>149</v>
      </c>
      <c r="M37" s="300">
        <v>114</v>
      </c>
      <c r="N37" s="300">
        <v>35</v>
      </c>
      <c r="O37" s="300">
        <v>28033</v>
      </c>
      <c r="P37" s="300">
        <v>18833</v>
      </c>
      <c r="Q37" s="300">
        <v>9200</v>
      </c>
      <c r="R37" s="339">
        <v>16.4</v>
      </c>
      <c r="S37" s="339">
        <v>8.4</v>
      </c>
      <c r="T37" s="339">
        <v>32.7</v>
      </c>
    </row>
    <row r="38" spans="2:20" ht="16.5" customHeight="1">
      <c r="B38" s="296"/>
      <c r="C38" s="297"/>
      <c r="D38" s="298" t="s">
        <v>449</v>
      </c>
      <c r="E38" s="299"/>
      <c r="F38" s="300">
        <v>12913</v>
      </c>
      <c r="G38" s="300">
        <v>10955</v>
      </c>
      <c r="H38" s="300">
        <v>1958</v>
      </c>
      <c r="I38" s="300">
        <v>41</v>
      </c>
      <c r="J38" s="300">
        <v>38</v>
      </c>
      <c r="K38" s="300">
        <v>3</v>
      </c>
      <c r="L38" s="300">
        <v>77</v>
      </c>
      <c r="M38" s="300">
        <v>52</v>
      </c>
      <c r="N38" s="300">
        <v>25</v>
      </c>
      <c r="O38" s="300">
        <v>12877</v>
      </c>
      <c r="P38" s="300">
        <v>10941</v>
      </c>
      <c r="Q38" s="300">
        <v>1936</v>
      </c>
      <c r="R38" s="339">
        <v>3</v>
      </c>
      <c r="S38" s="339">
        <v>1</v>
      </c>
      <c r="T38" s="339">
        <v>14</v>
      </c>
    </row>
    <row r="39" spans="2:20" ht="16.5" customHeight="1">
      <c r="B39" s="296"/>
      <c r="C39" s="297"/>
      <c r="D39" s="298" t="s">
        <v>450</v>
      </c>
      <c r="E39" s="299"/>
      <c r="F39" s="300">
        <v>27976</v>
      </c>
      <c r="G39" s="300">
        <v>24615</v>
      </c>
      <c r="H39" s="300">
        <v>3361</v>
      </c>
      <c r="I39" s="300">
        <v>31</v>
      </c>
      <c r="J39" s="300">
        <v>31</v>
      </c>
      <c r="K39" s="300">
        <v>0</v>
      </c>
      <c r="L39" s="300">
        <v>134</v>
      </c>
      <c r="M39" s="300">
        <v>134</v>
      </c>
      <c r="N39" s="300">
        <v>0</v>
      </c>
      <c r="O39" s="300">
        <v>27873</v>
      </c>
      <c r="P39" s="300">
        <v>24512</v>
      </c>
      <c r="Q39" s="300">
        <v>3361</v>
      </c>
      <c r="R39" s="339">
        <v>4.9</v>
      </c>
      <c r="S39" s="339">
        <v>1.5</v>
      </c>
      <c r="T39" s="339">
        <v>29.5</v>
      </c>
    </row>
    <row r="40" spans="2:20" ht="16.5" customHeight="1">
      <c r="B40" s="296"/>
      <c r="C40" s="297"/>
      <c r="D40" s="298" t="s">
        <v>451</v>
      </c>
      <c r="E40" s="299"/>
      <c r="F40" s="300">
        <v>9939</v>
      </c>
      <c r="G40" s="300">
        <v>6557</v>
      </c>
      <c r="H40" s="300">
        <v>3382</v>
      </c>
      <c r="I40" s="300">
        <v>30</v>
      </c>
      <c r="J40" s="300">
        <v>20</v>
      </c>
      <c r="K40" s="300">
        <v>10</v>
      </c>
      <c r="L40" s="300">
        <v>60</v>
      </c>
      <c r="M40" s="300">
        <v>7</v>
      </c>
      <c r="N40" s="300">
        <v>53</v>
      </c>
      <c r="O40" s="300">
        <v>9909</v>
      </c>
      <c r="P40" s="300">
        <v>6570</v>
      </c>
      <c r="Q40" s="300">
        <v>3339</v>
      </c>
      <c r="R40" s="339">
        <v>18.3</v>
      </c>
      <c r="S40" s="339">
        <v>3.1</v>
      </c>
      <c r="T40" s="339">
        <v>48.1</v>
      </c>
    </row>
    <row r="41" spans="2:20" ht="16.5" customHeight="1">
      <c r="B41" s="296"/>
      <c r="C41" s="297"/>
      <c r="D41" s="298" t="s">
        <v>452</v>
      </c>
      <c r="E41" s="299"/>
      <c r="F41" s="300">
        <v>10908</v>
      </c>
      <c r="G41" s="300">
        <v>6011</v>
      </c>
      <c r="H41" s="300">
        <v>4897</v>
      </c>
      <c r="I41" s="300">
        <v>117</v>
      </c>
      <c r="J41" s="300">
        <v>37</v>
      </c>
      <c r="K41" s="300">
        <v>80</v>
      </c>
      <c r="L41" s="300">
        <v>142</v>
      </c>
      <c r="M41" s="300">
        <v>34</v>
      </c>
      <c r="N41" s="300">
        <v>108</v>
      </c>
      <c r="O41" s="300">
        <v>10883</v>
      </c>
      <c r="P41" s="300">
        <v>6014</v>
      </c>
      <c r="Q41" s="300">
        <v>4869</v>
      </c>
      <c r="R41" s="339">
        <v>18.3</v>
      </c>
      <c r="S41" s="339">
        <v>2.6</v>
      </c>
      <c r="T41" s="339">
        <v>37.6</v>
      </c>
    </row>
    <row r="42" spans="2:20" ht="16.5" customHeight="1">
      <c r="B42" s="296"/>
      <c r="C42" s="297"/>
      <c r="D42" s="298" t="s">
        <v>453</v>
      </c>
      <c r="E42" s="299"/>
      <c r="F42" s="300">
        <v>37468</v>
      </c>
      <c r="G42" s="300">
        <v>24649</v>
      </c>
      <c r="H42" s="300">
        <v>12819</v>
      </c>
      <c r="I42" s="300">
        <v>212</v>
      </c>
      <c r="J42" s="300">
        <v>145</v>
      </c>
      <c r="K42" s="300">
        <v>67</v>
      </c>
      <c r="L42" s="300">
        <v>242</v>
      </c>
      <c r="M42" s="300">
        <v>182</v>
      </c>
      <c r="N42" s="300">
        <v>60</v>
      </c>
      <c r="O42" s="300">
        <v>37438</v>
      </c>
      <c r="P42" s="300">
        <v>24612</v>
      </c>
      <c r="Q42" s="300">
        <v>12826</v>
      </c>
      <c r="R42" s="339">
        <v>9.6</v>
      </c>
      <c r="S42" s="339">
        <v>0.4</v>
      </c>
      <c r="T42" s="339">
        <v>27.2</v>
      </c>
    </row>
    <row r="43" spans="2:20" ht="16.5" customHeight="1">
      <c r="B43" s="296"/>
      <c r="C43" s="297"/>
      <c r="D43" s="298" t="s">
        <v>454</v>
      </c>
      <c r="E43" s="299"/>
      <c r="F43" s="300">
        <v>7446</v>
      </c>
      <c r="G43" s="300">
        <v>4691</v>
      </c>
      <c r="H43" s="300">
        <v>2755</v>
      </c>
      <c r="I43" s="300">
        <v>34</v>
      </c>
      <c r="J43" s="300">
        <v>27</v>
      </c>
      <c r="K43" s="300">
        <v>7</v>
      </c>
      <c r="L43" s="300">
        <v>23</v>
      </c>
      <c r="M43" s="300">
        <v>17</v>
      </c>
      <c r="N43" s="300">
        <v>6</v>
      </c>
      <c r="O43" s="300">
        <v>7457</v>
      </c>
      <c r="P43" s="300">
        <v>4701</v>
      </c>
      <c r="Q43" s="300">
        <v>2756</v>
      </c>
      <c r="R43" s="339">
        <v>9.2</v>
      </c>
      <c r="S43" s="339">
        <v>0.3</v>
      </c>
      <c r="T43" s="339">
        <v>24.5</v>
      </c>
    </row>
    <row r="44" spans="2:20" ht="16.5" customHeight="1">
      <c r="B44" s="296"/>
      <c r="C44" s="297"/>
      <c r="D44" s="298" t="s">
        <v>455</v>
      </c>
      <c r="E44" s="299"/>
      <c r="F44" s="300">
        <v>104323</v>
      </c>
      <c r="G44" s="300">
        <v>88673</v>
      </c>
      <c r="H44" s="300">
        <v>15650</v>
      </c>
      <c r="I44" s="300">
        <v>2520</v>
      </c>
      <c r="J44" s="300">
        <v>1977</v>
      </c>
      <c r="K44" s="300">
        <v>543</v>
      </c>
      <c r="L44" s="300">
        <v>1282</v>
      </c>
      <c r="M44" s="300">
        <v>922</v>
      </c>
      <c r="N44" s="300">
        <v>360</v>
      </c>
      <c r="O44" s="300">
        <v>105561</v>
      </c>
      <c r="P44" s="300">
        <v>89728</v>
      </c>
      <c r="Q44" s="300">
        <v>15833</v>
      </c>
      <c r="R44" s="339">
        <v>5.5</v>
      </c>
      <c r="S44" s="339">
        <v>1.9</v>
      </c>
      <c r="T44" s="339">
        <v>26.1</v>
      </c>
    </row>
    <row r="45" spans="2:20" ht="16.5" customHeight="1">
      <c r="B45" s="296"/>
      <c r="C45" s="297"/>
      <c r="D45" s="298" t="s">
        <v>456</v>
      </c>
      <c r="E45" s="299"/>
      <c r="F45" s="300">
        <v>12106</v>
      </c>
      <c r="G45" s="300">
        <v>8757</v>
      </c>
      <c r="H45" s="300">
        <v>3349</v>
      </c>
      <c r="I45" s="300">
        <v>12</v>
      </c>
      <c r="J45" s="300">
        <v>9</v>
      </c>
      <c r="K45" s="300">
        <v>3</v>
      </c>
      <c r="L45" s="300">
        <v>58</v>
      </c>
      <c r="M45" s="300">
        <v>46</v>
      </c>
      <c r="N45" s="300">
        <v>12</v>
      </c>
      <c r="O45" s="300">
        <v>12060</v>
      </c>
      <c r="P45" s="300">
        <v>8720</v>
      </c>
      <c r="Q45" s="300">
        <v>3340</v>
      </c>
      <c r="R45" s="339">
        <v>11.1</v>
      </c>
      <c r="S45" s="339">
        <v>4</v>
      </c>
      <c r="T45" s="339">
        <v>29.6</v>
      </c>
    </row>
    <row r="46" spans="2:20" ht="16.5"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c r="P46" s="312" t="s">
        <v>336</v>
      </c>
      <c r="Q46" s="312" t="s">
        <v>336</v>
      </c>
      <c r="R46" s="312" t="s">
        <v>336</v>
      </c>
      <c r="S46" s="312" t="s">
        <v>336</v>
      </c>
      <c r="T46" s="312" t="s">
        <v>336</v>
      </c>
    </row>
    <row r="47" spans="2:20" ht="16.5"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c r="P47" s="312" t="s">
        <v>336</v>
      </c>
      <c r="Q47" s="312" t="s">
        <v>336</v>
      </c>
      <c r="R47" s="312" t="s">
        <v>336</v>
      </c>
      <c r="S47" s="312" t="s">
        <v>336</v>
      </c>
      <c r="T47" s="312" t="s">
        <v>336</v>
      </c>
    </row>
    <row r="48" spans="2:20" ht="16.5"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c r="P48" s="312" t="s">
        <v>336</v>
      </c>
      <c r="Q48" s="312" t="s">
        <v>336</v>
      </c>
      <c r="R48" s="312" t="s">
        <v>336</v>
      </c>
      <c r="S48" s="312" t="s">
        <v>336</v>
      </c>
      <c r="T48" s="312" t="s">
        <v>336</v>
      </c>
    </row>
    <row r="49" spans="2:20" ht="16.5" customHeight="1">
      <c r="B49" s="291"/>
      <c r="C49" s="292"/>
      <c r="D49" s="293" t="s">
        <v>460</v>
      </c>
      <c r="E49" s="294"/>
      <c r="F49" s="301">
        <v>68407</v>
      </c>
      <c r="G49" s="301">
        <v>46706</v>
      </c>
      <c r="H49" s="301">
        <v>21701</v>
      </c>
      <c r="I49" s="301">
        <v>1054</v>
      </c>
      <c r="J49" s="301">
        <v>976</v>
      </c>
      <c r="K49" s="301">
        <v>78</v>
      </c>
      <c r="L49" s="301">
        <v>1787</v>
      </c>
      <c r="M49" s="301">
        <v>1040</v>
      </c>
      <c r="N49" s="301">
        <v>747</v>
      </c>
      <c r="O49" s="301">
        <v>67674</v>
      </c>
      <c r="P49" s="301">
        <v>46642</v>
      </c>
      <c r="Q49" s="301">
        <v>21032</v>
      </c>
      <c r="R49" s="340">
        <v>15.6</v>
      </c>
      <c r="S49" s="340">
        <v>6.4</v>
      </c>
      <c r="T49" s="340">
        <v>36</v>
      </c>
    </row>
    <row r="50" spans="2:20" ht="16.5" customHeight="1">
      <c r="B50" s="313"/>
      <c r="C50" s="314"/>
      <c r="D50" s="315" t="s">
        <v>461</v>
      </c>
      <c r="E50" s="316"/>
      <c r="F50" s="317">
        <v>150793</v>
      </c>
      <c r="G50" s="317">
        <v>57568</v>
      </c>
      <c r="H50" s="317">
        <v>93225</v>
      </c>
      <c r="I50" s="317">
        <v>5300</v>
      </c>
      <c r="J50" s="317">
        <v>2393</v>
      </c>
      <c r="K50" s="317">
        <v>2907</v>
      </c>
      <c r="L50" s="317">
        <v>4726</v>
      </c>
      <c r="M50" s="317">
        <v>2041</v>
      </c>
      <c r="N50" s="317">
        <v>2685</v>
      </c>
      <c r="O50" s="317">
        <v>151367</v>
      </c>
      <c r="P50" s="317">
        <v>57920</v>
      </c>
      <c r="Q50" s="317">
        <v>93447</v>
      </c>
      <c r="R50" s="342">
        <v>61.7</v>
      </c>
      <c r="S50" s="342">
        <v>36.5</v>
      </c>
      <c r="T50" s="342">
        <v>77.3</v>
      </c>
    </row>
    <row r="51" spans="2:20" ht="16.5" customHeight="1">
      <c r="B51" s="307"/>
      <c r="C51" s="308"/>
      <c r="D51" s="309" t="s">
        <v>250</v>
      </c>
      <c r="E51" s="310"/>
      <c r="F51" s="311">
        <v>26195</v>
      </c>
      <c r="G51" s="311">
        <v>11065</v>
      </c>
      <c r="H51" s="311">
        <v>15130</v>
      </c>
      <c r="I51" s="311">
        <v>1000</v>
      </c>
      <c r="J51" s="311">
        <v>418</v>
      </c>
      <c r="K51" s="311">
        <v>582</v>
      </c>
      <c r="L51" s="311">
        <v>775</v>
      </c>
      <c r="M51" s="311">
        <v>247</v>
      </c>
      <c r="N51" s="311">
        <v>528</v>
      </c>
      <c r="O51" s="311">
        <v>26420</v>
      </c>
      <c r="P51" s="311">
        <v>11236</v>
      </c>
      <c r="Q51" s="311">
        <v>15184</v>
      </c>
      <c r="R51" s="337">
        <v>50.9</v>
      </c>
      <c r="S51" s="337">
        <v>27</v>
      </c>
      <c r="T51" s="337">
        <v>68.6</v>
      </c>
    </row>
    <row r="52" spans="2:20" ht="16.5" customHeight="1">
      <c r="B52" s="296"/>
      <c r="C52" s="297"/>
      <c r="D52" s="298" t="s">
        <v>462</v>
      </c>
      <c r="E52" s="299"/>
      <c r="F52" s="300">
        <v>72471</v>
      </c>
      <c r="G52" s="300">
        <v>27782</v>
      </c>
      <c r="H52" s="300">
        <v>44689</v>
      </c>
      <c r="I52" s="300">
        <v>5506</v>
      </c>
      <c r="J52" s="300">
        <v>811</v>
      </c>
      <c r="K52" s="300">
        <v>4695</v>
      </c>
      <c r="L52" s="300">
        <v>3358</v>
      </c>
      <c r="M52" s="300">
        <v>2168</v>
      </c>
      <c r="N52" s="300">
        <v>1190</v>
      </c>
      <c r="O52" s="300">
        <v>74619</v>
      </c>
      <c r="P52" s="300">
        <v>26425</v>
      </c>
      <c r="Q52" s="300">
        <v>48194</v>
      </c>
      <c r="R52" s="339">
        <v>81.6</v>
      </c>
      <c r="S52" s="339">
        <v>68.2</v>
      </c>
      <c r="T52" s="339">
        <v>88.9</v>
      </c>
    </row>
    <row r="53" spans="2:20" ht="16.5" customHeight="1">
      <c r="B53" s="291"/>
      <c r="C53" s="292"/>
      <c r="D53" s="293" t="s">
        <v>252</v>
      </c>
      <c r="E53" s="294"/>
      <c r="F53" s="301">
        <v>69011</v>
      </c>
      <c r="G53" s="301">
        <v>16174</v>
      </c>
      <c r="H53" s="301">
        <v>52837</v>
      </c>
      <c r="I53" s="301">
        <v>424</v>
      </c>
      <c r="J53" s="301">
        <v>101</v>
      </c>
      <c r="K53" s="301">
        <v>323</v>
      </c>
      <c r="L53" s="301">
        <v>342</v>
      </c>
      <c r="M53" s="301">
        <v>67</v>
      </c>
      <c r="N53" s="301">
        <v>275</v>
      </c>
      <c r="O53" s="301">
        <v>69093</v>
      </c>
      <c r="P53" s="301">
        <v>16208</v>
      </c>
      <c r="Q53" s="301">
        <v>52885</v>
      </c>
      <c r="R53" s="340">
        <v>17.2</v>
      </c>
      <c r="S53" s="340">
        <v>5.9</v>
      </c>
      <c r="T53" s="340">
        <v>20.7</v>
      </c>
    </row>
    <row r="54" spans="2:20" ht="16.5" customHeight="1">
      <c r="B54" s="313"/>
      <c r="C54" s="314"/>
      <c r="D54" s="315" t="s">
        <v>463</v>
      </c>
      <c r="E54" s="316"/>
      <c r="F54" s="317">
        <v>75684</v>
      </c>
      <c r="G54" s="317">
        <v>6469</v>
      </c>
      <c r="H54" s="317">
        <v>69215</v>
      </c>
      <c r="I54" s="317">
        <v>285</v>
      </c>
      <c r="J54" s="317">
        <v>0</v>
      </c>
      <c r="K54" s="317">
        <v>285</v>
      </c>
      <c r="L54" s="317">
        <v>281</v>
      </c>
      <c r="M54" s="317">
        <v>63</v>
      </c>
      <c r="N54" s="317">
        <v>218</v>
      </c>
      <c r="O54" s="317">
        <v>75688</v>
      </c>
      <c r="P54" s="317">
        <v>6406</v>
      </c>
      <c r="Q54" s="317">
        <v>69282</v>
      </c>
      <c r="R54" s="342">
        <v>39.8</v>
      </c>
      <c r="S54" s="342">
        <v>30.6</v>
      </c>
      <c r="T54" s="342">
        <v>40.6</v>
      </c>
    </row>
    <row r="55" spans="2:20" ht="16.5" customHeight="1">
      <c r="B55" s="307"/>
      <c r="C55" s="308"/>
      <c r="D55" s="309" t="s">
        <v>464</v>
      </c>
      <c r="E55" s="310"/>
      <c r="F55" s="311">
        <v>26605</v>
      </c>
      <c r="G55" s="311">
        <v>11302</v>
      </c>
      <c r="H55" s="311">
        <v>15303</v>
      </c>
      <c r="I55" s="311">
        <v>990</v>
      </c>
      <c r="J55" s="311">
        <v>471</v>
      </c>
      <c r="K55" s="311">
        <v>519</v>
      </c>
      <c r="L55" s="311">
        <v>1190</v>
      </c>
      <c r="M55" s="311">
        <v>649</v>
      </c>
      <c r="N55" s="311">
        <v>541</v>
      </c>
      <c r="O55" s="311">
        <v>26405</v>
      </c>
      <c r="P55" s="311">
        <v>11124</v>
      </c>
      <c r="Q55" s="311">
        <v>15281</v>
      </c>
      <c r="R55" s="337">
        <v>32.7</v>
      </c>
      <c r="S55" s="337">
        <v>7.4</v>
      </c>
      <c r="T55" s="337">
        <v>51.2</v>
      </c>
    </row>
    <row r="56" spans="2:20" ht="16.5" customHeight="1">
      <c r="B56" s="296"/>
      <c r="C56" s="297"/>
      <c r="D56" s="298" t="s">
        <v>465</v>
      </c>
      <c r="E56" s="299"/>
      <c r="F56" s="300">
        <v>35830</v>
      </c>
      <c r="G56" s="300">
        <v>21754</v>
      </c>
      <c r="H56" s="300">
        <v>14076</v>
      </c>
      <c r="I56" s="300">
        <v>571</v>
      </c>
      <c r="J56" s="300">
        <v>297</v>
      </c>
      <c r="K56" s="300">
        <v>274</v>
      </c>
      <c r="L56" s="300">
        <v>598</v>
      </c>
      <c r="M56" s="300">
        <v>314</v>
      </c>
      <c r="N56" s="300">
        <v>284</v>
      </c>
      <c r="O56" s="300">
        <v>35803</v>
      </c>
      <c r="P56" s="300">
        <v>21737</v>
      </c>
      <c r="Q56" s="300">
        <v>14066</v>
      </c>
      <c r="R56" s="339">
        <v>56.5</v>
      </c>
      <c r="S56" s="339">
        <v>40.6</v>
      </c>
      <c r="T56" s="339">
        <v>81.2</v>
      </c>
    </row>
    <row r="57" spans="2:20" ht="16.5" customHeight="1">
      <c r="B57" s="296"/>
      <c r="C57" s="297"/>
      <c r="D57" s="298" t="s">
        <v>466</v>
      </c>
      <c r="E57" s="299"/>
      <c r="F57" s="300">
        <v>21158</v>
      </c>
      <c r="G57" s="300">
        <v>17738</v>
      </c>
      <c r="H57" s="300">
        <v>3420</v>
      </c>
      <c r="I57" s="300">
        <v>90</v>
      </c>
      <c r="J57" s="300">
        <v>86</v>
      </c>
      <c r="K57" s="300">
        <v>4</v>
      </c>
      <c r="L57" s="300">
        <v>131</v>
      </c>
      <c r="M57" s="300">
        <v>119</v>
      </c>
      <c r="N57" s="300">
        <v>12</v>
      </c>
      <c r="O57" s="300">
        <v>21117</v>
      </c>
      <c r="P57" s="300">
        <v>17705</v>
      </c>
      <c r="Q57" s="300">
        <v>3412</v>
      </c>
      <c r="R57" s="339">
        <v>9.1</v>
      </c>
      <c r="S57" s="339">
        <v>8.1</v>
      </c>
      <c r="T57" s="339">
        <v>14.4</v>
      </c>
    </row>
    <row r="58" spans="2:20" ht="13.5">
      <c r="B58" s="291"/>
      <c r="C58" s="292"/>
      <c r="D58" s="319" t="s">
        <v>467</v>
      </c>
      <c r="E58" s="294"/>
      <c r="F58" s="320" t="s">
        <v>336</v>
      </c>
      <c r="G58" s="320" t="s">
        <v>336</v>
      </c>
      <c r="H58" s="320" t="s">
        <v>336</v>
      </c>
      <c r="I58" s="320" t="s">
        <v>336</v>
      </c>
      <c r="J58" s="320" t="s">
        <v>336</v>
      </c>
      <c r="K58" s="320" t="s">
        <v>336</v>
      </c>
      <c r="L58" s="320" t="s">
        <v>336</v>
      </c>
      <c r="M58" s="320" t="s">
        <v>336</v>
      </c>
      <c r="N58" s="320" t="s">
        <v>336</v>
      </c>
      <c r="O58" s="320" t="s">
        <v>336</v>
      </c>
      <c r="P58" s="320" t="s">
        <v>336</v>
      </c>
      <c r="Q58" s="320" t="s">
        <v>336</v>
      </c>
      <c r="R58" s="320" t="s">
        <v>336</v>
      </c>
      <c r="S58" s="320" t="s">
        <v>336</v>
      </c>
      <c r="T58" s="320" t="s">
        <v>336</v>
      </c>
    </row>
    <row r="59" spans="2:20" ht="13.5">
      <c r="B59" s="302"/>
      <c r="C59" s="297"/>
      <c r="D59" s="322" t="s">
        <v>468</v>
      </c>
      <c r="E59" s="299"/>
      <c r="F59" s="312" t="s">
        <v>336</v>
      </c>
      <c r="G59" s="312" t="s">
        <v>336</v>
      </c>
      <c r="H59" s="312" t="s">
        <v>336</v>
      </c>
      <c r="I59" s="312" t="s">
        <v>336</v>
      </c>
      <c r="J59" s="312" t="s">
        <v>336</v>
      </c>
      <c r="K59" s="312" t="s">
        <v>336</v>
      </c>
      <c r="L59" s="312" t="s">
        <v>336</v>
      </c>
      <c r="M59" s="312" t="s">
        <v>336</v>
      </c>
      <c r="N59" s="312" t="s">
        <v>336</v>
      </c>
      <c r="O59" s="312" t="s">
        <v>336</v>
      </c>
      <c r="P59" s="312" t="s">
        <v>336</v>
      </c>
      <c r="Q59" s="312" t="s">
        <v>336</v>
      </c>
      <c r="R59" s="312" t="s">
        <v>336</v>
      </c>
      <c r="S59" s="312" t="s">
        <v>336</v>
      </c>
      <c r="T59" s="312" t="s">
        <v>336</v>
      </c>
    </row>
    <row r="60" spans="2:20" ht="13.5">
      <c r="B60" s="302"/>
      <c r="C60" s="292"/>
      <c r="D60" s="322" t="s">
        <v>469</v>
      </c>
      <c r="E60" s="294"/>
      <c r="F60" s="312" t="s">
        <v>336</v>
      </c>
      <c r="G60" s="312" t="s">
        <v>336</v>
      </c>
      <c r="H60" s="312" t="s">
        <v>336</v>
      </c>
      <c r="I60" s="312" t="s">
        <v>336</v>
      </c>
      <c r="J60" s="312" t="s">
        <v>336</v>
      </c>
      <c r="K60" s="312" t="s">
        <v>336</v>
      </c>
      <c r="L60" s="312" t="s">
        <v>336</v>
      </c>
      <c r="M60" s="312" t="s">
        <v>336</v>
      </c>
      <c r="N60" s="312" t="s">
        <v>336</v>
      </c>
      <c r="O60" s="312" t="s">
        <v>336</v>
      </c>
      <c r="P60" s="312" t="s">
        <v>336</v>
      </c>
      <c r="Q60" s="312" t="s">
        <v>336</v>
      </c>
      <c r="R60" s="312" t="s">
        <v>336</v>
      </c>
      <c r="S60" s="312" t="s">
        <v>336</v>
      </c>
      <c r="T60" s="312" t="s">
        <v>336</v>
      </c>
    </row>
    <row r="61" spans="2:20" ht="13.5">
      <c r="B61" s="302"/>
      <c r="C61" s="297"/>
      <c r="D61" s="322" t="s">
        <v>470</v>
      </c>
      <c r="E61" s="299"/>
      <c r="F61" s="312" t="s">
        <v>336</v>
      </c>
      <c r="G61" s="312" t="s">
        <v>336</v>
      </c>
      <c r="H61" s="312" t="s">
        <v>336</v>
      </c>
      <c r="I61" s="312" t="s">
        <v>336</v>
      </c>
      <c r="J61" s="312" t="s">
        <v>336</v>
      </c>
      <c r="K61" s="312" t="s">
        <v>336</v>
      </c>
      <c r="L61" s="312" t="s">
        <v>336</v>
      </c>
      <c r="M61" s="312" t="s">
        <v>336</v>
      </c>
      <c r="N61" s="312" t="s">
        <v>336</v>
      </c>
      <c r="O61" s="312" t="s">
        <v>336</v>
      </c>
      <c r="P61" s="312" t="s">
        <v>336</v>
      </c>
      <c r="Q61" s="312" t="s">
        <v>336</v>
      </c>
      <c r="R61" s="312" t="s">
        <v>336</v>
      </c>
      <c r="S61" s="312" t="s">
        <v>336</v>
      </c>
      <c r="T61" s="312" t="s">
        <v>336</v>
      </c>
    </row>
    <row r="62" spans="2:20" ht="13.5">
      <c r="B62" s="313"/>
      <c r="C62" s="343"/>
      <c r="D62" s="324" t="s">
        <v>471</v>
      </c>
      <c r="E62" s="344"/>
      <c r="F62" s="312" t="s">
        <v>336</v>
      </c>
      <c r="G62" s="312" t="s">
        <v>336</v>
      </c>
      <c r="H62" s="312" t="s">
        <v>336</v>
      </c>
      <c r="I62" s="312" t="s">
        <v>336</v>
      </c>
      <c r="J62" s="312" t="s">
        <v>336</v>
      </c>
      <c r="K62" s="312" t="s">
        <v>336</v>
      </c>
      <c r="L62" s="312" t="s">
        <v>336</v>
      </c>
      <c r="M62" s="312" t="s">
        <v>336</v>
      </c>
      <c r="N62" s="312" t="s">
        <v>336</v>
      </c>
      <c r="O62" s="312" t="s">
        <v>336</v>
      </c>
      <c r="P62" s="312" t="s">
        <v>336</v>
      </c>
      <c r="Q62" s="312" t="s">
        <v>336</v>
      </c>
      <c r="R62" s="312" t="s">
        <v>336</v>
      </c>
      <c r="S62" s="312" t="s">
        <v>336</v>
      </c>
      <c r="T62" s="312" t="s">
        <v>336</v>
      </c>
    </row>
    <row r="63" spans="2:20" ht="13.5">
      <c r="B63" s="307"/>
      <c r="C63" s="308"/>
      <c r="D63" s="345" t="s">
        <v>472</v>
      </c>
      <c r="E63" s="310"/>
      <c r="F63" s="320" t="s">
        <v>336</v>
      </c>
      <c r="G63" s="320" t="s">
        <v>336</v>
      </c>
      <c r="H63" s="320" t="s">
        <v>336</v>
      </c>
      <c r="I63" s="320" t="s">
        <v>336</v>
      </c>
      <c r="J63" s="320" t="s">
        <v>336</v>
      </c>
      <c r="K63" s="320" t="s">
        <v>336</v>
      </c>
      <c r="L63" s="320" t="s">
        <v>336</v>
      </c>
      <c r="M63" s="320" t="s">
        <v>336</v>
      </c>
      <c r="N63" s="320" t="s">
        <v>336</v>
      </c>
      <c r="O63" s="320" t="s">
        <v>336</v>
      </c>
      <c r="P63" s="320" t="s">
        <v>336</v>
      </c>
      <c r="Q63" s="320" t="s">
        <v>336</v>
      </c>
      <c r="R63" s="320" t="s">
        <v>336</v>
      </c>
      <c r="S63" s="320" t="s">
        <v>336</v>
      </c>
      <c r="T63" s="320" t="s">
        <v>336</v>
      </c>
    </row>
    <row r="64" spans="2:20" ht="13.5">
      <c r="B64" s="313"/>
      <c r="C64" s="297"/>
      <c r="D64" s="324" t="s">
        <v>473</v>
      </c>
      <c r="E64" s="299"/>
      <c r="F64" s="325" t="s">
        <v>336</v>
      </c>
      <c r="G64" s="325" t="s">
        <v>336</v>
      </c>
      <c r="H64" s="325" t="s">
        <v>336</v>
      </c>
      <c r="I64" s="325" t="s">
        <v>336</v>
      </c>
      <c r="J64" s="325" t="s">
        <v>336</v>
      </c>
      <c r="K64" s="325" t="s">
        <v>336</v>
      </c>
      <c r="L64" s="325" t="s">
        <v>336</v>
      </c>
      <c r="M64" s="325" t="s">
        <v>336</v>
      </c>
      <c r="N64" s="325" t="s">
        <v>336</v>
      </c>
      <c r="O64" s="325" t="s">
        <v>336</v>
      </c>
      <c r="P64" s="325" t="s">
        <v>336</v>
      </c>
      <c r="Q64" s="325" t="s">
        <v>336</v>
      </c>
      <c r="R64" s="325" t="s">
        <v>336</v>
      </c>
      <c r="S64" s="325" t="s">
        <v>336</v>
      </c>
      <c r="T64" s="325" t="s">
        <v>336</v>
      </c>
    </row>
    <row r="65" spans="2:20" ht="18.75">
      <c r="B65" s="268" t="s">
        <v>714</v>
      </c>
      <c r="C65" s="269"/>
      <c r="D65" s="270"/>
      <c r="E65" s="269"/>
      <c r="F65" s="269"/>
      <c r="G65" s="269"/>
      <c r="H65" s="269"/>
      <c r="I65" s="269" t="s">
        <v>502</v>
      </c>
      <c r="J65" s="269"/>
      <c r="K65" s="269"/>
      <c r="L65" s="269"/>
      <c r="M65" s="269"/>
      <c r="N65" s="269"/>
      <c r="O65" s="269"/>
      <c r="P65" s="269"/>
      <c r="Q65" s="269"/>
      <c r="R65" s="269"/>
      <c r="S65" s="269"/>
      <c r="T65" s="269"/>
    </row>
    <row r="66" spans="2:20" ht="18.75" customHeight="1">
      <c r="B66" s="272" t="s">
        <v>475</v>
      </c>
      <c r="C66" s="273"/>
      <c r="D66" s="273"/>
      <c r="E66" s="273"/>
      <c r="F66" s="273"/>
      <c r="G66" s="274"/>
      <c r="H66" s="274"/>
      <c r="I66" s="274"/>
      <c r="J66" s="274"/>
      <c r="K66" s="274"/>
      <c r="L66" s="274"/>
      <c r="M66" s="274"/>
      <c r="N66" s="274"/>
      <c r="O66" s="274"/>
      <c r="P66" s="274"/>
      <c r="Q66" s="274"/>
      <c r="R66" s="274"/>
      <c r="S66" s="274"/>
      <c r="T66" s="274"/>
    </row>
    <row r="67" spans="2:20" ht="6" customHeight="1">
      <c r="B67" s="274"/>
      <c r="C67" s="274"/>
      <c r="E67" s="274"/>
      <c r="F67" s="274"/>
      <c r="G67" s="274"/>
      <c r="H67" s="274"/>
      <c r="I67" s="274"/>
      <c r="J67" s="274"/>
      <c r="K67" s="274"/>
      <c r="L67" s="274"/>
      <c r="M67" s="274"/>
      <c r="N67" s="274"/>
      <c r="O67" s="274"/>
      <c r="P67" s="274"/>
      <c r="Q67" s="274"/>
      <c r="R67" s="274"/>
      <c r="S67" s="274"/>
      <c r="T67" s="274"/>
    </row>
    <row r="68" spans="2:20" ht="18" customHeight="1">
      <c r="B68" s="274"/>
      <c r="C68" s="274"/>
      <c r="D68" s="276" t="s">
        <v>487</v>
      </c>
      <c r="E68" s="274"/>
      <c r="G68" s="274"/>
      <c r="H68" s="274"/>
      <c r="I68" s="274"/>
      <c r="J68" s="274"/>
      <c r="K68" s="274"/>
      <c r="L68" s="274"/>
      <c r="M68" s="274"/>
      <c r="N68" s="274"/>
      <c r="O68" s="274"/>
      <c r="P68" s="274"/>
      <c r="Q68" s="274"/>
      <c r="R68" s="274"/>
      <c r="S68" s="274"/>
      <c r="T68" s="274"/>
    </row>
    <row r="69" spans="2:20" s="282" customFormat="1" ht="18" customHeight="1">
      <c r="B69" s="278"/>
      <c r="C69" s="279"/>
      <c r="D69" s="280"/>
      <c r="E69" s="281"/>
      <c r="F69" s="758" t="s">
        <v>495</v>
      </c>
      <c r="G69" s="763"/>
      <c r="H69" s="763"/>
      <c r="I69" s="758" t="s">
        <v>496</v>
      </c>
      <c r="J69" s="759"/>
      <c r="K69" s="759"/>
      <c r="L69" s="758" t="s">
        <v>497</v>
      </c>
      <c r="M69" s="759"/>
      <c r="N69" s="759"/>
      <c r="O69" s="753" t="s">
        <v>498</v>
      </c>
      <c r="P69" s="760"/>
      <c r="Q69" s="760"/>
      <c r="R69" s="753" t="s">
        <v>499</v>
      </c>
      <c r="S69" s="760"/>
      <c r="T69" s="761"/>
    </row>
    <row r="70" spans="2:20" s="282" customFormat="1" ht="18" customHeight="1" thickBot="1">
      <c r="B70" s="756" t="s">
        <v>482</v>
      </c>
      <c r="C70" s="762"/>
      <c r="D70" s="762"/>
      <c r="E70" s="284"/>
      <c r="F70" s="284" t="s">
        <v>483</v>
      </c>
      <c r="G70" s="283" t="s">
        <v>484</v>
      </c>
      <c r="H70" s="283" t="s">
        <v>485</v>
      </c>
      <c r="I70" s="285" t="s">
        <v>483</v>
      </c>
      <c r="J70" s="283" t="s">
        <v>484</v>
      </c>
      <c r="K70" s="283" t="s">
        <v>485</v>
      </c>
      <c r="L70" s="285" t="s">
        <v>483</v>
      </c>
      <c r="M70" s="283" t="s">
        <v>484</v>
      </c>
      <c r="N70" s="283" t="s">
        <v>485</v>
      </c>
      <c r="O70" s="283" t="s">
        <v>483</v>
      </c>
      <c r="P70" s="285" t="s">
        <v>484</v>
      </c>
      <c r="Q70" s="326" t="s">
        <v>485</v>
      </c>
      <c r="R70" s="285" t="s">
        <v>483</v>
      </c>
      <c r="S70" s="285" t="s">
        <v>484</v>
      </c>
      <c r="T70" s="284" t="s">
        <v>485</v>
      </c>
    </row>
    <row r="71" spans="2:20" s="282" customFormat="1" ht="9.75" customHeight="1" thickTop="1">
      <c r="B71" s="327"/>
      <c r="C71" s="328"/>
      <c r="D71" s="329"/>
      <c r="E71" s="330"/>
      <c r="F71" s="332" t="s">
        <v>500</v>
      </c>
      <c r="G71" s="332" t="s">
        <v>500</v>
      </c>
      <c r="H71" s="332" t="s">
        <v>500</v>
      </c>
      <c r="I71" s="332" t="s">
        <v>500</v>
      </c>
      <c r="J71" s="332" t="s">
        <v>500</v>
      </c>
      <c r="K71" s="332" t="s">
        <v>500</v>
      </c>
      <c r="L71" s="332" t="s">
        <v>500</v>
      </c>
      <c r="M71" s="332" t="s">
        <v>500</v>
      </c>
      <c r="N71" s="332" t="s">
        <v>500</v>
      </c>
      <c r="O71" s="332" t="s">
        <v>500</v>
      </c>
      <c r="P71" s="332" t="s">
        <v>500</v>
      </c>
      <c r="Q71" s="332" t="s">
        <v>500</v>
      </c>
      <c r="R71" s="333" t="s">
        <v>501</v>
      </c>
      <c r="S71" s="333" t="s">
        <v>501</v>
      </c>
      <c r="T71" s="333" t="s">
        <v>501</v>
      </c>
    </row>
    <row r="72" spans="2:20" ht="16.5" customHeight="1">
      <c r="B72" s="307"/>
      <c r="C72" s="308"/>
      <c r="D72" s="336" t="s">
        <v>140</v>
      </c>
      <c r="E72" s="310"/>
      <c r="F72" s="311">
        <v>811053</v>
      </c>
      <c r="G72" s="311">
        <v>478931</v>
      </c>
      <c r="H72" s="311">
        <v>332122</v>
      </c>
      <c r="I72" s="311">
        <v>13036</v>
      </c>
      <c r="J72" s="311">
        <v>5883</v>
      </c>
      <c r="K72" s="311">
        <v>7153</v>
      </c>
      <c r="L72" s="311">
        <v>11270</v>
      </c>
      <c r="M72" s="311">
        <v>6067</v>
      </c>
      <c r="N72" s="311">
        <v>5203</v>
      </c>
      <c r="O72" s="311">
        <v>812819</v>
      </c>
      <c r="P72" s="311">
        <v>478747</v>
      </c>
      <c r="Q72" s="311">
        <v>334072</v>
      </c>
      <c r="R72" s="337">
        <v>22.9</v>
      </c>
      <c r="S72" s="337">
        <v>8.9</v>
      </c>
      <c r="T72" s="337">
        <v>43</v>
      </c>
    </row>
    <row r="73" spans="2:20" ht="16.5" customHeight="1">
      <c r="B73" s="291"/>
      <c r="C73" s="292"/>
      <c r="D73" s="293" t="s">
        <v>429</v>
      </c>
      <c r="E73" s="294"/>
      <c r="F73" s="295" t="s">
        <v>430</v>
      </c>
      <c r="G73" s="295" t="s">
        <v>430</v>
      </c>
      <c r="H73" s="295" t="s">
        <v>430</v>
      </c>
      <c r="I73" s="295" t="s">
        <v>430</v>
      </c>
      <c r="J73" s="295" t="s">
        <v>430</v>
      </c>
      <c r="K73" s="295" t="s">
        <v>430</v>
      </c>
      <c r="L73" s="295" t="s">
        <v>430</v>
      </c>
      <c r="M73" s="295" t="s">
        <v>430</v>
      </c>
      <c r="N73" s="295" t="s">
        <v>430</v>
      </c>
      <c r="O73" s="295" t="s">
        <v>430</v>
      </c>
      <c r="P73" s="295" t="s">
        <v>430</v>
      </c>
      <c r="Q73" s="295" t="s">
        <v>430</v>
      </c>
      <c r="R73" s="295" t="s">
        <v>430</v>
      </c>
      <c r="S73" s="295" t="s">
        <v>430</v>
      </c>
      <c r="T73" s="295" t="s">
        <v>430</v>
      </c>
    </row>
    <row r="74" spans="2:20" ht="16.5" customHeight="1">
      <c r="B74" s="296"/>
      <c r="C74" s="297"/>
      <c r="D74" s="298" t="s">
        <v>148</v>
      </c>
      <c r="E74" s="299"/>
      <c r="F74" s="300">
        <v>18606</v>
      </c>
      <c r="G74" s="300">
        <v>13151</v>
      </c>
      <c r="H74" s="300">
        <v>5455</v>
      </c>
      <c r="I74" s="300">
        <v>27</v>
      </c>
      <c r="J74" s="300">
        <v>27</v>
      </c>
      <c r="K74" s="300">
        <v>0</v>
      </c>
      <c r="L74" s="300">
        <v>145</v>
      </c>
      <c r="M74" s="300">
        <v>118</v>
      </c>
      <c r="N74" s="300">
        <v>27</v>
      </c>
      <c r="O74" s="300">
        <v>18488</v>
      </c>
      <c r="P74" s="300">
        <v>13060</v>
      </c>
      <c r="Q74" s="300">
        <v>5428</v>
      </c>
      <c r="R74" s="339">
        <v>8</v>
      </c>
      <c r="S74" s="339">
        <v>0.1</v>
      </c>
      <c r="T74" s="339">
        <v>26.9</v>
      </c>
    </row>
    <row r="75" spans="2:20" ht="16.5" customHeight="1">
      <c r="B75" s="296"/>
      <c r="C75" s="297"/>
      <c r="D75" s="298" t="s">
        <v>150</v>
      </c>
      <c r="E75" s="299"/>
      <c r="F75" s="300">
        <v>326542</v>
      </c>
      <c r="G75" s="300">
        <v>244546</v>
      </c>
      <c r="H75" s="300">
        <v>81996</v>
      </c>
      <c r="I75" s="300">
        <v>3720</v>
      </c>
      <c r="J75" s="300">
        <v>2600</v>
      </c>
      <c r="K75" s="300">
        <v>1120</v>
      </c>
      <c r="L75" s="300">
        <v>3383</v>
      </c>
      <c r="M75" s="300">
        <v>2148</v>
      </c>
      <c r="N75" s="300">
        <v>1235</v>
      </c>
      <c r="O75" s="300">
        <v>326879</v>
      </c>
      <c r="P75" s="300">
        <v>244998</v>
      </c>
      <c r="Q75" s="300">
        <v>81881</v>
      </c>
      <c r="R75" s="339">
        <v>8.9</v>
      </c>
      <c r="S75" s="339">
        <v>2.5</v>
      </c>
      <c r="T75" s="339">
        <v>28.4</v>
      </c>
    </row>
    <row r="76" spans="2:20" ht="16.5" customHeight="1">
      <c r="B76" s="296"/>
      <c r="C76" s="297"/>
      <c r="D76" s="298" t="s">
        <v>152</v>
      </c>
      <c r="E76" s="299"/>
      <c r="F76" s="300">
        <v>7475</v>
      </c>
      <c r="G76" s="300">
        <v>6657</v>
      </c>
      <c r="H76" s="300">
        <v>818</v>
      </c>
      <c r="I76" s="300">
        <v>0</v>
      </c>
      <c r="J76" s="300">
        <v>0</v>
      </c>
      <c r="K76" s="300">
        <v>0</v>
      </c>
      <c r="L76" s="300">
        <v>127</v>
      </c>
      <c r="M76" s="300">
        <v>119</v>
      </c>
      <c r="N76" s="300">
        <v>8</v>
      </c>
      <c r="O76" s="300">
        <v>7348</v>
      </c>
      <c r="P76" s="300">
        <v>6538</v>
      </c>
      <c r="Q76" s="300">
        <v>810</v>
      </c>
      <c r="R76" s="339">
        <v>1.6</v>
      </c>
      <c r="S76" s="339">
        <v>0.2</v>
      </c>
      <c r="T76" s="339">
        <v>12.3</v>
      </c>
    </row>
    <row r="77" spans="2:20" ht="16.5" customHeight="1">
      <c r="B77" s="296"/>
      <c r="C77" s="297"/>
      <c r="D77" s="298" t="s">
        <v>155</v>
      </c>
      <c r="E77" s="299"/>
      <c r="F77" s="300">
        <v>11570</v>
      </c>
      <c r="G77" s="300">
        <v>9362</v>
      </c>
      <c r="H77" s="300">
        <v>2208</v>
      </c>
      <c r="I77" s="300">
        <v>54</v>
      </c>
      <c r="J77" s="300">
        <v>36</v>
      </c>
      <c r="K77" s="300">
        <v>18</v>
      </c>
      <c r="L77" s="300">
        <v>247</v>
      </c>
      <c r="M77" s="300">
        <v>82</v>
      </c>
      <c r="N77" s="300">
        <v>165</v>
      </c>
      <c r="O77" s="300">
        <v>11377</v>
      </c>
      <c r="P77" s="300">
        <v>9316</v>
      </c>
      <c r="Q77" s="300">
        <v>2061</v>
      </c>
      <c r="R77" s="339">
        <v>7.4</v>
      </c>
      <c r="S77" s="339">
        <v>4.3</v>
      </c>
      <c r="T77" s="339">
        <v>21.1</v>
      </c>
    </row>
    <row r="78" spans="2:20" ht="16.5" customHeight="1">
      <c r="B78" s="296"/>
      <c r="C78" s="297"/>
      <c r="D78" s="298" t="s">
        <v>431</v>
      </c>
      <c r="E78" s="299"/>
      <c r="F78" s="300">
        <v>54908</v>
      </c>
      <c r="G78" s="300">
        <v>42267</v>
      </c>
      <c r="H78" s="300">
        <v>12641</v>
      </c>
      <c r="I78" s="300">
        <v>646</v>
      </c>
      <c r="J78" s="300">
        <v>449</v>
      </c>
      <c r="K78" s="300">
        <v>197</v>
      </c>
      <c r="L78" s="300">
        <v>1018</v>
      </c>
      <c r="M78" s="300">
        <v>770</v>
      </c>
      <c r="N78" s="300">
        <v>248</v>
      </c>
      <c r="O78" s="300">
        <v>54536</v>
      </c>
      <c r="P78" s="300">
        <v>41946</v>
      </c>
      <c r="Q78" s="300">
        <v>12590</v>
      </c>
      <c r="R78" s="339">
        <v>18.2</v>
      </c>
      <c r="S78" s="339">
        <v>11.7</v>
      </c>
      <c r="T78" s="339">
        <v>39.9</v>
      </c>
    </row>
    <row r="79" spans="2:20" ht="16.5" customHeight="1">
      <c r="B79" s="296"/>
      <c r="C79" s="297"/>
      <c r="D79" s="298" t="s">
        <v>432</v>
      </c>
      <c r="E79" s="299"/>
      <c r="F79" s="300">
        <v>88039</v>
      </c>
      <c r="G79" s="300">
        <v>35449</v>
      </c>
      <c r="H79" s="300">
        <v>52590</v>
      </c>
      <c r="I79" s="300">
        <v>3297</v>
      </c>
      <c r="J79" s="300">
        <v>1368</v>
      </c>
      <c r="K79" s="300">
        <v>1929</v>
      </c>
      <c r="L79" s="300">
        <v>2187</v>
      </c>
      <c r="M79" s="300">
        <v>763</v>
      </c>
      <c r="N79" s="300">
        <v>1424</v>
      </c>
      <c r="O79" s="300">
        <v>89149</v>
      </c>
      <c r="P79" s="300">
        <v>36054</v>
      </c>
      <c r="Q79" s="300">
        <v>53095</v>
      </c>
      <c r="R79" s="339">
        <v>57.6</v>
      </c>
      <c r="S79" s="339">
        <v>28.7</v>
      </c>
      <c r="T79" s="339">
        <v>77.3</v>
      </c>
    </row>
    <row r="80" spans="2:20" ht="16.5" customHeight="1">
      <c r="B80" s="296"/>
      <c r="C80" s="297"/>
      <c r="D80" s="298" t="s">
        <v>433</v>
      </c>
      <c r="E80" s="299"/>
      <c r="F80" s="300">
        <v>16087</v>
      </c>
      <c r="G80" s="300">
        <v>8694</v>
      </c>
      <c r="H80" s="300">
        <v>7393</v>
      </c>
      <c r="I80" s="300">
        <v>156</v>
      </c>
      <c r="J80" s="300">
        <v>36</v>
      </c>
      <c r="K80" s="300">
        <v>120</v>
      </c>
      <c r="L80" s="300">
        <v>147</v>
      </c>
      <c r="M80" s="300">
        <v>118</v>
      </c>
      <c r="N80" s="300">
        <v>29</v>
      </c>
      <c r="O80" s="300">
        <v>16096</v>
      </c>
      <c r="P80" s="300">
        <v>8612</v>
      </c>
      <c r="Q80" s="300">
        <v>7484</v>
      </c>
      <c r="R80" s="339">
        <v>6.4</v>
      </c>
      <c r="S80" s="339">
        <v>1</v>
      </c>
      <c r="T80" s="339">
        <v>12.5</v>
      </c>
    </row>
    <row r="81" spans="2:20" ht="16.5" customHeight="1">
      <c r="B81" s="296"/>
      <c r="C81" s="297"/>
      <c r="D81" s="298" t="s">
        <v>434</v>
      </c>
      <c r="E81" s="299"/>
      <c r="F81" s="300">
        <v>3419</v>
      </c>
      <c r="G81" s="300">
        <v>1709</v>
      </c>
      <c r="H81" s="300">
        <v>1710</v>
      </c>
      <c r="I81" s="300">
        <v>59</v>
      </c>
      <c r="J81" s="300">
        <v>5</v>
      </c>
      <c r="K81" s="300">
        <v>54</v>
      </c>
      <c r="L81" s="300">
        <v>95</v>
      </c>
      <c r="M81" s="300">
        <v>20</v>
      </c>
      <c r="N81" s="300">
        <v>75</v>
      </c>
      <c r="O81" s="300">
        <v>3383</v>
      </c>
      <c r="P81" s="300">
        <v>1694</v>
      </c>
      <c r="Q81" s="300">
        <v>1689</v>
      </c>
      <c r="R81" s="339">
        <v>33.8</v>
      </c>
      <c r="S81" s="339">
        <v>16.8</v>
      </c>
      <c r="T81" s="339">
        <v>50.8</v>
      </c>
    </row>
    <row r="82" spans="2:20" ht="16.5" customHeight="1">
      <c r="B82" s="296"/>
      <c r="C82" s="297"/>
      <c r="D82" s="298" t="s">
        <v>435</v>
      </c>
      <c r="E82" s="299"/>
      <c r="F82" s="300">
        <v>20364</v>
      </c>
      <c r="G82" s="300">
        <v>14948</v>
      </c>
      <c r="H82" s="300">
        <v>5416</v>
      </c>
      <c r="I82" s="300">
        <v>105</v>
      </c>
      <c r="J82" s="300">
        <v>42</v>
      </c>
      <c r="K82" s="300">
        <v>63</v>
      </c>
      <c r="L82" s="300">
        <v>107</v>
      </c>
      <c r="M82" s="300">
        <v>66</v>
      </c>
      <c r="N82" s="300">
        <v>41</v>
      </c>
      <c r="O82" s="300">
        <v>20362</v>
      </c>
      <c r="P82" s="300">
        <v>14924</v>
      </c>
      <c r="Q82" s="300">
        <v>5438</v>
      </c>
      <c r="R82" s="339">
        <v>14.5</v>
      </c>
      <c r="S82" s="339">
        <v>3</v>
      </c>
      <c r="T82" s="339">
        <v>46.1</v>
      </c>
    </row>
    <row r="83" spans="2:20" ht="16.5" customHeight="1">
      <c r="B83" s="296"/>
      <c r="C83" s="297"/>
      <c r="D83" s="298" t="s">
        <v>436</v>
      </c>
      <c r="E83" s="299"/>
      <c r="F83" s="300">
        <v>38761</v>
      </c>
      <c r="G83" s="300">
        <v>17185</v>
      </c>
      <c r="H83" s="300">
        <v>21576</v>
      </c>
      <c r="I83" s="300">
        <v>1021</v>
      </c>
      <c r="J83" s="300">
        <v>467</v>
      </c>
      <c r="K83" s="300">
        <v>554</v>
      </c>
      <c r="L83" s="300">
        <v>1261</v>
      </c>
      <c r="M83" s="300">
        <v>548</v>
      </c>
      <c r="N83" s="300">
        <v>713</v>
      </c>
      <c r="O83" s="300">
        <v>38521</v>
      </c>
      <c r="P83" s="300">
        <v>17104</v>
      </c>
      <c r="Q83" s="300">
        <v>21417</v>
      </c>
      <c r="R83" s="339">
        <v>55</v>
      </c>
      <c r="S83" s="339">
        <v>32.6</v>
      </c>
      <c r="T83" s="339">
        <v>73</v>
      </c>
    </row>
    <row r="84" spans="2:20" ht="16.5" customHeight="1">
      <c r="B84" s="296"/>
      <c r="C84" s="297"/>
      <c r="D84" s="298" t="s">
        <v>437</v>
      </c>
      <c r="E84" s="299"/>
      <c r="F84" s="300">
        <v>19317</v>
      </c>
      <c r="G84" s="300">
        <v>7952</v>
      </c>
      <c r="H84" s="300">
        <v>11365</v>
      </c>
      <c r="I84" s="300">
        <v>159</v>
      </c>
      <c r="J84" s="300">
        <v>33</v>
      </c>
      <c r="K84" s="300">
        <v>126</v>
      </c>
      <c r="L84" s="300">
        <v>326</v>
      </c>
      <c r="M84" s="300">
        <v>106</v>
      </c>
      <c r="N84" s="300">
        <v>220</v>
      </c>
      <c r="O84" s="300">
        <v>19150</v>
      </c>
      <c r="P84" s="300">
        <v>7879</v>
      </c>
      <c r="Q84" s="300">
        <v>11271</v>
      </c>
      <c r="R84" s="339">
        <v>48.9</v>
      </c>
      <c r="S84" s="339">
        <v>22.6</v>
      </c>
      <c r="T84" s="339">
        <v>67.3</v>
      </c>
    </row>
    <row r="85" spans="2:20" ht="16.5" customHeight="1">
      <c r="B85" s="296"/>
      <c r="C85" s="297"/>
      <c r="D85" s="298" t="s">
        <v>438</v>
      </c>
      <c r="E85" s="299"/>
      <c r="F85" s="300">
        <v>38096</v>
      </c>
      <c r="G85" s="300">
        <v>22099</v>
      </c>
      <c r="H85" s="300">
        <v>15997</v>
      </c>
      <c r="I85" s="300">
        <v>1894</v>
      </c>
      <c r="J85" s="300">
        <v>72</v>
      </c>
      <c r="K85" s="300">
        <v>1822</v>
      </c>
      <c r="L85" s="300">
        <v>135</v>
      </c>
      <c r="M85" s="300">
        <v>80</v>
      </c>
      <c r="N85" s="300">
        <v>55</v>
      </c>
      <c r="O85" s="300">
        <v>39855</v>
      </c>
      <c r="P85" s="300">
        <v>22091</v>
      </c>
      <c r="Q85" s="300">
        <v>17764</v>
      </c>
      <c r="R85" s="339">
        <v>15.8</v>
      </c>
      <c r="S85" s="339">
        <v>9.8</v>
      </c>
      <c r="T85" s="339">
        <v>23.2</v>
      </c>
    </row>
    <row r="86" spans="2:20" ht="16.5" customHeight="1">
      <c r="B86" s="296"/>
      <c r="C86" s="297"/>
      <c r="D86" s="298" t="s">
        <v>439</v>
      </c>
      <c r="E86" s="299"/>
      <c r="F86" s="300">
        <v>97832</v>
      </c>
      <c r="G86" s="300">
        <v>16879</v>
      </c>
      <c r="H86" s="300">
        <v>80953</v>
      </c>
      <c r="I86" s="300">
        <v>485</v>
      </c>
      <c r="J86" s="300">
        <v>101</v>
      </c>
      <c r="K86" s="300">
        <v>384</v>
      </c>
      <c r="L86" s="300">
        <v>318</v>
      </c>
      <c r="M86" s="300">
        <v>67</v>
      </c>
      <c r="N86" s="300">
        <v>251</v>
      </c>
      <c r="O86" s="300">
        <v>97999</v>
      </c>
      <c r="P86" s="300">
        <v>16913</v>
      </c>
      <c r="Q86" s="300">
        <v>81086</v>
      </c>
      <c r="R86" s="339">
        <v>22.7</v>
      </c>
      <c r="S86" s="339">
        <v>6</v>
      </c>
      <c r="T86" s="339">
        <v>26.2</v>
      </c>
    </row>
    <row r="87" spans="2:20" ht="16.5" customHeight="1">
      <c r="B87" s="296"/>
      <c r="C87" s="297"/>
      <c r="D87" s="298" t="s">
        <v>182</v>
      </c>
      <c r="E87" s="299"/>
      <c r="F87" s="300">
        <v>10607</v>
      </c>
      <c r="G87" s="300">
        <v>7247</v>
      </c>
      <c r="H87" s="300">
        <v>3360</v>
      </c>
      <c r="I87" s="300">
        <v>77</v>
      </c>
      <c r="J87" s="300">
        <v>41</v>
      </c>
      <c r="K87" s="300">
        <v>36</v>
      </c>
      <c r="L87" s="300">
        <v>36</v>
      </c>
      <c r="M87" s="300">
        <v>18</v>
      </c>
      <c r="N87" s="300">
        <v>18</v>
      </c>
      <c r="O87" s="300">
        <v>10648</v>
      </c>
      <c r="P87" s="300">
        <v>7270</v>
      </c>
      <c r="Q87" s="300">
        <v>3378</v>
      </c>
      <c r="R87" s="339">
        <v>8.6</v>
      </c>
      <c r="S87" s="339">
        <v>3.7</v>
      </c>
      <c r="T87" s="339">
        <v>19.1</v>
      </c>
    </row>
    <row r="88" spans="2:20" ht="16.5" customHeight="1">
      <c r="B88" s="296"/>
      <c r="C88" s="297"/>
      <c r="D88" s="298" t="s">
        <v>440</v>
      </c>
      <c r="E88" s="299"/>
      <c r="F88" s="300">
        <v>59407</v>
      </c>
      <c r="G88" s="300">
        <v>30768</v>
      </c>
      <c r="H88" s="300">
        <v>28639</v>
      </c>
      <c r="I88" s="300">
        <v>1336</v>
      </c>
      <c r="J88" s="300">
        <v>606</v>
      </c>
      <c r="K88" s="300">
        <v>730</v>
      </c>
      <c r="L88" s="300">
        <v>1738</v>
      </c>
      <c r="M88" s="300">
        <v>1044</v>
      </c>
      <c r="N88" s="300">
        <v>694</v>
      </c>
      <c r="O88" s="300">
        <v>59005</v>
      </c>
      <c r="P88" s="300">
        <v>30330</v>
      </c>
      <c r="Q88" s="300">
        <v>28675</v>
      </c>
      <c r="R88" s="339">
        <v>47.7</v>
      </c>
      <c r="S88" s="339">
        <v>31</v>
      </c>
      <c r="T88" s="339">
        <v>65.2</v>
      </c>
    </row>
    <row r="89" spans="2:20" ht="16.5" customHeight="1">
      <c r="B89" s="291"/>
      <c r="C89" s="292"/>
      <c r="D89" s="293" t="s">
        <v>441</v>
      </c>
      <c r="E89" s="294"/>
      <c r="F89" s="301">
        <v>33058</v>
      </c>
      <c r="G89" s="301">
        <v>17081</v>
      </c>
      <c r="H89" s="301">
        <v>15977</v>
      </c>
      <c r="I89" s="301">
        <v>491</v>
      </c>
      <c r="J89" s="301">
        <v>255</v>
      </c>
      <c r="K89" s="301">
        <v>236</v>
      </c>
      <c r="L89" s="301">
        <v>724</v>
      </c>
      <c r="M89" s="301">
        <v>373</v>
      </c>
      <c r="N89" s="301">
        <v>351</v>
      </c>
      <c r="O89" s="301">
        <v>32825</v>
      </c>
      <c r="P89" s="301">
        <v>16963</v>
      </c>
      <c r="Q89" s="301">
        <v>15862</v>
      </c>
      <c r="R89" s="340">
        <v>31.9</v>
      </c>
      <c r="S89" s="340">
        <v>19.8</v>
      </c>
      <c r="T89" s="340">
        <v>44.8</v>
      </c>
    </row>
    <row r="90" spans="2:20" ht="16.5" customHeight="1">
      <c r="B90" s="302"/>
      <c r="C90" s="303"/>
      <c r="D90" s="304" t="s">
        <v>190</v>
      </c>
      <c r="E90" s="305"/>
      <c r="F90" s="306">
        <v>4510</v>
      </c>
      <c r="G90" s="306">
        <v>2975</v>
      </c>
      <c r="H90" s="306">
        <v>1535</v>
      </c>
      <c r="I90" s="306">
        <v>35</v>
      </c>
      <c r="J90" s="306">
        <v>17</v>
      </c>
      <c r="K90" s="306">
        <v>18</v>
      </c>
      <c r="L90" s="306">
        <v>67</v>
      </c>
      <c r="M90" s="306">
        <v>32</v>
      </c>
      <c r="N90" s="306">
        <v>35</v>
      </c>
      <c r="O90" s="306">
        <v>4478</v>
      </c>
      <c r="P90" s="306">
        <v>2960</v>
      </c>
      <c r="Q90" s="306">
        <v>1518</v>
      </c>
      <c r="R90" s="341">
        <v>13.7</v>
      </c>
      <c r="S90" s="341">
        <v>4.3</v>
      </c>
      <c r="T90" s="341">
        <v>31.9</v>
      </c>
    </row>
    <row r="91" spans="2:20" ht="16.5" customHeight="1">
      <c r="B91" s="307"/>
      <c r="C91" s="308"/>
      <c r="D91" s="309" t="s">
        <v>442</v>
      </c>
      <c r="E91" s="310"/>
      <c r="F91" s="545">
        <v>2815</v>
      </c>
      <c r="G91" s="545">
        <v>2193</v>
      </c>
      <c r="H91" s="545">
        <v>622</v>
      </c>
      <c r="I91" s="545">
        <v>0</v>
      </c>
      <c r="J91" s="545">
        <v>0</v>
      </c>
      <c r="K91" s="545">
        <v>0</v>
      </c>
      <c r="L91" s="545">
        <v>5</v>
      </c>
      <c r="M91" s="545">
        <v>5</v>
      </c>
      <c r="N91" s="545">
        <v>0</v>
      </c>
      <c r="O91" s="545">
        <v>2810</v>
      </c>
      <c r="P91" s="545">
        <v>2188</v>
      </c>
      <c r="Q91" s="545">
        <v>622</v>
      </c>
      <c r="R91" s="546">
        <v>3.3</v>
      </c>
      <c r="S91" s="546">
        <v>1.8</v>
      </c>
      <c r="T91" s="546">
        <v>8.7</v>
      </c>
    </row>
    <row r="92" spans="2:20" ht="16.5" customHeight="1">
      <c r="B92" s="296"/>
      <c r="C92" s="297"/>
      <c r="D92" s="298" t="s">
        <v>443</v>
      </c>
      <c r="E92" s="299"/>
      <c r="F92" s="300">
        <v>3394</v>
      </c>
      <c r="G92" s="300">
        <v>2646</v>
      </c>
      <c r="H92" s="300">
        <v>748</v>
      </c>
      <c r="I92" s="300">
        <v>44</v>
      </c>
      <c r="J92" s="300">
        <v>39</v>
      </c>
      <c r="K92" s="300">
        <v>5</v>
      </c>
      <c r="L92" s="300">
        <v>22</v>
      </c>
      <c r="M92" s="300">
        <v>11</v>
      </c>
      <c r="N92" s="300">
        <v>11</v>
      </c>
      <c r="O92" s="300">
        <v>3416</v>
      </c>
      <c r="P92" s="300">
        <v>2674</v>
      </c>
      <c r="Q92" s="300">
        <v>742</v>
      </c>
      <c r="R92" s="339">
        <v>10.4</v>
      </c>
      <c r="S92" s="339">
        <v>2</v>
      </c>
      <c r="T92" s="339">
        <v>40.4</v>
      </c>
    </row>
    <row r="93" spans="2:20" ht="16.5" customHeight="1">
      <c r="B93" s="296"/>
      <c r="C93" s="297"/>
      <c r="D93" s="298" t="s">
        <v>444</v>
      </c>
      <c r="E93" s="299"/>
      <c r="F93" s="300">
        <v>15786</v>
      </c>
      <c r="G93" s="300">
        <v>11293</v>
      </c>
      <c r="H93" s="300">
        <v>4493</v>
      </c>
      <c r="I93" s="300">
        <v>55</v>
      </c>
      <c r="J93" s="300">
        <v>35</v>
      </c>
      <c r="K93" s="300">
        <v>20</v>
      </c>
      <c r="L93" s="300">
        <v>85</v>
      </c>
      <c r="M93" s="300">
        <v>20</v>
      </c>
      <c r="N93" s="300">
        <v>65</v>
      </c>
      <c r="O93" s="300">
        <v>15756</v>
      </c>
      <c r="P93" s="300">
        <v>11308</v>
      </c>
      <c r="Q93" s="300">
        <v>4448</v>
      </c>
      <c r="R93" s="339">
        <v>7.6</v>
      </c>
      <c r="S93" s="339">
        <v>0.9</v>
      </c>
      <c r="T93" s="339">
        <v>24.7</v>
      </c>
    </row>
    <row r="94" spans="2:20" ht="16.5" customHeight="1">
      <c r="B94" s="296"/>
      <c r="C94" s="297"/>
      <c r="D94" s="298" t="s">
        <v>202</v>
      </c>
      <c r="E94" s="299"/>
      <c r="F94" s="300">
        <v>5044</v>
      </c>
      <c r="G94" s="300">
        <v>3290</v>
      </c>
      <c r="H94" s="300">
        <v>1754</v>
      </c>
      <c r="I94" s="300">
        <v>79</v>
      </c>
      <c r="J94" s="300">
        <v>35</v>
      </c>
      <c r="K94" s="300">
        <v>44</v>
      </c>
      <c r="L94" s="300">
        <v>53</v>
      </c>
      <c r="M94" s="300">
        <v>44</v>
      </c>
      <c r="N94" s="300">
        <v>9</v>
      </c>
      <c r="O94" s="300">
        <v>5070</v>
      </c>
      <c r="P94" s="300">
        <v>3281</v>
      </c>
      <c r="Q94" s="300">
        <v>1789</v>
      </c>
      <c r="R94" s="339">
        <v>9.6</v>
      </c>
      <c r="S94" s="339">
        <v>2.2</v>
      </c>
      <c r="T94" s="339">
        <v>23.2</v>
      </c>
    </row>
    <row r="95" spans="2:20" ht="16.5" customHeight="1">
      <c r="B95" s="296"/>
      <c r="C95" s="297"/>
      <c r="D95" s="298" t="s">
        <v>445</v>
      </c>
      <c r="E95" s="299"/>
      <c r="F95" s="300">
        <v>21787</v>
      </c>
      <c r="G95" s="300">
        <v>15377</v>
      </c>
      <c r="H95" s="300">
        <v>6410</v>
      </c>
      <c r="I95" s="300">
        <v>238</v>
      </c>
      <c r="J95" s="300">
        <v>160</v>
      </c>
      <c r="K95" s="300">
        <v>78</v>
      </c>
      <c r="L95" s="300">
        <v>266</v>
      </c>
      <c r="M95" s="300">
        <v>157</v>
      </c>
      <c r="N95" s="300">
        <v>109</v>
      </c>
      <c r="O95" s="300">
        <v>21759</v>
      </c>
      <c r="P95" s="300">
        <v>15380</v>
      </c>
      <c r="Q95" s="300">
        <v>6379</v>
      </c>
      <c r="R95" s="339">
        <v>11.8</v>
      </c>
      <c r="S95" s="339">
        <v>1.6</v>
      </c>
      <c r="T95" s="339">
        <v>36.2</v>
      </c>
    </row>
    <row r="96" spans="2:20" ht="16.5" customHeight="1">
      <c r="B96" s="296"/>
      <c r="C96" s="297"/>
      <c r="D96" s="298" t="s">
        <v>446</v>
      </c>
      <c r="E96" s="299"/>
      <c r="F96" s="300">
        <v>13989</v>
      </c>
      <c r="G96" s="300">
        <v>10352</v>
      </c>
      <c r="H96" s="300">
        <v>3637</v>
      </c>
      <c r="I96" s="300">
        <v>85</v>
      </c>
      <c r="J96" s="300">
        <v>77</v>
      </c>
      <c r="K96" s="300">
        <v>8</v>
      </c>
      <c r="L96" s="300">
        <v>102</v>
      </c>
      <c r="M96" s="300">
        <v>79</v>
      </c>
      <c r="N96" s="300">
        <v>23</v>
      </c>
      <c r="O96" s="300">
        <v>13972</v>
      </c>
      <c r="P96" s="300">
        <v>10350</v>
      </c>
      <c r="Q96" s="300">
        <v>3622</v>
      </c>
      <c r="R96" s="339">
        <v>5.4</v>
      </c>
      <c r="S96" s="339">
        <v>0.3</v>
      </c>
      <c r="T96" s="339">
        <v>19.9</v>
      </c>
    </row>
    <row r="97" spans="2:20" ht="16.5" customHeight="1">
      <c r="B97" s="296"/>
      <c r="C97" s="297"/>
      <c r="D97" s="298" t="s">
        <v>447</v>
      </c>
      <c r="E97" s="299"/>
      <c r="F97" s="300">
        <v>7998</v>
      </c>
      <c r="G97" s="300">
        <v>6003</v>
      </c>
      <c r="H97" s="300">
        <v>1995</v>
      </c>
      <c r="I97" s="300">
        <v>61</v>
      </c>
      <c r="J97" s="300">
        <v>61</v>
      </c>
      <c r="K97" s="300">
        <v>0</v>
      </c>
      <c r="L97" s="300">
        <v>32</v>
      </c>
      <c r="M97" s="300">
        <v>27</v>
      </c>
      <c r="N97" s="300">
        <v>5</v>
      </c>
      <c r="O97" s="300">
        <v>8027</v>
      </c>
      <c r="P97" s="300">
        <v>6037</v>
      </c>
      <c r="Q97" s="300">
        <v>1990</v>
      </c>
      <c r="R97" s="339">
        <v>1.3</v>
      </c>
      <c r="S97" s="339">
        <v>0.4</v>
      </c>
      <c r="T97" s="339">
        <v>4</v>
      </c>
    </row>
    <row r="98" spans="2:20" ht="16.5" customHeight="1">
      <c r="B98" s="296"/>
      <c r="C98" s="297"/>
      <c r="D98" s="298" t="s">
        <v>448</v>
      </c>
      <c r="E98" s="299"/>
      <c r="F98" s="300">
        <v>3813</v>
      </c>
      <c r="G98" s="300">
        <v>3220</v>
      </c>
      <c r="H98" s="300">
        <v>593</v>
      </c>
      <c r="I98" s="300">
        <v>3</v>
      </c>
      <c r="J98" s="300">
        <v>3</v>
      </c>
      <c r="K98" s="300">
        <v>0</v>
      </c>
      <c r="L98" s="300">
        <v>10</v>
      </c>
      <c r="M98" s="300">
        <v>5</v>
      </c>
      <c r="N98" s="300">
        <v>5</v>
      </c>
      <c r="O98" s="300">
        <v>3806</v>
      </c>
      <c r="P98" s="300">
        <v>3218</v>
      </c>
      <c r="Q98" s="300">
        <v>588</v>
      </c>
      <c r="R98" s="339">
        <v>1.2</v>
      </c>
      <c r="S98" s="339">
        <v>0.2</v>
      </c>
      <c r="T98" s="339">
        <v>6.6</v>
      </c>
    </row>
    <row r="99" spans="2:20" ht="16.5" customHeight="1">
      <c r="B99" s="296"/>
      <c r="C99" s="297"/>
      <c r="D99" s="298" t="s">
        <v>216</v>
      </c>
      <c r="E99" s="299"/>
      <c r="F99" s="300">
        <v>2289</v>
      </c>
      <c r="G99" s="300">
        <v>1963</v>
      </c>
      <c r="H99" s="300">
        <v>326</v>
      </c>
      <c r="I99" s="300">
        <v>14</v>
      </c>
      <c r="J99" s="300">
        <v>14</v>
      </c>
      <c r="K99" s="300">
        <v>0</v>
      </c>
      <c r="L99" s="300">
        <v>18</v>
      </c>
      <c r="M99" s="300">
        <v>16</v>
      </c>
      <c r="N99" s="300">
        <v>2</v>
      </c>
      <c r="O99" s="300">
        <v>2285</v>
      </c>
      <c r="P99" s="300">
        <v>1961</v>
      </c>
      <c r="Q99" s="300">
        <v>324</v>
      </c>
      <c r="R99" s="339">
        <v>4.9</v>
      </c>
      <c r="S99" s="339">
        <v>2.2</v>
      </c>
      <c r="T99" s="339">
        <v>21.6</v>
      </c>
    </row>
    <row r="100" spans="2:20" ht="16.5" customHeight="1">
      <c r="B100" s="296"/>
      <c r="C100" s="297"/>
      <c r="D100" s="298" t="s">
        <v>219</v>
      </c>
      <c r="E100" s="299"/>
      <c r="F100" s="300">
        <v>10442</v>
      </c>
      <c r="G100" s="300">
        <v>8757</v>
      </c>
      <c r="H100" s="300">
        <v>1685</v>
      </c>
      <c r="I100" s="300">
        <v>15</v>
      </c>
      <c r="J100" s="300">
        <v>6</v>
      </c>
      <c r="K100" s="300">
        <v>9</v>
      </c>
      <c r="L100" s="300">
        <v>98</v>
      </c>
      <c r="M100" s="300">
        <v>47</v>
      </c>
      <c r="N100" s="300">
        <v>51</v>
      </c>
      <c r="O100" s="300">
        <v>10359</v>
      </c>
      <c r="P100" s="300">
        <v>8716</v>
      </c>
      <c r="Q100" s="300">
        <v>1643</v>
      </c>
      <c r="R100" s="339">
        <v>1.1</v>
      </c>
      <c r="S100" s="339">
        <v>0.2</v>
      </c>
      <c r="T100" s="339">
        <v>5.7</v>
      </c>
    </row>
    <row r="101" spans="2:20" ht="16.5" customHeight="1">
      <c r="B101" s="296"/>
      <c r="C101" s="297"/>
      <c r="D101" s="298" t="s">
        <v>222</v>
      </c>
      <c r="E101" s="299"/>
      <c r="F101" s="300">
        <v>13023</v>
      </c>
      <c r="G101" s="300">
        <v>9645</v>
      </c>
      <c r="H101" s="300">
        <v>3378</v>
      </c>
      <c r="I101" s="300">
        <v>133</v>
      </c>
      <c r="J101" s="300">
        <v>110</v>
      </c>
      <c r="K101" s="300">
        <v>23</v>
      </c>
      <c r="L101" s="300">
        <v>60</v>
      </c>
      <c r="M101" s="300">
        <v>59</v>
      </c>
      <c r="N101" s="300">
        <v>1</v>
      </c>
      <c r="O101" s="300">
        <v>13096</v>
      </c>
      <c r="P101" s="300">
        <v>9696</v>
      </c>
      <c r="Q101" s="300">
        <v>3400</v>
      </c>
      <c r="R101" s="339">
        <v>10.6</v>
      </c>
      <c r="S101" s="339">
        <v>2.8</v>
      </c>
      <c r="T101" s="339">
        <v>32.7</v>
      </c>
    </row>
    <row r="102" spans="2:20" ht="16.5" customHeight="1">
      <c r="B102" s="296"/>
      <c r="C102" s="297"/>
      <c r="D102" s="298" t="s">
        <v>449</v>
      </c>
      <c r="E102" s="299"/>
      <c r="F102" s="300">
        <v>8688</v>
      </c>
      <c r="G102" s="300">
        <v>7457</v>
      </c>
      <c r="H102" s="300">
        <v>1231</v>
      </c>
      <c r="I102" s="300">
        <v>41</v>
      </c>
      <c r="J102" s="300">
        <v>38</v>
      </c>
      <c r="K102" s="300">
        <v>3</v>
      </c>
      <c r="L102" s="300">
        <v>77</v>
      </c>
      <c r="M102" s="300">
        <v>52</v>
      </c>
      <c r="N102" s="300">
        <v>25</v>
      </c>
      <c r="O102" s="300">
        <v>8652</v>
      </c>
      <c r="P102" s="300">
        <v>7443</v>
      </c>
      <c r="Q102" s="300">
        <v>1209</v>
      </c>
      <c r="R102" s="339">
        <v>2.8</v>
      </c>
      <c r="S102" s="339">
        <v>0.6</v>
      </c>
      <c r="T102" s="339">
        <v>16.8</v>
      </c>
    </row>
    <row r="103" spans="2:20" ht="16.5" customHeight="1">
      <c r="B103" s="296"/>
      <c r="C103" s="297"/>
      <c r="D103" s="298" t="s">
        <v>450</v>
      </c>
      <c r="E103" s="299"/>
      <c r="F103" s="300">
        <v>20263</v>
      </c>
      <c r="G103" s="300">
        <v>18467</v>
      </c>
      <c r="H103" s="300">
        <v>1796</v>
      </c>
      <c r="I103" s="300">
        <v>31</v>
      </c>
      <c r="J103" s="300">
        <v>31</v>
      </c>
      <c r="K103" s="300">
        <v>0</v>
      </c>
      <c r="L103" s="300">
        <v>23</v>
      </c>
      <c r="M103" s="300">
        <v>23</v>
      </c>
      <c r="N103" s="300">
        <v>0</v>
      </c>
      <c r="O103" s="300">
        <v>20271</v>
      </c>
      <c r="P103" s="300">
        <v>18475</v>
      </c>
      <c r="Q103" s="300">
        <v>1796</v>
      </c>
      <c r="R103" s="339">
        <v>2.2</v>
      </c>
      <c r="S103" s="339">
        <v>0.1</v>
      </c>
      <c r="T103" s="339">
        <v>23.8</v>
      </c>
    </row>
    <row r="104" spans="2:20" ht="16.5" customHeight="1">
      <c r="B104" s="296"/>
      <c r="C104" s="297"/>
      <c r="D104" s="298" t="s">
        <v>451</v>
      </c>
      <c r="E104" s="299"/>
      <c r="F104" s="300">
        <v>8293</v>
      </c>
      <c r="G104" s="300">
        <v>5846</v>
      </c>
      <c r="H104" s="300">
        <v>2447</v>
      </c>
      <c r="I104" s="300">
        <v>30</v>
      </c>
      <c r="J104" s="300">
        <v>20</v>
      </c>
      <c r="K104" s="300">
        <v>10</v>
      </c>
      <c r="L104" s="300">
        <v>60</v>
      </c>
      <c r="M104" s="300">
        <v>7</v>
      </c>
      <c r="N104" s="300">
        <v>53</v>
      </c>
      <c r="O104" s="300">
        <v>8263</v>
      </c>
      <c r="P104" s="300">
        <v>5859</v>
      </c>
      <c r="Q104" s="300">
        <v>2404</v>
      </c>
      <c r="R104" s="339">
        <v>15</v>
      </c>
      <c r="S104" s="339">
        <v>3.5</v>
      </c>
      <c r="T104" s="339">
        <v>43</v>
      </c>
    </row>
    <row r="105" spans="2:20" ht="16.5" customHeight="1">
      <c r="B105" s="296"/>
      <c r="C105" s="297"/>
      <c r="D105" s="298" t="s">
        <v>452</v>
      </c>
      <c r="E105" s="299"/>
      <c r="F105" s="300">
        <v>8358</v>
      </c>
      <c r="G105" s="300">
        <v>5222</v>
      </c>
      <c r="H105" s="300">
        <v>3136</v>
      </c>
      <c r="I105" s="300">
        <v>83</v>
      </c>
      <c r="J105" s="300">
        <v>37</v>
      </c>
      <c r="K105" s="300">
        <v>46</v>
      </c>
      <c r="L105" s="300">
        <v>86</v>
      </c>
      <c r="M105" s="300">
        <v>34</v>
      </c>
      <c r="N105" s="300">
        <v>52</v>
      </c>
      <c r="O105" s="300">
        <v>8355</v>
      </c>
      <c r="P105" s="300">
        <v>5225</v>
      </c>
      <c r="Q105" s="300">
        <v>3130</v>
      </c>
      <c r="R105" s="339">
        <v>6.7</v>
      </c>
      <c r="S105" s="339">
        <v>0</v>
      </c>
      <c r="T105" s="339">
        <v>17.9</v>
      </c>
    </row>
    <row r="106" spans="2:20" ht="16.5" customHeight="1">
      <c r="B106" s="296"/>
      <c r="C106" s="297"/>
      <c r="D106" s="298" t="s">
        <v>453</v>
      </c>
      <c r="E106" s="299"/>
      <c r="F106" s="300">
        <v>33660</v>
      </c>
      <c r="G106" s="300">
        <v>21991</v>
      </c>
      <c r="H106" s="300">
        <v>11669</v>
      </c>
      <c r="I106" s="300">
        <v>212</v>
      </c>
      <c r="J106" s="300">
        <v>145</v>
      </c>
      <c r="K106" s="300">
        <v>67</v>
      </c>
      <c r="L106" s="300">
        <v>242</v>
      </c>
      <c r="M106" s="300">
        <v>182</v>
      </c>
      <c r="N106" s="300">
        <v>60</v>
      </c>
      <c r="O106" s="300">
        <v>33630</v>
      </c>
      <c r="P106" s="300">
        <v>21954</v>
      </c>
      <c r="Q106" s="300">
        <v>11676</v>
      </c>
      <c r="R106" s="339">
        <v>8.8</v>
      </c>
      <c r="S106" s="339">
        <v>0.5</v>
      </c>
      <c r="T106" s="339">
        <v>24.5</v>
      </c>
    </row>
    <row r="107" spans="2:20" ht="16.5" customHeight="1">
      <c r="B107" s="296"/>
      <c r="C107" s="297"/>
      <c r="D107" s="298" t="s">
        <v>454</v>
      </c>
      <c r="E107" s="299"/>
      <c r="F107" s="300">
        <v>6896</v>
      </c>
      <c r="G107" s="300">
        <v>4691</v>
      </c>
      <c r="H107" s="300">
        <v>2205</v>
      </c>
      <c r="I107" s="300">
        <v>34</v>
      </c>
      <c r="J107" s="300">
        <v>27</v>
      </c>
      <c r="K107" s="300">
        <v>7</v>
      </c>
      <c r="L107" s="300">
        <v>23</v>
      </c>
      <c r="M107" s="300">
        <v>17</v>
      </c>
      <c r="N107" s="300">
        <v>6</v>
      </c>
      <c r="O107" s="300">
        <v>6907</v>
      </c>
      <c r="P107" s="300">
        <v>4701</v>
      </c>
      <c r="Q107" s="300">
        <v>2206</v>
      </c>
      <c r="R107" s="339">
        <v>2</v>
      </c>
      <c r="S107" s="339">
        <v>0.3</v>
      </c>
      <c r="T107" s="339">
        <v>5.6</v>
      </c>
    </row>
    <row r="108" spans="2:20" ht="16.5" customHeight="1">
      <c r="B108" s="296"/>
      <c r="C108" s="297"/>
      <c r="D108" s="298" t="s">
        <v>455</v>
      </c>
      <c r="E108" s="299"/>
      <c r="F108" s="300">
        <v>92677</v>
      </c>
      <c r="G108" s="300">
        <v>79067</v>
      </c>
      <c r="H108" s="300">
        <v>13610</v>
      </c>
      <c r="I108" s="300">
        <v>2024</v>
      </c>
      <c r="J108" s="300">
        <v>1481</v>
      </c>
      <c r="K108" s="300">
        <v>543</v>
      </c>
      <c r="L108" s="300">
        <v>1282</v>
      </c>
      <c r="M108" s="300">
        <v>922</v>
      </c>
      <c r="N108" s="300">
        <v>360</v>
      </c>
      <c r="O108" s="300">
        <v>93419</v>
      </c>
      <c r="P108" s="300">
        <v>79626</v>
      </c>
      <c r="Q108" s="300">
        <v>13793</v>
      </c>
      <c r="R108" s="339">
        <v>4.6</v>
      </c>
      <c r="S108" s="339">
        <v>1.2</v>
      </c>
      <c r="T108" s="339">
        <v>23.9</v>
      </c>
    </row>
    <row r="109" spans="2:20" ht="16.5" customHeight="1">
      <c r="B109" s="296"/>
      <c r="C109" s="297"/>
      <c r="D109" s="298" t="s">
        <v>456</v>
      </c>
      <c r="E109" s="299"/>
      <c r="F109" s="300">
        <v>9759</v>
      </c>
      <c r="G109" s="300">
        <v>7010</v>
      </c>
      <c r="H109" s="300">
        <v>2749</v>
      </c>
      <c r="I109" s="300">
        <v>12</v>
      </c>
      <c r="J109" s="300">
        <v>9</v>
      </c>
      <c r="K109" s="300">
        <v>3</v>
      </c>
      <c r="L109" s="300">
        <v>48</v>
      </c>
      <c r="M109" s="300">
        <v>36</v>
      </c>
      <c r="N109" s="300">
        <v>12</v>
      </c>
      <c r="O109" s="300">
        <v>9723</v>
      </c>
      <c r="P109" s="300">
        <v>6983</v>
      </c>
      <c r="Q109" s="300">
        <v>2740</v>
      </c>
      <c r="R109" s="339">
        <v>11.5</v>
      </c>
      <c r="S109" s="339">
        <v>3.7</v>
      </c>
      <c r="T109" s="339">
        <v>31.2</v>
      </c>
    </row>
    <row r="110" spans="2:20" ht="16.5"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c r="P110" s="312" t="s">
        <v>336</v>
      </c>
      <c r="Q110" s="312" t="s">
        <v>336</v>
      </c>
      <c r="R110" s="312" t="s">
        <v>336</v>
      </c>
      <c r="S110" s="312" t="s">
        <v>336</v>
      </c>
      <c r="T110" s="312" t="s">
        <v>336</v>
      </c>
    </row>
    <row r="111" spans="2:20" ht="16.5"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c r="P111" s="312" t="s">
        <v>336</v>
      </c>
      <c r="Q111" s="312" t="s">
        <v>336</v>
      </c>
      <c r="R111" s="312" t="s">
        <v>336</v>
      </c>
      <c r="S111" s="312" t="s">
        <v>336</v>
      </c>
      <c r="T111" s="312" t="s">
        <v>336</v>
      </c>
    </row>
    <row r="112" spans="2:20" ht="16.5"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c r="P112" s="312" t="s">
        <v>336</v>
      </c>
      <c r="Q112" s="312" t="s">
        <v>336</v>
      </c>
      <c r="R112" s="312" t="s">
        <v>336</v>
      </c>
      <c r="S112" s="312" t="s">
        <v>336</v>
      </c>
      <c r="T112" s="312" t="s">
        <v>336</v>
      </c>
    </row>
    <row r="113" spans="2:20" ht="16.5" customHeight="1">
      <c r="B113" s="291"/>
      <c r="C113" s="292"/>
      <c r="D113" s="293" t="s">
        <v>460</v>
      </c>
      <c r="E113" s="294"/>
      <c r="F113" s="301">
        <v>21836</v>
      </c>
      <c r="G113" s="301">
        <v>16433</v>
      </c>
      <c r="H113" s="301">
        <v>5403</v>
      </c>
      <c r="I113" s="301">
        <v>174</v>
      </c>
      <c r="J113" s="301">
        <v>96</v>
      </c>
      <c r="K113" s="301">
        <v>78</v>
      </c>
      <c r="L113" s="301">
        <v>252</v>
      </c>
      <c r="M113" s="301">
        <v>160</v>
      </c>
      <c r="N113" s="301">
        <v>92</v>
      </c>
      <c r="O113" s="301">
        <v>21758</v>
      </c>
      <c r="P113" s="301">
        <v>16369</v>
      </c>
      <c r="Q113" s="301">
        <v>5389</v>
      </c>
      <c r="R113" s="340">
        <v>10.5</v>
      </c>
      <c r="S113" s="340">
        <v>3.8</v>
      </c>
      <c r="T113" s="340">
        <v>30.8</v>
      </c>
    </row>
    <row r="114" spans="2:20" ht="16.5" customHeight="1">
      <c r="B114" s="313"/>
      <c r="C114" s="314"/>
      <c r="D114" s="315" t="s">
        <v>461</v>
      </c>
      <c r="E114" s="316"/>
      <c r="F114" s="317">
        <v>66203</v>
      </c>
      <c r="G114" s="317">
        <v>19016</v>
      </c>
      <c r="H114" s="317">
        <v>47187</v>
      </c>
      <c r="I114" s="317">
        <v>3123</v>
      </c>
      <c r="J114" s="317">
        <v>1272</v>
      </c>
      <c r="K114" s="317">
        <v>1851</v>
      </c>
      <c r="L114" s="317">
        <v>1935</v>
      </c>
      <c r="M114" s="317">
        <v>603</v>
      </c>
      <c r="N114" s="317">
        <v>1332</v>
      </c>
      <c r="O114" s="317">
        <v>67391</v>
      </c>
      <c r="P114" s="317">
        <v>19685</v>
      </c>
      <c r="Q114" s="317">
        <v>47706</v>
      </c>
      <c r="R114" s="342">
        <v>72.9</v>
      </c>
      <c r="S114" s="342">
        <v>49.5</v>
      </c>
      <c r="T114" s="342">
        <v>82.5</v>
      </c>
    </row>
    <row r="115" spans="2:20" ht="16.5" customHeight="1">
      <c r="B115" s="307"/>
      <c r="C115" s="308"/>
      <c r="D115" s="309" t="s">
        <v>250</v>
      </c>
      <c r="E115" s="310"/>
      <c r="F115" s="311">
        <v>16288</v>
      </c>
      <c r="G115" s="311">
        <v>7685</v>
      </c>
      <c r="H115" s="311">
        <v>8603</v>
      </c>
      <c r="I115" s="311">
        <v>383</v>
      </c>
      <c r="J115" s="311">
        <v>141</v>
      </c>
      <c r="K115" s="311">
        <v>242</v>
      </c>
      <c r="L115" s="311">
        <v>380</v>
      </c>
      <c r="M115" s="311">
        <v>138</v>
      </c>
      <c r="N115" s="311">
        <v>242</v>
      </c>
      <c r="O115" s="311">
        <v>16291</v>
      </c>
      <c r="P115" s="311">
        <v>7688</v>
      </c>
      <c r="Q115" s="311">
        <v>8603</v>
      </c>
      <c r="R115" s="337">
        <v>41.8</v>
      </c>
      <c r="S115" s="337">
        <v>22.5</v>
      </c>
      <c r="T115" s="337">
        <v>58.9</v>
      </c>
    </row>
    <row r="116" spans="2:20" ht="16.5" customHeight="1">
      <c r="B116" s="296"/>
      <c r="C116" s="297"/>
      <c r="D116" s="298" t="s">
        <v>462</v>
      </c>
      <c r="E116" s="299"/>
      <c r="F116" s="300">
        <v>22473</v>
      </c>
      <c r="G116" s="300">
        <v>9500</v>
      </c>
      <c r="H116" s="300">
        <v>12973</v>
      </c>
      <c r="I116" s="300">
        <v>638</v>
      </c>
      <c r="J116" s="300">
        <v>326</v>
      </c>
      <c r="K116" s="300">
        <v>312</v>
      </c>
      <c r="L116" s="300">
        <v>881</v>
      </c>
      <c r="M116" s="300">
        <v>410</v>
      </c>
      <c r="N116" s="300">
        <v>471</v>
      </c>
      <c r="O116" s="300">
        <v>22230</v>
      </c>
      <c r="P116" s="300">
        <v>9416</v>
      </c>
      <c r="Q116" s="300">
        <v>12814</v>
      </c>
      <c r="R116" s="339">
        <v>64.8</v>
      </c>
      <c r="S116" s="339">
        <v>40.8</v>
      </c>
      <c r="T116" s="339">
        <v>82.4</v>
      </c>
    </row>
    <row r="117" spans="2:20" ht="16.5" customHeight="1">
      <c r="B117" s="291"/>
      <c r="C117" s="292"/>
      <c r="D117" s="293" t="s">
        <v>252</v>
      </c>
      <c r="E117" s="294"/>
      <c r="F117" s="301">
        <v>47838</v>
      </c>
      <c r="G117" s="301">
        <v>13698</v>
      </c>
      <c r="H117" s="301">
        <v>34140</v>
      </c>
      <c r="I117" s="301">
        <v>424</v>
      </c>
      <c r="J117" s="301">
        <v>101</v>
      </c>
      <c r="K117" s="301">
        <v>323</v>
      </c>
      <c r="L117" s="301">
        <v>288</v>
      </c>
      <c r="M117" s="301">
        <v>67</v>
      </c>
      <c r="N117" s="301">
        <v>221</v>
      </c>
      <c r="O117" s="301">
        <v>47974</v>
      </c>
      <c r="P117" s="301">
        <v>13732</v>
      </c>
      <c r="Q117" s="301">
        <v>34242</v>
      </c>
      <c r="R117" s="340">
        <v>7.7</v>
      </c>
      <c r="S117" s="340">
        <v>2.9</v>
      </c>
      <c r="T117" s="340">
        <v>9.5</v>
      </c>
    </row>
    <row r="118" spans="2:20" ht="16.5" customHeight="1">
      <c r="B118" s="313"/>
      <c r="C118" s="314"/>
      <c r="D118" s="315" t="s">
        <v>463</v>
      </c>
      <c r="E118" s="316"/>
      <c r="F118" s="317">
        <v>49994</v>
      </c>
      <c r="G118" s="317">
        <v>3181</v>
      </c>
      <c r="H118" s="317">
        <v>46813</v>
      </c>
      <c r="I118" s="317">
        <v>61</v>
      </c>
      <c r="J118" s="317">
        <v>0</v>
      </c>
      <c r="K118" s="317">
        <v>61</v>
      </c>
      <c r="L118" s="317">
        <v>30</v>
      </c>
      <c r="M118" s="317">
        <v>0</v>
      </c>
      <c r="N118" s="317">
        <v>30</v>
      </c>
      <c r="O118" s="317">
        <v>50025</v>
      </c>
      <c r="P118" s="317">
        <v>3181</v>
      </c>
      <c r="Q118" s="317">
        <v>46844</v>
      </c>
      <c r="R118" s="342">
        <v>37.2</v>
      </c>
      <c r="S118" s="342">
        <v>19.1</v>
      </c>
      <c r="T118" s="342">
        <v>38.4</v>
      </c>
    </row>
    <row r="119" spans="2:20" ht="16.5" customHeight="1">
      <c r="B119" s="307"/>
      <c r="C119" s="308"/>
      <c r="D119" s="309" t="s">
        <v>464</v>
      </c>
      <c r="E119" s="310"/>
      <c r="F119" s="311">
        <v>24192</v>
      </c>
      <c r="G119" s="311">
        <v>9778</v>
      </c>
      <c r="H119" s="311">
        <v>14414</v>
      </c>
      <c r="I119" s="311">
        <v>863</v>
      </c>
      <c r="J119" s="311">
        <v>344</v>
      </c>
      <c r="K119" s="311">
        <v>519</v>
      </c>
      <c r="L119" s="311">
        <v>1190</v>
      </c>
      <c r="M119" s="311">
        <v>649</v>
      </c>
      <c r="N119" s="311">
        <v>541</v>
      </c>
      <c r="O119" s="311">
        <v>23865</v>
      </c>
      <c r="P119" s="311">
        <v>9473</v>
      </c>
      <c r="Q119" s="311">
        <v>14392</v>
      </c>
      <c r="R119" s="337">
        <v>31.9</v>
      </c>
      <c r="S119" s="337">
        <v>3.3</v>
      </c>
      <c r="T119" s="337">
        <v>50.8</v>
      </c>
    </row>
    <row r="120" spans="2:20" ht="16.5" customHeight="1">
      <c r="B120" s="296"/>
      <c r="C120" s="297"/>
      <c r="D120" s="298" t="s">
        <v>465</v>
      </c>
      <c r="E120" s="299"/>
      <c r="F120" s="300">
        <v>27211</v>
      </c>
      <c r="G120" s="300">
        <v>14415</v>
      </c>
      <c r="H120" s="300">
        <v>12796</v>
      </c>
      <c r="I120" s="300">
        <v>437</v>
      </c>
      <c r="J120" s="300">
        <v>230</v>
      </c>
      <c r="K120" s="300">
        <v>207</v>
      </c>
      <c r="L120" s="300">
        <v>455</v>
      </c>
      <c r="M120" s="300">
        <v>314</v>
      </c>
      <c r="N120" s="300">
        <v>141</v>
      </c>
      <c r="O120" s="300">
        <v>27193</v>
      </c>
      <c r="P120" s="300">
        <v>14331</v>
      </c>
      <c r="Q120" s="300">
        <v>12862</v>
      </c>
      <c r="R120" s="339">
        <v>72.9</v>
      </c>
      <c r="S120" s="339">
        <v>59.6</v>
      </c>
      <c r="T120" s="339">
        <v>87.7</v>
      </c>
    </row>
    <row r="121" spans="2:20" ht="16.5" customHeight="1">
      <c r="B121" s="296"/>
      <c r="C121" s="297"/>
      <c r="D121" s="298" t="s">
        <v>466</v>
      </c>
      <c r="E121" s="299"/>
      <c r="F121" s="300">
        <v>8004</v>
      </c>
      <c r="G121" s="300">
        <v>6575</v>
      </c>
      <c r="H121" s="300">
        <v>1429</v>
      </c>
      <c r="I121" s="300">
        <v>36</v>
      </c>
      <c r="J121" s="300">
        <v>32</v>
      </c>
      <c r="K121" s="300">
        <v>4</v>
      </c>
      <c r="L121" s="300">
        <v>93</v>
      </c>
      <c r="M121" s="300">
        <v>81</v>
      </c>
      <c r="N121" s="300">
        <v>12</v>
      </c>
      <c r="O121" s="300">
        <v>7947</v>
      </c>
      <c r="P121" s="300">
        <v>6526</v>
      </c>
      <c r="Q121" s="300">
        <v>1421</v>
      </c>
      <c r="R121" s="339">
        <v>8.6</v>
      </c>
      <c r="S121" s="339">
        <v>8.7</v>
      </c>
      <c r="T121" s="339">
        <v>8.2</v>
      </c>
    </row>
    <row r="122" spans="2:20" ht="10.5" customHeight="1">
      <c r="B122" s="291"/>
      <c r="C122" s="292"/>
      <c r="D122" s="319" t="s">
        <v>467</v>
      </c>
      <c r="E122" s="294"/>
      <c r="F122" s="320" t="s">
        <v>336</v>
      </c>
      <c r="G122" s="320" t="s">
        <v>336</v>
      </c>
      <c r="H122" s="320" t="s">
        <v>336</v>
      </c>
      <c r="I122" s="320" t="s">
        <v>336</v>
      </c>
      <c r="J122" s="320" t="s">
        <v>336</v>
      </c>
      <c r="K122" s="320" t="s">
        <v>336</v>
      </c>
      <c r="L122" s="320" t="s">
        <v>336</v>
      </c>
      <c r="M122" s="320" t="s">
        <v>336</v>
      </c>
      <c r="N122" s="320" t="s">
        <v>336</v>
      </c>
      <c r="O122" s="320" t="s">
        <v>336</v>
      </c>
      <c r="P122" s="320" t="s">
        <v>336</v>
      </c>
      <c r="Q122" s="320" t="s">
        <v>336</v>
      </c>
      <c r="R122" s="320" t="s">
        <v>336</v>
      </c>
      <c r="S122" s="320" t="s">
        <v>336</v>
      </c>
      <c r="T122" s="320" t="s">
        <v>336</v>
      </c>
    </row>
    <row r="123" spans="2:20" ht="10.5" customHeight="1">
      <c r="B123" s="302"/>
      <c r="C123" s="297"/>
      <c r="D123" s="322" t="s">
        <v>468</v>
      </c>
      <c r="E123" s="299"/>
      <c r="F123" s="312" t="s">
        <v>336</v>
      </c>
      <c r="G123" s="312" t="s">
        <v>336</v>
      </c>
      <c r="H123" s="312" t="s">
        <v>336</v>
      </c>
      <c r="I123" s="312" t="s">
        <v>336</v>
      </c>
      <c r="J123" s="312" t="s">
        <v>336</v>
      </c>
      <c r="K123" s="312" t="s">
        <v>336</v>
      </c>
      <c r="L123" s="312" t="s">
        <v>336</v>
      </c>
      <c r="M123" s="312" t="s">
        <v>336</v>
      </c>
      <c r="N123" s="312" t="s">
        <v>336</v>
      </c>
      <c r="O123" s="312" t="s">
        <v>336</v>
      </c>
      <c r="P123" s="312" t="s">
        <v>336</v>
      </c>
      <c r="Q123" s="312" t="s">
        <v>336</v>
      </c>
      <c r="R123" s="312" t="s">
        <v>336</v>
      </c>
      <c r="S123" s="312" t="s">
        <v>336</v>
      </c>
      <c r="T123" s="312" t="s">
        <v>336</v>
      </c>
    </row>
    <row r="124" spans="2:20" ht="10.5" customHeight="1">
      <c r="B124" s="302"/>
      <c r="C124" s="292"/>
      <c r="D124" s="322" t="s">
        <v>469</v>
      </c>
      <c r="E124" s="294"/>
      <c r="F124" s="312" t="s">
        <v>336</v>
      </c>
      <c r="G124" s="312" t="s">
        <v>336</v>
      </c>
      <c r="H124" s="312" t="s">
        <v>336</v>
      </c>
      <c r="I124" s="312" t="s">
        <v>336</v>
      </c>
      <c r="J124" s="312" t="s">
        <v>336</v>
      </c>
      <c r="K124" s="312" t="s">
        <v>336</v>
      </c>
      <c r="L124" s="312" t="s">
        <v>336</v>
      </c>
      <c r="M124" s="312" t="s">
        <v>336</v>
      </c>
      <c r="N124" s="312" t="s">
        <v>336</v>
      </c>
      <c r="O124" s="312" t="s">
        <v>336</v>
      </c>
      <c r="P124" s="312" t="s">
        <v>336</v>
      </c>
      <c r="Q124" s="312" t="s">
        <v>336</v>
      </c>
      <c r="R124" s="312" t="s">
        <v>336</v>
      </c>
      <c r="S124" s="312" t="s">
        <v>336</v>
      </c>
      <c r="T124" s="312" t="s">
        <v>336</v>
      </c>
    </row>
    <row r="125" spans="2:20" ht="10.5" customHeight="1">
      <c r="B125" s="302"/>
      <c r="C125" s="297"/>
      <c r="D125" s="322" t="s">
        <v>470</v>
      </c>
      <c r="E125" s="299"/>
      <c r="F125" s="312" t="s">
        <v>336</v>
      </c>
      <c r="G125" s="312" t="s">
        <v>336</v>
      </c>
      <c r="H125" s="312" t="s">
        <v>336</v>
      </c>
      <c r="I125" s="312" t="s">
        <v>336</v>
      </c>
      <c r="J125" s="312" t="s">
        <v>336</v>
      </c>
      <c r="K125" s="312" t="s">
        <v>336</v>
      </c>
      <c r="L125" s="312" t="s">
        <v>336</v>
      </c>
      <c r="M125" s="312" t="s">
        <v>336</v>
      </c>
      <c r="N125" s="312" t="s">
        <v>336</v>
      </c>
      <c r="O125" s="312" t="s">
        <v>336</v>
      </c>
      <c r="P125" s="312" t="s">
        <v>336</v>
      </c>
      <c r="Q125" s="312" t="s">
        <v>336</v>
      </c>
      <c r="R125" s="312" t="s">
        <v>336</v>
      </c>
      <c r="S125" s="312" t="s">
        <v>336</v>
      </c>
      <c r="T125" s="312" t="s">
        <v>336</v>
      </c>
    </row>
    <row r="126" spans="2:20" ht="10.5" customHeight="1">
      <c r="B126" s="313"/>
      <c r="C126" s="343"/>
      <c r="D126" s="324" t="s">
        <v>471</v>
      </c>
      <c r="E126" s="344"/>
      <c r="F126" s="312" t="s">
        <v>336</v>
      </c>
      <c r="G126" s="312" t="s">
        <v>336</v>
      </c>
      <c r="H126" s="312" t="s">
        <v>336</v>
      </c>
      <c r="I126" s="312" t="s">
        <v>336</v>
      </c>
      <c r="J126" s="312" t="s">
        <v>336</v>
      </c>
      <c r="K126" s="312" t="s">
        <v>336</v>
      </c>
      <c r="L126" s="312" t="s">
        <v>336</v>
      </c>
      <c r="M126" s="312" t="s">
        <v>336</v>
      </c>
      <c r="N126" s="312" t="s">
        <v>336</v>
      </c>
      <c r="O126" s="312" t="s">
        <v>336</v>
      </c>
      <c r="P126" s="312" t="s">
        <v>336</v>
      </c>
      <c r="Q126" s="312" t="s">
        <v>336</v>
      </c>
      <c r="R126" s="312" t="s">
        <v>336</v>
      </c>
      <c r="S126" s="312" t="s">
        <v>336</v>
      </c>
      <c r="T126" s="312" t="s">
        <v>336</v>
      </c>
    </row>
    <row r="127" spans="2:20" ht="10.5" customHeight="1">
      <c r="B127" s="307"/>
      <c r="C127" s="308"/>
      <c r="D127" s="345" t="s">
        <v>472</v>
      </c>
      <c r="E127" s="310"/>
      <c r="F127" s="320" t="s">
        <v>336</v>
      </c>
      <c r="G127" s="320" t="s">
        <v>336</v>
      </c>
      <c r="H127" s="320" t="s">
        <v>336</v>
      </c>
      <c r="I127" s="320" t="s">
        <v>336</v>
      </c>
      <c r="J127" s="320" t="s">
        <v>336</v>
      </c>
      <c r="K127" s="320" t="s">
        <v>336</v>
      </c>
      <c r="L127" s="320" t="s">
        <v>336</v>
      </c>
      <c r="M127" s="320" t="s">
        <v>336</v>
      </c>
      <c r="N127" s="320" t="s">
        <v>336</v>
      </c>
      <c r="O127" s="320" t="s">
        <v>336</v>
      </c>
      <c r="P127" s="320" t="s">
        <v>336</v>
      </c>
      <c r="Q127" s="320" t="s">
        <v>336</v>
      </c>
      <c r="R127" s="320" t="s">
        <v>336</v>
      </c>
      <c r="S127" s="320" t="s">
        <v>336</v>
      </c>
      <c r="T127" s="320" t="s">
        <v>336</v>
      </c>
    </row>
    <row r="128" spans="2:20" ht="10.5" customHeight="1">
      <c r="B128" s="313"/>
      <c r="C128" s="297"/>
      <c r="D128" s="324" t="s">
        <v>473</v>
      </c>
      <c r="E128" s="299"/>
      <c r="F128" s="325" t="s">
        <v>336</v>
      </c>
      <c r="G128" s="325" t="s">
        <v>336</v>
      </c>
      <c r="H128" s="325" t="s">
        <v>336</v>
      </c>
      <c r="I128" s="325" t="s">
        <v>336</v>
      </c>
      <c r="J128" s="325" t="s">
        <v>336</v>
      </c>
      <c r="K128" s="325" t="s">
        <v>336</v>
      </c>
      <c r="L128" s="325" t="s">
        <v>336</v>
      </c>
      <c r="M128" s="325" t="s">
        <v>336</v>
      </c>
      <c r="N128" s="325" t="s">
        <v>336</v>
      </c>
      <c r="O128" s="325" t="s">
        <v>336</v>
      </c>
      <c r="P128" s="325" t="s">
        <v>336</v>
      </c>
      <c r="Q128" s="325" t="s">
        <v>336</v>
      </c>
      <c r="R128" s="325" t="s">
        <v>336</v>
      </c>
      <c r="S128" s="325" t="s">
        <v>336</v>
      </c>
      <c r="T128" s="325" t="s">
        <v>336</v>
      </c>
    </row>
  </sheetData>
  <sheetProtection/>
  <mergeCells count="12">
    <mergeCell ref="B70:D70"/>
    <mergeCell ref="B6:D6"/>
    <mergeCell ref="F5:H5"/>
    <mergeCell ref="I5:K5"/>
    <mergeCell ref="L5:N5"/>
    <mergeCell ref="O5:Q5"/>
    <mergeCell ref="R5:T5"/>
    <mergeCell ref="F69:H69"/>
    <mergeCell ref="I69:K69"/>
    <mergeCell ref="L69:N69"/>
    <mergeCell ref="O69:Q69"/>
    <mergeCell ref="R69:T69"/>
  </mergeCells>
  <dataValidations count="1">
    <dataValidation type="whole" allowBlank="1" showInputMessage="1" showErrorMessage="1" errorTitle="入力エラー" error="入力した値に誤りがあります" sqref="B8:T64 B72:IV128 A72:A96 A101:A128 U8:IV57 A8:A28 A33:A57">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tabColor indexed="53"/>
  </sheetPr>
  <dimension ref="A4:V26"/>
  <sheetViews>
    <sheetView workbookViewId="0" topLeftCell="A1">
      <selection activeCell="A1" sqref="A1"/>
    </sheetView>
  </sheetViews>
  <sheetFormatPr defaultColWidth="8.796875" defaultRowHeight="14.25"/>
  <cols>
    <col min="1" max="1" width="7" style="535" customWidth="1"/>
    <col min="2" max="2" width="16.59765625" style="367" customWidth="1"/>
    <col min="3" max="14" width="10" style="367" customWidth="1"/>
    <col min="15" max="16384" width="9" style="367" customWidth="1"/>
  </cols>
  <sheetData>
    <row r="4" spans="4:5" ht="11.25">
      <c r="D4" s="368"/>
      <c r="E4" s="369"/>
    </row>
    <row r="6" spans="2:4" ht="16.5" customHeight="1">
      <c r="B6" s="370" t="s">
        <v>714</v>
      </c>
      <c r="D6" s="371" t="s">
        <v>529</v>
      </c>
    </row>
    <row r="7" ht="15.75" customHeight="1">
      <c r="B7" s="372" t="s">
        <v>530</v>
      </c>
    </row>
    <row r="8" spans="2:14" ht="16.5" customHeight="1">
      <c r="B8" s="371"/>
      <c r="N8" s="373" t="s">
        <v>477</v>
      </c>
    </row>
    <row r="9" spans="2:14" ht="16.5" customHeight="1">
      <c r="B9" s="764" t="s">
        <v>527</v>
      </c>
      <c r="C9" s="374"/>
      <c r="D9" s="374" t="s">
        <v>531</v>
      </c>
      <c r="E9" s="375"/>
      <c r="F9" s="374"/>
      <c r="G9" s="374" t="s">
        <v>532</v>
      </c>
      <c r="H9" s="375"/>
      <c r="I9" s="374"/>
      <c r="J9" s="374" t="s">
        <v>533</v>
      </c>
      <c r="K9" s="375"/>
      <c r="L9" s="374"/>
      <c r="M9" s="374" t="s">
        <v>534</v>
      </c>
      <c r="N9" s="375"/>
    </row>
    <row r="10" spans="2:22" ht="16.5" customHeight="1">
      <c r="B10" s="765"/>
      <c r="C10" s="376" t="s">
        <v>478</v>
      </c>
      <c r="D10" s="377" t="s">
        <v>81</v>
      </c>
      <c r="E10" s="378" t="s">
        <v>535</v>
      </c>
      <c r="F10" s="379" t="s">
        <v>478</v>
      </c>
      <c r="G10" s="377" t="s">
        <v>81</v>
      </c>
      <c r="H10" s="378" t="s">
        <v>535</v>
      </c>
      <c r="I10" s="380" t="s">
        <v>478</v>
      </c>
      <c r="J10" s="381" t="s">
        <v>81</v>
      </c>
      <c r="K10" s="376" t="s">
        <v>535</v>
      </c>
      <c r="L10" s="380" t="s">
        <v>478</v>
      </c>
      <c r="M10" s="381" t="s">
        <v>81</v>
      </c>
      <c r="N10" s="376" t="s">
        <v>535</v>
      </c>
      <c r="P10" s="382"/>
      <c r="Q10" s="382"/>
      <c r="R10" s="382"/>
      <c r="S10" s="382"/>
      <c r="T10" s="382"/>
      <c r="U10" s="382"/>
      <c r="V10" s="382"/>
    </row>
    <row r="11" spans="2:22" ht="16.5" customHeight="1">
      <c r="B11" s="383" t="s">
        <v>23</v>
      </c>
      <c r="C11" s="384">
        <v>370940</v>
      </c>
      <c r="D11" s="385">
        <v>370620</v>
      </c>
      <c r="E11" s="386">
        <v>320</v>
      </c>
      <c r="F11" s="384">
        <v>287786</v>
      </c>
      <c r="G11" s="385">
        <v>281463</v>
      </c>
      <c r="H11" s="386">
        <v>6323</v>
      </c>
      <c r="I11" s="387">
        <v>249535</v>
      </c>
      <c r="J11" s="387">
        <v>246525</v>
      </c>
      <c r="K11" s="388">
        <v>3010</v>
      </c>
      <c r="L11" s="387">
        <v>216754</v>
      </c>
      <c r="M11" s="387">
        <v>214793</v>
      </c>
      <c r="N11" s="388">
        <v>1961</v>
      </c>
      <c r="P11" s="382"/>
      <c r="Q11" s="382"/>
      <c r="R11" s="382"/>
      <c r="S11" s="382"/>
      <c r="T11" s="382"/>
      <c r="U11" s="382"/>
      <c r="V11" s="382"/>
    </row>
    <row r="12" spans="1:22" ht="16.5" customHeight="1">
      <c r="A12" s="536"/>
      <c r="B12" s="389" t="s">
        <v>24</v>
      </c>
      <c r="C12" s="390" t="s">
        <v>336</v>
      </c>
      <c r="D12" s="387" t="s">
        <v>336</v>
      </c>
      <c r="E12" s="388" t="s">
        <v>336</v>
      </c>
      <c r="F12" s="390">
        <v>327806</v>
      </c>
      <c r="G12" s="387">
        <v>327806</v>
      </c>
      <c r="H12" s="388">
        <v>0</v>
      </c>
      <c r="I12" s="387" t="s">
        <v>430</v>
      </c>
      <c r="J12" s="387" t="s">
        <v>430</v>
      </c>
      <c r="K12" s="388" t="s">
        <v>430</v>
      </c>
      <c r="L12" s="387">
        <v>291930</v>
      </c>
      <c r="M12" s="387">
        <v>285121</v>
      </c>
      <c r="N12" s="388">
        <v>6809</v>
      </c>
      <c r="P12" s="382"/>
      <c r="Q12" s="382"/>
      <c r="R12" s="382"/>
      <c r="S12" s="382"/>
      <c r="T12" s="382"/>
      <c r="U12" s="382"/>
      <c r="V12" s="382"/>
    </row>
    <row r="13" spans="2:22" ht="16.5" customHeight="1">
      <c r="B13" s="389" t="s">
        <v>25</v>
      </c>
      <c r="C13" s="390">
        <v>377368</v>
      </c>
      <c r="D13" s="387">
        <v>376982</v>
      </c>
      <c r="E13" s="388">
        <v>386</v>
      </c>
      <c r="F13" s="390">
        <v>304398</v>
      </c>
      <c r="G13" s="387">
        <v>304154</v>
      </c>
      <c r="H13" s="388">
        <v>244</v>
      </c>
      <c r="I13" s="387">
        <v>264236</v>
      </c>
      <c r="J13" s="387">
        <v>261368</v>
      </c>
      <c r="K13" s="388">
        <v>2868</v>
      </c>
      <c r="L13" s="387">
        <v>224736</v>
      </c>
      <c r="M13" s="387">
        <v>221862</v>
      </c>
      <c r="N13" s="388">
        <v>2874</v>
      </c>
      <c r="P13" s="382"/>
      <c r="Q13" s="382"/>
      <c r="R13" s="382"/>
      <c r="S13" s="382"/>
      <c r="T13" s="382"/>
      <c r="U13" s="382"/>
      <c r="V13" s="382"/>
    </row>
    <row r="14" spans="2:22" ht="16.5" customHeight="1">
      <c r="B14" s="389" t="s">
        <v>50</v>
      </c>
      <c r="C14" s="390" t="s">
        <v>430</v>
      </c>
      <c r="D14" s="387" t="s">
        <v>430</v>
      </c>
      <c r="E14" s="388" t="s">
        <v>430</v>
      </c>
      <c r="F14" s="390">
        <v>379383</v>
      </c>
      <c r="G14" s="387">
        <v>372379</v>
      </c>
      <c r="H14" s="388">
        <v>7004</v>
      </c>
      <c r="I14" s="387" t="s">
        <v>430</v>
      </c>
      <c r="J14" s="387" t="s">
        <v>430</v>
      </c>
      <c r="K14" s="388" t="s">
        <v>430</v>
      </c>
      <c r="L14" s="387" t="s">
        <v>430</v>
      </c>
      <c r="M14" s="387" t="s">
        <v>430</v>
      </c>
      <c r="N14" s="388" t="s">
        <v>430</v>
      </c>
      <c r="P14" s="382"/>
      <c r="Q14" s="382"/>
      <c r="R14" s="382"/>
      <c r="S14" s="382"/>
      <c r="T14" s="382"/>
      <c r="U14" s="382"/>
      <c r="V14" s="382"/>
    </row>
    <row r="15" spans="2:22" ht="16.5" customHeight="1">
      <c r="B15" s="389" t="s">
        <v>19</v>
      </c>
      <c r="C15" s="390" t="s">
        <v>336</v>
      </c>
      <c r="D15" s="387" t="s">
        <v>336</v>
      </c>
      <c r="E15" s="388" t="s">
        <v>336</v>
      </c>
      <c r="F15" s="390" t="s">
        <v>430</v>
      </c>
      <c r="G15" s="387" t="s">
        <v>430</v>
      </c>
      <c r="H15" s="388" t="s">
        <v>430</v>
      </c>
      <c r="I15" s="387" t="s">
        <v>430</v>
      </c>
      <c r="J15" s="387" t="s">
        <v>430</v>
      </c>
      <c r="K15" s="388" t="s">
        <v>430</v>
      </c>
      <c r="L15" s="387">
        <v>269301</v>
      </c>
      <c r="M15" s="387">
        <v>269301</v>
      </c>
      <c r="N15" s="388">
        <v>0</v>
      </c>
      <c r="P15" s="382"/>
      <c r="Q15" s="382"/>
      <c r="R15" s="382"/>
      <c r="S15" s="382"/>
      <c r="T15" s="382"/>
      <c r="U15" s="382"/>
      <c r="V15" s="382"/>
    </row>
    <row r="16" spans="1:22" ht="16.5" customHeight="1">
      <c r="A16" s="536" t="s">
        <v>528</v>
      </c>
      <c r="B16" s="389" t="s">
        <v>49</v>
      </c>
      <c r="C16" s="390">
        <v>276287</v>
      </c>
      <c r="D16" s="387">
        <v>276117</v>
      </c>
      <c r="E16" s="388">
        <v>170</v>
      </c>
      <c r="F16" s="390">
        <v>282533</v>
      </c>
      <c r="G16" s="387">
        <v>282497</v>
      </c>
      <c r="H16" s="388">
        <v>36</v>
      </c>
      <c r="I16" s="387">
        <v>270049</v>
      </c>
      <c r="J16" s="387">
        <v>268144</v>
      </c>
      <c r="K16" s="388">
        <v>1905</v>
      </c>
      <c r="L16" s="387">
        <v>279598</v>
      </c>
      <c r="M16" s="387">
        <v>279598</v>
      </c>
      <c r="N16" s="388">
        <v>0</v>
      </c>
      <c r="P16" s="382"/>
      <c r="Q16" s="382"/>
      <c r="R16" s="382"/>
      <c r="S16" s="382"/>
      <c r="T16" s="382"/>
      <c r="U16" s="382"/>
      <c r="V16" s="382"/>
    </row>
    <row r="17" spans="1:22" ht="16.5" customHeight="1">
      <c r="A17" s="391">
        <v>24</v>
      </c>
      <c r="B17" s="389" t="s">
        <v>65</v>
      </c>
      <c r="C17" s="390" t="s">
        <v>430</v>
      </c>
      <c r="D17" s="387" t="s">
        <v>430</v>
      </c>
      <c r="E17" s="388" t="s">
        <v>430</v>
      </c>
      <c r="F17" s="390">
        <v>201803</v>
      </c>
      <c r="G17" s="387">
        <v>201491</v>
      </c>
      <c r="H17" s="388">
        <v>312</v>
      </c>
      <c r="I17" s="387">
        <v>172168</v>
      </c>
      <c r="J17" s="387">
        <v>170647</v>
      </c>
      <c r="K17" s="388">
        <v>1521</v>
      </c>
      <c r="L17" s="387">
        <v>207431</v>
      </c>
      <c r="M17" s="387">
        <v>206359</v>
      </c>
      <c r="N17" s="388">
        <v>1072</v>
      </c>
      <c r="P17" s="382"/>
      <c r="Q17" s="382"/>
      <c r="R17" s="382"/>
      <c r="S17" s="382"/>
      <c r="T17" s="382"/>
      <c r="U17" s="382"/>
      <c r="V17" s="382"/>
    </row>
    <row r="18" spans="1:22" ht="16.5" customHeight="1">
      <c r="A18" s="392" t="s">
        <v>528</v>
      </c>
      <c r="B18" s="389" t="s">
        <v>66</v>
      </c>
      <c r="C18" s="390" t="s">
        <v>430</v>
      </c>
      <c r="D18" s="387" t="s">
        <v>430</v>
      </c>
      <c r="E18" s="388" t="s">
        <v>430</v>
      </c>
      <c r="F18" s="390" t="s">
        <v>430</v>
      </c>
      <c r="G18" s="387" t="s">
        <v>430</v>
      </c>
      <c r="H18" s="388" t="s">
        <v>430</v>
      </c>
      <c r="I18" s="387">
        <v>401730</v>
      </c>
      <c r="J18" s="387">
        <v>385453</v>
      </c>
      <c r="K18" s="388">
        <v>16277</v>
      </c>
      <c r="L18" s="387">
        <v>311795</v>
      </c>
      <c r="M18" s="387">
        <v>307473</v>
      </c>
      <c r="N18" s="388">
        <v>4322</v>
      </c>
      <c r="P18" s="382"/>
      <c r="Q18" s="382"/>
      <c r="R18" s="382"/>
      <c r="S18" s="382"/>
      <c r="T18" s="382"/>
      <c r="U18" s="382"/>
      <c r="V18" s="382"/>
    </row>
    <row r="19" spans="2:22" ht="16.5" customHeight="1">
      <c r="B19" s="389" t="s">
        <v>48</v>
      </c>
      <c r="C19" s="390" t="s">
        <v>336</v>
      </c>
      <c r="D19" s="387" t="s">
        <v>336</v>
      </c>
      <c r="E19" s="388" t="s">
        <v>336</v>
      </c>
      <c r="F19" s="390" t="s">
        <v>430</v>
      </c>
      <c r="G19" s="387" t="s">
        <v>430</v>
      </c>
      <c r="H19" s="388" t="s">
        <v>430</v>
      </c>
      <c r="I19" s="387">
        <v>259606</v>
      </c>
      <c r="J19" s="387">
        <v>229505</v>
      </c>
      <c r="K19" s="388">
        <v>30101</v>
      </c>
      <c r="L19" s="387">
        <v>273647</v>
      </c>
      <c r="M19" s="387">
        <v>273647</v>
      </c>
      <c r="N19" s="388">
        <v>0</v>
      </c>
      <c r="P19" s="382"/>
      <c r="Q19" s="382"/>
      <c r="R19" s="382"/>
      <c r="S19" s="382"/>
      <c r="T19" s="382"/>
      <c r="U19" s="382"/>
      <c r="V19" s="382"/>
    </row>
    <row r="20" spans="2:22" ht="16.5" customHeight="1">
      <c r="B20" s="389" t="s">
        <v>47</v>
      </c>
      <c r="C20" s="390">
        <v>417632</v>
      </c>
      <c r="D20" s="387">
        <v>417632</v>
      </c>
      <c r="E20" s="388">
        <v>0</v>
      </c>
      <c r="F20" s="390">
        <v>400116</v>
      </c>
      <c r="G20" s="387">
        <v>400116</v>
      </c>
      <c r="H20" s="388">
        <v>0</v>
      </c>
      <c r="I20" s="387">
        <v>318554</v>
      </c>
      <c r="J20" s="387">
        <v>316476</v>
      </c>
      <c r="K20" s="388">
        <v>2078</v>
      </c>
      <c r="L20" s="387">
        <v>331146</v>
      </c>
      <c r="M20" s="387">
        <v>326321</v>
      </c>
      <c r="N20" s="388">
        <v>4825</v>
      </c>
      <c r="P20" s="382"/>
      <c r="Q20" s="382"/>
      <c r="R20" s="382"/>
      <c r="S20" s="382"/>
      <c r="T20" s="382"/>
      <c r="U20" s="382"/>
      <c r="V20" s="382"/>
    </row>
    <row r="21" spans="2:22" ht="16.5" customHeight="1">
      <c r="B21" s="389" t="s">
        <v>46</v>
      </c>
      <c r="C21" s="390" t="s">
        <v>336</v>
      </c>
      <c r="D21" s="387" t="s">
        <v>336</v>
      </c>
      <c r="E21" s="388" t="s">
        <v>336</v>
      </c>
      <c r="F21" s="390">
        <v>198066</v>
      </c>
      <c r="G21" s="387">
        <v>194141</v>
      </c>
      <c r="H21" s="388">
        <v>3925</v>
      </c>
      <c r="I21" s="387">
        <v>160500</v>
      </c>
      <c r="J21" s="387">
        <v>159852</v>
      </c>
      <c r="K21" s="388">
        <v>648</v>
      </c>
      <c r="L21" s="387">
        <v>85541</v>
      </c>
      <c r="M21" s="387">
        <v>85541</v>
      </c>
      <c r="N21" s="388">
        <v>0</v>
      </c>
      <c r="P21" s="382"/>
      <c r="Q21" s="382"/>
      <c r="R21" s="382"/>
      <c r="S21" s="382"/>
      <c r="T21" s="382"/>
      <c r="U21" s="382"/>
      <c r="V21" s="382"/>
    </row>
    <row r="22" spans="2:22" ht="16.5" customHeight="1">
      <c r="B22" s="389" t="s">
        <v>45</v>
      </c>
      <c r="C22" s="390" t="s">
        <v>336</v>
      </c>
      <c r="D22" s="387" t="s">
        <v>336</v>
      </c>
      <c r="E22" s="388" t="s">
        <v>336</v>
      </c>
      <c r="F22" s="390">
        <v>172215</v>
      </c>
      <c r="G22" s="387">
        <v>172002</v>
      </c>
      <c r="H22" s="388">
        <v>213</v>
      </c>
      <c r="I22" s="387">
        <v>209759</v>
      </c>
      <c r="J22" s="387">
        <v>195153</v>
      </c>
      <c r="K22" s="388">
        <v>14606</v>
      </c>
      <c r="L22" s="387">
        <v>168285</v>
      </c>
      <c r="M22" s="387">
        <v>166626</v>
      </c>
      <c r="N22" s="388">
        <v>1659</v>
      </c>
      <c r="P22" s="382"/>
      <c r="Q22" s="382"/>
      <c r="R22" s="382"/>
      <c r="S22" s="382"/>
      <c r="T22" s="382"/>
      <c r="U22" s="382"/>
      <c r="V22" s="382"/>
    </row>
    <row r="23" spans="2:22" ht="16.5" customHeight="1">
      <c r="B23" s="389" t="s">
        <v>26</v>
      </c>
      <c r="C23" s="390">
        <v>365503</v>
      </c>
      <c r="D23" s="387">
        <v>365503</v>
      </c>
      <c r="E23" s="388">
        <v>0</v>
      </c>
      <c r="F23" s="390">
        <v>372915</v>
      </c>
      <c r="G23" s="387">
        <v>362741</v>
      </c>
      <c r="H23" s="388">
        <v>10174</v>
      </c>
      <c r="I23" s="387" t="s">
        <v>430</v>
      </c>
      <c r="J23" s="387" t="s">
        <v>430</v>
      </c>
      <c r="K23" s="388" t="s">
        <v>430</v>
      </c>
      <c r="L23" s="387">
        <v>200665</v>
      </c>
      <c r="M23" s="387">
        <v>200665</v>
      </c>
      <c r="N23" s="388">
        <v>0</v>
      </c>
      <c r="P23" s="382"/>
      <c r="Q23" s="382"/>
      <c r="R23" s="382"/>
      <c r="S23" s="382"/>
      <c r="T23" s="382"/>
      <c r="U23" s="382"/>
      <c r="V23" s="382"/>
    </row>
    <row r="24" spans="2:22" ht="16.5" customHeight="1">
      <c r="B24" s="389" t="s">
        <v>22</v>
      </c>
      <c r="C24" s="390">
        <v>412965</v>
      </c>
      <c r="D24" s="387">
        <v>412858</v>
      </c>
      <c r="E24" s="388">
        <v>107</v>
      </c>
      <c r="F24" s="390">
        <v>390054</v>
      </c>
      <c r="G24" s="387">
        <v>332596</v>
      </c>
      <c r="H24" s="388">
        <v>57458</v>
      </c>
      <c r="I24" s="387" t="s">
        <v>430</v>
      </c>
      <c r="J24" s="387" t="s">
        <v>430</v>
      </c>
      <c r="K24" s="388" t="s">
        <v>430</v>
      </c>
      <c r="L24" s="387">
        <v>184752</v>
      </c>
      <c r="M24" s="387">
        <v>184717</v>
      </c>
      <c r="N24" s="388">
        <v>35</v>
      </c>
      <c r="P24" s="382"/>
      <c r="Q24" s="382"/>
      <c r="R24" s="382"/>
      <c r="S24" s="382"/>
      <c r="T24" s="382"/>
      <c r="U24" s="382"/>
      <c r="V24" s="382"/>
    </row>
    <row r="25" spans="2:22" ht="16.5" customHeight="1">
      <c r="B25" s="389" t="s">
        <v>20</v>
      </c>
      <c r="C25" s="390" t="s">
        <v>336</v>
      </c>
      <c r="D25" s="387" t="s">
        <v>336</v>
      </c>
      <c r="E25" s="388" t="s">
        <v>336</v>
      </c>
      <c r="F25" s="390" t="s">
        <v>430</v>
      </c>
      <c r="G25" s="387" t="s">
        <v>430</v>
      </c>
      <c r="H25" s="388" t="s">
        <v>430</v>
      </c>
      <c r="I25" s="387" t="s">
        <v>430</v>
      </c>
      <c r="J25" s="387" t="s">
        <v>430</v>
      </c>
      <c r="K25" s="388" t="s">
        <v>430</v>
      </c>
      <c r="L25" s="387">
        <v>272026</v>
      </c>
      <c r="M25" s="387">
        <v>272026</v>
      </c>
      <c r="N25" s="388">
        <v>0</v>
      </c>
      <c r="P25" s="382"/>
      <c r="Q25" s="382"/>
      <c r="R25" s="382"/>
      <c r="S25" s="382"/>
      <c r="T25" s="382"/>
      <c r="U25" s="382"/>
      <c r="V25" s="382"/>
    </row>
    <row r="26" spans="1:22" ht="16.5" customHeight="1">
      <c r="A26" s="535" t="s">
        <v>119</v>
      </c>
      <c r="B26" s="393" t="s">
        <v>21</v>
      </c>
      <c r="C26" s="394">
        <v>182112</v>
      </c>
      <c r="D26" s="395">
        <v>181588</v>
      </c>
      <c r="E26" s="396">
        <v>524</v>
      </c>
      <c r="F26" s="394">
        <v>147858</v>
      </c>
      <c r="G26" s="395">
        <v>147234</v>
      </c>
      <c r="H26" s="396">
        <v>624</v>
      </c>
      <c r="I26" s="395">
        <v>184854</v>
      </c>
      <c r="J26" s="395">
        <v>183455</v>
      </c>
      <c r="K26" s="396">
        <v>1399</v>
      </c>
      <c r="L26" s="395">
        <v>287653</v>
      </c>
      <c r="M26" s="395">
        <v>282273</v>
      </c>
      <c r="N26" s="396">
        <v>5380</v>
      </c>
      <c r="V26" s="368"/>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53"/>
  </sheetPr>
  <dimension ref="A6:T27"/>
  <sheetViews>
    <sheetView workbookViewId="0" topLeftCell="A1">
      <selection activeCell="A1" sqref="A1"/>
    </sheetView>
  </sheetViews>
  <sheetFormatPr defaultColWidth="8.796875" defaultRowHeight="14.25"/>
  <cols>
    <col min="1" max="1" width="7" style="367" customWidth="1"/>
    <col min="2" max="2" width="16.59765625" style="367" customWidth="1"/>
    <col min="3" max="18" width="7.59765625" style="367" customWidth="1"/>
    <col min="19" max="16384" width="9" style="367" customWidth="1"/>
  </cols>
  <sheetData>
    <row r="6" spans="2:4" ht="16.5" customHeight="1">
      <c r="B6" s="370" t="s">
        <v>714</v>
      </c>
      <c r="D6" s="371" t="s">
        <v>536</v>
      </c>
    </row>
    <row r="7" ht="15.75" customHeight="1">
      <c r="B7" s="372" t="s">
        <v>530</v>
      </c>
    </row>
    <row r="8" ht="16.5" customHeight="1">
      <c r="B8" s="371"/>
    </row>
    <row r="9" spans="2:20" ht="16.5" customHeight="1">
      <c r="B9" s="764" t="s">
        <v>527</v>
      </c>
      <c r="C9" s="397"/>
      <c r="D9" s="766" t="s">
        <v>531</v>
      </c>
      <c r="E9" s="766"/>
      <c r="F9" s="399"/>
      <c r="G9" s="398"/>
      <c r="H9" s="766" t="s">
        <v>532</v>
      </c>
      <c r="I9" s="766"/>
      <c r="J9" s="399"/>
      <c r="K9" s="398"/>
      <c r="L9" s="766" t="s">
        <v>533</v>
      </c>
      <c r="M9" s="766"/>
      <c r="N9" s="399"/>
      <c r="O9" s="398"/>
      <c r="P9" s="766" t="s">
        <v>534</v>
      </c>
      <c r="Q9" s="766"/>
      <c r="R9" s="399"/>
      <c r="S9" s="368"/>
      <c r="T9" s="368"/>
    </row>
    <row r="10" spans="2:19" ht="16.5" customHeight="1">
      <c r="B10" s="765"/>
      <c r="C10" s="400" t="s">
        <v>489</v>
      </c>
      <c r="D10" s="401" t="s">
        <v>402</v>
      </c>
      <c r="E10" s="401" t="s">
        <v>537</v>
      </c>
      <c r="F10" s="402" t="s">
        <v>80</v>
      </c>
      <c r="G10" s="403" t="s">
        <v>489</v>
      </c>
      <c r="H10" s="404" t="s">
        <v>402</v>
      </c>
      <c r="I10" s="404" t="s">
        <v>537</v>
      </c>
      <c r="J10" s="400" t="s">
        <v>80</v>
      </c>
      <c r="K10" s="403" t="s">
        <v>489</v>
      </c>
      <c r="L10" s="404" t="s">
        <v>402</v>
      </c>
      <c r="M10" s="404" t="s">
        <v>537</v>
      </c>
      <c r="N10" s="400" t="s">
        <v>80</v>
      </c>
      <c r="O10" s="403" t="s">
        <v>489</v>
      </c>
      <c r="P10" s="404" t="s">
        <v>402</v>
      </c>
      <c r="Q10" s="404" t="s">
        <v>537</v>
      </c>
      <c r="R10" s="400" t="s">
        <v>80</v>
      </c>
      <c r="S10" s="405"/>
    </row>
    <row r="11" spans="2:19" s="406" customFormat="1" ht="10.5" customHeight="1">
      <c r="B11" s="407"/>
      <c r="C11" s="408" t="s">
        <v>538</v>
      </c>
      <c r="D11" s="409" t="s">
        <v>493</v>
      </c>
      <c r="E11" s="409" t="s">
        <v>493</v>
      </c>
      <c r="F11" s="410" t="s">
        <v>493</v>
      </c>
      <c r="G11" s="411" t="s">
        <v>538</v>
      </c>
      <c r="H11" s="409" t="s">
        <v>493</v>
      </c>
      <c r="I11" s="409" t="s">
        <v>493</v>
      </c>
      <c r="J11" s="410" t="s">
        <v>493</v>
      </c>
      <c r="K11" s="411" t="s">
        <v>538</v>
      </c>
      <c r="L11" s="409" t="s">
        <v>493</v>
      </c>
      <c r="M11" s="409" t="s">
        <v>493</v>
      </c>
      <c r="N11" s="410" t="s">
        <v>493</v>
      </c>
      <c r="O11" s="411" t="s">
        <v>538</v>
      </c>
      <c r="P11" s="409" t="s">
        <v>493</v>
      </c>
      <c r="Q11" s="409" t="s">
        <v>493</v>
      </c>
      <c r="R11" s="410" t="s">
        <v>493</v>
      </c>
      <c r="S11" s="412"/>
    </row>
    <row r="12" spans="1:19" ht="16.5" customHeight="1">
      <c r="A12" s="370"/>
      <c r="B12" s="389" t="s">
        <v>23</v>
      </c>
      <c r="C12" s="413">
        <v>18.7</v>
      </c>
      <c r="D12" s="414">
        <v>158.6</v>
      </c>
      <c r="E12" s="414">
        <v>141.6</v>
      </c>
      <c r="F12" s="415">
        <v>17</v>
      </c>
      <c r="G12" s="414">
        <v>19.5</v>
      </c>
      <c r="H12" s="414">
        <v>154.1</v>
      </c>
      <c r="I12" s="414">
        <v>140.5</v>
      </c>
      <c r="J12" s="415">
        <v>13.6</v>
      </c>
      <c r="K12" s="414">
        <v>19.5</v>
      </c>
      <c r="L12" s="414">
        <v>152.3</v>
      </c>
      <c r="M12" s="414">
        <v>137.8</v>
      </c>
      <c r="N12" s="415">
        <v>14.5</v>
      </c>
      <c r="O12" s="414">
        <v>19.2</v>
      </c>
      <c r="P12" s="414">
        <v>142.6</v>
      </c>
      <c r="Q12" s="414">
        <v>134</v>
      </c>
      <c r="R12" s="415">
        <v>8.6</v>
      </c>
      <c r="S12" s="368"/>
    </row>
    <row r="13" spans="1:19" ht="16.5" customHeight="1">
      <c r="A13" s="370"/>
      <c r="B13" s="389" t="s">
        <v>24</v>
      </c>
      <c r="C13" s="413" t="s">
        <v>336</v>
      </c>
      <c r="D13" s="416" t="s">
        <v>336</v>
      </c>
      <c r="E13" s="416" t="s">
        <v>336</v>
      </c>
      <c r="F13" s="415" t="s">
        <v>336</v>
      </c>
      <c r="G13" s="414">
        <v>22.1</v>
      </c>
      <c r="H13" s="414">
        <v>184.6</v>
      </c>
      <c r="I13" s="414">
        <v>169.1</v>
      </c>
      <c r="J13" s="415">
        <v>15.5</v>
      </c>
      <c r="K13" s="413" t="s">
        <v>430</v>
      </c>
      <c r="L13" s="414" t="s">
        <v>430</v>
      </c>
      <c r="M13" s="414" t="s">
        <v>430</v>
      </c>
      <c r="N13" s="415" t="s">
        <v>430</v>
      </c>
      <c r="O13" s="414">
        <v>20.7</v>
      </c>
      <c r="P13" s="414">
        <v>173</v>
      </c>
      <c r="Q13" s="414">
        <v>156.7</v>
      </c>
      <c r="R13" s="415">
        <v>16.3</v>
      </c>
      <c r="S13" s="368"/>
    </row>
    <row r="14" spans="2:19" ht="16.5" customHeight="1">
      <c r="B14" s="389" t="s">
        <v>25</v>
      </c>
      <c r="C14" s="413">
        <v>18.7</v>
      </c>
      <c r="D14" s="414">
        <v>162.5</v>
      </c>
      <c r="E14" s="414">
        <v>143.4</v>
      </c>
      <c r="F14" s="415">
        <v>19.1</v>
      </c>
      <c r="G14" s="414">
        <v>19.4</v>
      </c>
      <c r="H14" s="414">
        <v>162.9</v>
      </c>
      <c r="I14" s="414">
        <v>145.3</v>
      </c>
      <c r="J14" s="415">
        <v>17.6</v>
      </c>
      <c r="K14" s="414">
        <v>20.2</v>
      </c>
      <c r="L14" s="414">
        <v>171.2</v>
      </c>
      <c r="M14" s="414">
        <v>153.6</v>
      </c>
      <c r="N14" s="415">
        <v>17.6</v>
      </c>
      <c r="O14" s="414">
        <v>20.5</v>
      </c>
      <c r="P14" s="414">
        <v>156.4</v>
      </c>
      <c r="Q14" s="414">
        <v>146.6</v>
      </c>
      <c r="R14" s="415">
        <v>9.8</v>
      </c>
      <c r="S14" s="368"/>
    </row>
    <row r="15" spans="2:19" ht="16.5" customHeight="1">
      <c r="B15" s="389" t="s">
        <v>50</v>
      </c>
      <c r="C15" s="413" t="s">
        <v>430</v>
      </c>
      <c r="D15" s="414" t="s">
        <v>430</v>
      </c>
      <c r="E15" s="414" t="s">
        <v>430</v>
      </c>
      <c r="F15" s="415" t="s">
        <v>430</v>
      </c>
      <c r="G15" s="414">
        <v>19.6</v>
      </c>
      <c r="H15" s="414">
        <v>160</v>
      </c>
      <c r="I15" s="414">
        <v>143.1</v>
      </c>
      <c r="J15" s="415">
        <v>16.9</v>
      </c>
      <c r="K15" s="413" t="s">
        <v>430</v>
      </c>
      <c r="L15" s="414" t="s">
        <v>430</v>
      </c>
      <c r="M15" s="414" t="s">
        <v>430</v>
      </c>
      <c r="N15" s="415" t="s">
        <v>430</v>
      </c>
      <c r="O15" s="413" t="s">
        <v>430</v>
      </c>
      <c r="P15" s="414" t="s">
        <v>430</v>
      </c>
      <c r="Q15" s="414" t="s">
        <v>430</v>
      </c>
      <c r="R15" s="415" t="s">
        <v>430</v>
      </c>
      <c r="S15" s="368"/>
    </row>
    <row r="16" spans="1:19" ht="16.5" customHeight="1">
      <c r="A16" s="370" t="s">
        <v>528</v>
      </c>
      <c r="B16" s="389" t="s">
        <v>19</v>
      </c>
      <c r="C16" s="413" t="s">
        <v>336</v>
      </c>
      <c r="D16" s="416" t="s">
        <v>336</v>
      </c>
      <c r="E16" s="416" t="s">
        <v>336</v>
      </c>
      <c r="F16" s="415" t="s">
        <v>336</v>
      </c>
      <c r="G16" s="414" t="s">
        <v>430</v>
      </c>
      <c r="H16" s="414" t="s">
        <v>430</v>
      </c>
      <c r="I16" s="414" t="s">
        <v>430</v>
      </c>
      <c r="J16" s="415" t="s">
        <v>430</v>
      </c>
      <c r="K16" s="413" t="s">
        <v>430</v>
      </c>
      <c r="L16" s="414" t="s">
        <v>430</v>
      </c>
      <c r="M16" s="414" t="s">
        <v>430</v>
      </c>
      <c r="N16" s="415" t="s">
        <v>430</v>
      </c>
      <c r="O16" s="414">
        <v>20.8</v>
      </c>
      <c r="P16" s="414">
        <v>172.1</v>
      </c>
      <c r="Q16" s="414">
        <v>155.4</v>
      </c>
      <c r="R16" s="415">
        <v>16.7</v>
      </c>
      <c r="S16" s="368"/>
    </row>
    <row r="17" spans="1:19" ht="16.5" customHeight="1">
      <c r="A17" s="391">
        <v>25</v>
      </c>
      <c r="B17" s="389" t="s">
        <v>49</v>
      </c>
      <c r="C17" s="413">
        <v>19.5</v>
      </c>
      <c r="D17" s="414">
        <v>147.7</v>
      </c>
      <c r="E17" s="414">
        <v>139.3</v>
      </c>
      <c r="F17" s="415">
        <v>8.4</v>
      </c>
      <c r="G17" s="414">
        <v>20.1</v>
      </c>
      <c r="H17" s="414">
        <v>169.8</v>
      </c>
      <c r="I17" s="414">
        <v>143.2</v>
      </c>
      <c r="J17" s="415">
        <v>26.6</v>
      </c>
      <c r="K17" s="414">
        <v>19.9</v>
      </c>
      <c r="L17" s="414">
        <v>177.1</v>
      </c>
      <c r="M17" s="414">
        <v>149.6</v>
      </c>
      <c r="N17" s="415">
        <v>27.5</v>
      </c>
      <c r="O17" s="414">
        <v>21</v>
      </c>
      <c r="P17" s="414">
        <v>179.8</v>
      </c>
      <c r="Q17" s="414">
        <v>152.9</v>
      </c>
      <c r="R17" s="415">
        <v>26.9</v>
      </c>
      <c r="S17" s="368"/>
    </row>
    <row r="18" spans="1:19" ht="16.5" customHeight="1">
      <c r="A18" s="392" t="s">
        <v>528</v>
      </c>
      <c r="B18" s="389" t="s">
        <v>65</v>
      </c>
      <c r="C18" s="413" t="s">
        <v>430</v>
      </c>
      <c r="D18" s="414" t="s">
        <v>430</v>
      </c>
      <c r="E18" s="414" t="s">
        <v>430</v>
      </c>
      <c r="F18" s="415" t="s">
        <v>430</v>
      </c>
      <c r="G18" s="414">
        <v>18.6</v>
      </c>
      <c r="H18" s="414">
        <v>136</v>
      </c>
      <c r="I18" s="414">
        <v>128.7</v>
      </c>
      <c r="J18" s="415">
        <v>7.3</v>
      </c>
      <c r="K18" s="414">
        <v>19.2</v>
      </c>
      <c r="L18" s="414">
        <v>123.1</v>
      </c>
      <c r="M18" s="414">
        <v>116.5</v>
      </c>
      <c r="N18" s="415">
        <v>6.6</v>
      </c>
      <c r="O18" s="414">
        <v>19.4</v>
      </c>
      <c r="P18" s="414">
        <v>139.7</v>
      </c>
      <c r="Q18" s="414">
        <v>132.9</v>
      </c>
      <c r="R18" s="415">
        <v>6.8</v>
      </c>
      <c r="S18" s="368"/>
    </row>
    <row r="19" spans="2:19" ht="16.5" customHeight="1">
      <c r="B19" s="389" t="s">
        <v>66</v>
      </c>
      <c r="C19" s="413" t="s">
        <v>430</v>
      </c>
      <c r="D19" s="414" t="s">
        <v>430</v>
      </c>
      <c r="E19" s="414" t="s">
        <v>430</v>
      </c>
      <c r="F19" s="415" t="s">
        <v>430</v>
      </c>
      <c r="G19" s="413" t="s">
        <v>430</v>
      </c>
      <c r="H19" s="414" t="s">
        <v>430</v>
      </c>
      <c r="I19" s="414" t="s">
        <v>430</v>
      </c>
      <c r="J19" s="415" t="s">
        <v>430</v>
      </c>
      <c r="K19" s="414">
        <v>20.1</v>
      </c>
      <c r="L19" s="414">
        <v>160</v>
      </c>
      <c r="M19" s="414">
        <v>144.7</v>
      </c>
      <c r="N19" s="415">
        <v>15.3</v>
      </c>
      <c r="O19" s="414">
        <v>19.7</v>
      </c>
      <c r="P19" s="414">
        <v>163.1</v>
      </c>
      <c r="Q19" s="414">
        <v>150.2</v>
      </c>
      <c r="R19" s="415">
        <v>12.9</v>
      </c>
      <c r="S19" s="368"/>
    </row>
    <row r="20" spans="2:19" ht="16.5" customHeight="1">
      <c r="B20" s="389" t="s">
        <v>48</v>
      </c>
      <c r="C20" s="413" t="s">
        <v>336</v>
      </c>
      <c r="D20" s="416" t="s">
        <v>336</v>
      </c>
      <c r="E20" s="416" t="s">
        <v>336</v>
      </c>
      <c r="F20" s="415" t="s">
        <v>336</v>
      </c>
      <c r="G20" s="413" t="s">
        <v>430</v>
      </c>
      <c r="H20" s="414" t="s">
        <v>430</v>
      </c>
      <c r="I20" s="414" t="s">
        <v>430</v>
      </c>
      <c r="J20" s="415" t="s">
        <v>430</v>
      </c>
      <c r="K20" s="414">
        <v>19.7</v>
      </c>
      <c r="L20" s="414">
        <v>154.5</v>
      </c>
      <c r="M20" s="414">
        <v>143.4</v>
      </c>
      <c r="N20" s="415">
        <v>11.1</v>
      </c>
      <c r="O20" s="414">
        <v>20.6</v>
      </c>
      <c r="P20" s="414">
        <v>162.8</v>
      </c>
      <c r="Q20" s="414">
        <v>154.6</v>
      </c>
      <c r="R20" s="415">
        <v>8.2</v>
      </c>
      <c r="S20" s="368"/>
    </row>
    <row r="21" spans="2:19" ht="16.5" customHeight="1">
      <c r="B21" s="389" t="s">
        <v>47</v>
      </c>
      <c r="C21" s="413">
        <v>18.4</v>
      </c>
      <c r="D21" s="414">
        <v>156</v>
      </c>
      <c r="E21" s="414">
        <v>142.3</v>
      </c>
      <c r="F21" s="415">
        <v>13.7</v>
      </c>
      <c r="G21" s="413">
        <v>19.3</v>
      </c>
      <c r="H21" s="414">
        <v>151.1</v>
      </c>
      <c r="I21" s="414">
        <v>138.4</v>
      </c>
      <c r="J21" s="415">
        <v>12.7</v>
      </c>
      <c r="K21" s="414">
        <v>19.6</v>
      </c>
      <c r="L21" s="414">
        <v>148.2</v>
      </c>
      <c r="M21" s="414">
        <v>140.1</v>
      </c>
      <c r="N21" s="415">
        <v>8.1</v>
      </c>
      <c r="O21" s="414">
        <v>20.2</v>
      </c>
      <c r="P21" s="414">
        <v>161.1</v>
      </c>
      <c r="Q21" s="414">
        <v>147</v>
      </c>
      <c r="R21" s="415">
        <v>14.1</v>
      </c>
      <c r="S21" s="368"/>
    </row>
    <row r="22" spans="2:19" ht="16.5" customHeight="1">
      <c r="B22" s="389" t="s">
        <v>46</v>
      </c>
      <c r="C22" s="413" t="s">
        <v>336</v>
      </c>
      <c r="D22" s="416" t="s">
        <v>336</v>
      </c>
      <c r="E22" s="416" t="s">
        <v>336</v>
      </c>
      <c r="F22" s="415" t="s">
        <v>336</v>
      </c>
      <c r="G22" s="413">
        <v>20.2</v>
      </c>
      <c r="H22" s="414">
        <v>141</v>
      </c>
      <c r="I22" s="414">
        <v>135.1</v>
      </c>
      <c r="J22" s="415">
        <v>5.9</v>
      </c>
      <c r="K22" s="414">
        <v>18</v>
      </c>
      <c r="L22" s="414">
        <v>127.7</v>
      </c>
      <c r="M22" s="414">
        <v>118</v>
      </c>
      <c r="N22" s="415">
        <v>9.7</v>
      </c>
      <c r="O22" s="414">
        <v>14.9</v>
      </c>
      <c r="P22" s="414">
        <v>84.4</v>
      </c>
      <c r="Q22" s="414">
        <v>82.4</v>
      </c>
      <c r="R22" s="415">
        <v>2</v>
      </c>
      <c r="S22" s="368"/>
    </row>
    <row r="23" spans="2:19" ht="16.5" customHeight="1">
      <c r="B23" s="389" t="s">
        <v>45</v>
      </c>
      <c r="C23" s="413" t="s">
        <v>336</v>
      </c>
      <c r="D23" s="416" t="s">
        <v>336</v>
      </c>
      <c r="E23" s="416" t="s">
        <v>336</v>
      </c>
      <c r="F23" s="415" t="s">
        <v>336</v>
      </c>
      <c r="G23" s="414">
        <v>15.7</v>
      </c>
      <c r="H23" s="414">
        <v>116.5</v>
      </c>
      <c r="I23" s="414">
        <v>111.9</v>
      </c>
      <c r="J23" s="415">
        <v>4.6</v>
      </c>
      <c r="K23" s="414">
        <v>19.9</v>
      </c>
      <c r="L23" s="414">
        <v>154.2</v>
      </c>
      <c r="M23" s="414">
        <v>145.1</v>
      </c>
      <c r="N23" s="415">
        <v>9.1</v>
      </c>
      <c r="O23" s="414">
        <v>18.8</v>
      </c>
      <c r="P23" s="414">
        <v>134.4</v>
      </c>
      <c r="Q23" s="414">
        <v>132.7</v>
      </c>
      <c r="R23" s="415">
        <v>1.7</v>
      </c>
      <c r="S23" s="368"/>
    </row>
    <row r="24" spans="2:19" ht="16.5" customHeight="1">
      <c r="B24" s="389" t="s">
        <v>26</v>
      </c>
      <c r="C24" s="413">
        <v>18.2</v>
      </c>
      <c r="D24" s="414">
        <v>140.9</v>
      </c>
      <c r="E24" s="414">
        <v>134.8</v>
      </c>
      <c r="F24" s="415">
        <v>6.1</v>
      </c>
      <c r="G24" s="414">
        <v>19.6</v>
      </c>
      <c r="H24" s="414">
        <v>160.4</v>
      </c>
      <c r="I24" s="414">
        <v>145.5</v>
      </c>
      <c r="J24" s="415">
        <v>14.9</v>
      </c>
      <c r="K24" s="413" t="s">
        <v>430</v>
      </c>
      <c r="L24" s="414" t="s">
        <v>430</v>
      </c>
      <c r="M24" s="414" t="s">
        <v>430</v>
      </c>
      <c r="N24" s="415" t="s">
        <v>430</v>
      </c>
      <c r="O24" s="414">
        <v>16.8</v>
      </c>
      <c r="P24" s="414">
        <v>123.4</v>
      </c>
      <c r="Q24" s="414">
        <v>115.1</v>
      </c>
      <c r="R24" s="415">
        <v>8.3</v>
      </c>
      <c r="S24" s="368"/>
    </row>
    <row r="25" spans="2:19" ht="16.5" customHeight="1">
      <c r="B25" s="389" t="s">
        <v>22</v>
      </c>
      <c r="C25" s="413">
        <v>19</v>
      </c>
      <c r="D25" s="414">
        <v>152.9</v>
      </c>
      <c r="E25" s="414">
        <v>140</v>
      </c>
      <c r="F25" s="415">
        <v>12.9</v>
      </c>
      <c r="G25" s="414">
        <v>20</v>
      </c>
      <c r="H25" s="414">
        <v>160.5</v>
      </c>
      <c r="I25" s="414">
        <v>154.9</v>
      </c>
      <c r="J25" s="414">
        <v>5.6</v>
      </c>
      <c r="K25" s="413" t="s">
        <v>430</v>
      </c>
      <c r="L25" s="414" t="s">
        <v>430</v>
      </c>
      <c r="M25" s="414" t="s">
        <v>430</v>
      </c>
      <c r="N25" s="415" t="s">
        <v>430</v>
      </c>
      <c r="O25" s="414">
        <v>18.4</v>
      </c>
      <c r="P25" s="414">
        <v>129</v>
      </c>
      <c r="Q25" s="414">
        <v>125.6</v>
      </c>
      <c r="R25" s="415">
        <v>3.4</v>
      </c>
      <c r="S25" s="368"/>
    </row>
    <row r="26" spans="2:19" ht="16.5" customHeight="1">
      <c r="B26" s="389" t="s">
        <v>20</v>
      </c>
      <c r="C26" s="413" t="s">
        <v>336</v>
      </c>
      <c r="D26" s="416" t="s">
        <v>336</v>
      </c>
      <c r="E26" s="416" t="s">
        <v>336</v>
      </c>
      <c r="F26" s="415" t="s">
        <v>336</v>
      </c>
      <c r="G26" s="413" t="s">
        <v>430</v>
      </c>
      <c r="H26" s="414" t="s">
        <v>430</v>
      </c>
      <c r="I26" s="414" t="s">
        <v>430</v>
      </c>
      <c r="J26" s="415" t="s">
        <v>430</v>
      </c>
      <c r="K26" s="413" t="s">
        <v>430</v>
      </c>
      <c r="L26" s="414" t="s">
        <v>430</v>
      </c>
      <c r="M26" s="414" t="s">
        <v>430</v>
      </c>
      <c r="N26" s="415" t="s">
        <v>430</v>
      </c>
      <c r="O26" s="414">
        <v>18.3</v>
      </c>
      <c r="P26" s="414">
        <v>143.2</v>
      </c>
      <c r="Q26" s="414">
        <v>140.6</v>
      </c>
      <c r="R26" s="415">
        <v>2.6</v>
      </c>
      <c r="S26" s="368"/>
    </row>
    <row r="27" spans="1:19" ht="16.5" customHeight="1">
      <c r="A27" s="367" t="s">
        <v>119</v>
      </c>
      <c r="B27" s="393" t="s">
        <v>21</v>
      </c>
      <c r="C27" s="417">
        <v>18.1</v>
      </c>
      <c r="D27" s="418">
        <v>136.4</v>
      </c>
      <c r="E27" s="418">
        <v>126.1</v>
      </c>
      <c r="F27" s="419">
        <v>10.3</v>
      </c>
      <c r="G27" s="418">
        <v>19.6</v>
      </c>
      <c r="H27" s="418">
        <v>120.8</v>
      </c>
      <c r="I27" s="418">
        <v>108.8</v>
      </c>
      <c r="J27" s="419">
        <v>12</v>
      </c>
      <c r="K27" s="418">
        <v>18.8</v>
      </c>
      <c r="L27" s="418">
        <v>132.4</v>
      </c>
      <c r="M27" s="418">
        <v>126.4</v>
      </c>
      <c r="N27" s="419">
        <v>6</v>
      </c>
      <c r="O27" s="418">
        <v>21.7</v>
      </c>
      <c r="P27" s="418">
        <v>171.1</v>
      </c>
      <c r="Q27" s="418">
        <v>162.5</v>
      </c>
      <c r="R27" s="419">
        <v>8.6</v>
      </c>
      <c r="S27" s="36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4921875" style="271" customWidth="1"/>
    <col min="6" max="6" width="12.19921875" style="271" customWidth="1"/>
    <col min="7" max="12" width="12.69921875" style="271" customWidth="1"/>
    <col min="13" max="15" width="11.5" style="271" customWidth="1"/>
    <col min="16" max="16384" width="9" style="271" customWidth="1"/>
  </cols>
  <sheetData>
    <row r="1" spans="2:15" ht="18.75">
      <c r="B1" s="268" t="s">
        <v>714</v>
      </c>
      <c r="C1" s="269"/>
      <c r="D1" s="270"/>
      <c r="E1" s="269"/>
      <c r="F1" s="269"/>
      <c r="G1" s="346"/>
      <c r="I1" s="269"/>
      <c r="J1" s="269" t="s">
        <v>503</v>
      </c>
      <c r="K1" s="269"/>
      <c r="L1" s="269"/>
      <c r="M1" s="269"/>
      <c r="N1" s="269"/>
      <c r="O1" s="269"/>
    </row>
    <row r="2" spans="2:15" ht="14.25" customHeight="1">
      <c r="B2" s="272" t="s">
        <v>504</v>
      </c>
      <c r="C2" s="347"/>
      <c r="D2" s="347"/>
      <c r="E2" s="347"/>
      <c r="F2" s="347"/>
      <c r="G2" s="274"/>
      <c r="H2" s="274"/>
      <c r="I2" s="274"/>
      <c r="J2" s="274"/>
      <c r="K2" s="274"/>
      <c r="L2" s="274"/>
      <c r="M2" s="274"/>
      <c r="N2" s="274"/>
      <c r="O2" s="274"/>
    </row>
    <row r="3" spans="2:15" ht="14.25" customHeight="1">
      <c r="B3" s="272"/>
      <c r="C3" s="347"/>
      <c r="D3" s="347"/>
      <c r="E3" s="347"/>
      <c r="F3" s="347"/>
      <c r="G3" s="274"/>
      <c r="H3" s="274"/>
      <c r="I3" s="274"/>
      <c r="J3" s="274"/>
      <c r="K3" s="274"/>
      <c r="L3" s="274"/>
      <c r="M3" s="274"/>
      <c r="N3" s="274"/>
      <c r="O3" s="274"/>
    </row>
    <row r="4" spans="2:15" ht="6" customHeight="1">
      <c r="B4" s="274"/>
      <c r="C4" s="274"/>
      <c r="E4" s="274"/>
      <c r="F4" s="274"/>
      <c r="G4" s="274"/>
      <c r="H4" s="274"/>
      <c r="I4" s="274"/>
      <c r="J4" s="274"/>
      <c r="K4" s="274"/>
      <c r="L4" s="274"/>
      <c r="M4" s="274"/>
      <c r="N4" s="274"/>
      <c r="O4" s="274"/>
    </row>
    <row r="5" spans="2:15" ht="18" customHeight="1">
      <c r="B5" s="274"/>
      <c r="C5" s="274"/>
      <c r="D5" s="276" t="s">
        <v>505</v>
      </c>
      <c r="E5" s="274"/>
      <c r="F5" s="276"/>
      <c r="G5" s="274"/>
      <c r="H5" s="274"/>
      <c r="I5" s="274"/>
      <c r="J5" s="274"/>
      <c r="K5" s="274"/>
      <c r="L5" s="274"/>
      <c r="M5" s="274"/>
      <c r="N5" s="274"/>
      <c r="O5" s="277" t="s">
        <v>477</v>
      </c>
    </row>
    <row r="6" spans="2:15" s="282" customFormat="1" ht="18" customHeight="1">
      <c r="B6" s="278"/>
      <c r="C6" s="279"/>
      <c r="D6" s="280"/>
      <c r="E6" s="281"/>
      <c r="F6" s="753" t="s">
        <v>506</v>
      </c>
      <c r="G6" s="760"/>
      <c r="H6" s="760"/>
      <c r="I6" s="767"/>
      <c r="J6" s="768"/>
      <c r="K6" s="753" t="s">
        <v>507</v>
      </c>
      <c r="L6" s="767"/>
      <c r="M6" s="767"/>
      <c r="N6" s="767"/>
      <c r="O6" s="768"/>
    </row>
    <row r="7" spans="2:15" s="282" customFormat="1" ht="36" customHeight="1" thickBot="1">
      <c r="B7" s="756" t="s">
        <v>482</v>
      </c>
      <c r="C7" s="762"/>
      <c r="D7" s="762"/>
      <c r="E7" s="284"/>
      <c r="F7" s="348" t="s">
        <v>508</v>
      </c>
      <c r="G7" s="349" t="s">
        <v>479</v>
      </c>
      <c r="H7" s="349" t="s">
        <v>509</v>
      </c>
      <c r="I7" s="350" t="s">
        <v>510</v>
      </c>
      <c r="J7" s="349" t="s">
        <v>511</v>
      </c>
      <c r="K7" s="350" t="s">
        <v>508</v>
      </c>
      <c r="L7" s="351" t="s">
        <v>479</v>
      </c>
      <c r="M7" s="351" t="s">
        <v>509</v>
      </c>
      <c r="N7" s="352" t="s">
        <v>510</v>
      </c>
      <c r="O7" s="352" t="s">
        <v>511</v>
      </c>
    </row>
    <row r="8" spans="2:15" ht="18" customHeight="1" thickTop="1">
      <c r="B8" s="286"/>
      <c r="C8" s="287"/>
      <c r="D8" s="288" t="s">
        <v>140</v>
      </c>
      <c r="E8" s="289"/>
      <c r="F8" s="290">
        <v>322571</v>
      </c>
      <c r="G8" s="290">
        <v>318488</v>
      </c>
      <c r="H8" s="290">
        <v>291459</v>
      </c>
      <c r="I8" s="290">
        <v>27029</v>
      </c>
      <c r="J8" s="290">
        <v>4083</v>
      </c>
      <c r="K8" s="290">
        <v>91555</v>
      </c>
      <c r="L8" s="290">
        <v>91234</v>
      </c>
      <c r="M8" s="290">
        <v>88775</v>
      </c>
      <c r="N8" s="290">
        <v>2459</v>
      </c>
      <c r="O8" s="290">
        <v>321</v>
      </c>
    </row>
    <row r="9" spans="2:15" ht="18" customHeight="1">
      <c r="B9" s="291"/>
      <c r="C9" s="292"/>
      <c r="D9" s="293" t="s">
        <v>429</v>
      </c>
      <c r="E9" s="294"/>
      <c r="F9" s="295" t="s">
        <v>430</v>
      </c>
      <c r="G9" s="295" t="s">
        <v>430</v>
      </c>
      <c r="H9" s="295" t="s">
        <v>430</v>
      </c>
      <c r="I9" s="295" t="s">
        <v>430</v>
      </c>
      <c r="J9" s="295" t="s">
        <v>430</v>
      </c>
      <c r="K9" s="295" t="s">
        <v>430</v>
      </c>
      <c r="L9" s="295" t="s">
        <v>430</v>
      </c>
      <c r="M9" s="295" t="s">
        <v>430</v>
      </c>
      <c r="N9" s="295" t="s">
        <v>430</v>
      </c>
      <c r="O9" s="295" t="s">
        <v>430</v>
      </c>
    </row>
    <row r="10" spans="2:15" ht="18" customHeight="1">
      <c r="B10" s="296"/>
      <c r="C10" s="297"/>
      <c r="D10" s="298" t="s">
        <v>148</v>
      </c>
      <c r="E10" s="299"/>
      <c r="F10" s="300">
        <v>322787</v>
      </c>
      <c r="G10" s="300">
        <v>317546</v>
      </c>
      <c r="H10" s="300">
        <v>291640</v>
      </c>
      <c r="I10" s="300">
        <v>25906</v>
      </c>
      <c r="J10" s="300">
        <v>5241</v>
      </c>
      <c r="K10" s="300">
        <v>98991</v>
      </c>
      <c r="L10" s="300">
        <v>98991</v>
      </c>
      <c r="M10" s="300">
        <v>97341</v>
      </c>
      <c r="N10" s="300">
        <v>1650</v>
      </c>
      <c r="O10" s="300">
        <v>0</v>
      </c>
    </row>
    <row r="11" spans="2:15" ht="18" customHeight="1">
      <c r="B11" s="296"/>
      <c r="C11" s="297"/>
      <c r="D11" s="298" t="s">
        <v>150</v>
      </c>
      <c r="E11" s="299"/>
      <c r="F11" s="300">
        <v>323640</v>
      </c>
      <c r="G11" s="300">
        <v>321989</v>
      </c>
      <c r="H11" s="300">
        <v>284512</v>
      </c>
      <c r="I11" s="300">
        <v>37477</v>
      </c>
      <c r="J11" s="300">
        <v>1651</v>
      </c>
      <c r="K11" s="300">
        <v>108727</v>
      </c>
      <c r="L11" s="300">
        <v>108505</v>
      </c>
      <c r="M11" s="300">
        <v>104053</v>
      </c>
      <c r="N11" s="300">
        <v>4452</v>
      </c>
      <c r="O11" s="300">
        <v>222</v>
      </c>
    </row>
    <row r="12" spans="2:15" ht="18" customHeight="1">
      <c r="B12" s="296"/>
      <c r="C12" s="297"/>
      <c r="D12" s="298" t="s">
        <v>152</v>
      </c>
      <c r="E12" s="299"/>
      <c r="F12" s="300">
        <v>440217</v>
      </c>
      <c r="G12" s="300">
        <v>437109</v>
      </c>
      <c r="H12" s="300">
        <v>360472</v>
      </c>
      <c r="I12" s="300">
        <v>76637</v>
      </c>
      <c r="J12" s="300">
        <v>3108</v>
      </c>
      <c r="K12" s="300">
        <v>115147</v>
      </c>
      <c r="L12" s="300">
        <v>115147</v>
      </c>
      <c r="M12" s="300">
        <v>114302</v>
      </c>
      <c r="N12" s="300">
        <v>845</v>
      </c>
      <c r="O12" s="300">
        <v>0</v>
      </c>
    </row>
    <row r="13" spans="2:15" ht="18" customHeight="1">
      <c r="B13" s="296"/>
      <c r="C13" s="297"/>
      <c r="D13" s="298" t="s">
        <v>155</v>
      </c>
      <c r="E13" s="299"/>
      <c r="F13" s="300">
        <v>347754</v>
      </c>
      <c r="G13" s="300">
        <v>333969</v>
      </c>
      <c r="H13" s="300">
        <v>309180</v>
      </c>
      <c r="I13" s="300">
        <v>24789</v>
      </c>
      <c r="J13" s="300">
        <v>13785</v>
      </c>
      <c r="K13" s="300">
        <v>123986</v>
      </c>
      <c r="L13" s="300">
        <v>101790</v>
      </c>
      <c r="M13" s="300">
        <v>97561</v>
      </c>
      <c r="N13" s="300">
        <v>4229</v>
      </c>
      <c r="O13" s="300">
        <v>22196</v>
      </c>
    </row>
    <row r="14" spans="2:15" ht="18" customHeight="1">
      <c r="B14" s="296"/>
      <c r="C14" s="297"/>
      <c r="D14" s="298" t="s">
        <v>431</v>
      </c>
      <c r="E14" s="299"/>
      <c r="F14" s="300">
        <v>311131</v>
      </c>
      <c r="G14" s="300">
        <v>310118</v>
      </c>
      <c r="H14" s="300">
        <v>273193</v>
      </c>
      <c r="I14" s="300">
        <v>36925</v>
      </c>
      <c r="J14" s="300">
        <v>1013</v>
      </c>
      <c r="K14" s="300">
        <v>104454</v>
      </c>
      <c r="L14" s="300">
        <v>104454</v>
      </c>
      <c r="M14" s="300">
        <v>98013</v>
      </c>
      <c r="N14" s="300">
        <v>6441</v>
      </c>
      <c r="O14" s="300">
        <v>0</v>
      </c>
    </row>
    <row r="15" spans="2:15" ht="18" customHeight="1">
      <c r="B15" s="296"/>
      <c r="C15" s="297"/>
      <c r="D15" s="298" t="s">
        <v>432</v>
      </c>
      <c r="E15" s="299"/>
      <c r="F15" s="300">
        <v>295719</v>
      </c>
      <c r="G15" s="300">
        <v>293730</v>
      </c>
      <c r="H15" s="300">
        <v>278701</v>
      </c>
      <c r="I15" s="300">
        <v>15029</v>
      </c>
      <c r="J15" s="300">
        <v>1989</v>
      </c>
      <c r="K15" s="300">
        <v>88832</v>
      </c>
      <c r="L15" s="300">
        <v>88772</v>
      </c>
      <c r="M15" s="300">
        <v>86011</v>
      </c>
      <c r="N15" s="300">
        <v>2761</v>
      </c>
      <c r="O15" s="300">
        <v>60</v>
      </c>
    </row>
    <row r="16" spans="2:15" ht="18" customHeight="1">
      <c r="B16" s="296"/>
      <c r="C16" s="297"/>
      <c r="D16" s="298" t="s">
        <v>433</v>
      </c>
      <c r="E16" s="299"/>
      <c r="F16" s="300">
        <v>366714</v>
      </c>
      <c r="G16" s="300">
        <v>360094</v>
      </c>
      <c r="H16" s="300">
        <v>334576</v>
      </c>
      <c r="I16" s="300">
        <v>25518</v>
      </c>
      <c r="J16" s="300">
        <v>6620</v>
      </c>
      <c r="K16" s="300">
        <v>146587</v>
      </c>
      <c r="L16" s="300">
        <v>146587</v>
      </c>
      <c r="M16" s="300">
        <v>142623</v>
      </c>
      <c r="N16" s="300">
        <v>3964</v>
      </c>
      <c r="O16" s="300">
        <v>0</v>
      </c>
    </row>
    <row r="17" spans="2:15" ht="18" customHeight="1">
      <c r="B17" s="296"/>
      <c r="C17" s="297"/>
      <c r="D17" s="298" t="s">
        <v>434</v>
      </c>
      <c r="E17" s="299"/>
      <c r="F17" s="300">
        <v>309765</v>
      </c>
      <c r="G17" s="300">
        <v>302150</v>
      </c>
      <c r="H17" s="300">
        <v>288687</v>
      </c>
      <c r="I17" s="300">
        <v>13463</v>
      </c>
      <c r="J17" s="300">
        <v>7615</v>
      </c>
      <c r="K17" s="300">
        <v>98417</v>
      </c>
      <c r="L17" s="300">
        <v>97947</v>
      </c>
      <c r="M17" s="300">
        <v>96193</v>
      </c>
      <c r="N17" s="300">
        <v>1754</v>
      </c>
      <c r="O17" s="300">
        <v>470</v>
      </c>
    </row>
    <row r="18" spans="2:15" ht="18" customHeight="1">
      <c r="B18" s="296"/>
      <c r="C18" s="297"/>
      <c r="D18" s="298" t="s">
        <v>435</v>
      </c>
      <c r="E18" s="299"/>
      <c r="F18" s="300">
        <v>407327</v>
      </c>
      <c r="G18" s="300">
        <v>404668</v>
      </c>
      <c r="H18" s="300">
        <v>376566</v>
      </c>
      <c r="I18" s="300">
        <v>28102</v>
      </c>
      <c r="J18" s="300">
        <v>2659</v>
      </c>
      <c r="K18" s="300">
        <v>97131</v>
      </c>
      <c r="L18" s="300">
        <v>97131</v>
      </c>
      <c r="M18" s="300">
        <v>95324</v>
      </c>
      <c r="N18" s="300">
        <v>1807</v>
      </c>
      <c r="O18" s="300">
        <v>0</v>
      </c>
    </row>
    <row r="19" spans="2:15" ht="18" customHeight="1">
      <c r="B19" s="296"/>
      <c r="C19" s="297"/>
      <c r="D19" s="298" t="s">
        <v>436</v>
      </c>
      <c r="E19" s="299"/>
      <c r="F19" s="300">
        <v>255889</v>
      </c>
      <c r="G19" s="300">
        <v>253693</v>
      </c>
      <c r="H19" s="300">
        <v>240404</v>
      </c>
      <c r="I19" s="300">
        <v>13289</v>
      </c>
      <c r="J19" s="300">
        <v>2196</v>
      </c>
      <c r="K19" s="300">
        <v>67646</v>
      </c>
      <c r="L19" s="300">
        <v>67643</v>
      </c>
      <c r="M19" s="300">
        <v>65958</v>
      </c>
      <c r="N19" s="300">
        <v>1685</v>
      </c>
      <c r="O19" s="300">
        <v>3</v>
      </c>
    </row>
    <row r="20" spans="2:15" ht="18" customHeight="1">
      <c r="B20" s="296"/>
      <c r="C20" s="297"/>
      <c r="D20" s="298" t="s">
        <v>437</v>
      </c>
      <c r="E20" s="299"/>
      <c r="F20" s="300">
        <v>253631</v>
      </c>
      <c r="G20" s="300">
        <v>243151</v>
      </c>
      <c r="H20" s="300">
        <v>235351</v>
      </c>
      <c r="I20" s="300">
        <v>7800</v>
      </c>
      <c r="J20" s="300">
        <v>10480</v>
      </c>
      <c r="K20" s="300">
        <v>84661</v>
      </c>
      <c r="L20" s="300">
        <v>84661</v>
      </c>
      <c r="M20" s="300">
        <v>83342</v>
      </c>
      <c r="N20" s="300">
        <v>1319</v>
      </c>
      <c r="O20" s="300">
        <v>0</v>
      </c>
    </row>
    <row r="21" spans="2:15" ht="18" customHeight="1">
      <c r="B21" s="296"/>
      <c r="C21" s="297"/>
      <c r="D21" s="298" t="s">
        <v>438</v>
      </c>
      <c r="E21" s="299"/>
      <c r="F21" s="300">
        <v>395408</v>
      </c>
      <c r="G21" s="300">
        <v>393526</v>
      </c>
      <c r="H21" s="300">
        <v>388069</v>
      </c>
      <c r="I21" s="300">
        <v>5457</v>
      </c>
      <c r="J21" s="300">
        <v>1882</v>
      </c>
      <c r="K21" s="300">
        <v>87123</v>
      </c>
      <c r="L21" s="300">
        <v>86895</v>
      </c>
      <c r="M21" s="300">
        <v>86237</v>
      </c>
      <c r="N21" s="300">
        <v>658</v>
      </c>
      <c r="O21" s="300">
        <v>228</v>
      </c>
    </row>
    <row r="22" spans="2:15" ht="18" customHeight="1">
      <c r="B22" s="296"/>
      <c r="C22" s="297"/>
      <c r="D22" s="298" t="s">
        <v>439</v>
      </c>
      <c r="E22" s="299"/>
      <c r="F22" s="300">
        <v>336119</v>
      </c>
      <c r="G22" s="300">
        <v>320112</v>
      </c>
      <c r="H22" s="300">
        <v>302037</v>
      </c>
      <c r="I22" s="300">
        <v>18075</v>
      </c>
      <c r="J22" s="300">
        <v>16007</v>
      </c>
      <c r="K22" s="300">
        <v>111158</v>
      </c>
      <c r="L22" s="300">
        <v>110683</v>
      </c>
      <c r="M22" s="300">
        <v>109665</v>
      </c>
      <c r="N22" s="300">
        <v>1018</v>
      </c>
      <c r="O22" s="300">
        <v>475</v>
      </c>
    </row>
    <row r="23" spans="2:15" ht="18" customHeight="1">
      <c r="B23" s="296"/>
      <c r="C23" s="297"/>
      <c r="D23" s="298" t="s">
        <v>182</v>
      </c>
      <c r="E23" s="299"/>
      <c r="F23" s="300">
        <v>317100</v>
      </c>
      <c r="G23" s="300">
        <v>317100</v>
      </c>
      <c r="H23" s="300">
        <v>311007</v>
      </c>
      <c r="I23" s="300">
        <v>6093</v>
      </c>
      <c r="J23" s="300">
        <v>0</v>
      </c>
      <c r="K23" s="300">
        <v>120033</v>
      </c>
      <c r="L23" s="300">
        <v>120033</v>
      </c>
      <c r="M23" s="300">
        <v>115852</v>
      </c>
      <c r="N23" s="300">
        <v>4181</v>
      </c>
      <c r="O23" s="300">
        <v>0</v>
      </c>
    </row>
    <row r="24" spans="2:15" ht="18" customHeight="1">
      <c r="B24" s="296"/>
      <c r="C24" s="297"/>
      <c r="D24" s="298" t="s">
        <v>440</v>
      </c>
      <c r="E24" s="299"/>
      <c r="F24" s="300">
        <v>267127</v>
      </c>
      <c r="G24" s="300">
        <v>264498</v>
      </c>
      <c r="H24" s="300">
        <v>242778</v>
      </c>
      <c r="I24" s="300">
        <v>21720</v>
      </c>
      <c r="J24" s="300">
        <v>2629</v>
      </c>
      <c r="K24" s="300">
        <v>89415</v>
      </c>
      <c r="L24" s="300">
        <v>87936</v>
      </c>
      <c r="M24" s="300">
        <v>86552</v>
      </c>
      <c r="N24" s="300">
        <v>1384</v>
      </c>
      <c r="O24" s="300">
        <v>1479</v>
      </c>
    </row>
    <row r="25" spans="2:15" ht="18" customHeight="1">
      <c r="B25" s="291"/>
      <c r="C25" s="292"/>
      <c r="D25" s="293" t="s">
        <v>441</v>
      </c>
      <c r="E25" s="294"/>
      <c r="F25" s="301">
        <v>252543</v>
      </c>
      <c r="G25" s="301">
        <v>237224</v>
      </c>
      <c r="H25" s="301">
        <v>216973</v>
      </c>
      <c r="I25" s="301">
        <v>20251</v>
      </c>
      <c r="J25" s="301">
        <v>15319</v>
      </c>
      <c r="K25" s="301">
        <v>121347</v>
      </c>
      <c r="L25" s="301">
        <v>121347</v>
      </c>
      <c r="M25" s="301">
        <v>111338</v>
      </c>
      <c r="N25" s="301">
        <v>10009</v>
      </c>
      <c r="O25" s="301">
        <v>0</v>
      </c>
    </row>
    <row r="26" spans="2:15" ht="18" customHeight="1">
      <c r="B26" s="302"/>
      <c r="C26" s="303"/>
      <c r="D26" s="304" t="s">
        <v>190</v>
      </c>
      <c r="E26" s="305"/>
      <c r="F26" s="306">
        <v>266279</v>
      </c>
      <c r="G26" s="306">
        <v>266279</v>
      </c>
      <c r="H26" s="306">
        <v>246536</v>
      </c>
      <c r="I26" s="306">
        <v>19743</v>
      </c>
      <c r="J26" s="306">
        <v>0</v>
      </c>
      <c r="K26" s="306">
        <v>82595</v>
      </c>
      <c r="L26" s="306">
        <v>82595</v>
      </c>
      <c r="M26" s="306">
        <v>81538</v>
      </c>
      <c r="N26" s="306">
        <v>1057</v>
      </c>
      <c r="O26" s="306">
        <v>0</v>
      </c>
    </row>
    <row r="27" spans="2:15" ht="18" customHeight="1">
      <c r="B27" s="307"/>
      <c r="C27" s="308"/>
      <c r="D27" s="309" t="s">
        <v>442</v>
      </c>
      <c r="E27" s="310"/>
      <c r="F27" s="311">
        <v>284310</v>
      </c>
      <c r="G27" s="311">
        <v>284310</v>
      </c>
      <c r="H27" s="311">
        <v>244165</v>
      </c>
      <c r="I27" s="311">
        <v>40145</v>
      </c>
      <c r="J27" s="311">
        <v>0</v>
      </c>
      <c r="K27" s="311">
        <v>105057</v>
      </c>
      <c r="L27" s="311">
        <v>105057</v>
      </c>
      <c r="M27" s="311">
        <v>104394</v>
      </c>
      <c r="N27" s="311">
        <v>663</v>
      </c>
      <c r="O27" s="311">
        <v>0</v>
      </c>
    </row>
    <row r="28" spans="2:15" ht="18" customHeight="1">
      <c r="B28" s="296"/>
      <c r="C28" s="297"/>
      <c r="D28" s="298" t="s">
        <v>443</v>
      </c>
      <c r="E28" s="299"/>
      <c r="F28" s="300">
        <v>315053</v>
      </c>
      <c r="G28" s="300">
        <v>315053</v>
      </c>
      <c r="H28" s="300">
        <v>250078</v>
      </c>
      <c r="I28" s="300">
        <v>64975</v>
      </c>
      <c r="J28" s="300">
        <v>0</v>
      </c>
      <c r="K28" s="300">
        <v>88961</v>
      </c>
      <c r="L28" s="300">
        <v>88961</v>
      </c>
      <c r="M28" s="300">
        <v>87765</v>
      </c>
      <c r="N28" s="300">
        <v>1196</v>
      </c>
      <c r="O28" s="300">
        <v>0</v>
      </c>
    </row>
    <row r="29" spans="2:15" ht="18" customHeight="1">
      <c r="B29" s="296"/>
      <c r="C29" s="297"/>
      <c r="D29" s="298" t="s">
        <v>444</v>
      </c>
      <c r="E29" s="299"/>
      <c r="F29" s="300">
        <v>288045</v>
      </c>
      <c r="G29" s="300">
        <v>287925</v>
      </c>
      <c r="H29" s="300">
        <v>258437</v>
      </c>
      <c r="I29" s="300">
        <v>29488</v>
      </c>
      <c r="J29" s="300">
        <v>120</v>
      </c>
      <c r="K29" s="300">
        <v>104040</v>
      </c>
      <c r="L29" s="300">
        <v>104040</v>
      </c>
      <c r="M29" s="300">
        <v>102815</v>
      </c>
      <c r="N29" s="300">
        <v>1225</v>
      </c>
      <c r="O29" s="300">
        <v>0</v>
      </c>
    </row>
    <row r="30" spans="2:15" ht="18" customHeight="1">
      <c r="B30" s="296"/>
      <c r="C30" s="297"/>
      <c r="D30" s="298" t="s">
        <v>202</v>
      </c>
      <c r="E30" s="299"/>
      <c r="F30" s="300">
        <v>287335</v>
      </c>
      <c r="G30" s="300">
        <v>285801</v>
      </c>
      <c r="H30" s="300">
        <v>255658</v>
      </c>
      <c r="I30" s="300">
        <v>30143</v>
      </c>
      <c r="J30" s="300">
        <v>1534</v>
      </c>
      <c r="K30" s="300">
        <v>91965</v>
      </c>
      <c r="L30" s="300">
        <v>91965</v>
      </c>
      <c r="M30" s="300">
        <v>91178</v>
      </c>
      <c r="N30" s="300">
        <v>787</v>
      </c>
      <c r="O30" s="300">
        <v>0</v>
      </c>
    </row>
    <row r="31" spans="2:15" ht="18" customHeight="1">
      <c r="B31" s="296"/>
      <c r="C31" s="297"/>
      <c r="D31" s="298" t="s">
        <v>445</v>
      </c>
      <c r="E31" s="299"/>
      <c r="F31" s="300">
        <v>347676</v>
      </c>
      <c r="G31" s="300">
        <v>347029</v>
      </c>
      <c r="H31" s="300">
        <v>309151</v>
      </c>
      <c r="I31" s="300">
        <v>37878</v>
      </c>
      <c r="J31" s="300">
        <v>647</v>
      </c>
      <c r="K31" s="300">
        <v>113120</v>
      </c>
      <c r="L31" s="300">
        <v>108469</v>
      </c>
      <c r="M31" s="300">
        <v>105819</v>
      </c>
      <c r="N31" s="300">
        <v>2650</v>
      </c>
      <c r="O31" s="300">
        <v>4651</v>
      </c>
    </row>
    <row r="32" spans="2:15" ht="18" customHeight="1">
      <c r="B32" s="296"/>
      <c r="C32" s="297"/>
      <c r="D32" s="298" t="s">
        <v>446</v>
      </c>
      <c r="E32" s="299"/>
      <c r="F32" s="300">
        <v>308291</v>
      </c>
      <c r="G32" s="300">
        <v>308291</v>
      </c>
      <c r="H32" s="300">
        <v>260204</v>
      </c>
      <c r="I32" s="300">
        <v>48087</v>
      </c>
      <c r="J32" s="300">
        <v>0</v>
      </c>
      <c r="K32" s="300">
        <v>84088</v>
      </c>
      <c r="L32" s="300">
        <v>84088</v>
      </c>
      <c r="M32" s="300">
        <v>84042</v>
      </c>
      <c r="N32" s="300">
        <v>46</v>
      </c>
      <c r="O32" s="300">
        <v>0</v>
      </c>
    </row>
    <row r="33" spans="2:15" ht="18" customHeight="1">
      <c r="B33" s="296"/>
      <c r="C33" s="297"/>
      <c r="D33" s="298" t="s">
        <v>447</v>
      </c>
      <c r="E33" s="299"/>
      <c r="F33" s="300">
        <v>303715</v>
      </c>
      <c r="G33" s="300">
        <v>303432</v>
      </c>
      <c r="H33" s="300">
        <v>258305</v>
      </c>
      <c r="I33" s="300">
        <v>45127</v>
      </c>
      <c r="J33" s="300">
        <v>283</v>
      </c>
      <c r="K33" s="300">
        <v>118155</v>
      </c>
      <c r="L33" s="300">
        <v>118155</v>
      </c>
      <c r="M33" s="300">
        <v>113285</v>
      </c>
      <c r="N33" s="300">
        <v>4870</v>
      </c>
      <c r="O33" s="300">
        <v>0</v>
      </c>
    </row>
    <row r="34" spans="2:15" ht="18" customHeight="1">
      <c r="B34" s="296"/>
      <c r="C34" s="297"/>
      <c r="D34" s="298" t="s">
        <v>448</v>
      </c>
      <c r="E34" s="299"/>
      <c r="F34" s="300">
        <v>309273</v>
      </c>
      <c r="G34" s="300">
        <v>309273</v>
      </c>
      <c r="H34" s="300">
        <v>286802</v>
      </c>
      <c r="I34" s="300">
        <v>22471</v>
      </c>
      <c r="J34" s="300">
        <v>0</v>
      </c>
      <c r="K34" s="300">
        <v>77254</v>
      </c>
      <c r="L34" s="300">
        <v>77254</v>
      </c>
      <c r="M34" s="300">
        <v>77254</v>
      </c>
      <c r="N34" s="300">
        <v>0</v>
      </c>
      <c r="O34" s="300">
        <v>0</v>
      </c>
    </row>
    <row r="35" spans="2:15" ht="18" customHeight="1">
      <c r="B35" s="296"/>
      <c r="C35" s="297"/>
      <c r="D35" s="298" t="s">
        <v>216</v>
      </c>
      <c r="E35" s="299"/>
      <c r="F35" s="300">
        <v>333341</v>
      </c>
      <c r="G35" s="300">
        <v>333341</v>
      </c>
      <c r="H35" s="300">
        <v>289206</v>
      </c>
      <c r="I35" s="300">
        <v>44135</v>
      </c>
      <c r="J35" s="300">
        <v>0</v>
      </c>
      <c r="K35" s="300">
        <v>118729</v>
      </c>
      <c r="L35" s="300">
        <v>118729</v>
      </c>
      <c r="M35" s="300">
        <v>116370</v>
      </c>
      <c r="N35" s="300">
        <v>2359</v>
      </c>
      <c r="O35" s="300">
        <v>0</v>
      </c>
    </row>
    <row r="36" spans="2:15" ht="18" customHeight="1">
      <c r="B36" s="296"/>
      <c r="C36" s="297"/>
      <c r="D36" s="298" t="s">
        <v>219</v>
      </c>
      <c r="E36" s="299"/>
      <c r="F36" s="300">
        <v>360648</v>
      </c>
      <c r="G36" s="300">
        <v>360648</v>
      </c>
      <c r="H36" s="300">
        <v>309650</v>
      </c>
      <c r="I36" s="300">
        <v>50998</v>
      </c>
      <c r="J36" s="300">
        <v>0</v>
      </c>
      <c r="K36" s="300">
        <v>128279</v>
      </c>
      <c r="L36" s="300">
        <v>128279</v>
      </c>
      <c r="M36" s="300">
        <v>122045</v>
      </c>
      <c r="N36" s="300">
        <v>6234</v>
      </c>
      <c r="O36" s="300">
        <v>0</v>
      </c>
    </row>
    <row r="37" spans="2:15" ht="18" customHeight="1">
      <c r="B37" s="296"/>
      <c r="C37" s="297"/>
      <c r="D37" s="298" t="s">
        <v>222</v>
      </c>
      <c r="E37" s="299"/>
      <c r="F37" s="300">
        <v>273082</v>
      </c>
      <c r="G37" s="300">
        <v>273082</v>
      </c>
      <c r="H37" s="300">
        <v>247756</v>
      </c>
      <c r="I37" s="300">
        <v>25326</v>
      </c>
      <c r="J37" s="300">
        <v>0</v>
      </c>
      <c r="K37" s="300">
        <v>105873</v>
      </c>
      <c r="L37" s="300">
        <v>105800</v>
      </c>
      <c r="M37" s="300">
        <v>104252</v>
      </c>
      <c r="N37" s="300">
        <v>1548</v>
      </c>
      <c r="O37" s="300">
        <v>73</v>
      </c>
    </row>
    <row r="38" spans="2:15" ht="18" customHeight="1">
      <c r="B38" s="296"/>
      <c r="C38" s="297"/>
      <c r="D38" s="298" t="s">
        <v>449</v>
      </c>
      <c r="E38" s="299"/>
      <c r="F38" s="300">
        <v>332524</v>
      </c>
      <c r="G38" s="300">
        <v>332524</v>
      </c>
      <c r="H38" s="300">
        <v>309586</v>
      </c>
      <c r="I38" s="300">
        <v>22938</v>
      </c>
      <c r="J38" s="300">
        <v>0</v>
      </c>
      <c r="K38" s="300">
        <v>142859</v>
      </c>
      <c r="L38" s="300">
        <v>142859</v>
      </c>
      <c r="M38" s="300">
        <v>142791</v>
      </c>
      <c r="N38" s="300">
        <v>68</v>
      </c>
      <c r="O38" s="300">
        <v>0</v>
      </c>
    </row>
    <row r="39" spans="2:15" ht="18" customHeight="1">
      <c r="B39" s="296"/>
      <c r="C39" s="297"/>
      <c r="D39" s="298" t="s">
        <v>450</v>
      </c>
      <c r="E39" s="299"/>
      <c r="F39" s="300">
        <v>361715</v>
      </c>
      <c r="G39" s="300">
        <v>360284</v>
      </c>
      <c r="H39" s="300">
        <v>312215</v>
      </c>
      <c r="I39" s="300">
        <v>48069</v>
      </c>
      <c r="J39" s="300">
        <v>1431</v>
      </c>
      <c r="K39" s="300">
        <v>113121</v>
      </c>
      <c r="L39" s="300">
        <v>113121</v>
      </c>
      <c r="M39" s="300">
        <v>109486</v>
      </c>
      <c r="N39" s="300">
        <v>3635</v>
      </c>
      <c r="O39" s="300">
        <v>0</v>
      </c>
    </row>
    <row r="40" spans="2:15" ht="18" customHeight="1">
      <c r="B40" s="296"/>
      <c r="C40" s="297"/>
      <c r="D40" s="298" t="s">
        <v>451</v>
      </c>
      <c r="E40" s="299"/>
      <c r="F40" s="300">
        <v>350394</v>
      </c>
      <c r="G40" s="300">
        <v>350394</v>
      </c>
      <c r="H40" s="300">
        <v>322861</v>
      </c>
      <c r="I40" s="300">
        <v>27533</v>
      </c>
      <c r="J40" s="300">
        <v>0</v>
      </c>
      <c r="K40" s="300">
        <v>146093</v>
      </c>
      <c r="L40" s="300">
        <v>146093</v>
      </c>
      <c r="M40" s="300">
        <v>138897</v>
      </c>
      <c r="N40" s="300">
        <v>7196</v>
      </c>
      <c r="O40" s="300">
        <v>0</v>
      </c>
    </row>
    <row r="41" spans="2:15" ht="18" customHeight="1">
      <c r="B41" s="296"/>
      <c r="C41" s="297"/>
      <c r="D41" s="298" t="s">
        <v>452</v>
      </c>
      <c r="E41" s="299"/>
      <c r="F41" s="300">
        <v>325315</v>
      </c>
      <c r="G41" s="300">
        <v>325315</v>
      </c>
      <c r="H41" s="300">
        <v>303887</v>
      </c>
      <c r="I41" s="300">
        <v>21428</v>
      </c>
      <c r="J41" s="300">
        <v>0</v>
      </c>
      <c r="K41" s="300">
        <v>90872</v>
      </c>
      <c r="L41" s="300">
        <v>90872</v>
      </c>
      <c r="M41" s="300">
        <v>90723</v>
      </c>
      <c r="N41" s="300">
        <v>149</v>
      </c>
      <c r="O41" s="300">
        <v>0</v>
      </c>
    </row>
    <row r="42" spans="2:15" ht="18" customHeight="1">
      <c r="B42" s="296"/>
      <c r="C42" s="297"/>
      <c r="D42" s="298" t="s">
        <v>453</v>
      </c>
      <c r="E42" s="299"/>
      <c r="F42" s="300">
        <v>356076</v>
      </c>
      <c r="G42" s="300">
        <v>356069</v>
      </c>
      <c r="H42" s="300">
        <v>313378</v>
      </c>
      <c r="I42" s="300">
        <v>42691</v>
      </c>
      <c r="J42" s="300">
        <v>7</v>
      </c>
      <c r="K42" s="300">
        <v>105569</v>
      </c>
      <c r="L42" s="300">
        <v>105569</v>
      </c>
      <c r="M42" s="300">
        <v>104835</v>
      </c>
      <c r="N42" s="300">
        <v>734</v>
      </c>
      <c r="O42" s="300">
        <v>0</v>
      </c>
    </row>
    <row r="43" spans="2:15" ht="18" customHeight="1">
      <c r="B43" s="296"/>
      <c r="C43" s="297"/>
      <c r="D43" s="298" t="s">
        <v>454</v>
      </c>
      <c r="E43" s="299"/>
      <c r="F43" s="300">
        <v>364102</v>
      </c>
      <c r="G43" s="300">
        <v>363572</v>
      </c>
      <c r="H43" s="300">
        <v>311044</v>
      </c>
      <c r="I43" s="300">
        <v>52528</v>
      </c>
      <c r="J43" s="300">
        <v>530</v>
      </c>
      <c r="K43" s="300">
        <v>90536</v>
      </c>
      <c r="L43" s="300">
        <v>90536</v>
      </c>
      <c r="M43" s="300">
        <v>90197</v>
      </c>
      <c r="N43" s="300">
        <v>339</v>
      </c>
      <c r="O43" s="300">
        <v>0</v>
      </c>
    </row>
    <row r="44" spans="2:15" ht="18" customHeight="1">
      <c r="B44" s="296"/>
      <c r="C44" s="297"/>
      <c r="D44" s="298" t="s">
        <v>455</v>
      </c>
      <c r="E44" s="299"/>
      <c r="F44" s="300">
        <v>339504</v>
      </c>
      <c r="G44" s="300">
        <v>339504</v>
      </c>
      <c r="H44" s="300">
        <v>295273</v>
      </c>
      <c r="I44" s="300">
        <v>44231</v>
      </c>
      <c r="J44" s="300">
        <v>0</v>
      </c>
      <c r="K44" s="300">
        <v>115482</v>
      </c>
      <c r="L44" s="300">
        <v>115482</v>
      </c>
      <c r="M44" s="300">
        <v>110982</v>
      </c>
      <c r="N44" s="300">
        <v>4500</v>
      </c>
      <c r="O44" s="300">
        <v>0</v>
      </c>
    </row>
    <row r="45" spans="2:15" ht="18" customHeight="1">
      <c r="B45" s="296"/>
      <c r="C45" s="297"/>
      <c r="D45" s="298" t="s">
        <v>456</v>
      </c>
      <c r="E45" s="299"/>
      <c r="F45" s="300">
        <v>350966</v>
      </c>
      <c r="G45" s="300">
        <v>350868</v>
      </c>
      <c r="H45" s="300">
        <v>322239</v>
      </c>
      <c r="I45" s="300">
        <v>28629</v>
      </c>
      <c r="J45" s="300">
        <v>98</v>
      </c>
      <c r="K45" s="300">
        <v>107466</v>
      </c>
      <c r="L45" s="300">
        <v>107466</v>
      </c>
      <c r="M45" s="300">
        <v>104549</v>
      </c>
      <c r="N45" s="300">
        <v>2917</v>
      </c>
      <c r="O45" s="300">
        <v>0</v>
      </c>
    </row>
    <row r="46" spans="2:15" ht="18" customHeight="1">
      <c r="B46" s="296"/>
      <c r="C46" s="297"/>
      <c r="D46" s="298" t="s">
        <v>457</v>
      </c>
      <c r="E46" s="299"/>
      <c r="F46" s="312" t="s">
        <v>336</v>
      </c>
      <c r="G46" s="312" t="s">
        <v>336</v>
      </c>
      <c r="H46" s="312" t="s">
        <v>336</v>
      </c>
      <c r="I46" s="312" t="s">
        <v>336</v>
      </c>
      <c r="J46" s="312" t="s">
        <v>336</v>
      </c>
      <c r="K46" s="312" t="s">
        <v>336</v>
      </c>
      <c r="L46" s="312" t="s">
        <v>336</v>
      </c>
      <c r="M46" s="312" t="s">
        <v>336</v>
      </c>
      <c r="N46" s="312" t="s">
        <v>336</v>
      </c>
      <c r="O46" s="312" t="s">
        <v>336</v>
      </c>
    </row>
    <row r="47" spans="2:15" ht="18" customHeight="1">
      <c r="B47" s="296"/>
      <c r="C47" s="297"/>
      <c r="D47" s="298" t="s">
        <v>458</v>
      </c>
      <c r="E47" s="299"/>
      <c r="F47" s="312" t="s">
        <v>336</v>
      </c>
      <c r="G47" s="312" t="s">
        <v>336</v>
      </c>
      <c r="H47" s="312" t="s">
        <v>336</v>
      </c>
      <c r="I47" s="312" t="s">
        <v>336</v>
      </c>
      <c r="J47" s="312" t="s">
        <v>336</v>
      </c>
      <c r="K47" s="312" t="s">
        <v>336</v>
      </c>
      <c r="L47" s="312" t="s">
        <v>336</v>
      </c>
      <c r="M47" s="312" t="s">
        <v>336</v>
      </c>
      <c r="N47" s="312" t="s">
        <v>336</v>
      </c>
      <c r="O47" s="312" t="s">
        <v>336</v>
      </c>
    </row>
    <row r="48" spans="2:15" ht="18" customHeight="1">
      <c r="B48" s="296"/>
      <c r="C48" s="297"/>
      <c r="D48" s="298" t="s">
        <v>459</v>
      </c>
      <c r="E48" s="299"/>
      <c r="F48" s="312" t="s">
        <v>336</v>
      </c>
      <c r="G48" s="312" t="s">
        <v>336</v>
      </c>
      <c r="H48" s="312" t="s">
        <v>336</v>
      </c>
      <c r="I48" s="312" t="s">
        <v>336</v>
      </c>
      <c r="J48" s="312" t="s">
        <v>336</v>
      </c>
      <c r="K48" s="312" t="s">
        <v>336</v>
      </c>
      <c r="L48" s="312" t="s">
        <v>336</v>
      </c>
      <c r="M48" s="312" t="s">
        <v>336</v>
      </c>
      <c r="N48" s="312" t="s">
        <v>336</v>
      </c>
      <c r="O48" s="312" t="s">
        <v>336</v>
      </c>
    </row>
    <row r="49" spans="2:15" ht="18" customHeight="1">
      <c r="B49" s="291"/>
      <c r="C49" s="292"/>
      <c r="D49" s="293" t="s">
        <v>460</v>
      </c>
      <c r="E49" s="294"/>
      <c r="F49" s="301">
        <v>319140</v>
      </c>
      <c r="G49" s="301">
        <v>317573</v>
      </c>
      <c r="H49" s="301">
        <v>306259</v>
      </c>
      <c r="I49" s="301">
        <v>11314</v>
      </c>
      <c r="J49" s="301">
        <v>1567</v>
      </c>
      <c r="K49" s="301">
        <v>96151</v>
      </c>
      <c r="L49" s="301">
        <v>95590</v>
      </c>
      <c r="M49" s="301">
        <v>94204</v>
      </c>
      <c r="N49" s="301">
        <v>1386</v>
      </c>
      <c r="O49" s="301">
        <v>561</v>
      </c>
    </row>
    <row r="50" spans="2:15" ht="18" customHeight="1">
      <c r="B50" s="313"/>
      <c r="C50" s="314"/>
      <c r="D50" s="315" t="s">
        <v>461</v>
      </c>
      <c r="E50" s="316"/>
      <c r="F50" s="317">
        <v>272492</v>
      </c>
      <c r="G50" s="317">
        <v>270085</v>
      </c>
      <c r="H50" s="317">
        <v>251371</v>
      </c>
      <c r="I50" s="317">
        <v>18714</v>
      </c>
      <c r="J50" s="317">
        <v>2407</v>
      </c>
      <c r="K50" s="317">
        <v>88003</v>
      </c>
      <c r="L50" s="317">
        <v>88000</v>
      </c>
      <c r="M50" s="317">
        <v>85083</v>
      </c>
      <c r="N50" s="317">
        <v>2917</v>
      </c>
      <c r="O50" s="317">
        <v>3</v>
      </c>
    </row>
    <row r="51" spans="2:15" ht="18" customHeight="1">
      <c r="B51" s="307"/>
      <c r="C51" s="308"/>
      <c r="D51" s="309" t="s">
        <v>250</v>
      </c>
      <c r="E51" s="310"/>
      <c r="F51" s="311">
        <v>247743</v>
      </c>
      <c r="G51" s="311">
        <v>244587</v>
      </c>
      <c r="H51" s="311">
        <v>232532</v>
      </c>
      <c r="I51" s="311">
        <v>12055</v>
      </c>
      <c r="J51" s="311">
        <v>3156</v>
      </c>
      <c r="K51" s="311">
        <v>76209</v>
      </c>
      <c r="L51" s="311">
        <v>76205</v>
      </c>
      <c r="M51" s="311">
        <v>75144</v>
      </c>
      <c r="N51" s="311">
        <v>1061</v>
      </c>
      <c r="O51" s="311">
        <v>4</v>
      </c>
    </row>
    <row r="52" spans="2:15" ht="18" customHeight="1">
      <c r="B52" s="296"/>
      <c r="C52" s="297"/>
      <c r="D52" s="298" t="s">
        <v>462</v>
      </c>
      <c r="E52" s="299"/>
      <c r="F52" s="300">
        <v>263524</v>
      </c>
      <c r="G52" s="300">
        <v>262228</v>
      </c>
      <c r="H52" s="300">
        <v>247783</v>
      </c>
      <c r="I52" s="300">
        <v>14445</v>
      </c>
      <c r="J52" s="300">
        <v>1296</v>
      </c>
      <c r="K52" s="300">
        <v>65742</v>
      </c>
      <c r="L52" s="300">
        <v>65739</v>
      </c>
      <c r="M52" s="300">
        <v>63915</v>
      </c>
      <c r="N52" s="300">
        <v>1824</v>
      </c>
      <c r="O52" s="300">
        <v>3</v>
      </c>
    </row>
    <row r="53" spans="2:15" ht="18" customHeight="1">
      <c r="B53" s="291"/>
      <c r="C53" s="292"/>
      <c r="D53" s="293" t="s">
        <v>252</v>
      </c>
      <c r="E53" s="294"/>
      <c r="F53" s="301">
        <v>399690</v>
      </c>
      <c r="G53" s="301">
        <v>370903</v>
      </c>
      <c r="H53" s="301">
        <v>346311</v>
      </c>
      <c r="I53" s="301">
        <v>24592</v>
      </c>
      <c r="J53" s="301">
        <v>28787</v>
      </c>
      <c r="K53" s="301">
        <v>125112</v>
      </c>
      <c r="L53" s="301">
        <v>123439</v>
      </c>
      <c r="M53" s="301">
        <v>122005</v>
      </c>
      <c r="N53" s="301">
        <v>1434</v>
      </c>
      <c r="O53" s="301">
        <v>1673</v>
      </c>
    </row>
    <row r="54" spans="2:15" ht="18" customHeight="1">
      <c r="B54" s="313"/>
      <c r="C54" s="314"/>
      <c r="D54" s="315" t="s">
        <v>463</v>
      </c>
      <c r="E54" s="316"/>
      <c r="F54" s="317">
        <v>256495</v>
      </c>
      <c r="G54" s="317">
        <v>256495</v>
      </c>
      <c r="H54" s="317">
        <v>246583</v>
      </c>
      <c r="I54" s="317">
        <v>9912</v>
      </c>
      <c r="J54" s="317">
        <v>0</v>
      </c>
      <c r="K54" s="317">
        <v>105625</v>
      </c>
      <c r="L54" s="317">
        <v>105625</v>
      </c>
      <c r="M54" s="317">
        <v>104771</v>
      </c>
      <c r="N54" s="317">
        <v>854</v>
      </c>
      <c r="O54" s="317">
        <v>0</v>
      </c>
    </row>
    <row r="55" spans="2:15" ht="18" customHeight="1">
      <c r="B55" s="307"/>
      <c r="C55" s="308"/>
      <c r="D55" s="309" t="s">
        <v>464</v>
      </c>
      <c r="E55" s="310"/>
      <c r="F55" s="311">
        <v>235936</v>
      </c>
      <c r="G55" s="311">
        <v>228601</v>
      </c>
      <c r="H55" s="311">
        <v>196017</v>
      </c>
      <c r="I55" s="311">
        <v>32584</v>
      </c>
      <c r="J55" s="311">
        <v>7335</v>
      </c>
      <c r="K55" s="311">
        <v>130435</v>
      </c>
      <c r="L55" s="311">
        <v>125164</v>
      </c>
      <c r="M55" s="311">
        <v>123978</v>
      </c>
      <c r="N55" s="311">
        <v>1186</v>
      </c>
      <c r="O55" s="311">
        <v>5271</v>
      </c>
    </row>
    <row r="56" spans="2:15" ht="18" customHeight="1">
      <c r="B56" s="296"/>
      <c r="C56" s="297"/>
      <c r="D56" s="298" t="s">
        <v>465</v>
      </c>
      <c r="E56" s="299"/>
      <c r="F56" s="300">
        <v>253874</v>
      </c>
      <c r="G56" s="300">
        <v>253580</v>
      </c>
      <c r="H56" s="300">
        <v>232642</v>
      </c>
      <c r="I56" s="300">
        <v>20938</v>
      </c>
      <c r="J56" s="300">
        <v>294</v>
      </c>
      <c r="K56" s="300">
        <v>67562</v>
      </c>
      <c r="L56" s="300">
        <v>67562</v>
      </c>
      <c r="M56" s="300">
        <v>66310</v>
      </c>
      <c r="N56" s="300">
        <v>1252</v>
      </c>
      <c r="O56" s="300">
        <v>0</v>
      </c>
    </row>
    <row r="57" spans="2:15" ht="18" customHeight="1">
      <c r="B57" s="296"/>
      <c r="C57" s="297"/>
      <c r="D57" s="298" t="s">
        <v>466</v>
      </c>
      <c r="E57" s="299"/>
      <c r="F57" s="300">
        <v>306947</v>
      </c>
      <c r="G57" s="300">
        <v>306804</v>
      </c>
      <c r="H57" s="300">
        <v>294565</v>
      </c>
      <c r="I57" s="300">
        <v>12239</v>
      </c>
      <c r="J57" s="300">
        <v>143</v>
      </c>
      <c r="K57" s="300">
        <v>135706</v>
      </c>
      <c r="L57" s="300">
        <v>135664</v>
      </c>
      <c r="M57" s="300">
        <v>132005</v>
      </c>
      <c r="N57" s="300">
        <v>3659</v>
      </c>
      <c r="O57" s="300">
        <v>42</v>
      </c>
    </row>
    <row r="58" spans="2:15" ht="14.25" customHeight="1">
      <c r="B58" s="353"/>
      <c r="C58" s="354"/>
      <c r="D58" s="355" t="s">
        <v>467</v>
      </c>
      <c r="E58" s="356"/>
      <c r="F58" s="320" t="s">
        <v>336</v>
      </c>
      <c r="G58" s="320" t="s">
        <v>336</v>
      </c>
      <c r="H58" s="320" t="s">
        <v>336</v>
      </c>
      <c r="I58" s="320" t="s">
        <v>336</v>
      </c>
      <c r="J58" s="320" t="s">
        <v>336</v>
      </c>
      <c r="K58" s="320" t="s">
        <v>336</v>
      </c>
      <c r="L58" s="320" t="s">
        <v>336</v>
      </c>
      <c r="M58" s="320" t="s">
        <v>336</v>
      </c>
      <c r="N58" s="320" t="s">
        <v>336</v>
      </c>
      <c r="O58" s="320" t="s">
        <v>336</v>
      </c>
    </row>
    <row r="59" spans="2:15" ht="14.25" customHeight="1">
      <c r="B59" s="302"/>
      <c r="C59" s="303"/>
      <c r="D59" s="357" t="s">
        <v>468</v>
      </c>
      <c r="E59" s="305"/>
      <c r="F59" s="312" t="s">
        <v>336</v>
      </c>
      <c r="G59" s="312" t="s">
        <v>336</v>
      </c>
      <c r="H59" s="312" t="s">
        <v>336</v>
      </c>
      <c r="I59" s="312" t="s">
        <v>336</v>
      </c>
      <c r="J59" s="312" t="s">
        <v>336</v>
      </c>
      <c r="K59" s="312" t="s">
        <v>336</v>
      </c>
      <c r="L59" s="312" t="s">
        <v>336</v>
      </c>
      <c r="M59" s="312" t="s">
        <v>336</v>
      </c>
      <c r="N59" s="312" t="s">
        <v>336</v>
      </c>
      <c r="O59" s="312" t="s">
        <v>336</v>
      </c>
    </row>
    <row r="60" spans="2:15" ht="14.25" customHeight="1">
      <c r="B60" s="302"/>
      <c r="C60" s="303"/>
      <c r="D60" s="357" t="s">
        <v>469</v>
      </c>
      <c r="E60" s="305"/>
      <c r="F60" s="312" t="s">
        <v>336</v>
      </c>
      <c r="G60" s="312" t="s">
        <v>336</v>
      </c>
      <c r="H60" s="312" t="s">
        <v>336</v>
      </c>
      <c r="I60" s="312" t="s">
        <v>336</v>
      </c>
      <c r="J60" s="312" t="s">
        <v>336</v>
      </c>
      <c r="K60" s="312" t="s">
        <v>336</v>
      </c>
      <c r="L60" s="312" t="s">
        <v>336</v>
      </c>
      <c r="M60" s="312" t="s">
        <v>336</v>
      </c>
      <c r="N60" s="312" t="s">
        <v>336</v>
      </c>
      <c r="O60" s="312" t="s">
        <v>336</v>
      </c>
    </row>
    <row r="61" spans="2:15" ht="14.25" customHeight="1">
      <c r="B61" s="302"/>
      <c r="C61" s="303"/>
      <c r="D61" s="357" t="s">
        <v>470</v>
      </c>
      <c r="E61" s="305"/>
      <c r="F61" s="312" t="s">
        <v>336</v>
      </c>
      <c r="G61" s="312" t="s">
        <v>336</v>
      </c>
      <c r="H61" s="312" t="s">
        <v>336</v>
      </c>
      <c r="I61" s="312" t="s">
        <v>336</v>
      </c>
      <c r="J61" s="312" t="s">
        <v>336</v>
      </c>
      <c r="K61" s="312" t="s">
        <v>336</v>
      </c>
      <c r="L61" s="312" t="s">
        <v>336</v>
      </c>
      <c r="M61" s="312" t="s">
        <v>336</v>
      </c>
      <c r="N61" s="312" t="s">
        <v>336</v>
      </c>
      <c r="O61" s="312" t="s">
        <v>336</v>
      </c>
    </row>
    <row r="62" spans="2:15" ht="14.25" customHeight="1">
      <c r="B62" s="313"/>
      <c r="C62" s="314"/>
      <c r="D62" s="324" t="s">
        <v>471</v>
      </c>
      <c r="E62" s="316"/>
      <c r="F62" s="312" t="s">
        <v>336</v>
      </c>
      <c r="G62" s="312" t="s">
        <v>336</v>
      </c>
      <c r="H62" s="312" t="s">
        <v>336</v>
      </c>
      <c r="I62" s="312" t="s">
        <v>336</v>
      </c>
      <c r="J62" s="312" t="s">
        <v>336</v>
      </c>
      <c r="K62" s="312" t="s">
        <v>336</v>
      </c>
      <c r="L62" s="312" t="s">
        <v>336</v>
      </c>
      <c r="M62" s="312" t="s">
        <v>336</v>
      </c>
      <c r="N62" s="312" t="s">
        <v>336</v>
      </c>
      <c r="O62" s="312" t="s">
        <v>336</v>
      </c>
    </row>
    <row r="63" spans="2:15" ht="14.25" customHeight="1">
      <c r="B63" s="291"/>
      <c r="C63" s="292"/>
      <c r="D63" s="319" t="s">
        <v>472</v>
      </c>
      <c r="E63" s="294"/>
      <c r="F63" s="320" t="s">
        <v>336</v>
      </c>
      <c r="G63" s="320" t="s">
        <v>336</v>
      </c>
      <c r="H63" s="320" t="s">
        <v>336</v>
      </c>
      <c r="I63" s="320" t="s">
        <v>336</v>
      </c>
      <c r="J63" s="320" t="s">
        <v>336</v>
      </c>
      <c r="K63" s="320" t="s">
        <v>336</v>
      </c>
      <c r="L63" s="320" t="s">
        <v>336</v>
      </c>
      <c r="M63" s="320" t="s">
        <v>336</v>
      </c>
      <c r="N63" s="320" t="s">
        <v>336</v>
      </c>
      <c r="O63" s="320" t="s">
        <v>336</v>
      </c>
    </row>
    <row r="64" spans="2:15" ht="14.25" customHeight="1">
      <c r="B64" s="313"/>
      <c r="C64" s="314"/>
      <c r="D64" s="324" t="s">
        <v>473</v>
      </c>
      <c r="E64" s="316"/>
      <c r="F64" s="325" t="s">
        <v>336</v>
      </c>
      <c r="G64" s="325" t="s">
        <v>336</v>
      </c>
      <c r="H64" s="325" t="s">
        <v>336</v>
      </c>
      <c r="I64" s="325" t="s">
        <v>336</v>
      </c>
      <c r="J64" s="325" t="s">
        <v>336</v>
      </c>
      <c r="K64" s="325" t="s">
        <v>336</v>
      </c>
      <c r="L64" s="325" t="s">
        <v>336</v>
      </c>
      <c r="M64" s="325" t="s">
        <v>336</v>
      </c>
      <c r="N64" s="325" t="s">
        <v>336</v>
      </c>
      <c r="O64" s="325" t="s">
        <v>336</v>
      </c>
    </row>
    <row r="65" spans="2:15" ht="18.75">
      <c r="B65" s="268" t="s">
        <v>714</v>
      </c>
      <c r="C65" s="269"/>
      <c r="D65" s="270"/>
      <c r="E65" s="269"/>
      <c r="F65" s="269"/>
      <c r="G65" s="346"/>
      <c r="I65" s="269"/>
      <c r="J65" s="269" t="s">
        <v>512</v>
      </c>
      <c r="K65" s="269"/>
      <c r="L65" s="269"/>
      <c r="M65" s="269"/>
      <c r="N65" s="269"/>
      <c r="O65" s="269"/>
    </row>
    <row r="66" spans="2:15" ht="14.25" customHeight="1">
      <c r="B66" s="272" t="s">
        <v>475</v>
      </c>
      <c r="C66" s="347"/>
      <c r="D66" s="347"/>
      <c r="E66" s="347"/>
      <c r="F66" s="347"/>
      <c r="G66" s="274"/>
      <c r="H66" s="274"/>
      <c r="I66" s="274"/>
      <c r="J66" s="274"/>
      <c r="K66" s="274"/>
      <c r="L66" s="274"/>
      <c r="M66" s="274"/>
      <c r="N66" s="274"/>
      <c r="O66" s="274"/>
    </row>
    <row r="67" spans="2:15" ht="14.25" customHeight="1">
      <c r="B67" s="272"/>
      <c r="C67" s="347"/>
      <c r="D67" s="347"/>
      <c r="E67" s="347"/>
      <c r="F67" s="347"/>
      <c r="G67" s="274"/>
      <c r="H67" s="274"/>
      <c r="I67" s="274"/>
      <c r="J67" s="274"/>
      <c r="K67" s="274"/>
      <c r="L67" s="274"/>
      <c r="M67" s="274"/>
      <c r="N67" s="274"/>
      <c r="O67" s="274"/>
    </row>
    <row r="68" spans="2:15" ht="6" customHeight="1">
      <c r="B68" s="274"/>
      <c r="C68" s="274"/>
      <c r="E68" s="274"/>
      <c r="F68" s="274"/>
      <c r="G68" s="274"/>
      <c r="H68" s="274"/>
      <c r="I68" s="274"/>
      <c r="J68" s="274"/>
      <c r="K68" s="274"/>
      <c r="L68" s="274"/>
      <c r="M68" s="274"/>
      <c r="N68" s="274"/>
      <c r="O68" s="274"/>
    </row>
    <row r="69" spans="2:15" ht="18" customHeight="1">
      <c r="B69" s="274"/>
      <c r="C69" s="274"/>
      <c r="D69" s="276" t="s">
        <v>487</v>
      </c>
      <c r="E69" s="274"/>
      <c r="F69" s="276"/>
      <c r="G69" s="274"/>
      <c r="H69" s="274"/>
      <c r="I69" s="274"/>
      <c r="J69" s="274"/>
      <c r="K69" s="274"/>
      <c r="L69" s="274"/>
      <c r="M69" s="274"/>
      <c r="N69" s="274"/>
      <c r="O69" s="277" t="s">
        <v>477</v>
      </c>
    </row>
    <row r="70" spans="2:15" s="282" customFormat="1" ht="18" customHeight="1">
      <c r="B70" s="278"/>
      <c r="C70" s="279"/>
      <c r="D70" s="280"/>
      <c r="E70" s="281"/>
      <c r="F70" s="753" t="s">
        <v>506</v>
      </c>
      <c r="G70" s="760"/>
      <c r="H70" s="760"/>
      <c r="I70" s="767"/>
      <c r="J70" s="768"/>
      <c r="K70" s="753" t="s">
        <v>507</v>
      </c>
      <c r="L70" s="767"/>
      <c r="M70" s="767"/>
      <c r="N70" s="767"/>
      <c r="O70" s="768"/>
    </row>
    <row r="71" spans="2:15" s="282" customFormat="1" ht="36" customHeight="1" thickBot="1">
      <c r="B71" s="756" t="s">
        <v>482</v>
      </c>
      <c r="C71" s="762"/>
      <c r="D71" s="762"/>
      <c r="E71" s="284"/>
      <c r="F71" s="348" t="s">
        <v>508</v>
      </c>
      <c r="G71" s="349" t="s">
        <v>479</v>
      </c>
      <c r="H71" s="349" t="s">
        <v>509</v>
      </c>
      <c r="I71" s="350" t="s">
        <v>510</v>
      </c>
      <c r="J71" s="349" t="s">
        <v>511</v>
      </c>
      <c r="K71" s="350" t="s">
        <v>508</v>
      </c>
      <c r="L71" s="351" t="s">
        <v>479</v>
      </c>
      <c r="M71" s="351" t="s">
        <v>509</v>
      </c>
      <c r="N71" s="352" t="s">
        <v>510</v>
      </c>
      <c r="O71" s="352" t="s">
        <v>511</v>
      </c>
    </row>
    <row r="72" spans="2:15" ht="18" customHeight="1" thickTop="1">
      <c r="B72" s="286"/>
      <c r="C72" s="287"/>
      <c r="D72" s="288" t="s">
        <v>140</v>
      </c>
      <c r="E72" s="289"/>
      <c r="F72" s="290">
        <v>339630</v>
      </c>
      <c r="G72" s="290">
        <v>334978</v>
      </c>
      <c r="H72" s="290">
        <v>302593</v>
      </c>
      <c r="I72" s="290">
        <v>32385</v>
      </c>
      <c r="J72" s="290">
        <v>4652</v>
      </c>
      <c r="K72" s="290">
        <v>102519</v>
      </c>
      <c r="L72" s="290">
        <v>101881</v>
      </c>
      <c r="M72" s="290">
        <v>99132</v>
      </c>
      <c r="N72" s="290">
        <v>2749</v>
      </c>
      <c r="O72" s="290">
        <v>638</v>
      </c>
    </row>
    <row r="73" spans="2:15" ht="18" customHeight="1">
      <c r="B73" s="291"/>
      <c r="C73" s="292"/>
      <c r="D73" s="293" t="s">
        <v>429</v>
      </c>
      <c r="E73" s="294"/>
      <c r="F73" s="295" t="s">
        <v>430</v>
      </c>
      <c r="G73" s="295" t="s">
        <v>430</v>
      </c>
      <c r="H73" s="295" t="s">
        <v>430</v>
      </c>
      <c r="I73" s="295" t="s">
        <v>430</v>
      </c>
      <c r="J73" s="295" t="s">
        <v>430</v>
      </c>
      <c r="K73" s="295" t="s">
        <v>430</v>
      </c>
      <c r="L73" s="295" t="s">
        <v>430</v>
      </c>
      <c r="M73" s="295" t="s">
        <v>430</v>
      </c>
      <c r="N73" s="295" t="s">
        <v>430</v>
      </c>
      <c r="O73" s="295" t="s">
        <v>430</v>
      </c>
    </row>
    <row r="74" spans="2:15" ht="18" customHeight="1">
      <c r="B74" s="296"/>
      <c r="C74" s="297"/>
      <c r="D74" s="298" t="s">
        <v>148</v>
      </c>
      <c r="E74" s="299"/>
      <c r="F74" s="300">
        <v>349636</v>
      </c>
      <c r="G74" s="300">
        <v>349636</v>
      </c>
      <c r="H74" s="300">
        <v>330059</v>
      </c>
      <c r="I74" s="300">
        <v>19577</v>
      </c>
      <c r="J74" s="300">
        <v>0</v>
      </c>
      <c r="K74" s="300">
        <v>125715</v>
      </c>
      <c r="L74" s="300">
        <v>125715</v>
      </c>
      <c r="M74" s="300">
        <v>125715</v>
      </c>
      <c r="N74" s="300">
        <v>0</v>
      </c>
      <c r="O74" s="300">
        <v>0</v>
      </c>
    </row>
    <row r="75" spans="2:15" ht="18" customHeight="1">
      <c r="B75" s="296"/>
      <c r="C75" s="297"/>
      <c r="D75" s="298" t="s">
        <v>150</v>
      </c>
      <c r="E75" s="299"/>
      <c r="F75" s="300">
        <v>334941</v>
      </c>
      <c r="G75" s="300">
        <v>333836</v>
      </c>
      <c r="H75" s="300">
        <v>292581</v>
      </c>
      <c r="I75" s="300">
        <v>41255</v>
      </c>
      <c r="J75" s="300">
        <v>1105</v>
      </c>
      <c r="K75" s="300">
        <v>125931</v>
      </c>
      <c r="L75" s="300">
        <v>125518</v>
      </c>
      <c r="M75" s="300">
        <v>118623</v>
      </c>
      <c r="N75" s="300">
        <v>6895</v>
      </c>
      <c r="O75" s="300">
        <v>413</v>
      </c>
    </row>
    <row r="76" spans="2:15" ht="18" customHeight="1">
      <c r="B76" s="296"/>
      <c r="C76" s="297"/>
      <c r="D76" s="298" t="s">
        <v>152</v>
      </c>
      <c r="E76" s="299"/>
      <c r="F76" s="300">
        <v>424970</v>
      </c>
      <c r="G76" s="300">
        <v>420969</v>
      </c>
      <c r="H76" s="300">
        <v>345048</v>
      </c>
      <c r="I76" s="300">
        <v>75921</v>
      </c>
      <c r="J76" s="300">
        <v>4001</v>
      </c>
      <c r="K76" s="300">
        <v>115147</v>
      </c>
      <c r="L76" s="300">
        <v>115147</v>
      </c>
      <c r="M76" s="300">
        <v>114302</v>
      </c>
      <c r="N76" s="300">
        <v>845</v>
      </c>
      <c r="O76" s="300">
        <v>0</v>
      </c>
    </row>
    <row r="77" spans="2:15" ht="18" customHeight="1">
      <c r="B77" s="296"/>
      <c r="C77" s="297"/>
      <c r="D77" s="298" t="s">
        <v>155</v>
      </c>
      <c r="E77" s="299"/>
      <c r="F77" s="300">
        <v>358639</v>
      </c>
      <c r="G77" s="300">
        <v>341381</v>
      </c>
      <c r="H77" s="300">
        <v>318818</v>
      </c>
      <c r="I77" s="300">
        <v>22563</v>
      </c>
      <c r="J77" s="300">
        <v>17258</v>
      </c>
      <c r="K77" s="300">
        <v>149925</v>
      </c>
      <c r="L77" s="300">
        <v>114502</v>
      </c>
      <c r="M77" s="300">
        <v>114196</v>
      </c>
      <c r="N77" s="300">
        <v>306</v>
      </c>
      <c r="O77" s="300">
        <v>35423</v>
      </c>
    </row>
    <row r="78" spans="2:15" ht="18" customHeight="1">
      <c r="B78" s="296"/>
      <c r="C78" s="297"/>
      <c r="D78" s="298" t="s">
        <v>431</v>
      </c>
      <c r="E78" s="299"/>
      <c r="F78" s="300">
        <v>310323</v>
      </c>
      <c r="G78" s="300">
        <v>308836</v>
      </c>
      <c r="H78" s="300">
        <v>266408</v>
      </c>
      <c r="I78" s="300">
        <v>42428</v>
      </c>
      <c r="J78" s="300">
        <v>1487</v>
      </c>
      <c r="K78" s="300">
        <v>115826</v>
      </c>
      <c r="L78" s="300">
        <v>115826</v>
      </c>
      <c r="M78" s="300">
        <v>109895</v>
      </c>
      <c r="N78" s="300">
        <v>5931</v>
      </c>
      <c r="O78" s="300">
        <v>0</v>
      </c>
    </row>
    <row r="79" spans="2:15" ht="18" customHeight="1">
      <c r="B79" s="296"/>
      <c r="C79" s="297"/>
      <c r="D79" s="298" t="s">
        <v>432</v>
      </c>
      <c r="E79" s="299"/>
      <c r="F79" s="300">
        <v>306937</v>
      </c>
      <c r="G79" s="300">
        <v>304561</v>
      </c>
      <c r="H79" s="300">
        <v>283720</v>
      </c>
      <c r="I79" s="300">
        <v>20841</v>
      </c>
      <c r="J79" s="300">
        <v>2376</v>
      </c>
      <c r="K79" s="300">
        <v>91656</v>
      </c>
      <c r="L79" s="300">
        <v>91539</v>
      </c>
      <c r="M79" s="300">
        <v>90167</v>
      </c>
      <c r="N79" s="300">
        <v>1372</v>
      </c>
      <c r="O79" s="300">
        <v>117</v>
      </c>
    </row>
    <row r="80" spans="2:15" ht="18" customHeight="1">
      <c r="B80" s="296"/>
      <c r="C80" s="297"/>
      <c r="D80" s="298" t="s">
        <v>433</v>
      </c>
      <c r="E80" s="299"/>
      <c r="F80" s="300">
        <v>420597</v>
      </c>
      <c r="G80" s="300">
        <v>411535</v>
      </c>
      <c r="H80" s="300">
        <v>383692</v>
      </c>
      <c r="I80" s="300">
        <v>27843</v>
      </c>
      <c r="J80" s="300">
        <v>9062</v>
      </c>
      <c r="K80" s="300">
        <v>148149</v>
      </c>
      <c r="L80" s="300">
        <v>148149</v>
      </c>
      <c r="M80" s="300">
        <v>143020</v>
      </c>
      <c r="N80" s="300">
        <v>5129</v>
      </c>
      <c r="O80" s="300">
        <v>0</v>
      </c>
    </row>
    <row r="81" spans="2:15" ht="18" customHeight="1">
      <c r="B81" s="296"/>
      <c r="C81" s="297"/>
      <c r="D81" s="298" t="s">
        <v>434</v>
      </c>
      <c r="E81" s="299"/>
      <c r="F81" s="300">
        <v>311289</v>
      </c>
      <c r="G81" s="300">
        <v>283618</v>
      </c>
      <c r="H81" s="300">
        <v>264236</v>
      </c>
      <c r="I81" s="300">
        <v>19382</v>
      </c>
      <c r="J81" s="300">
        <v>27671</v>
      </c>
      <c r="K81" s="300">
        <v>93074</v>
      </c>
      <c r="L81" s="300">
        <v>92106</v>
      </c>
      <c r="M81" s="300">
        <v>90750</v>
      </c>
      <c r="N81" s="300">
        <v>1356</v>
      </c>
      <c r="O81" s="300">
        <v>968</v>
      </c>
    </row>
    <row r="82" spans="2:15" ht="18" customHeight="1">
      <c r="B82" s="296"/>
      <c r="C82" s="297"/>
      <c r="D82" s="298" t="s">
        <v>435</v>
      </c>
      <c r="E82" s="299"/>
      <c r="F82" s="300">
        <v>422884</v>
      </c>
      <c r="G82" s="300">
        <v>421993</v>
      </c>
      <c r="H82" s="300">
        <v>383753</v>
      </c>
      <c r="I82" s="300">
        <v>38240</v>
      </c>
      <c r="J82" s="300">
        <v>891</v>
      </c>
      <c r="K82" s="300">
        <v>101225</v>
      </c>
      <c r="L82" s="300">
        <v>101225</v>
      </c>
      <c r="M82" s="300">
        <v>98216</v>
      </c>
      <c r="N82" s="300">
        <v>3009</v>
      </c>
      <c r="O82" s="300">
        <v>0</v>
      </c>
    </row>
    <row r="83" spans="2:15" ht="18" customHeight="1">
      <c r="B83" s="296"/>
      <c r="C83" s="297"/>
      <c r="D83" s="298" t="s">
        <v>436</v>
      </c>
      <c r="E83" s="299"/>
      <c r="F83" s="300">
        <v>278927</v>
      </c>
      <c r="G83" s="300">
        <v>275513</v>
      </c>
      <c r="H83" s="300">
        <v>260598</v>
      </c>
      <c r="I83" s="300">
        <v>14915</v>
      </c>
      <c r="J83" s="300">
        <v>3414</v>
      </c>
      <c r="K83" s="300">
        <v>82499</v>
      </c>
      <c r="L83" s="300">
        <v>82488</v>
      </c>
      <c r="M83" s="300">
        <v>78712</v>
      </c>
      <c r="N83" s="300">
        <v>3776</v>
      </c>
      <c r="O83" s="300">
        <v>11</v>
      </c>
    </row>
    <row r="84" spans="2:15" ht="18" customHeight="1">
      <c r="B84" s="296"/>
      <c r="C84" s="297"/>
      <c r="D84" s="298" t="s">
        <v>437</v>
      </c>
      <c r="E84" s="299"/>
      <c r="F84" s="300">
        <v>292781</v>
      </c>
      <c r="G84" s="300">
        <v>271693</v>
      </c>
      <c r="H84" s="300">
        <v>258408</v>
      </c>
      <c r="I84" s="300">
        <v>13285</v>
      </c>
      <c r="J84" s="300">
        <v>21088</v>
      </c>
      <c r="K84" s="300">
        <v>102395</v>
      </c>
      <c r="L84" s="300">
        <v>102395</v>
      </c>
      <c r="M84" s="300">
        <v>100178</v>
      </c>
      <c r="N84" s="300">
        <v>2217</v>
      </c>
      <c r="O84" s="300">
        <v>0</v>
      </c>
    </row>
    <row r="85" spans="2:15" ht="18" customHeight="1">
      <c r="B85" s="296"/>
      <c r="C85" s="297"/>
      <c r="D85" s="298" t="s">
        <v>438</v>
      </c>
      <c r="E85" s="299"/>
      <c r="F85" s="300">
        <v>426914</v>
      </c>
      <c r="G85" s="300">
        <v>424337</v>
      </c>
      <c r="H85" s="300">
        <v>418693</v>
      </c>
      <c r="I85" s="300">
        <v>5644</v>
      </c>
      <c r="J85" s="300">
        <v>2577</v>
      </c>
      <c r="K85" s="300">
        <v>122534</v>
      </c>
      <c r="L85" s="300">
        <v>121871</v>
      </c>
      <c r="M85" s="300">
        <v>121592</v>
      </c>
      <c r="N85" s="300">
        <v>279</v>
      </c>
      <c r="O85" s="300">
        <v>663</v>
      </c>
    </row>
    <row r="86" spans="2:15" ht="18" customHeight="1">
      <c r="B86" s="296"/>
      <c r="C86" s="297"/>
      <c r="D86" s="298" t="s">
        <v>439</v>
      </c>
      <c r="E86" s="299"/>
      <c r="F86" s="300">
        <v>368062</v>
      </c>
      <c r="G86" s="300">
        <v>346347</v>
      </c>
      <c r="H86" s="300">
        <v>324844</v>
      </c>
      <c r="I86" s="300">
        <v>21503</v>
      </c>
      <c r="J86" s="300">
        <v>21715</v>
      </c>
      <c r="K86" s="300">
        <v>121485</v>
      </c>
      <c r="L86" s="300">
        <v>120589</v>
      </c>
      <c r="M86" s="300">
        <v>119496</v>
      </c>
      <c r="N86" s="300">
        <v>1093</v>
      </c>
      <c r="O86" s="300">
        <v>896</v>
      </c>
    </row>
    <row r="87" spans="2:15" ht="18" customHeight="1">
      <c r="B87" s="296"/>
      <c r="C87" s="297"/>
      <c r="D87" s="298" t="s">
        <v>182</v>
      </c>
      <c r="E87" s="299"/>
      <c r="F87" s="300">
        <v>320643</v>
      </c>
      <c r="G87" s="300">
        <v>320643</v>
      </c>
      <c r="H87" s="300">
        <v>313229</v>
      </c>
      <c r="I87" s="300">
        <v>7414</v>
      </c>
      <c r="J87" s="300">
        <v>0</v>
      </c>
      <c r="K87" s="300">
        <v>164118</v>
      </c>
      <c r="L87" s="300">
        <v>164118</v>
      </c>
      <c r="M87" s="300">
        <v>160157</v>
      </c>
      <c r="N87" s="300">
        <v>3961</v>
      </c>
      <c r="O87" s="300">
        <v>0</v>
      </c>
    </row>
    <row r="88" spans="2:15" ht="18" customHeight="1">
      <c r="B88" s="296"/>
      <c r="C88" s="297"/>
      <c r="D88" s="298" t="s">
        <v>440</v>
      </c>
      <c r="E88" s="299"/>
      <c r="F88" s="300">
        <v>241807</v>
      </c>
      <c r="G88" s="300">
        <v>241543</v>
      </c>
      <c r="H88" s="300">
        <v>215312</v>
      </c>
      <c r="I88" s="300">
        <v>26231</v>
      </c>
      <c r="J88" s="300">
        <v>264</v>
      </c>
      <c r="K88" s="300">
        <v>83388</v>
      </c>
      <c r="L88" s="300">
        <v>81773</v>
      </c>
      <c r="M88" s="300">
        <v>80704</v>
      </c>
      <c r="N88" s="300">
        <v>1069</v>
      </c>
      <c r="O88" s="300">
        <v>1615</v>
      </c>
    </row>
    <row r="89" spans="2:15" ht="18" customHeight="1">
      <c r="B89" s="291"/>
      <c r="C89" s="292"/>
      <c r="D89" s="293" t="s">
        <v>441</v>
      </c>
      <c r="E89" s="294"/>
      <c r="F89" s="301">
        <v>276687</v>
      </c>
      <c r="G89" s="301">
        <v>264650</v>
      </c>
      <c r="H89" s="301">
        <v>234932</v>
      </c>
      <c r="I89" s="301">
        <v>29718</v>
      </c>
      <c r="J89" s="301">
        <v>12037</v>
      </c>
      <c r="K89" s="301">
        <v>138805</v>
      </c>
      <c r="L89" s="301">
        <v>138805</v>
      </c>
      <c r="M89" s="301">
        <v>124574</v>
      </c>
      <c r="N89" s="301">
        <v>14231</v>
      </c>
      <c r="O89" s="301">
        <v>0</v>
      </c>
    </row>
    <row r="90" spans="2:15" ht="18" customHeight="1">
      <c r="B90" s="302"/>
      <c r="C90" s="303"/>
      <c r="D90" s="304" t="s">
        <v>190</v>
      </c>
      <c r="E90" s="305"/>
      <c r="F90" s="306">
        <v>288266</v>
      </c>
      <c r="G90" s="306">
        <v>288266</v>
      </c>
      <c r="H90" s="306">
        <v>264521</v>
      </c>
      <c r="I90" s="306">
        <v>23745</v>
      </c>
      <c r="J90" s="306">
        <v>0</v>
      </c>
      <c r="K90" s="306">
        <v>114324</v>
      </c>
      <c r="L90" s="306">
        <v>114324</v>
      </c>
      <c r="M90" s="306">
        <v>110897</v>
      </c>
      <c r="N90" s="306">
        <v>3427</v>
      </c>
      <c r="O90" s="306">
        <v>0</v>
      </c>
    </row>
    <row r="91" spans="2:15" ht="18" customHeight="1">
      <c r="B91" s="307"/>
      <c r="C91" s="308"/>
      <c r="D91" s="309" t="s">
        <v>442</v>
      </c>
      <c r="E91" s="310"/>
      <c r="F91" s="545">
        <v>297968</v>
      </c>
      <c r="G91" s="545">
        <v>297968</v>
      </c>
      <c r="H91" s="545">
        <v>254361</v>
      </c>
      <c r="I91" s="545">
        <v>43607</v>
      </c>
      <c r="J91" s="545">
        <v>0</v>
      </c>
      <c r="K91" s="545">
        <v>158376</v>
      </c>
      <c r="L91" s="545">
        <v>158376</v>
      </c>
      <c r="M91" s="545">
        <v>154215</v>
      </c>
      <c r="N91" s="545">
        <v>4161</v>
      </c>
      <c r="O91" s="545">
        <v>0</v>
      </c>
    </row>
    <row r="92" spans="2:15" ht="18" customHeight="1">
      <c r="B92" s="296"/>
      <c r="C92" s="297"/>
      <c r="D92" s="298" t="s">
        <v>443</v>
      </c>
      <c r="E92" s="299"/>
      <c r="F92" s="300">
        <v>338590</v>
      </c>
      <c r="G92" s="300">
        <v>338590</v>
      </c>
      <c r="H92" s="300">
        <v>257328</v>
      </c>
      <c r="I92" s="300">
        <v>81262</v>
      </c>
      <c r="J92" s="300">
        <v>0</v>
      </c>
      <c r="K92" s="300">
        <v>81846</v>
      </c>
      <c r="L92" s="300">
        <v>81846</v>
      </c>
      <c r="M92" s="300">
        <v>81111</v>
      </c>
      <c r="N92" s="300">
        <v>735</v>
      </c>
      <c r="O92" s="300">
        <v>0</v>
      </c>
    </row>
    <row r="93" spans="2:15" ht="18" customHeight="1">
      <c r="B93" s="296"/>
      <c r="C93" s="297"/>
      <c r="D93" s="298" t="s">
        <v>444</v>
      </c>
      <c r="E93" s="299"/>
      <c r="F93" s="300">
        <v>288099</v>
      </c>
      <c r="G93" s="300">
        <v>287958</v>
      </c>
      <c r="H93" s="300">
        <v>259598</v>
      </c>
      <c r="I93" s="300">
        <v>28360</v>
      </c>
      <c r="J93" s="300">
        <v>141</v>
      </c>
      <c r="K93" s="300">
        <v>94508</v>
      </c>
      <c r="L93" s="300">
        <v>94508</v>
      </c>
      <c r="M93" s="300">
        <v>92231</v>
      </c>
      <c r="N93" s="300">
        <v>2277</v>
      </c>
      <c r="O93" s="300">
        <v>0</v>
      </c>
    </row>
    <row r="94" spans="2:15" ht="18" customHeight="1">
      <c r="B94" s="296"/>
      <c r="C94" s="297"/>
      <c r="D94" s="298" t="s">
        <v>202</v>
      </c>
      <c r="E94" s="299"/>
      <c r="F94" s="300">
        <v>286315</v>
      </c>
      <c r="G94" s="300">
        <v>286315</v>
      </c>
      <c r="H94" s="300">
        <v>258263</v>
      </c>
      <c r="I94" s="300">
        <v>28052</v>
      </c>
      <c r="J94" s="300">
        <v>0</v>
      </c>
      <c r="K94" s="300">
        <v>105157</v>
      </c>
      <c r="L94" s="300">
        <v>105157</v>
      </c>
      <c r="M94" s="300">
        <v>102847</v>
      </c>
      <c r="N94" s="300">
        <v>2310</v>
      </c>
      <c r="O94" s="300">
        <v>0</v>
      </c>
    </row>
    <row r="95" spans="2:15" ht="18" customHeight="1">
      <c r="B95" s="296"/>
      <c r="C95" s="297"/>
      <c r="D95" s="298" t="s">
        <v>445</v>
      </c>
      <c r="E95" s="299"/>
      <c r="F95" s="300">
        <v>348562</v>
      </c>
      <c r="G95" s="300">
        <v>347853</v>
      </c>
      <c r="H95" s="300">
        <v>307489</v>
      </c>
      <c r="I95" s="300">
        <v>40364</v>
      </c>
      <c r="J95" s="300">
        <v>709</v>
      </c>
      <c r="K95" s="300">
        <v>113770</v>
      </c>
      <c r="L95" s="300">
        <v>109050</v>
      </c>
      <c r="M95" s="300">
        <v>106361</v>
      </c>
      <c r="N95" s="300">
        <v>2689</v>
      </c>
      <c r="O95" s="300">
        <v>4720</v>
      </c>
    </row>
    <row r="96" spans="2:15" ht="18" customHeight="1">
      <c r="B96" s="296"/>
      <c r="C96" s="297"/>
      <c r="D96" s="298" t="s">
        <v>446</v>
      </c>
      <c r="E96" s="299"/>
      <c r="F96" s="300">
        <v>314465</v>
      </c>
      <c r="G96" s="300">
        <v>314465</v>
      </c>
      <c r="H96" s="300">
        <v>262421</v>
      </c>
      <c r="I96" s="300">
        <v>52044</v>
      </c>
      <c r="J96" s="300">
        <v>0</v>
      </c>
      <c r="K96" s="300">
        <v>136698</v>
      </c>
      <c r="L96" s="300">
        <v>136698</v>
      </c>
      <c r="M96" s="300">
        <v>136398</v>
      </c>
      <c r="N96" s="300">
        <v>300</v>
      </c>
      <c r="O96" s="300">
        <v>0</v>
      </c>
    </row>
    <row r="97" spans="2:15" ht="18" customHeight="1">
      <c r="B97" s="296"/>
      <c r="C97" s="297"/>
      <c r="D97" s="298" t="s">
        <v>447</v>
      </c>
      <c r="E97" s="299"/>
      <c r="F97" s="300">
        <v>303715</v>
      </c>
      <c r="G97" s="300">
        <v>303432</v>
      </c>
      <c r="H97" s="300">
        <v>258305</v>
      </c>
      <c r="I97" s="300">
        <v>45127</v>
      </c>
      <c r="J97" s="300">
        <v>283</v>
      </c>
      <c r="K97" s="300">
        <v>118155</v>
      </c>
      <c r="L97" s="300">
        <v>118155</v>
      </c>
      <c r="M97" s="300">
        <v>113285</v>
      </c>
      <c r="N97" s="300">
        <v>4870</v>
      </c>
      <c r="O97" s="300">
        <v>0</v>
      </c>
    </row>
    <row r="98" spans="2:15" ht="18" customHeight="1">
      <c r="B98" s="296"/>
      <c r="C98" s="297"/>
      <c r="D98" s="298" t="s">
        <v>448</v>
      </c>
      <c r="E98" s="299"/>
      <c r="F98" s="300">
        <v>331627</v>
      </c>
      <c r="G98" s="300">
        <v>331627</v>
      </c>
      <c r="H98" s="300">
        <v>301885</v>
      </c>
      <c r="I98" s="300">
        <v>29742</v>
      </c>
      <c r="J98" s="300">
        <v>0</v>
      </c>
      <c r="K98" s="300">
        <v>106622</v>
      </c>
      <c r="L98" s="300">
        <v>106622</v>
      </c>
      <c r="M98" s="300">
        <v>106622</v>
      </c>
      <c r="N98" s="300">
        <v>0</v>
      </c>
      <c r="O98" s="300">
        <v>0</v>
      </c>
    </row>
    <row r="99" spans="2:15" ht="18" customHeight="1">
      <c r="B99" s="296"/>
      <c r="C99" s="297"/>
      <c r="D99" s="298" t="s">
        <v>216</v>
      </c>
      <c r="E99" s="299"/>
      <c r="F99" s="300">
        <v>351967</v>
      </c>
      <c r="G99" s="300">
        <v>351967</v>
      </c>
      <c r="H99" s="300">
        <v>303244</v>
      </c>
      <c r="I99" s="300">
        <v>48723</v>
      </c>
      <c r="J99" s="300">
        <v>0</v>
      </c>
      <c r="K99" s="300">
        <v>144850</v>
      </c>
      <c r="L99" s="300">
        <v>144850</v>
      </c>
      <c r="M99" s="300">
        <v>139797</v>
      </c>
      <c r="N99" s="300">
        <v>5053</v>
      </c>
      <c r="O99" s="300">
        <v>0</v>
      </c>
    </row>
    <row r="100" spans="2:15" ht="18" customHeight="1">
      <c r="B100" s="296"/>
      <c r="C100" s="297"/>
      <c r="D100" s="298" t="s">
        <v>219</v>
      </c>
      <c r="E100" s="299"/>
      <c r="F100" s="300">
        <v>369963</v>
      </c>
      <c r="G100" s="300">
        <v>369963</v>
      </c>
      <c r="H100" s="300">
        <v>316934</v>
      </c>
      <c r="I100" s="300">
        <v>53029</v>
      </c>
      <c r="J100" s="300">
        <v>0</v>
      </c>
      <c r="K100" s="300">
        <v>128279</v>
      </c>
      <c r="L100" s="300">
        <v>128279</v>
      </c>
      <c r="M100" s="300">
        <v>122045</v>
      </c>
      <c r="N100" s="300">
        <v>6234</v>
      </c>
      <c r="O100" s="300">
        <v>0</v>
      </c>
    </row>
    <row r="101" spans="2:15" ht="18" customHeight="1">
      <c r="B101" s="296"/>
      <c r="C101" s="297"/>
      <c r="D101" s="298" t="s">
        <v>222</v>
      </c>
      <c r="E101" s="299"/>
      <c r="F101" s="300">
        <v>283985</v>
      </c>
      <c r="G101" s="300">
        <v>283985</v>
      </c>
      <c r="H101" s="300">
        <v>254329</v>
      </c>
      <c r="I101" s="300">
        <v>29656</v>
      </c>
      <c r="J101" s="300">
        <v>0</v>
      </c>
      <c r="K101" s="300">
        <v>149905</v>
      </c>
      <c r="L101" s="300">
        <v>149905</v>
      </c>
      <c r="M101" s="300">
        <v>146012</v>
      </c>
      <c r="N101" s="300">
        <v>3893</v>
      </c>
      <c r="O101" s="300">
        <v>0</v>
      </c>
    </row>
    <row r="102" spans="2:15" ht="18" customHeight="1">
      <c r="B102" s="296"/>
      <c r="C102" s="297"/>
      <c r="D102" s="298" t="s">
        <v>449</v>
      </c>
      <c r="E102" s="299"/>
      <c r="F102" s="300">
        <v>353196</v>
      </c>
      <c r="G102" s="300">
        <v>353196</v>
      </c>
      <c r="H102" s="300">
        <v>327394</v>
      </c>
      <c r="I102" s="300">
        <v>25802</v>
      </c>
      <c r="J102" s="300">
        <v>0</v>
      </c>
      <c r="K102" s="300">
        <v>184439</v>
      </c>
      <c r="L102" s="300">
        <v>184439</v>
      </c>
      <c r="M102" s="300">
        <v>184333</v>
      </c>
      <c r="N102" s="300">
        <v>106</v>
      </c>
      <c r="O102" s="300">
        <v>0</v>
      </c>
    </row>
    <row r="103" spans="2:15" ht="18" customHeight="1">
      <c r="B103" s="296"/>
      <c r="C103" s="297"/>
      <c r="D103" s="298" t="s">
        <v>450</v>
      </c>
      <c r="E103" s="299"/>
      <c r="F103" s="300">
        <v>362066</v>
      </c>
      <c r="G103" s="300">
        <v>360149</v>
      </c>
      <c r="H103" s="300">
        <v>307159</v>
      </c>
      <c r="I103" s="300">
        <v>52990</v>
      </c>
      <c r="J103" s="300">
        <v>1917</v>
      </c>
      <c r="K103" s="300">
        <v>180838</v>
      </c>
      <c r="L103" s="300">
        <v>180838</v>
      </c>
      <c r="M103" s="300">
        <v>169617</v>
      </c>
      <c r="N103" s="300">
        <v>11221</v>
      </c>
      <c r="O103" s="300">
        <v>0</v>
      </c>
    </row>
    <row r="104" spans="2:15" ht="18" customHeight="1">
      <c r="B104" s="296"/>
      <c r="C104" s="297"/>
      <c r="D104" s="298" t="s">
        <v>451</v>
      </c>
      <c r="E104" s="299"/>
      <c r="F104" s="300">
        <v>357682</v>
      </c>
      <c r="G104" s="300">
        <v>357682</v>
      </c>
      <c r="H104" s="300">
        <v>325937</v>
      </c>
      <c r="I104" s="300">
        <v>31745</v>
      </c>
      <c r="J104" s="300">
        <v>0</v>
      </c>
      <c r="K104" s="300">
        <v>163759</v>
      </c>
      <c r="L104" s="300">
        <v>163759</v>
      </c>
      <c r="M104" s="300">
        <v>153288</v>
      </c>
      <c r="N104" s="300">
        <v>10471</v>
      </c>
      <c r="O104" s="300">
        <v>0</v>
      </c>
    </row>
    <row r="105" spans="2:15" ht="18" customHeight="1">
      <c r="B105" s="296"/>
      <c r="C105" s="297"/>
      <c r="D105" s="298" t="s">
        <v>452</v>
      </c>
      <c r="E105" s="299"/>
      <c r="F105" s="300">
        <v>339239</v>
      </c>
      <c r="G105" s="300">
        <v>339239</v>
      </c>
      <c r="H105" s="300">
        <v>316393</v>
      </c>
      <c r="I105" s="300">
        <v>22846</v>
      </c>
      <c r="J105" s="300">
        <v>0</v>
      </c>
      <c r="K105" s="300">
        <v>95350</v>
      </c>
      <c r="L105" s="300">
        <v>95350</v>
      </c>
      <c r="M105" s="300">
        <v>94827</v>
      </c>
      <c r="N105" s="300">
        <v>523</v>
      </c>
      <c r="O105" s="300">
        <v>0</v>
      </c>
    </row>
    <row r="106" spans="2:15" ht="18" customHeight="1">
      <c r="B106" s="296"/>
      <c r="C106" s="297"/>
      <c r="D106" s="298" t="s">
        <v>453</v>
      </c>
      <c r="E106" s="299"/>
      <c r="F106" s="300">
        <v>359699</v>
      </c>
      <c r="G106" s="300">
        <v>359692</v>
      </c>
      <c r="H106" s="300">
        <v>314613</v>
      </c>
      <c r="I106" s="300">
        <v>45079</v>
      </c>
      <c r="J106" s="300">
        <v>7</v>
      </c>
      <c r="K106" s="300">
        <v>116779</v>
      </c>
      <c r="L106" s="300">
        <v>116779</v>
      </c>
      <c r="M106" s="300">
        <v>115890</v>
      </c>
      <c r="N106" s="300">
        <v>889</v>
      </c>
      <c r="O106" s="300">
        <v>0</v>
      </c>
    </row>
    <row r="107" spans="2:15" ht="18" customHeight="1">
      <c r="B107" s="296"/>
      <c r="C107" s="297"/>
      <c r="D107" s="298" t="s">
        <v>454</v>
      </c>
      <c r="E107" s="299"/>
      <c r="F107" s="300">
        <v>364102</v>
      </c>
      <c r="G107" s="300">
        <v>363572</v>
      </c>
      <c r="H107" s="300">
        <v>311044</v>
      </c>
      <c r="I107" s="300">
        <v>52528</v>
      </c>
      <c r="J107" s="300">
        <v>530</v>
      </c>
      <c r="K107" s="300">
        <v>92674</v>
      </c>
      <c r="L107" s="300">
        <v>92674</v>
      </c>
      <c r="M107" s="300">
        <v>90986</v>
      </c>
      <c r="N107" s="300">
        <v>1688</v>
      </c>
      <c r="O107" s="300">
        <v>0</v>
      </c>
    </row>
    <row r="108" spans="2:15" ht="18" customHeight="1">
      <c r="B108" s="296"/>
      <c r="C108" s="297"/>
      <c r="D108" s="298" t="s">
        <v>455</v>
      </c>
      <c r="E108" s="299"/>
      <c r="F108" s="300">
        <v>344522</v>
      </c>
      <c r="G108" s="300">
        <v>344522</v>
      </c>
      <c r="H108" s="300">
        <v>299131</v>
      </c>
      <c r="I108" s="300">
        <v>45391</v>
      </c>
      <c r="J108" s="300">
        <v>0</v>
      </c>
      <c r="K108" s="300">
        <v>103915</v>
      </c>
      <c r="L108" s="300">
        <v>103915</v>
      </c>
      <c r="M108" s="300">
        <v>102629</v>
      </c>
      <c r="N108" s="300">
        <v>1286</v>
      </c>
      <c r="O108" s="300">
        <v>0</v>
      </c>
    </row>
    <row r="109" spans="2:15" ht="18" customHeight="1">
      <c r="B109" s="296"/>
      <c r="C109" s="297"/>
      <c r="D109" s="298" t="s">
        <v>456</v>
      </c>
      <c r="E109" s="299"/>
      <c r="F109" s="300">
        <v>363897</v>
      </c>
      <c r="G109" s="300">
        <v>363897</v>
      </c>
      <c r="H109" s="300">
        <v>336841</v>
      </c>
      <c r="I109" s="300">
        <v>27056</v>
      </c>
      <c r="J109" s="300">
        <v>0</v>
      </c>
      <c r="K109" s="300">
        <v>104807</v>
      </c>
      <c r="L109" s="300">
        <v>104807</v>
      </c>
      <c r="M109" s="300">
        <v>101315</v>
      </c>
      <c r="N109" s="300">
        <v>3492</v>
      </c>
      <c r="O109" s="300">
        <v>0</v>
      </c>
    </row>
    <row r="110" spans="2:15" ht="18" customHeight="1">
      <c r="B110" s="296"/>
      <c r="C110" s="297"/>
      <c r="D110" s="298" t="s">
        <v>457</v>
      </c>
      <c r="E110" s="299"/>
      <c r="F110" s="312" t="s">
        <v>336</v>
      </c>
      <c r="G110" s="312" t="s">
        <v>336</v>
      </c>
      <c r="H110" s="312" t="s">
        <v>336</v>
      </c>
      <c r="I110" s="312" t="s">
        <v>336</v>
      </c>
      <c r="J110" s="312" t="s">
        <v>336</v>
      </c>
      <c r="K110" s="312" t="s">
        <v>336</v>
      </c>
      <c r="L110" s="312" t="s">
        <v>336</v>
      </c>
      <c r="M110" s="312" t="s">
        <v>336</v>
      </c>
      <c r="N110" s="312" t="s">
        <v>336</v>
      </c>
      <c r="O110" s="312" t="s">
        <v>336</v>
      </c>
    </row>
    <row r="111" spans="2:15" ht="18"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12" t="s">
        <v>336</v>
      </c>
      <c r="O111" s="312" t="s">
        <v>336</v>
      </c>
    </row>
    <row r="112" spans="2:15" ht="18"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12" t="s">
        <v>336</v>
      </c>
      <c r="O112" s="312" t="s">
        <v>336</v>
      </c>
    </row>
    <row r="113" spans="2:15" ht="18" customHeight="1">
      <c r="B113" s="291"/>
      <c r="C113" s="292"/>
      <c r="D113" s="293" t="s">
        <v>460</v>
      </c>
      <c r="E113" s="294"/>
      <c r="F113" s="301">
        <v>328206</v>
      </c>
      <c r="G113" s="301">
        <v>323591</v>
      </c>
      <c r="H113" s="301">
        <v>304989</v>
      </c>
      <c r="I113" s="301">
        <v>18602</v>
      </c>
      <c r="J113" s="301">
        <v>4615</v>
      </c>
      <c r="K113" s="301">
        <v>105080</v>
      </c>
      <c r="L113" s="301">
        <v>102483</v>
      </c>
      <c r="M113" s="301">
        <v>100665</v>
      </c>
      <c r="N113" s="301">
        <v>1818</v>
      </c>
      <c r="O113" s="301">
        <v>2597</v>
      </c>
    </row>
    <row r="114" spans="2:15" ht="18" customHeight="1">
      <c r="B114" s="313"/>
      <c r="C114" s="314"/>
      <c r="D114" s="315" t="s">
        <v>461</v>
      </c>
      <c r="E114" s="316"/>
      <c r="F114" s="317">
        <v>284357</v>
      </c>
      <c r="G114" s="317">
        <v>284357</v>
      </c>
      <c r="H114" s="317">
        <v>261140</v>
      </c>
      <c r="I114" s="317">
        <v>23217</v>
      </c>
      <c r="J114" s="317">
        <v>0</v>
      </c>
      <c r="K114" s="317">
        <v>91025</v>
      </c>
      <c r="L114" s="317">
        <v>91025</v>
      </c>
      <c r="M114" s="317">
        <v>89674</v>
      </c>
      <c r="N114" s="317">
        <v>1351</v>
      </c>
      <c r="O114" s="317">
        <v>0</v>
      </c>
    </row>
    <row r="115" spans="2:15" ht="18" customHeight="1">
      <c r="B115" s="307"/>
      <c r="C115" s="308"/>
      <c r="D115" s="309" t="s">
        <v>250</v>
      </c>
      <c r="E115" s="310"/>
      <c r="F115" s="311">
        <v>258720</v>
      </c>
      <c r="G115" s="311">
        <v>254400</v>
      </c>
      <c r="H115" s="311">
        <v>243916</v>
      </c>
      <c r="I115" s="311">
        <v>10484</v>
      </c>
      <c r="J115" s="311">
        <v>4320</v>
      </c>
      <c r="K115" s="311">
        <v>82769</v>
      </c>
      <c r="L115" s="311">
        <v>82761</v>
      </c>
      <c r="M115" s="311">
        <v>80679</v>
      </c>
      <c r="N115" s="311">
        <v>2082</v>
      </c>
      <c r="O115" s="311">
        <v>8</v>
      </c>
    </row>
    <row r="116" spans="2:15" ht="18" customHeight="1">
      <c r="B116" s="296"/>
      <c r="C116" s="297"/>
      <c r="D116" s="298" t="s">
        <v>462</v>
      </c>
      <c r="E116" s="299"/>
      <c r="F116" s="300">
        <v>303571</v>
      </c>
      <c r="G116" s="300">
        <v>301263</v>
      </c>
      <c r="H116" s="300">
        <v>280944</v>
      </c>
      <c r="I116" s="300">
        <v>20319</v>
      </c>
      <c r="J116" s="300">
        <v>2308</v>
      </c>
      <c r="K116" s="300">
        <v>82373</v>
      </c>
      <c r="L116" s="300">
        <v>82361</v>
      </c>
      <c r="M116" s="300">
        <v>77798</v>
      </c>
      <c r="N116" s="300">
        <v>4563</v>
      </c>
      <c r="O116" s="300">
        <v>12</v>
      </c>
    </row>
    <row r="117" spans="2:15" ht="18" customHeight="1">
      <c r="B117" s="291"/>
      <c r="C117" s="292"/>
      <c r="D117" s="293" t="s">
        <v>252</v>
      </c>
      <c r="E117" s="294"/>
      <c r="F117" s="301">
        <v>438824</v>
      </c>
      <c r="G117" s="301">
        <v>401683</v>
      </c>
      <c r="H117" s="301">
        <v>373287</v>
      </c>
      <c r="I117" s="301">
        <v>28396</v>
      </c>
      <c r="J117" s="301">
        <v>37141</v>
      </c>
      <c r="K117" s="301">
        <v>181661</v>
      </c>
      <c r="L117" s="301">
        <v>176227</v>
      </c>
      <c r="M117" s="301">
        <v>172125</v>
      </c>
      <c r="N117" s="301">
        <v>4102</v>
      </c>
      <c r="O117" s="301">
        <v>5434</v>
      </c>
    </row>
    <row r="118" spans="2:15" ht="18" customHeight="1">
      <c r="B118" s="313"/>
      <c r="C118" s="314"/>
      <c r="D118" s="315" t="s">
        <v>463</v>
      </c>
      <c r="E118" s="316"/>
      <c r="F118" s="317">
        <v>268448</v>
      </c>
      <c r="G118" s="317">
        <v>268448</v>
      </c>
      <c r="H118" s="317">
        <v>256649</v>
      </c>
      <c r="I118" s="317">
        <v>11799</v>
      </c>
      <c r="J118" s="317">
        <v>0</v>
      </c>
      <c r="K118" s="317">
        <v>109600</v>
      </c>
      <c r="L118" s="317">
        <v>109600</v>
      </c>
      <c r="M118" s="317">
        <v>109101</v>
      </c>
      <c r="N118" s="317">
        <v>499</v>
      </c>
      <c r="O118" s="317">
        <v>0</v>
      </c>
    </row>
    <row r="119" spans="2:15" ht="18" customHeight="1">
      <c r="B119" s="307"/>
      <c r="C119" s="308"/>
      <c r="D119" s="309" t="s">
        <v>464</v>
      </c>
      <c r="E119" s="310"/>
      <c r="F119" s="311">
        <v>213517</v>
      </c>
      <c r="G119" s="311">
        <v>213369</v>
      </c>
      <c r="H119" s="311">
        <v>178351</v>
      </c>
      <c r="I119" s="311">
        <v>35018</v>
      </c>
      <c r="J119" s="311">
        <v>148</v>
      </c>
      <c r="K119" s="311">
        <v>121106</v>
      </c>
      <c r="L119" s="311">
        <v>115178</v>
      </c>
      <c r="M119" s="311">
        <v>114542</v>
      </c>
      <c r="N119" s="311">
        <v>636</v>
      </c>
      <c r="O119" s="311">
        <v>5928</v>
      </c>
    </row>
    <row r="120" spans="2:15" ht="18" customHeight="1">
      <c r="B120" s="296"/>
      <c r="C120" s="297"/>
      <c r="D120" s="298" t="s">
        <v>465</v>
      </c>
      <c r="E120" s="299"/>
      <c r="F120" s="300">
        <v>248409</v>
      </c>
      <c r="G120" s="300">
        <v>247789</v>
      </c>
      <c r="H120" s="300">
        <v>227243</v>
      </c>
      <c r="I120" s="300">
        <v>20546</v>
      </c>
      <c r="J120" s="300">
        <v>620</v>
      </c>
      <c r="K120" s="300">
        <v>66721</v>
      </c>
      <c r="L120" s="300">
        <v>66721</v>
      </c>
      <c r="M120" s="300">
        <v>65457</v>
      </c>
      <c r="N120" s="300">
        <v>1264</v>
      </c>
      <c r="O120" s="300">
        <v>0</v>
      </c>
    </row>
    <row r="121" spans="2:15" ht="18" customHeight="1">
      <c r="B121" s="296"/>
      <c r="C121" s="297"/>
      <c r="D121" s="298" t="s">
        <v>466</v>
      </c>
      <c r="E121" s="299"/>
      <c r="F121" s="300">
        <v>298613</v>
      </c>
      <c r="G121" s="300">
        <v>298452</v>
      </c>
      <c r="H121" s="300">
        <v>286175</v>
      </c>
      <c r="I121" s="300">
        <v>12277</v>
      </c>
      <c r="J121" s="300">
        <v>161</v>
      </c>
      <c r="K121" s="300">
        <v>144402</v>
      </c>
      <c r="L121" s="300">
        <v>144283</v>
      </c>
      <c r="M121" s="300">
        <v>144008</v>
      </c>
      <c r="N121" s="300">
        <v>275</v>
      </c>
      <c r="O121" s="300">
        <v>119</v>
      </c>
    </row>
    <row r="122" spans="2:15" ht="14.25" customHeight="1">
      <c r="B122" s="353"/>
      <c r="C122" s="354"/>
      <c r="D122" s="355" t="s">
        <v>467</v>
      </c>
      <c r="E122" s="356"/>
      <c r="F122" s="320" t="s">
        <v>336</v>
      </c>
      <c r="G122" s="320" t="s">
        <v>336</v>
      </c>
      <c r="H122" s="320" t="s">
        <v>336</v>
      </c>
      <c r="I122" s="320" t="s">
        <v>336</v>
      </c>
      <c r="J122" s="320" t="s">
        <v>336</v>
      </c>
      <c r="K122" s="320" t="s">
        <v>336</v>
      </c>
      <c r="L122" s="320" t="s">
        <v>336</v>
      </c>
      <c r="M122" s="320" t="s">
        <v>336</v>
      </c>
      <c r="N122" s="320" t="s">
        <v>336</v>
      </c>
      <c r="O122" s="320" t="s">
        <v>336</v>
      </c>
    </row>
    <row r="123" spans="2:15" ht="14.25" customHeight="1">
      <c r="B123" s="302"/>
      <c r="C123" s="303"/>
      <c r="D123" s="357" t="s">
        <v>468</v>
      </c>
      <c r="E123" s="305"/>
      <c r="F123" s="312" t="s">
        <v>336</v>
      </c>
      <c r="G123" s="312" t="s">
        <v>336</v>
      </c>
      <c r="H123" s="312" t="s">
        <v>336</v>
      </c>
      <c r="I123" s="312" t="s">
        <v>336</v>
      </c>
      <c r="J123" s="312" t="s">
        <v>336</v>
      </c>
      <c r="K123" s="312" t="s">
        <v>336</v>
      </c>
      <c r="L123" s="312" t="s">
        <v>336</v>
      </c>
      <c r="M123" s="312" t="s">
        <v>336</v>
      </c>
      <c r="N123" s="312" t="s">
        <v>336</v>
      </c>
      <c r="O123" s="312" t="s">
        <v>336</v>
      </c>
    </row>
    <row r="124" spans="2:15" ht="14.25" customHeight="1">
      <c r="B124" s="302"/>
      <c r="C124" s="303"/>
      <c r="D124" s="357" t="s">
        <v>469</v>
      </c>
      <c r="E124" s="305"/>
      <c r="F124" s="312" t="s">
        <v>336</v>
      </c>
      <c r="G124" s="312" t="s">
        <v>336</v>
      </c>
      <c r="H124" s="312" t="s">
        <v>336</v>
      </c>
      <c r="I124" s="312" t="s">
        <v>336</v>
      </c>
      <c r="J124" s="312" t="s">
        <v>336</v>
      </c>
      <c r="K124" s="312" t="s">
        <v>336</v>
      </c>
      <c r="L124" s="312" t="s">
        <v>336</v>
      </c>
      <c r="M124" s="312" t="s">
        <v>336</v>
      </c>
      <c r="N124" s="312" t="s">
        <v>336</v>
      </c>
      <c r="O124" s="312" t="s">
        <v>336</v>
      </c>
    </row>
    <row r="125" spans="2:15" ht="14.25" customHeight="1">
      <c r="B125" s="302"/>
      <c r="C125" s="303"/>
      <c r="D125" s="357" t="s">
        <v>470</v>
      </c>
      <c r="E125" s="305"/>
      <c r="F125" s="312" t="s">
        <v>336</v>
      </c>
      <c r="G125" s="312" t="s">
        <v>336</v>
      </c>
      <c r="H125" s="312" t="s">
        <v>336</v>
      </c>
      <c r="I125" s="312" t="s">
        <v>336</v>
      </c>
      <c r="J125" s="312" t="s">
        <v>336</v>
      </c>
      <c r="K125" s="312" t="s">
        <v>336</v>
      </c>
      <c r="L125" s="312" t="s">
        <v>336</v>
      </c>
      <c r="M125" s="312" t="s">
        <v>336</v>
      </c>
      <c r="N125" s="312" t="s">
        <v>336</v>
      </c>
      <c r="O125" s="312" t="s">
        <v>336</v>
      </c>
    </row>
    <row r="126" spans="2:15" ht="14.25" customHeight="1">
      <c r="B126" s="313"/>
      <c r="C126" s="314"/>
      <c r="D126" s="324" t="s">
        <v>471</v>
      </c>
      <c r="E126" s="316"/>
      <c r="F126" s="312" t="s">
        <v>336</v>
      </c>
      <c r="G126" s="312" t="s">
        <v>336</v>
      </c>
      <c r="H126" s="312" t="s">
        <v>336</v>
      </c>
      <c r="I126" s="312" t="s">
        <v>336</v>
      </c>
      <c r="J126" s="312" t="s">
        <v>336</v>
      </c>
      <c r="K126" s="312" t="s">
        <v>336</v>
      </c>
      <c r="L126" s="312" t="s">
        <v>336</v>
      </c>
      <c r="M126" s="312" t="s">
        <v>336</v>
      </c>
      <c r="N126" s="312" t="s">
        <v>336</v>
      </c>
      <c r="O126" s="312" t="s">
        <v>336</v>
      </c>
    </row>
    <row r="127" spans="2:15" ht="14.2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20" t="s">
        <v>336</v>
      </c>
      <c r="O127" s="320" t="s">
        <v>336</v>
      </c>
    </row>
    <row r="128" spans="2:15" ht="14.2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25" t="s">
        <v>336</v>
      </c>
      <c r="O128" s="325" t="s">
        <v>336</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B72:IV128 A101:A128 B8:O64 P8:IV57 A8:A28 A33:A57">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6953125" style="271" customWidth="1"/>
    <col min="6" max="13" width="13.59765625" style="271" customWidth="1"/>
    <col min="14" max="16384" width="9" style="271" customWidth="1"/>
  </cols>
  <sheetData>
    <row r="1" spans="2:13" ht="18.75">
      <c r="B1" s="268" t="s">
        <v>714</v>
      </c>
      <c r="C1" s="269"/>
      <c r="D1" s="270"/>
      <c r="E1" s="269"/>
      <c r="F1" s="269"/>
      <c r="G1" s="346"/>
      <c r="I1" s="269" t="s">
        <v>513</v>
      </c>
      <c r="K1" s="269"/>
      <c r="L1" s="269"/>
      <c r="M1" s="269"/>
    </row>
    <row r="2" spans="2:13" ht="14.25" customHeight="1">
      <c r="B2" s="272" t="s">
        <v>475</v>
      </c>
      <c r="C2" s="347"/>
      <c r="D2" s="347"/>
      <c r="E2" s="347"/>
      <c r="F2" s="347"/>
      <c r="G2" s="274"/>
      <c r="H2" s="274"/>
      <c r="I2" s="274"/>
      <c r="J2" s="274"/>
      <c r="K2" s="274"/>
      <c r="L2" s="274"/>
      <c r="M2" s="274"/>
    </row>
    <row r="3" spans="2:13" ht="14.25" customHeight="1">
      <c r="B3" s="272"/>
      <c r="C3" s="347"/>
      <c r="D3" s="347"/>
      <c r="E3" s="347"/>
      <c r="F3" s="347"/>
      <c r="G3" s="274"/>
      <c r="H3" s="274"/>
      <c r="I3" s="274"/>
      <c r="J3" s="274"/>
      <c r="K3" s="274"/>
      <c r="L3" s="274"/>
      <c r="M3" s="274"/>
    </row>
    <row r="4" spans="2:13" ht="6" customHeight="1">
      <c r="B4" s="274"/>
      <c r="C4" s="274"/>
      <c r="E4" s="274"/>
      <c r="F4" s="274"/>
      <c r="G4" s="274"/>
      <c r="H4" s="274"/>
      <c r="I4" s="274"/>
      <c r="J4" s="274"/>
      <c r="K4" s="274"/>
      <c r="L4" s="274"/>
      <c r="M4" s="274"/>
    </row>
    <row r="5" spans="2:13" ht="18" customHeight="1">
      <c r="B5" s="274"/>
      <c r="C5" s="274"/>
      <c r="D5" s="276" t="s">
        <v>476</v>
      </c>
      <c r="E5" s="274"/>
      <c r="G5" s="274"/>
      <c r="H5" s="274"/>
      <c r="I5" s="274"/>
      <c r="J5" s="274"/>
      <c r="K5" s="274"/>
      <c r="L5" s="274"/>
      <c r="M5" s="277"/>
    </row>
    <row r="6" spans="2:13" s="282" customFormat="1" ht="18" customHeight="1">
      <c r="B6" s="278"/>
      <c r="C6" s="279"/>
      <c r="D6" s="280"/>
      <c r="E6" s="281"/>
      <c r="F6" s="753" t="s">
        <v>506</v>
      </c>
      <c r="G6" s="760"/>
      <c r="H6" s="760"/>
      <c r="I6" s="761"/>
      <c r="J6" s="753" t="s">
        <v>507</v>
      </c>
      <c r="K6" s="760"/>
      <c r="L6" s="760"/>
      <c r="M6" s="761"/>
    </row>
    <row r="7" spans="2:13" s="282" customFormat="1" ht="36" customHeight="1" thickBot="1">
      <c r="B7" s="756" t="s">
        <v>482</v>
      </c>
      <c r="C7" s="762"/>
      <c r="D7" s="762"/>
      <c r="E7" s="284"/>
      <c r="F7" s="348" t="s">
        <v>489</v>
      </c>
      <c r="G7" s="349" t="s">
        <v>514</v>
      </c>
      <c r="H7" s="349" t="s">
        <v>515</v>
      </c>
      <c r="I7" s="350" t="s">
        <v>516</v>
      </c>
      <c r="J7" s="348" t="s">
        <v>489</v>
      </c>
      <c r="K7" s="349" t="s">
        <v>514</v>
      </c>
      <c r="L7" s="349" t="s">
        <v>515</v>
      </c>
      <c r="M7" s="350" t="s">
        <v>516</v>
      </c>
    </row>
    <row r="8" spans="2:13" s="282" customFormat="1" ht="9.75" customHeight="1" thickTop="1">
      <c r="B8" s="327"/>
      <c r="C8" s="358"/>
      <c r="D8" s="359"/>
      <c r="E8" s="360"/>
      <c r="F8" s="361" t="s">
        <v>492</v>
      </c>
      <c r="G8" s="362" t="s">
        <v>493</v>
      </c>
      <c r="H8" s="363" t="s">
        <v>493</v>
      </c>
      <c r="I8" s="363" t="s">
        <v>493</v>
      </c>
      <c r="J8" s="363" t="s">
        <v>492</v>
      </c>
      <c r="K8" s="363" t="s">
        <v>493</v>
      </c>
      <c r="L8" s="363" t="s">
        <v>493</v>
      </c>
      <c r="M8" s="361" t="s">
        <v>493</v>
      </c>
    </row>
    <row r="9" spans="2:13" ht="18" customHeight="1">
      <c r="B9" s="307"/>
      <c r="C9" s="308"/>
      <c r="D9" s="336" t="s">
        <v>140</v>
      </c>
      <c r="E9" s="310"/>
      <c r="F9" s="337">
        <v>20.2</v>
      </c>
      <c r="G9" s="337">
        <v>170.7</v>
      </c>
      <c r="H9" s="337">
        <v>154.7</v>
      </c>
      <c r="I9" s="337">
        <v>16</v>
      </c>
      <c r="J9" s="337">
        <v>16.7</v>
      </c>
      <c r="K9" s="337">
        <v>94.4</v>
      </c>
      <c r="L9" s="337">
        <v>91.9</v>
      </c>
      <c r="M9" s="337">
        <v>2.5</v>
      </c>
    </row>
    <row r="10" spans="2:13" ht="18" customHeight="1">
      <c r="B10" s="291"/>
      <c r="C10" s="292"/>
      <c r="D10" s="293" t="s">
        <v>429</v>
      </c>
      <c r="E10" s="294"/>
      <c r="F10" s="338" t="s">
        <v>430</v>
      </c>
      <c r="G10" s="338" t="s">
        <v>430</v>
      </c>
      <c r="H10" s="338" t="s">
        <v>430</v>
      </c>
      <c r="I10" s="338" t="s">
        <v>430</v>
      </c>
      <c r="J10" s="338" t="s">
        <v>430</v>
      </c>
      <c r="K10" s="338" t="s">
        <v>430</v>
      </c>
      <c r="L10" s="338" t="s">
        <v>430</v>
      </c>
      <c r="M10" s="338" t="s">
        <v>430</v>
      </c>
    </row>
    <row r="11" spans="2:13" ht="18" customHeight="1">
      <c r="B11" s="296"/>
      <c r="C11" s="297"/>
      <c r="D11" s="298" t="s">
        <v>148</v>
      </c>
      <c r="E11" s="299"/>
      <c r="F11" s="339">
        <v>21.6</v>
      </c>
      <c r="G11" s="339">
        <v>184.3</v>
      </c>
      <c r="H11" s="339">
        <v>168.4</v>
      </c>
      <c r="I11" s="339">
        <v>15.9</v>
      </c>
      <c r="J11" s="339">
        <v>14.5</v>
      </c>
      <c r="K11" s="339">
        <v>93.9</v>
      </c>
      <c r="L11" s="339">
        <v>92.4</v>
      </c>
      <c r="M11" s="339">
        <v>1.5</v>
      </c>
    </row>
    <row r="12" spans="2:13" ht="18" customHeight="1">
      <c r="B12" s="296"/>
      <c r="C12" s="297"/>
      <c r="D12" s="298" t="s">
        <v>150</v>
      </c>
      <c r="E12" s="299"/>
      <c r="F12" s="339">
        <v>19.8</v>
      </c>
      <c r="G12" s="339">
        <v>170.1</v>
      </c>
      <c r="H12" s="339">
        <v>152</v>
      </c>
      <c r="I12" s="339">
        <v>18.1</v>
      </c>
      <c r="J12" s="339">
        <v>18.8</v>
      </c>
      <c r="K12" s="339">
        <v>117.6</v>
      </c>
      <c r="L12" s="339">
        <v>113.7</v>
      </c>
      <c r="M12" s="339">
        <v>3.9</v>
      </c>
    </row>
    <row r="13" spans="2:13" ht="18" customHeight="1">
      <c r="B13" s="296"/>
      <c r="C13" s="297"/>
      <c r="D13" s="298" t="s">
        <v>152</v>
      </c>
      <c r="E13" s="299"/>
      <c r="F13" s="339">
        <v>18.7</v>
      </c>
      <c r="G13" s="339">
        <v>161.9</v>
      </c>
      <c r="H13" s="339">
        <v>142.9</v>
      </c>
      <c r="I13" s="339">
        <v>19</v>
      </c>
      <c r="J13" s="339">
        <v>18.3</v>
      </c>
      <c r="K13" s="339">
        <v>102.2</v>
      </c>
      <c r="L13" s="339">
        <v>101.8</v>
      </c>
      <c r="M13" s="339">
        <v>0.4</v>
      </c>
    </row>
    <row r="14" spans="2:13" ht="18" customHeight="1">
      <c r="B14" s="296"/>
      <c r="C14" s="297"/>
      <c r="D14" s="298" t="s">
        <v>155</v>
      </c>
      <c r="E14" s="299"/>
      <c r="F14" s="339">
        <v>19.9</v>
      </c>
      <c r="G14" s="339">
        <v>163.6</v>
      </c>
      <c r="H14" s="339">
        <v>151.8</v>
      </c>
      <c r="I14" s="339">
        <v>11.8</v>
      </c>
      <c r="J14" s="339">
        <v>16.8</v>
      </c>
      <c r="K14" s="339">
        <v>103.7</v>
      </c>
      <c r="L14" s="339">
        <v>100</v>
      </c>
      <c r="M14" s="339">
        <v>3.7</v>
      </c>
    </row>
    <row r="15" spans="2:13" ht="18" customHeight="1">
      <c r="B15" s="296"/>
      <c r="C15" s="297"/>
      <c r="D15" s="298" t="s">
        <v>431</v>
      </c>
      <c r="E15" s="299"/>
      <c r="F15" s="339">
        <v>21</v>
      </c>
      <c r="G15" s="339">
        <v>190.3</v>
      </c>
      <c r="H15" s="339">
        <v>159.8</v>
      </c>
      <c r="I15" s="339">
        <v>30.5</v>
      </c>
      <c r="J15" s="339">
        <v>16.5</v>
      </c>
      <c r="K15" s="339">
        <v>100.3</v>
      </c>
      <c r="L15" s="339">
        <v>95</v>
      </c>
      <c r="M15" s="339">
        <v>5.3</v>
      </c>
    </row>
    <row r="16" spans="2:13" ht="18" customHeight="1">
      <c r="B16" s="296"/>
      <c r="C16" s="297"/>
      <c r="D16" s="298" t="s">
        <v>432</v>
      </c>
      <c r="E16" s="299"/>
      <c r="F16" s="339">
        <v>20.7</v>
      </c>
      <c r="G16" s="339">
        <v>166.7</v>
      </c>
      <c r="H16" s="339">
        <v>156.4</v>
      </c>
      <c r="I16" s="339">
        <v>10.3</v>
      </c>
      <c r="J16" s="339">
        <v>17.6</v>
      </c>
      <c r="K16" s="339">
        <v>99.4</v>
      </c>
      <c r="L16" s="339">
        <v>96.5</v>
      </c>
      <c r="M16" s="339">
        <v>2.9</v>
      </c>
    </row>
    <row r="17" spans="2:13" ht="18" customHeight="1">
      <c r="B17" s="296"/>
      <c r="C17" s="297"/>
      <c r="D17" s="298" t="s">
        <v>433</v>
      </c>
      <c r="E17" s="299"/>
      <c r="F17" s="339">
        <v>19.4</v>
      </c>
      <c r="G17" s="339">
        <v>158.1</v>
      </c>
      <c r="H17" s="339">
        <v>145.6</v>
      </c>
      <c r="I17" s="339">
        <v>12.5</v>
      </c>
      <c r="J17" s="339">
        <v>18.2</v>
      </c>
      <c r="K17" s="339">
        <v>123.5</v>
      </c>
      <c r="L17" s="339">
        <v>120.9</v>
      </c>
      <c r="M17" s="339">
        <v>2.6</v>
      </c>
    </row>
    <row r="18" spans="2:13" ht="18" customHeight="1">
      <c r="B18" s="296"/>
      <c r="C18" s="297"/>
      <c r="D18" s="298" t="s">
        <v>434</v>
      </c>
      <c r="E18" s="299"/>
      <c r="F18" s="339">
        <v>21</v>
      </c>
      <c r="G18" s="339">
        <v>173.9</v>
      </c>
      <c r="H18" s="339">
        <v>164.1</v>
      </c>
      <c r="I18" s="339">
        <v>9.8</v>
      </c>
      <c r="J18" s="339">
        <v>18.2</v>
      </c>
      <c r="K18" s="339">
        <v>101.5</v>
      </c>
      <c r="L18" s="339">
        <v>98.8</v>
      </c>
      <c r="M18" s="339">
        <v>2.7</v>
      </c>
    </row>
    <row r="19" spans="2:13" ht="18" customHeight="1">
      <c r="B19" s="296"/>
      <c r="C19" s="297"/>
      <c r="D19" s="298" t="s">
        <v>435</v>
      </c>
      <c r="E19" s="299"/>
      <c r="F19" s="339">
        <v>20</v>
      </c>
      <c r="G19" s="339">
        <v>166.8</v>
      </c>
      <c r="H19" s="339">
        <v>152.8</v>
      </c>
      <c r="I19" s="339">
        <v>14</v>
      </c>
      <c r="J19" s="339">
        <v>16.7</v>
      </c>
      <c r="K19" s="339">
        <v>90.9</v>
      </c>
      <c r="L19" s="339">
        <v>87.6</v>
      </c>
      <c r="M19" s="339">
        <v>3.3</v>
      </c>
    </row>
    <row r="20" spans="2:13" ht="18" customHeight="1">
      <c r="B20" s="296"/>
      <c r="C20" s="297"/>
      <c r="D20" s="298" t="s">
        <v>436</v>
      </c>
      <c r="E20" s="299"/>
      <c r="F20" s="339">
        <v>22.2</v>
      </c>
      <c r="G20" s="339">
        <v>183.9</v>
      </c>
      <c r="H20" s="339">
        <v>170.3</v>
      </c>
      <c r="I20" s="339">
        <v>13.6</v>
      </c>
      <c r="J20" s="339">
        <v>14.2</v>
      </c>
      <c r="K20" s="339">
        <v>72.5</v>
      </c>
      <c r="L20" s="339">
        <v>71.2</v>
      </c>
      <c r="M20" s="339">
        <v>1.3</v>
      </c>
    </row>
    <row r="21" spans="2:13" ht="18" customHeight="1">
      <c r="B21" s="296"/>
      <c r="C21" s="297"/>
      <c r="D21" s="298" t="s">
        <v>437</v>
      </c>
      <c r="E21" s="299"/>
      <c r="F21" s="339">
        <v>21.9</v>
      </c>
      <c r="G21" s="339">
        <v>175.3</v>
      </c>
      <c r="H21" s="339">
        <v>168.5</v>
      </c>
      <c r="I21" s="339">
        <v>6.8</v>
      </c>
      <c r="J21" s="339">
        <v>14.4</v>
      </c>
      <c r="K21" s="339">
        <v>88.2</v>
      </c>
      <c r="L21" s="339">
        <v>86.2</v>
      </c>
      <c r="M21" s="339">
        <v>2</v>
      </c>
    </row>
    <row r="22" spans="2:13" ht="18" customHeight="1">
      <c r="B22" s="296"/>
      <c r="C22" s="297"/>
      <c r="D22" s="298" t="s">
        <v>438</v>
      </c>
      <c r="E22" s="299"/>
      <c r="F22" s="339">
        <v>19.7</v>
      </c>
      <c r="G22" s="339">
        <v>177.4</v>
      </c>
      <c r="H22" s="339">
        <v>147.6</v>
      </c>
      <c r="I22" s="339">
        <v>29.8</v>
      </c>
      <c r="J22" s="339">
        <v>14.2</v>
      </c>
      <c r="K22" s="339">
        <v>77.3</v>
      </c>
      <c r="L22" s="339">
        <v>71.6</v>
      </c>
      <c r="M22" s="339">
        <v>5.7</v>
      </c>
    </row>
    <row r="23" spans="2:13" ht="18" customHeight="1">
      <c r="B23" s="296"/>
      <c r="C23" s="297"/>
      <c r="D23" s="298" t="s">
        <v>439</v>
      </c>
      <c r="E23" s="299"/>
      <c r="F23" s="339">
        <v>19.7</v>
      </c>
      <c r="G23" s="339">
        <v>158.1</v>
      </c>
      <c r="H23" s="339">
        <v>150.3</v>
      </c>
      <c r="I23" s="339">
        <v>7.8</v>
      </c>
      <c r="J23" s="339">
        <v>17.5</v>
      </c>
      <c r="K23" s="339">
        <v>100</v>
      </c>
      <c r="L23" s="339">
        <v>99.2</v>
      </c>
      <c r="M23" s="339">
        <v>0.8</v>
      </c>
    </row>
    <row r="24" spans="2:13" ht="18" customHeight="1">
      <c r="B24" s="296"/>
      <c r="C24" s="297"/>
      <c r="D24" s="298" t="s">
        <v>182</v>
      </c>
      <c r="E24" s="299"/>
      <c r="F24" s="339">
        <v>19.4</v>
      </c>
      <c r="G24" s="339">
        <v>153.5</v>
      </c>
      <c r="H24" s="339">
        <v>150.1</v>
      </c>
      <c r="I24" s="339">
        <v>3.4</v>
      </c>
      <c r="J24" s="339">
        <v>16.9</v>
      </c>
      <c r="K24" s="339">
        <v>119.5</v>
      </c>
      <c r="L24" s="339">
        <v>116.3</v>
      </c>
      <c r="M24" s="339">
        <v>3.2</v>
      </c>
    </row>
    <row r="25" spans="2:13" ht="18" customHeight="1">
      <c r="B25" s="296"/>
      <c r="C25" s="297"/>
      <c r="D25" s="298" t="s">
        <v>440</v>
      </c>
      <c r="E25" s="299"/>
      <c r="F25" s="339">
        <v>21.1</v>
      </c>
      <c r="G25" s="339">
        <v>172.3</v>
      </c>
      <c r="H25" s="339">
        <v>158.7</v>
      </c>
      <c r="I25" s="339">
        <v>13.6</v>
      </c>
      <c r="J25" s="339">
        <v>17.8</v>
      </c>
      <c r="K25" s="339">
        <v>84.7</v>
      </c>
      <c r="L25" s="339">
        <v>82.9</v>
      </c>
      <c r="M25" s="339">
        <v>1.8</v>
      </c>
    </row>
    <row r="26" spans="2:13" ht="18" customHeight="1">
      <c r="B26" s="291"/>
      <c r="C26" s="292"/>
      <c r="D26" s="293" t="s">
        <v>441</v>
      </c>
      <c r="E26" s="294"/>
      <c r="F26" s="340">
        <v>20.5</v>
      </c>
      <c r="G26" s="340">
        <v>169.7</v>
      </c>
      <c r="H26" s="340">
        <v>158</v>
      </c>
      <c r="I26" s="340">
        <v>11.7</v>
      </c>
      <c r="J26" s="340">
        <v>19.6</v>
      </c>
      <c r="K26" s="340">
        <v>132.5</v>
      </c>
      <c r="L26" s="340">
        <v>123.7</v>
      </c>
      <c r="M26" s="340">
        <v>8.8</v>
      </c>
    </row>
    <row r="27" spans="2:13" ht="18" customHeight="1">
      <c r="B27" s="302"/>
      <c r="C27" s="303"/>
      <c r="D27" s="304" t="s">
        <v>190</v>
      </c>
      <c r="E27" s="305"/>
      <c r="F27" s="341">
        <v>20.2</v>
      </c>
      <c r="G27" s="341">
        <v>164.1</v>
      </c>
      <c r="H27" s="341">
        <v>152.8</v>
      </c>
      <c r="I27" s="341">
        <v>11.3</v>
      </c>
      <c r="J27" s="341">
        <v>16.7</v>
      </c>
      <c r="K27" s="341">
        <v>94.5</v>
      </c>
      <c r="L27" s="341">
        <v>93.7</v>
      </c>
      <c r="M27" s="341">
        <v>0.8</v>
      </c>
    </row>
    <row r="28" spans="2:13" ht="18" customHeight="1">
      <c r="B28" s="307"/>
      <c r="C28" s="308"/>
      <c r="D28" s="309" t="s">
        <v>442</v>
      </c>
      <c r="E28" s="310"/>
      <c r="F28" s="337">
        <v>22.5</v>
      </c>
      <c r="G28" s="337">
        <v>200</v>
      </c>
      <c r="H28" s="337">
        <v>169.7</v>
      </c>
      <c r="I28" s="337">
        <v>30.3</v>
      </c>
      <c r="J28" s="337">
        <v>18.4</v>
      </c>
      <c r="K28" s="337">
        <v>115.8</v>
      </c>
      <c r="L28" s="337">
        <v>115.3</v>
      </c>
      <c r="M28" s="337">
        <v>0.5</v>
      </c>
    </row>
    <row r="29" spans="2:13" ht="18" customHeight="1">
      <c r="B29" s="296"/>
      <c r="C29" s="297"/>
      <c r="D29" s="298" t="s">
        <v>443</v>
      </c>
      <c r="E29" s="299"/>
      <c r="F29" s="339">
        <v>21.2</v>
      </c>
      <c r="G29" s="339">
        <v>192.5</v>
      </c>
      <c r="H29" s="339">
        <v>163.5</v>
      </c>
      <c r="I29" s="339">
        <v>29</v>
      </c>
      <c r="J29" s="339">
        <v>15.3</v>
      </c>
      <c r="K29" s="339">
        <v>89.2</v>
      </c>
      <c r="L29" s="339">
        <v>88.2</v>
      </c>
      <c r="M29" s="339">
        <v>1</v>
      </c>
    </row>
    <row r="30" spans="2:13" ht="18" customHeight="1">
      <c r="B30" s="296"/>
      <c r="C30" s="297"/>
      <c r="D30" s="298" t="s">
        <v>444</v>
      </c>
      <c r="E30" s="299"/>
      <c r="F30" s="339">
        <v>21.4</v>
      </c>
      <c r="G30" s="339">
        <v>179.9</v>
      </c>
      <c r="H30" s="339">
        <v>169.9</v>
      </c>
      <c r="I30" s="339">
        <v>10</v>
      </c>
      <c r="J30" s="339">
        <v>19.2</v>
      </c>
      <c r="K30" s="339">
        <v>112.2</v>
      </c>
      <c r="L30" s="339">
        <v>111</v>
      </c>
      <c r="M30" s="339">
        <v>1.2</v>
      </c>
    </row>
    <row r="31" spans="2:13" ht="18" customHeight="1">
      <c r="B31" s="296"/>
      <c r="C31" s="297"/>
      <c r="D31" s="298" t="s">
        <v>202</v>
      </c>
      <c r="E31" s="299"/>
      <c r="F31" s="339">
        <v>20.5</v>
      </c>
      <c r="G31" s="339">
        <v>182.2</v>
      </c>
      <c r="H31" s="339">
        <v>162.8</v>
      </c>
      <c r="I31" s="339">
        <v>19.4</v>
      </c>
      <c r="J31" s="339">
        <v>18.6</v>
      </c>
      <c r="K31" s="339">
        <v>107.8</v>
      </c>
      <c r="L31" s="339">
        <v>107.1</v>
      </c>
      <c r="M31" s="339">
        <v>0.7</v>
      </c>
    </row>
    <row r="32" spans="2:13" ht="18" customHeight="1">
      <c r="B32" s="296"/>
      <c r="C32" s="297"/>
      <c r="D32" s="298" t="s">
        <v>445</v>
      </c>
      <c r="E32" s="299"/>
      <c r="F32" s="339">
        <v>19.7</v>
      </c>
      <c r="G32" s="339">
        <v>167.3</v>
      </c>
      <c r="H32" s="339">
        <v>152.6</v>
      </c>
      <c r="I32" s="339">
        <v>14.7</v>
      </c>
      <c r="J32" s="339">
        <v>17.9</v>
      </c>
      <c r="K32" s="339">
        <v>126.1</v>
      </c>
      <c r="L32" s="339">
        <v>124</v>
      </c>
      <c r="M32" s="339">
        <v>2.1</v>
      </c>
    </row>
    <row r="33" spans="2:13" ht="18" customHeight="1">
      <c r="B33" s="296"/>
      <c r="C33" s="297"/>
      <c r="D33" s="298" t="s">
        <v>446</v>
      </c>
      <c r="E33" s="299"/>
      <c r="F33" s="339">
        <v>18.9</v>
      </c>
      <c r="G33" s="339">
        <v>175</v>
      </c>
      <c r="H33" s="339">
        <v>149.7</v>
      </c>
      <c r="I33" s="339">
        <v>25.3</v>
      </c>
      <c r="J33" s="339">
        <v>19.5</v>
      </c>
      <c r="K33" s="339">
        <v>106.2</v>
      </c>
      <c r="L33" s="339">
        <v>106.2</v>
      </c>
      <c r="M33" s="339">
        <v>0</v>
      </c>
    </row>
    <row r="34" spans="2:13" ht="18" customHeight="1">
      <c r="B34" s="296"/>
      <c r="C34" s="297"/>
      <c r="D34" s="298" t="s">
        <v>447</v>
      </c>
      <c r="E34" s="299"/>
      <c r="F34" s="339">
        <v>19.9</v>
      </c>
      <c r="G34" s="339">
        <v>172.6</v>
      </c>
      <c r="H34" s="339">
        <v>154.5</v>
      </c>
      <c r="I34" s="339">
        <v>18.1</v>
      </c>
      <c r="J34" s="339">
        <v>19</v>
      </c>
      <c r="K34" s="339">
        <v>124.3</v>
      </c>
      <c r="L34" s="339">
        <v>121.7</v>
      </c>
      <c r="M34" s="339">
        <v>2.6</v>
      </c>
    </row>
    <row r="35" spans="2:13" ht="18" customHeight="1">
      <c r="B35" s="296"/>
      <c r="C35" s="297"/>
      <c r="D35" s="298" t="s">
        <v>448</v>
      </c>
      <c r="E35" s="299"/>
      <c r="F35" s="339">
        <v>19.2</v>
      </c>
      <c r="G35" s="339">
        <v>157.2</v>
      </c>
      <c r="H35" s="339">
        <v>147.7</v>
      </c>
      <c r="I35" s="339">
        <v>9.5</v>
      </c>
      <c r="J35" s="339">
        <v>17</v>
      </c>
      <c r="K35" s="339">
        <v>95.2</v>
      </c>
      <c r="L35" s="339">
        <v>95.2</v>
      </c>
      <c r="M35" s="339">
        <v>0</v>
      </c>
    </row>
    <row r="36" spans="2:13" ht="18" customHeight="1">
      <c r="B36" s="296"/>
      <c r="C36" s="297"/>
      <c r="D36" s="298" t="s">
        <v>216</v>
      </c>
      <c r="E36" s="299"/>
      <c r="F36" s="339">
        <v>21.3</v>
      </c>
      <c r="G36" s="339">
        <v>191.3</v>
      </c>
      <c r="H36" s="339">
        <v>168.3</v>
      </c>
      <c r="I36" s="339">
        <v>23</v>
      </c>
      <c r="J36" s="339">
        <v>17.4</v>
      </c>
      <c r="K36" s="339">
        <v>106.7</v>
      </c>
      <c r="L36" s="339">
        <v>104.8</v>
      </c>
      <c r="M36" s="339">
        <v>1.9</v>
      </c>
    </row>
    <row r="37" spans="2:13" ht="18" customHeight="1">
      <c r="B37" s="296"/>
      <c r="C37" s="297"/>
      <c r="D37" s="298" t="s">
        <v>219</v>
      </c>
      <c r="E37" s="299"/>
      <c r="F37" s="339">
        <v>19.7</v>
      </c>
      <c r="G37" s="339">
        <v>171.5</v>
      </c>
      <c r="H37" s="339">
        <v>151.1</v>
      </c>
      <c r="I37" s="339">
        <v>20.4</v>
      </c>
      <c r="J37" s="339">
        <v>18</v>
      </c>
      <c r="K37" s="339">
        <v>131.3</v>
      </c>
      <c r="L37" s="339">
        <v>126.4</v>
      </c>
      <c r="M37" s="339">
        <v>4.9</v>
      </c>
    </row>
    <row r="38" spans="2:13" ht="18" customHeight="1">
      <c r="B38" s="296"/>
      <c r="C38" s="297"/>
      <c r="D38" s="298" t="s">
        <v>222</v>
      </c>
      <c r="E38" s="299"/>
      <c r="F38" s="339">
        <v>21</v>
      </c>
      <c r="G38" s="339">
        <v>180.3</v>
      </c>
      <c r="H38" s="339">
        <v>165.5</v>
      </c>
      <c r="I38" s="339">
        <v>14.8</v>
      </c>
      <c r="J38" s="339">
        <v>17.7</v>
      </c>
      <c r="K38" s="339">
        <v>105.6</v>
      </c>
      <c r="L38" s="339">
        <v>104.2</v>
      </c>
      <c r="M38" s="339">
        <v>1.4</v>
      </c>
    </row>
    <row r="39" spans="2:13" ht="18" customHeight="1">
      <c r="B39" s="296"/>
      <c r="C39" s="297"/>
      <c r="D39" s="298" t="s">
        <v>449</v>
      </c>
      <c r="E39" s="299"/>
      <c r="F39" s="339">
        <v>20</v>
      </c>
      <c r="G39" s="339">
        <v>171</v>
      </c>
      <c r="H39" s="339">
        <v>153.9</v>
      </c>
      <c r="I39" s="339">
        <v>17.1</v>
      </c>
      <c r="J39" s="339">
        <v>17.9</v>
      </c>
      <c r="K39" s="339">
        <v>144.8</v>
      </c>
      <c r="L39" s="339">
        <v>125.3</v>
      </c>
      <c r="M39" s="339">
        <v>19.5</v>
      </c>
    </row>
    <row r="40" spans="2:13" ht="18" customHeight="1">
      <c r="B40" s="296"/>
      <c r="C40" s="297"/>
      <c r="D40" s="298" t="s">
        <v>450</v>
      </c>
      <c r="E40" s="299"/>
      <c r="F40" s="339">
        <v>19.3</v>
      </c>
      <c r="G40" s="339">
        <v>187.1</v>
      </c>
      <c r="H40" s="339">
        <v>151.6</v>
      </c>
      <c r="I40" s="339">
        <v>35.5</v>
      </c>
      <c r="J40" s="339">
        <v>19.3</v>
      </c>
      <c r="K40" s="339">
        <v>105.2</v>
      </c>
      <c r="L40" s="339">
        <v>101.9</v>
      </c>
      <c r="M40" s="339">
        <v>3.3</v>
      </c>
    </row>
    <row r="41" spans="2:13" ht="18" customHeight="1">
      <c r="B41" s="296"/>
      <c r="C41" s="297"/>
      <c r="D41" s="298" t="s">
        <v>451</v>
      </c>
      <c r="E41" s="299"/>
      <c r="F41" s="339">
        <v>20</v>
      </c>
      <c r="G41" s="339">
        <v>168.1</v>
      </c>
      <c r="H41" s="339">
        <v>156.8</v>
      </c>
      <c r="I41" s="339">
        <v>11.3</v>
      </c>
      <c r="J41" s="339">
        <v>19.6</v>
      </c>
      <c r="K41" s="339">
        <v>131</v>
      </c>
      <c r="L41" s="339">
        <v>126.8</v>
      </c>
      <c r="M41" s="339">
        <v>4.2</v>
      </c>
    </row>
    <row r="42" spans="2:13" ht="18" customHeight="1">
      <c r="B42" s="296"/>
      <c r="C42" s="297"/>
      <c r="D42" s="298" t="s">
        <v>452</v>
      </c>
      <c r="E42" s="299"/>
      <c r="F42" s="339">
        <v>20.4</v>
      </c>
      <c r="G42" s="339">
        <v>168.5</v>
      </c>
      <c r="H42" s="339">
        <v>158.3</v>
      </c>
      <c r="I42" s="339">
        <v>10.2</v>
      </c>
      <c r="J42" s="339">
        <v>18.8</v>
      </c>
      <c r="K42" s="339">
        <v>106</v>
      </c>
      <c r="L42" s="339">
        <v>105.9</v>
      </c>
      <c r="M42" s="339">
        <v>0.1</v>
      </c>
    </row>
    <row r="43" spans="2:13" ht="18" customHeight="1">
      <c r="B43" s="296"/>
      <c r="C43" s="297"/>
      <c r="D43" s="298" t="s">
        <v>453</v>
      </c>
      <c r="E43" s="299"/>
      <c r="F43" s="339">
        <v>19.5</v>
      </c>
      <c r="G43" s="339">
        <v>167.4</v>
      </c>
      <c r="H43" s="339">
        <v>149.5</v>
      </c>
      <c r="I43" s="339">
        <v>17.9</v>
      </c>
      <c r="J43" s="339">
        <v>18.6</v>
      </c>
      <c r="K43" s="339">
        <v>109.9</v>
      </c>
      <c r="L43" s="339">
        <v>109.3</v>
      </c>
      <c r="M43" s="339">
        <v>0.6</v>
      </c>
    </row>
    <row r="44" spans="2:13" ht="18" customHeight="1">
      <c r="B44" s="296"/>
      <c r="C44" s="297"/>
      <c r="D44" s="298" t="s">
        <v>454</v>
      </c>
      <c r="E44" s="299"/>
      <c r="F44" s="339">
        <v>19.2</v>
      </c>
      <c r="G44" s="339">
        <v>182.3</v>
      </c>
      <c r="H44" s="339">
        <v>158.7</v>
      </c>
      <c r="I44" s="339">
        <v>23.6</v>
      </c>
      <c r="J44" s="339">
        <v>18.2</v>
      </c>
      <c r="K44" s="339">
        <v>106.2</v>
      </c>
      <c r="L44" s="339">
        <v>105.9</v>
      </c>
      <c r="M44" s="339">
        <v>0.3</v>
      </c>
    </row>
    <row r="45" spans="2:13" ht="18" customHeight="1">
      <c r="B45" s="296"/>
      <c r="C45" s="297"/>
      <c r="D45" s="298" t="s">
        <v>455</v>
      </c>
      <c r="E45" s="299"/>
      <c r="F45" s="339">
        <v>19</v>
      </c>
      <c r="G45" s="339">
        <v>160.4</v>
      </c>
      <c r="H45" s="339">
        <v>142</v>
      </c>
      <c r="I45" s="339">
        <v>18.4</v>
      </c>
      <c r="J45" s="339">
        <v>19.2</v>
      </c>
      <c r="K45" s="339">
        <v>121.7</v>
      </c>
      <c r="L45" s="339">
        <v>118.2</v>
      </c>
      <c r="M45" s="339">
        <v>3.5</v>
      </c>
    </row>
    <row r="46" spans="2:13" ht="18" customHeight="1">
      <c r="B46" s="296"/>
      <c r="C46" s="297"/>
      <c r="D46" s="298" t="s">
        <v>456</v>
      </c>
      <c r="E46" s="299"/>
      <c r="F46" s="339">
        <v>18.6</v>
      </c>
      <c r="G46" s="339">
        <v>154.3</v>
      </c>
      <c r="H46" s="339">
        <v>142.2</v>
      </c>
      <c r="I46" s="339">
        <v>12.1</v>
      </c>
      <c r="J46" s="339">
        <v>17.3</v>
      </c>
      <c r="K46" s="339">
        <v>108.7</v>
      </c>
      <c r="L46" s="339">
        <v>105.9</v>
      </c>
      <c r="M46" s="339">
        <v>2.8</v>
      </c>
    </row>
    <row r="47" spans="2:13" ht="18" customHeight="1">
      <c r="B47" s="296"/>
      <c r="C47" s="297"/>
      <c r="D47" s="298" t="s">
        <v>457</v>
      </c>
      <c r="E47" s="299"/>
      <c r="F47" s="312" t="s">
        <v>336</v>
      </c>
      <c r="G47" s="312" t="s">
        <v>336</v>
      </c>
      <c r="H47" s="312" t="s">
        <v>336</v>
      </c>
      <c r="I47" s="312" t="s">
        <v>336</v>
      </c>
      <c r="J47" s="312" t="s">
        <v>336</v>
      </c>
      <c r="K47" s="312" t="s">
        <v>336</v>
      </c>
      <c r="L47" s="312" t="s">
        <v>336</v>
      </c>
      <c r="M47" s="312" t="s">
        <v>336</v>
      </c>
    </row>
    <row r="48" spans="2:13" ht="18" customHeight="1">
      <c r="B48" s="296"/>
      <c r="C48" s="297"/>
      <c r="D48" s="298" t="s">
        <v>458</v>
      </c>
      <c r="E48" s="299"/>
      <c r="F48" s="312" t="s">
        <v>336</v>
      </c>
      <c r="G48" s="312" t="s">
        <v>336</v>
      </c>
      <c r="H48" s="312" t="s">
        <v>336</v>
      </c>
      <c r="I48" s="312" t="s">
        <v>336</v>
      </c>
      <c r="J48" s="312" t="s">
        <v>336</v>
      </c>
      <c r="K48" s="312" t="s">
        <v>336</v>
      </c>
      <c r="L48" s="312" t="s">
        <v>336</v>
      </c>
      <c r="M48" s="312" t="s">
        <v>336</v>
      </c>
    </row>
    <row r="49" spans="2:13" ht="18" customHeight="1">
      <c r="B49" s="296"/>
      <c r="C49" s="297"/>
      <c r="D49" s="298" t="s">
        <v>459</v>
      </c>
      <c r="E49" s="299"/>
      <c r="F49" s="312" t="s">
        <v>336</v>
      </c>
      <c r="G49" s="312" t="s">
        <v>336</v>
      </c>
      <c r="H49" s="312" t="s">
        <v>336</v>
      </c>
      <c r="I49" s="312" t="s">
        <v>336</v>
      </c>
      <c r="J49" s="312" t="s">
        <v>336</v>
      </c>
      <c r="K49" s="312" t="s">
        <v>336</v>
      </c>
      <c r="L49" s="312" t="s">
        <v>336</v>
      </c>
      <c r="M49" s="312" t="s">
        <v>336</v>
      </c>
    </row>
    <row r="50" spans="2:13" ht="18" customHeight="1">
      <c r="B50" s="291"/>
      <c r="C50" s="292"/>
      <c r="D50" s="293" t="s">
        <v>460</v>
      </c>
      <c r="E50" s="294"/>
      <c r="F50" s="340">
        <v>20.4</v>
      </c>
      <c r="G50" s="340">
        <v>162.1</v>
      </c>
      <c r="H50" s="340">
        <v>155.6</v>
      </c>
      <c r="I50" s="340">
        <v>6.5</v>
      </c>
      <c r="J50" s="340">
        <v>20.6</v>
      </c>
      <c r="K50" s="340">
        <v>127.3</v>
      </c>
      <c r="L50" s="340">
        <v>126.8</v>
      </c>
      <c r="M50" s="340">
        <v>0.5</v>
      </c>
    </row>
    <row r="51" spans="2:13" ht="18" customHeight="1">
      <c r="B51" s="313"/>
      <c r="C51" s="314"/>
      <c r="D51" s="315" t="s">
        <v>461</v>
      </c>
      <c r="E51" s="316"/>
      <c r="F51" s="342">
        <v>21</v>
      </c>
      <c r="G51" s="342">
        <v>171.3</v>
      </c>
      <c r="H51" s="342">
        <v>157.1</v>
      </c>
      <c r="I51" s="342">
        <v>14.2</v>
      </c>
      <c r="J51" s="342">
        <v>17.3</v>
      </c>
      <c r="K51" s="342">
        <v>96.3</v>
      </c>
      <c r="L51" s="342">
        <v>93.1</v>
      </c>
      <c r="M51" s="342">
        <v>3.2</v>
      </c>
    </row>
    <row r="52" spans="2:13" ht="18" customHeight="1">
      <c r="B52" s="291"/>
      <c r="C52" s="292"/>
      <c r="D52" s="293" t="s">
        <v>250</v>
      </c>
      <c r="E52" s="294"/>
      <c r="F52" s="340">
        <v>21.9</v>
      </c>
      <c r="G52" s="340">
        <v>188.3</v>
      </c>
      <c r="H52" s="340">
        <v>179.6</v>
      </c>
      <c r="I52" s="340">
        <v>8.7</v>
      </c>
      <c r="J52" s="340">
        <v>14.7</v>
      </c>
      <c r="K52" s="340">
        <v>79.8</v>
      </c>
      <c r="L52" s="340">
        <v>79</v>
      </c>
      <c r="M52" s="340">
        <v>0.8</v>
      </c>
    </row>
    <row r="53" spans="2:13" ht="18" customHeight="1">
      <c r="B53" s="313"/>
      <c r="C53" s="314"/>
      <c r="D53" s="315" t="s">
        <v>462</v>
      </c>
      <c r="E53" s="316"/>
      <c r="F53" s="342">
        <v>22.4</v>
      </c>
      <c r="G53" s="342">
        <v>179.7</v>
      </c>
      <c r="H53" s="342">
        <v>161.6</v>
      </c>
      <c r="I53" s="342">
        <v>18.1</v>
      </c>
      <c r="J53" s="342">
        <v>14</v>
      </c>
      <c r="K53" s="342">
        <v>70.9</v>
      </c>
      <c r="L53" s="342">
        <v>69.5</v>
      </c>
      <c r="M53" s="342">
        <v>1.4</v>
      </c>
    </row>
    <row r="54" spans="2:13" ht="18" customHeight="1">
      <c r="B54" s="307"/>
      <c r="C54" s="308"/>
      <c r="D54" s="309" t="s">
        <v>252</v>
      </c>
      <c r="E54" s="310"/>
      <c r="F54" s="337">
        <v>20.3</v>
      </c>
      <c r="G54" s="337">
        <v>160.9</v>
      </c>
      <c r="H54" s="337">
        <v>152.1</v>
      </c>
      <c r="I54" s="337">
        <v>8.8</v>
      </c>
      <c r="J54" s="337">
        <v>15.2</v>
      </c>
      <c r="K54" s="337">
        <v>82.6</v>
      </c>
      <c r="L54" s="337">
        <v>81.7</v>
      </c>
      <c r="M54" s="337">
        <v>0.9</v>
      </c>
    </row>
    <row r="55" spans="2:13" ht="18" customHeight="1">
      <c r="B55" s="296"/>
      <c r="C55" s="297"/>
      <c r="D55" s="298" t="s">
        <v>463</v>
      </c>
      <c r="E55" s="299"/>
      <c r="F55" s="339">
        <v>19</v>
      </c>
      <c r="G55" s="339">
        <v>154.7</v>
      </c>
      <c r="H55" s="339">
        <v>148.1</v>
      </c>
      <c r="I55" s="339">
        <v>6.6</v>
      </c>
      <c r="J55" s="339">
        <v>18.4</v>
      </c>
      <c r="K55" s="339">
        <v>106.9</v>
      </c>
      <c r="L55" s="339">
        <v>106.2</v>
      </c>
      <c r="M55" s="339">
        <v>0.7</v>
      </c>
    </row>
    <row r="56" spans="2:13" ht="18" customHeight="1">
      <c r="B56" s="291"/>
      <c r="C56" s="292"/>
      <c r="D56" s="293" t="s">
        <v>464</v>
      </c>
      <c r="E56" s="294"/>
      <c r="F56" s="340">
        <v>19.1</v>
      </c>
      <c r="G56" s="340">
        <v>164.8</v>
      </c>
      <c r="H56" s="340">
        <v>144.8</v>
      </c>
      <c r="I56" s="340">
        <v>20</v>
      </c>
      <c r="J56" s="340">
        <v>17</v>
      </c>
      <c r="K56" s="340">
        <v>111.5</v>
      </c>
      <c r="L56" s="340">
        <v>110.6</v>
      </c>
      <c r="M56" s="340">
        <v>0.9</v>
      </c>
    </row>
    <row r="57" spans="2:13" ht="18" customHeight="1">
      <c r="B57" s="296"/>
      <c r="C57" s="297"/>
      <c r="D57" s="298" t="s">
        <v>465</v>
      </c>
      <c r="E57" s="299"/>
      <c r="F57" s="339">
        <v>21.8</v>
      </c>
      <c r="G57" s="339">
        <v>175.6</v>
      </c>
      <c r="H57" s="339">
        <v>161.8</v>
      </c>
      <c r="I57" s="339">
        <v>13.8</v>
      </c>
      <c r="J57" s="339">
        <v>18.2</v>
      </c>
      <c r="K57" s="339">
        <v>70.4</v>
      </c>
      <c r="L57" s="339">
        <v>68.4</v>
      </c>
      <c r="M57" s="339">
        <v>2</v>
      </c>
    </row>
    <row r="58" spans="2:13" ht="18" customHeight="1">
      <c r="B58" s="313"/>
      <c r="C58" s="314"/>
      <c r="D58" s="315" t="s">
        <v>466</v>
      </c>
      <c r="E58" s="316"/>
      <c r="F58" s="342">
        <v>22.3</v>
      </c>
      <c r="G58" s="342">
        <v>176.6</v>
      </c>
      <c r="H58" s="342">
        <v>169.1</v>
      </c>
      <c r="I58" s="342">
        <v>7.5</v>
      </c>
      <c r="J58" s="342">
        <v>17.2</v>
      </c>
      <c r="K58" s="342">
        <v>115.1</v>
      </c>
      <c r="L58" s="342">
        <v>112.1</v>
      </c>
      <c r="M58" s="342">
        <v>3</v>
      </c>
    </row>
    <row r="59" spans="2:13" ht="14.25" customHeight="1">
      <c r="B59" s="353"/>
      <c r="C59" s="354"/>
      <c r="D59" s="355" t="s">
        <v>467</v>
      </c>
      <c r="E59" s="356"/>
      <c r="F59" s="320" t="s">
        <v>336</v>
      </c>
      <c r="G59" s="320" t="s">
        <v>336</v>
      </c>
      <c r="H59" s="320" t="s">
        <v>336</v>
      </c>
      <c r="I59" s="320" t="s">
        <v>336</v>
      </c>
      <c r="J59" s="320" t="s">
        <v>336</v>
      </c>
      <c r="K59" s="320" t="s">
        <v>336</v>
      </c>
      <c r="L59" s="320" t="s">
        <v>336</v>
      </c>
      <c r="M59" s="320" t="s">
        <v>336</v>
      </c>
    </row>
    <row r="60" spans="2:13" ht="14.25" customHeight="1">
      <c r="B60" s="302"/>
      <c r="C60" s="303"/>
      <c r="D60" s="357" t="s">
        <v>468</v>
      </c>
      <c r="E60" s="305"/>
      <c r="F60" s="312" t="s">
        <v>336</v>
      </c>
      <c r="G60" s="312" t="s">
        <v>336</v>
      </c>
      <c r="H60" s="312" t="s">
        <v>336</v>
      </c>
      <c r="I60" s="312" t="s">
        <v>336</v>
      </c>
      <c r="J60" s="312" t="s">
        <v>336</v>
      </c>
      <c r="K60" s="312" t="s">
        <v>336</v>
      </c>
      <c r="L60" s="312" t="s">
        <v>336</v>
      </c>
      <c r="M60" s="312" t="s">
        <v>336</v>
      </c>
    </row>
    <row r="61" spans="2:13" ht="14.25" customHeight="1">
      <c r="B61" s="302"/>
      <c r="C61" s="303"/>
      <c r="D61" s="357" t="s">
        <v>469</v>
      </c>
      <c r="E61" s="305"/>
      <c r="F61" s="312" t="s">
        <v>336</v>
      </c>
      <c r="G61" s="312" t="s">
        <v>336</v>
      </c>
      <c r="H61" s="312" t="s">
        <v>336</v>
      </c>
      <c r="I61" s="312" t="s">
        <v>336</v>
      </c>
      <c r="J61" s="312" t="s">
        <v>336</v>
      </c>
      <c r="K61" s="312" t="s">
        <v>336</v>
      </c>
      <c r="L61" s="312" t="s">
        <v>336</v>
      </c>
      <c r="M61" s="312" t="s">
        <v>336</v>
      </c>
    </row>
    <row r="62" spans="2:13" ht="14.25" customHeight="1">
      <c r="B62" s="302"/>
      <c r="C62" s="303"/>
      <c r="D62" s="357" t="s">
        <v>470</v>
      </c>
      <c r="E62" s="305"/>
      <c r="F62" s="312" t="s">
        <v>336</v>
      </c>
      <c r="G62" s="312" t="s">
        <v>336</v>
      </c>
      <c r="H62" s="312" t="s">
        <v>336</v>
      </c>
      <c r="I62" s="312" t="s">
        <v>336</v>
      </c>
      <c r="J62" s="312" t="s">
        <v>336</v>
      </c>
      <c r="K62" s="312" t="s">
        <v>336</v>
      </c>
      <c r="L62" s="312" t="s">
        <v>336</v>
      </c>
      <c r="M62" s="312" t="s">
        <v>336</v>
      </c>
    </row>
    <row r="63" spans="2:13" ht="14.25" customHeight="1">
      <c r="B63" s="313"/>
      <c r="C63" s="314"/>
      <c r="D63" s="324" t="s">
        <v>471</v>
      </c>
      <c r="E63" s="316"/>
      <c r="F63" s="312" t="s">
        <v>336</v>
      </c>
      <c r="G63" s="312" t="s">
        <v>336</v>
      </c>
      <c r="H63" s="312" t="s">
        <v>336</v>
      </c>
      <c r="I63" s="312" t="s">
        <v>336</v>
      </c>
      <c r="J63" s="312" t="s">
        <v>336</v>
      </c>
      <c r="K63" s="312" t="s">
        <v>336</v>
      </c>
      <c r="L63" s="312" t="s">
        <v>336</v>
      </c>
      <c r="M63" s="312" t="s">
        <v>336</v>
      </c>
    </row>
    <row r="64" spans="2:13" ht="14.25" customHeight="1">
      <c r="B64" s="291"/>
      <c r="C64" s="292"/>
      <c r="D64" s="319" t="s">
        <v>472</v>
      </c>
      <c r="E64" s="294"/>
      <c r="F64" s="320" t="s">
        <v>336</v>
      </c>
      <c r="G64" s="320" t="s">
        <v>336</v>
      </c>
      <c r="H64" s="320" t="s">
        <v>336</v>
      </c>
      <c r="I64" s="320" t="s">
        <v>336</v>
      </c>
      <c r="J64" s="320" t="s">
        <v>336</v>
      </c>
      <c r="K64" s="320" t="s">
        <v>336</v>
      </c>
      <c r="L64" s="320" t="s">
        <v>336</v>
      </c>
      <c r="M64" s="320" t="s">
        <v>336</v>
      </c>
    </row>
    <row r="65" spans="2:13" ht="14.25" customHeight="1">
      <c r="B65" s="313"/>
      <c r="C65" s="314"/>
      <c r="D65" s="324" t="s">
        <v>473</v>
      </c>
      <c r="E65" s="316"/>
      <c r="F65" s="325" t="s">
        <v>336</v>
      </c>
      <c r="G65" s="325" t="s">
        <v>336</v>
      </c>
      <c r="H65" s="325" t="s">
        <v>336</v>
      </c>
      <c r="I65" s="325" t="s">
        <v>336</v>
      </c>
      <c r="J65" s="325" t="s">
        <v>336</v>
      </c>
      <c r="K65" s="325" t="s">
        <v>336</v>
      </c>
      <c r="L65" s="325" t="s">
        <v>336</v>
      </c>
      <c r="M65" s="325" t="s">
        <v>336</v>
      </c>
    </row>
    <row r="66" spans="2:13" ht="18.75">
      <c r="B66" s="268" t="s">
        <v>714</v>
      </c>
      <c r="C66" s="269"/>
      <c r="D66" s="270"/>
      <c r="E66" s="269"/>
      <c r="F66" s="269"/>
      <c r="G66" s="346"/>
      <c r="I66" s="269" t="s">
        <v>517</v>
      </c>
      <c r="K66" s="269"/>
      <c r="L66" s="269"/>
      <c r="M66" s="269"/>
    </row>
    <row r="67" spans="2:13" ht="14.25" customHeight="1">
      <c r="B67" s="272" t="s">
        <v>475</v>
      </c>
      <c r="C67" s="347"/>
      <c r="D67" s="347"/>
      <c r="E67" s="347"/>
      <c r="F67" s="347"/>
      <c r="G67" s="274"/>
      <c r="H67" s="274"/>
      <c r="I67" s="274"/>
      <c r="J67" s="274"/>
      <c r="K67" s="274"/>
      <c r="L67" s="274"/>
      <c r="M67" s="274"/>
    </row>
    <row r="68" spans="2:13" ht="14.25" customHeight="1">
      <c r="B68" s="272"/>
      <c r="C68" s="347"/>
      <c r="D68" s="347"/>
      <c r="E68" s="347"/>
      <c r="F68" s="347"/>
      <c r="G68" s="274"/>
      <c r="H68" s="274"/>
      <c r="I68" s="274"/>
      <c r="J68" s="274"/>
      <c r="K68" s="274"/>
      <c r="L68" s="274"/>
      <c r="M68" s="274"/>
    </row>
    <row r="69" spans="2:13" ht="6" customHeight="1">
      <c r="B69" s="274"/>
      <c r="C69" s="274"/>
      <c r="E69" s="274"/>
      <c r="F69" s="274"/>
      <c r="G69" s="274"/>
      <c r="H69" s="274"/>
      <c r="I69" s="274"/>
      <c r="J69" s="274"/>
      <c r="K69" s="274"/>
      <c r="L69" s="274"/>
      <c r="M69" s="274"/>
    </row>
    <row r="70" spans="2:13" ht="18" customHeight="1">
      <c r="B70" s="274"/>
      <c r="C70" s="274"/>
      <c r="D70" s="276" t="s">
        <v>487</v>
      </c>
      <c r="E70" s="274"/>
      <c r="G70" s="274"/>
      <c r="H70" s="274"/>
      <c r="I70" s="274"/>
      <c r="J70" s="274"/>
      <c r="K70" s="274"/>
      <c r="L70" s="274"/>
      <c r="M70" s="277"/>
    </row>
    <row r="71" spans="2:13" s="282" customFormat="1" ht="18" customHeight="1">
      <c r="B71" s="278"/>
      <c r="C71" s="279"/>
      <c r="D71" s="280"/>
      <c r="E71" s="281"/>
      <c r="F71" s="753" t="s">
        <v>506</v>
      </c>
      <c r="G71" s="760"/>
      <c r="H71" s="760"/>
      <c r="I71" s="761"/>
      <c r="J71" s="753" t="s">
        <v>507</v>
      </c>
      <c r="K71" s="760"/>
      <c r="L71" s="760"/>
      <c r="M71" s="761"/>
    </row>
    <row r="72" spans="2:13" s="282" customFormat="1" ht="36" customHeight="1" thickBot="1">
      <c r="B72" s="756" t="s">
        <v>482</v>
      </c>
      <c r="C72" s="762"/>
      <c r="D72" s="762"/>
      <c r="E72" s="284"/>
      <c r="F72" s="348" t="s">
        <v>489</v>
      </c>
      <c r="G72" s="349" t="s">
        <v>514</v>
      </c>
      <c r="H72" s="349" t="s">
        <v>515</v>
      </c>
      <c r="I72" s="350" t="s">
        <v>516</v>
      </c>
      <c r="J72" s="348" t="s">
        <v>489</v>
      </c>
      <c r="K72" s="349" t="s">
        <v>514</v>
      </c>
      <c r="L72" s="349" t="s">
        <v>515</v>
      </c>
      <c r="M72" s="350" t="s">
        <v>516</v>
      </c>
    </row>
    <row r="73" spans="2:13" s="282" customFormat="1" ht="9.75" customHeight="1" thickTop="1">
      <c r="B73" s="327"/>
      <c r="C73" s="358"/>
      <c r="D73" s="359"/>
      <c r="E73" s="360"/>
      <c r="F73" s="361" t="s">
        <v>492</v>
      </c>
      <c r="G73" s="362" t="s">
        <v>493</v>
      </c>
      <c r="H73" s="363" t="s">
        <v>493</v>
      </c>
      <c r="I73" s="363" t="s">
        <v>493</v>
      </c>
      <c r="J73" s="363" t="s">
        <v>492</v>
      </c>
      <c r="K73" s="363" t="s">
        <v>493</v>
      </c>
      <c r="L73" s="363" t="s">
        <v>493</v>
      </c>
      <c r="M73" s="361" t="s">
        <v>493</v>
      </c>
    </row>
    <row r="74" spans="2:13" ht="18" customHeight="1">
      <c r="B74" s="307"/>
      <c r="C74" s="308"/>
      <c r="D74" s="336" t="s">
        <v>140</v>
      </c>
      <c r="E74" s="310"/>
      <c r="F74" s="337">
        <v>19.7</v>
      </c>
      <c r="G74" s="337">
        <v>169</v>
      </c>
      <c r="H74" s="337">
        <v>151.1</v>
      </c>
      <c r="I74" s="337">
        <v>17.9</v>
      </c>
      <c r="J74" s="337">
        <v>18</v>
      </c>
      <c r="K74" s="337">
        <v>103.3</v>
      </c>
      <c r="L74" s="337">
        <v>100</v>
      </c>
      <c r="M74" s="337">
        <v>3.3</v>
      </c>
    </row>
    <row r="75" spans="2:13" ht="18" customHeight="1">
      <c r="B75" s="291"/>
      <c r="C75" s="292"/>
      <c r="D75" s="293" t="s">
        <v>429</v>
      </c>
      <c r="E75" s="294"/>
      <c r="F75" s="338" t="s">
        <v>430</v>
      </c>
      <c r="G75" s="338" t="s">
        <v>430</v>
      </c>
      <c r="H75" s="338" t="s">
        <v>430</v>
      </c>
      <c r="I75" s="338" t="s">
        <v>430</v>
      </c>
      <c r="J75" s="338" t="s">
        <v>430</v>
      </c>
      <c r="K75" s="338" t="s">
        <v>430</v>
      </c>
      <c r="L75" s="338" t="s">
        <v>430</v>
      </c>
      <c r="M75" s="338" t="s">
        <v>430</v>
      </c>
    </row>
    <row r="76" spans="2:13" ht="18" customHeight="1">
      <c r="B76" s="296"/>
      <c r="C76" s="297"/>
      <c r="D76" s="298" t="s">
        <v>148</v>
      </c>
      <c r="E76" s="299"/>
      <c r="F76" s="339">
        <v>21.6</v>
      </c>
      <c r="G76" s="339">
        <v>189.9</v>
      </c>
      <c r="H76" s="339">
        <v>178.3</v>
      </c>
      <c r="I76" s="339">
        <v>11.6</v>
      </c>
      <c r="J76" s="339">
        <v>20.6</v>
      </c>
      <c r="K76" s="339">
        <v>127.8</v>
      </c>
      <c r="L76" s="339">
        <v>127.8</v>
      </c>
      <c r="M76" s="339">
        <v>0</v>
      </c>
    </row>
    <row r="77" spans="2:13" ht="18" customHeight="1">
      <c r="B77" s="296"/>
      <c r="C77" s="297"/>
      <c r="D77" s="298" t="s">
        <v>150</v>
      </c>
      <c r="E77" s="299"/>
      <c r="F77" s="339">
        <v>19.4</v>
      </c>
      <c r="G77" s="339">
        <v>168.5</v>
      </c>
      <c r="H77" s="339">
        <v>149.2</v>
      </c>
      <c r="I77" s="339">
        <v>19.3</v>
      </c>
      <c r="J77" s="339">
        <v>19.4</v>
      </c>
      <c r="K77" s="339">
        <v>132.4</v>
      </c>
      <c r="L77" s="339">
        <v>126.3</v>
      </c>
      <c r="M77" s="339">
        <v>6.1</v>
      </c>
    </row>
    <row r="78" spans="2:13" ht="18" customHeight="1">
      <c r="B78" s="296"/>
      <c r="C78" s="297"/>
      <c r="D78" s="298" t="s">
        <v>152</v>
      </c>
      <c r="E78" s="299"/>
      <c r="F78" s="339">
        <v>19.2</v>
      </c>
      <c r="G78" s="339">
        <v>160.8</v>
      </c>
      <c r="H78" s="339">
        <v>141.7</v>
      </c>
      <c r="I78" s="339">
        <v>19.1</v>
      </c>
      <c r="J78" s="339">
        <v>18.3</v>
      </c>
      <c r="K78" s="339">
        <v>102.2</v>
      </c>
      <c r="L78" s="339">
        <v>101.8</v>
      </c>
      <c r="M78" s="339">
        <v>0.4</v>
      </c>
    </row>
    <row r="79" spans="2:13" ht="18" customHeight="1">
      <c r="B79" s="296"/>
      <c r="C79" s="297"/>
      <c r="D79" s="298" t="s">
        <v>155</v>
      </c>
      <c r="E79" s="299"/>
      <c r="F79" s="339">
        <v>19.5</v>
      </c>
      <c r="G79" s="339">
        <v>157.8</v>
      </c>
      <c r="H79" s="339">
        <v>147.5</v>
      </c>
      <c r="I79" s="339">
        <v>10.3</v>
      </c>
      <c r="J79" s="339">
        <v>17</v>
      </c>
      <c r="K79" s="339">
        <v>111.1</v>
      </c>
      <c r="L79" s="339">
        <v>110.4</v>
      </c>
      <c r="M79" s="339">
        <v>0.7</v>
      </c>
    </row>
    <row r="80" spans="2:13" ht="18" customHeight="1">
      <c r="B80" s="296"/>
      <c r="C80" s="297"/>
      <c r="D80" s="298" t="s">
        <v>431</v>
      </c>
      <c r="E80" s="299"/>
      <c r="F80" s="339">
        <v>20.3</v>
      </c>
      <c r="G80" s="339">
        <v>187</v>
      </c>
      <c r="H80" s="339">
        <v>156.1</v>
      </c>
      <c r="I80" s="339">
        <v>30.9</v>
      </c>
      <c r="J80" s="339">
        <v>18.4</v>
      </c>
      <c r="K80" s="339">
        <v>110.9</v>
      </c>
      <c r="L80" s="339">
        <v>106.7</v>
      </c>
      <c r="M80" s="339">
        <v>4.2</v>
      </c>
    </row>
    <row r="81" spans="2:13" ht="18" customHeight="1">
      <c r="B81" s="296"/>
      <c r="C81" s="297"/>
      <c r="D81" s="298" t="s">
        <v>432</v>
      </c>
      <c r="E81" s="299"/>
      <c r="F81" s="339">
        <v>20.1</v>
      </c>
      <c r="G81" s="339">
        <v>166.8</v>
      </c>
      <c r="H81" s="339">
        <v>154.4</v>
      </c>
      <c r="I81" s="339">
        <v>12.4</v>
      </c>
      <c r="J81" s="339">
        <v>18.1</v>
      </c>
      <c r="K81" s="339">
        <v>98.7</v>
      </c>
      <c r="L81" s="339">
        <v>96</v>
      </c>
      <c r="M81" s="339">
        <v>2.7</v>
      </c>
    </row>
    <row r="82" spans="2:13" ht="18" customHeight="1">
      <c r="B82" s="296"/>
      <c r="C82" s="297"/>
      <c r="D82" s="298" t="s">
        <v>433</v>
      </c>
      <c r="E82" s="299"/>
      <c r="F82" s="339">
        <v>18.8</v>
      </c>
      <c r="G82" s="339">
        <v>149.1</v>
      </c>
      <c r="H82" s="339">
        <v>138</v>
      </c>
      <c r="I82" s="339">
        <v>11.1</v>
      </c>
      <c r="J82" s="339">
        <v>17.9</v>
      </c>
      <c r="K82" s="339">
        <v>125.7</v>
      </c>
      <c r="L82" s="339">
        <v>122.4</v>
      </c>
      <c r="M82" s="339">
        <v>3.3</v>
      </c>
    </row>
    <row r="83" spans="2:13" ht="18" customHeight="1">
      <c r="B83" s="296"/>
      <c r="C83" s="297"/>
      <c r="D83" s="298" t="s">
        <v>434</v>
      </c>
      <c r="E83" s="299"/>
      <c r="F83" s="339">
        <v>21.5</v>
      </c>
      <c r="G83" s="339">
        <v>177.1</v>
      </c>
      <c r="H83" s="339">
        <v>166.3</v>
      </c>
      <c r="I83" s="339">
        <v>10.8</v>
      </c>
      <c r="J83" s="339">
        <v>16.4</v>
      </c>
      <c r="K83" s="339">
        <v>86.8</v>
      </c>
      <c r="L83" s="339">
        <v>83.7</v>
      </c>
      <c r="M83" s="339">
        <v>3.1</v>
      </c>
    </row>
    <row r="84" spans="2:13" ht="18" customHeight="1">
      <c r="B84" s="296"/>
      <c r="C84" s="297"/>
      <c r="D84" s="298" t="s">
        <v>435</v>
      </c>
      <c r="E84" s="299"/>
      <c r="F84" s="339">
        <v>19.4</v>
      </c>
      <c r="G84" s="339">
        <v>162</v>
      </c>
      <c r="H84" s="339">
        <v>149.2</v>
      </c>
      <c r="I84" s="339">
        <v>12.8</v>
      </c>
      <c r="J84" s="339">
        <v>17.2</v>
      </c>
      <c r="K84" s="339">
        <v>91</v>
      </c>
      <c r="L84" s="339">
        <v>88.1</v>
      </c>
      <c r="M84" s="339">
        <v>2.9</v>
      </c>
    </row>
    <row r="85" spans="2:13" ht="18" customHeight="1">
      <c r="B85" s="296"/>
      <c r="C85" s="297"/>
      <c r="D85" s="298" t="s">
        <v>436</v>
      </c>
      <c r="E85" s="299"/>
      <c r="F85" s="339">
        <v>22.8</v>
      </c>
      <c r="G85" s="339">
        <v>188.1</v>
      </c>
      <c r="H85" s="339">
        <v>172.6</v>
      </c>
      <c r="I85" s="339">
        <v>15.5</v>
      </c>
      <c r="J85" s="339">
        <v>15.1</v>
      </c>
      <c r="K85" s="339">
        <v>85</v>
      </c>
      <c r="L85" s="339">
        <v>82</v>
      </c>
      <c r="M85" s="339">
        <v>3</v>
      </c>
    </row>
    <row r="86" spans="2:13" ht="18" customHeight="1">
      <c r="B86" s="296"/>
      <c r="C86" s="297"/>
      <c r="D86" s="298" t="s">
        <v>437</v>
      </c>
      <c r="E86" s="299"/>
      <c r="F86" s="339">
        <v>22.1</v>
      </c>
      <c r="G86" s="339">
        <v>180.5</v>
      </c>
      <c r="H86" s="339">
        <v>168.2</v>
      </c>
      <c r="I86" s="339">
        <v>12.3</v>
      </c>
      <c r="J86" s="339">
        <v>15.2</v>
      </c>
      <c r="K86" s="339">
        <v>106.2</v>
      </c>
      <c r="L86" s="339">
        <v>102.9</v>
      </c>
      <c r="M86" s="339">
        <v>3.3</v>
      </c>
    </row>
    <row r="87" spans="2:13" ht="18" customHeight="1">
      <c r="B87" s="296"/>
      <c r="C87" s="297"/>
      <c r="D87" s="298" t="s">
        <v>438</v>
      </c>
      <c r="E87" s="299"/>
      <c r="F87" s="339">
        <v>19.3</v>
      </c>
      <c r="G87" s="339">
        <v>178.6</v>
      </c>
      <c r="H87" s="339">
        <v>143</v>
      </c>
      <c r="I87" s="339">
        <v>35.6</v>
      </c>
      <c r="J87" s="339">
        <v>18.8</v>
      </c>
      <c r="K87" s="339">
        <v>106.7</v>
      </c>
      <c r="L87" s="339">
        <v>92.1</v>
      </c>
      <c r="M87" s="339">
        <v>14.6</v>
      </c>
    </row>
    <row r="88" spans="2:13" ht="18" customHeight="1">
      <c r="B88" s="296"/>
      <c r="C88" s="297"/>
      <c r="D88" s="298" t="s">
        <v>439</v>
      </c>
      <c r="E88" s="299"/>
      <c r="F88" s="339">
        <v>19.4</v>
      </c>
      <c r="G88" s="339">
        <v>156.9</v>
      </c>
      <c r="H88" s="339">
        <v>148.3</v>
      </c>
      <c r="I88" s="339">
        <v>8.6</v>
      </c>
      <c r="J88" s="339">
        <v>19.5</v>
      </c>
      <c r="K88" s="339">
        <v>113.6</v>
      </c>
      <c r="L88" s="339">
        <v>112.6</v>
      </c>
      <c r="M88" s="339">
        <v>1</v>
      </c>
    </row>
    <row r="89" spans="2:13" ht="18" customHeight="1">
      <c r="B89" s="296"/>
      <c r="C89" s="297"/>
      <c r="D89" s="298" t="s">
        <v>182</v>
      </c>
      <c r="E89" s="299"/>
      <c r="F89" s="339">
        <v>19.4</v>
      </c>
      <c r="G89" s="339">
        <v>153.3</v>
      </c>
      <c r="H89" s="339">
        <v>149.3</v>
      </c>
      <c r="I89" s="339">
        <v>4</v>
      </c>
      <c r="J89" s="339">
        <v>22.8</v>
      </c>
      <c r="K89" s="339">
        <v>158.4</v>
      </c>
      <c r="L89" s="339">
        <v>155.1</v>
      </c>
      <c r="M89" s="339">
        <v>3.3</v>
      </c>
    </row>
    <row r="90" spans="2:13" ht="18" customHeight="1">
      <c r="B90" s="296"/>
      <c r="C90" s="297"/>
      <c r="D90" s="298" t="s">
        <v>440</v>
      </c>
      <c r="E90" s="299"/>
      <c r="F90" s="339">
        <v>20.3</v>
      </c>
      <c r="G90" s="339">
        <v>169.3</v>
      </c>
      <c r="H90" s="339">
        <v>152.7</v>
      </c>
      <c r="I90" s="339">
        <v>16.6</v>
      </c>
      <c r="J90" s="339">
        <v>17.8</v>
      </c>
      <c r="K90" s="339">
        <v>80.8</v>
      </c>
      <c r="L90" s="339">
        <v>79.2</v>
      </c>
      <c r="M90" s="339">
        <v>1.6</v>
      </c>
    </row>
    <row r="91" spans="2:13" ht="18" customHeight="1">
      <c r="B91" s="291"/>
      <c r="C91" s="292"/>
      <c r="D91" s="293" t="s">
        <v>441</v>
      </c>
      <c r="E91" s="294"/>
      <c r="F91" s="340">
        <v>20.9</v>
      </c>
      <c r="G91" s="340">
        <v>176.4</v>
      </c>
      <c r="H91" s="340">
        <v>159.4</v>
      </c>
      <c r="I91" s="340">
        <v>17</v>
      </c>
      <c r="J91" s="340">
        <v>20.1</v>
      </c>
      <c r="K91" s="340">
        <v>147.1</v>
      </c>
      <c r="L91" s="340">
        <v>134.7</v>
      </c>
      <c r="M91" s="340">
        <v>12.4</v>
      </c>
    </row>
    <row r="92" spans="2:13" ht="18" customHeight="1">
      <c r="B92" s="302"/>
      <c r="C92" s="303"/>
      <c r="D92" s="304" t="s">
        <v>190</v>
      </c>
      <c r="E92" s="305"/>
      <c r="F92" s="341">
        <v>20</v>
      </c>
      <c r="G92" s="341">
        <v>161.4</v>
      </c>
      <c r="H92" s="341">
        <v>151</v>
      </c>
      <c r="I92" s="341">
        <v>10.4</v>
      </c>
      <c r="J92" s="341">
        <v>17.8</v>
      </c>
      <c r="K92" s="341">
        <v>121.7</v>
      </c>
      <c r="L92" s="341">
        <v>119.1</v>
      </c>
      <c r="M92" s="341">
        <v>2.6</v>
      </c>
    </row>
    <row r="93" spans="2:13" ht="18" customHeight="1">
      <c r="B93" s="307"/>
      <c r="C93" s="308"/>
      <c r="D93" s="309" t="s">
        <v>442</v>
      </c>
      <c r="E93" s="310"/>
      <c r="F93" s="546">
        <v>20.8</v>
      </c>
      <c r="G93" s="546">
        <v>191.1</v>
      </c>
      <c r="H93" s="546">
        <v>165</v>
      </c>
      <c r="I93" s="546">
        <v>26.1</v>
      </c>
      <c r="J93" s="546">
        <v>20</v>
      </c>
      <c r="K93" s="546">
        <v>116</v>
      </c>
      <c r="L93" s="546">
        <v>112.9</v>
      </c>
      <c r="M93" s="546">
        <v>3.1</v>
      </c>
    </row>
    <row r="94" spans="2:13" ht="18" customHeight="1">
      <c r="B94" s="296"/>
      <c r="C94" s="297"/>
      <c r="D94" s="298" t="s">
        <v>443</v>
      </c>
      <c r="E94" s="299"/>
      <c r="F94" s="339">
        <v>20.3</v>
      </c>
      <c r="G94" s="339">
        <v>190.3</v>
      </c>
      <c r="H94" s="339">
        <v>156.1</v>
      </c>
      <c r="I94" s="339">
        <v>34.2</v>
      </c>
      <c r="J94" s="339">
        <v>14.7</v>
      </c>
      <c r="K94" s="339">
        <v>84.8</v>
      </c>
      <c r="L94" s="339">
        <v>84.1</v>
      </c>
      <c r="M94" s="339">
        <v>0.7</v>
      </c>
    </row>
    <row r="95" spans="2:13" ht="18" customHeight="1">
      <c r="B95" s="296"/>
      <c r="C95" s="297"/>
      <c r="D95" s="298" t="s">
        <v>444</v>
      </c>
      <c r="E95" s="299"/>
      <c r="F95" s="339">
        <v>21.3</v>
      </c>
      <c r="G95" s="339">
        <v>178.4</v>
      </c>
      <c r="H95" s="339">
        <v>167.7</v>
      </c>
      <c r="I95" s="339">
        <v>10.7</v>
      </c>
      <c r="J95" s="339">
        <v>19.6</v>
      </c>
      <c r="K95" s="339">
        <v>109.5</v>
      </c>
      <c r="L95" s="339">
        <v>107.2</v>
      </c>
      <c r="M95" s="339">
        <v>2.3</v>
      </c>
    </row>
    <row r="96" spans="2:13" ht="18" customHeight="1">
      <c r="B96" s="296"/>
      <c r="C96" s="297"/>
      <c r="D96" s="298" t="s">
        <v>202</v>
      </c>
      <c r="E96" s="299"/>
      <c r="F96" s="339">
        <v>20.1</v>
      </c>
      <c r="G96" s="339">
        <v>179.7</v>
      </c>
      <c r="H96" s="339">
        <v>161.3</v>
      </c>
      <c r="I96" s="339">
        <v>18.4</v>
      </c>
      <c r="J96" s="339">
        <v>18.5</v>
      </c>
      <c r="K96" s="339">
        <v>116.9</v>
      </c>
      <c r="L96" s="339">
        <v>114.8</v>
      </c>
      <c r="M96" s="339">
        <v>2.1</v>
      </c>
    </row>
    <row r="97" spans="2:13" ht="18" customHeight="1">
      <c r="B97" s="296"/>
      <c r="C97" s="297"/>
      <c r="D97" s="298" t="s">
        <v>445</v>
      </c>
      <c r="E97" s="299"/>
      <c r="F97" s="339">
        <v>19.6</v>
      </c>
      <c r="G97" s="339">
        <v>166.4</v>
      </c>
      <c r="H97" s="339">
        <v>151.1</v>
      </c>
      <c r="I97" s="339">
        <v>15.3</v>
      </c>
      <c r="J97" s="339">
        <v>18.1</v>
      </c>
      <c r="K97" s="339">
        <v>126.9</v>
      </c>
      <c r="L97" s="339">
        <v>124.8</v>
      </c>
      <c r="M97" s="339">
        <v>2.1</v>
      </c>
    </row>
    <row r="98" spans="2:13" ht="18" customHeight="1">
      <c r="B98" s="296"/>
      <c r="C98" s="297"/>
      <c r="D98" s="298" t="s">
        <v>446</v>
      </c>
      <c r="E98" s="299"/>
      <c r="F98" s="339">
        <v>18.5</v>
      </c>
      <c r="G98" s="339">
        <v>173.2</v>
      </c>
      <c r="H98" s="339">
        <v>147.1</v>
      </c>
      <c r="I98" s="339">
        <v>26.1</v>
      </c>
      <c r="J98" s="339">
        <v>22.4</v>
      </c>
      <c r="K98" s="339">
        <v>173.7</v>
      </c>
      <c r="L98" s="339">
        <v>173.6</v>
      </c>
      <c r="M98" s="339">
        <v>0.1</v>
      </c>
    </row>
    <row r="99" spans="2:13" ht="18" customHeight="1">
      <c r="B99" s="296"/>
      <c r="C99" s="297"/>
      <c r="D99" s="298" t="s">
        <v>447</v>
      </c>
      <c r="E99" s="299"/>
      <c r="F99" s="339">
        <v>19.9</v>
      </c>
      <c r="G99" s="339">
        <v>172.6</v>
      </c>
      <c r="H99" s="339">
        <v>154.5</v>
      </c>
      <c r="I99" s="339">
        <v>18.1</v>
      </c>
      <c r="J99" s="339">
        <v>19</v>
      </c>
      <c r="K99" s="339">
        <v>124.3</v>
      </c>
      <c r="L99" s="339">
        <v>121.7</v>
      </c>
      <c r="M99" s="339">
        <v>2.6</v>
      </c>
    </row>
    <row r="100" spans="2:13" ht="18" customHeight="1">
      <c r="B100" s="296"/>
      <c r="C100" s="297"/>
      <c r="D100" s="298" t="s">
        <v>448</v>
      </c>
      <c r="E100" s="299"/>
      <c r="F100" s="339">
        <v>19.1</v>
      </c>
      <c r="G100" s="339">
        <v>157.7</v>
      </c>
      <c r="H100" s="339">
        <v>145.5</v>
      </c>
      <c r="I100" s="339">
        <v>12.2</v>
      </c>
      <c r="J100" s="339">
        <v>19.7</v>
      </c>
      <c r="K100" s="339">
        <v>107.2</v>
      </c>
      <c r="L100" s="339">
        <v>107.2</v>
      </c>
      <c r="M100" s="339">
        <v>0</v>
      </c>
    </row>
    <row r="101" spans="2:13" ht="18" customHeight="1">
      <c r="B101" s="296"/>
      <c r="C101" s="297"/>
      <c r="D101" s="298" t="s">
        <v>216</v>
      </c>
      <c r="E101" s="299"/>
      <c r="F101" s="339">
        <v>21.2</v>
      </c>
      <c r="G101" s="339">
        <v>192.1</v>
      </c>
      <c r="H101" s="339">
        <v>167</v>
      </c>
      <c r="I101" s="339">
        <v>25.1</v>
      </c>
      <c r="J101" s="339">
        <v>17.2</v>
      </c>
      <c r="K101" s="339">
        <v>122.6</v>
      </c>
      <c r="L101" s="339">
        <v>118.9</v>
      </c>
      <c r="M101" s="339">
        <v>3.7</v>
      </c>
    </row>
    <row r="102" spans="2:13" ht="18" customHeight="1">
      <c r="B102" s="296"/>
      <c r="C102" s="297"/>
      <c r="D102" s="298" t="s">
        <v>219</v>
      </c>
      <c r="E102" s="299"/>
      <c r="F102" s="339">
        <v>19.6</v>
      </c>
      <c r="G102" s="339">
        <v>168.4</v>
      </c>
      <c r="H102" s="339">
        <v>150.7</v>
      </c>
      <c r="I102" s="339">
        <v>17.7</v>
      </c>
      <c r="J102" s="339">
        <v>18</v>
      </c>
      <c r="K102" s="339">
        <v>131.3</v>
      </c>
      <c r="L102" s="339">
        <v>126.4</v>
      </c>
      <c r="M102" s="339">
        <v>4.9</v>
      </c>
    </row>
    <row r="103" spans="2:13" ht="18" customHeight="1">
      <c r="B103" s="296"/>
      <c r="C103" s="297"/>
      <c r="D103" s="298" t="s">
        <v>222</v>
      </c>
      <c r="E103" s="299"/>
      <c r="F103" s="339">
        <v>21</v>
      </c>
      <c r="G103" s="339">
        <v>181.3</v>
      </c>
      <c r="H103" s="339">
        <v>163.6</v>
      </c>
      <c r="I103" s="339">
        <v>17.7</v>
      </c>
      <c r="J103" s="339">
        <v>20.4</v>
      </c>
      <c r="K103" s="339">
        <v>149.6</v>
      </c>
      <c r="L103" s="339">
        <v>146.1</v>
      </c>
      <c r="M103" s="339">
        <v>3.5</v>
      </c>
    </row>
    <row r="104" spans="2:13" ht="18" customHeight="1">
      <c r="B104" s="296"/>
      <c r="C104" s="297"/>
      <c r="D104" s="298" t="s">
        <v>449</v>
      </c>
      <c r="E104" s="299"/>
      <c r="F104" s="339">
        <v>19.4</v>
      </c>
      <c r="G104" s="339">
        <v>172.4</v>
      </c>
      <c r="H104" s="339">
        <v>150.6</v>
      </c>
      <c r="I104" s="339">
        <v>21.8</v>
      </c>
      <c r="J104" s="339">
        <v>21.1</v>
      </c>
      <c r="K104" s="339">
        <v>182.2</v>
      </c>
      <c r="L104" s="339">
        <v>152</v>
      </c>
      <c r="M104" s="339">
        <v>30.2</v>
      </c>
    </row>
    <row r="105" spans="2:13" ht="18" customHeight="1">
      <c r="B105" s="296"/>
      <c r="C105" s="297"/>
      <c r="D105" s="298" t="s">
        <v>450</v>
      </c>
      <c r="E105" s="299"/>
      <c r="F105" s="339">
        <v>18.6</v>
      </c>
      <c r="G105" s="339">
        <v>188.9</v>
      </c>
      <c r="H105" s="339">
        <v>148.2</v>
      </c>
      <c r="I105" s="339">
        <v>40.7</v>
      </c>
      <c r="J105" s="339">
        <v>19.6</v>
      </c>
      <c r="K105" s="339">
        <v>137.2</v>
      </c>
      <c r="L105" s="339">
        <v>127</v>
      </c>
      <c r="M105" s="339">
        <v>10.2</v>
      </c>
    </row>
    <row r="106" spans="2:13" ht="18" customHeight="1">
      <c r="B106" s="296"/>
      <c r="C106" s="297"/>
      <c r="D106" s="298" t="s">
        <v>451</v>
      </c>
      <c r="E106" s="299"/>
      <c r="F106" s="339">
        <v>19.8</v>
      </c>
      <c r="G106" s="339">
        <v>169</v>
      </c>
      <c r="H106" s="339">
        <v>156</v>
      </c>
      <c r="I106" s="339">
        <v>13</v>
      </c>
      <c r="J106" s="339">
        <v>19.8</v>
      </c>
      <c r="K106" s="339">
        <v>139.1</v>
      </c>
      <c r="L106" s="339">
        <v>133</v>
      </c>
      <c r="M106" s="339">
        <v>6.1</v>
      </c>
    </row>
    <row r="107" spans="2:13" ht="18" customHeight="1">
      <c r="B107" s="296"/>
      <c r="C107" s="297"/>
      <c r="D107" s="298" t="s">
        <v>452</v>
      </c>
      <c r="E107" s="299"/>
      <c r="F107" s="339">
        <v>20.6</v>
      </c>
      <c r="G107" s="339">
        <v>171.7</v>
      </c>
      <c r="H107" s="339">
        <v>160.8</v>
      </c>
      <c r="I107" s="339">
        <v>10.9</v>
      </c>
      <c r="J107" s="339">
        <v>19.3</v>
      </c>
      <c r="K107" s="339">
        <v>103.2</v>
      </c>
      <c r="L107" s="339">
        <v>102.8</v>
      </c>
      <c r="M107" s="339">
        <v>0.4</v>
      </c>
    </row>
    <row r="108" spans="2:13" ht="18" customHeight="1">
      <c r="B108" s="296"/>
      <c r="C108" s="297"/>
      <c r="D108" s="298" t="s">
        <v>453</v>
      </c>
      <c r="E108" s="299"/>
      <c r="F108" s="339">
        <v>19.3</v>
      </c>
      <c r="G108" s="339">
        <v>166.9</v>
      </c>
      <c r="H108" s="339">
        <v>148.1</v>
      </c>
      <c r="I108" s="339">
        <v>18.8</v>
      </c>
      <c r="J108" s="339">
        <v>19.9</v>
      </c>
      <c r="K108" s="339">
        <v>119.7</v>
      </c>
      <c r="L108" s="339">
        <v>118.9</v>
      </c>
      <c r="M108" s="339">
        <v>0.8</v>
      </c>
    </row>
    <row r="109" spans="2:13" ht="18" customHeight="1">
      <c r="B109" s="296"/>
      <c r="C109" s="297"/>
      <c r="D109" s="298" t="s">
        <v>454</v>
      </c>
      <c r="E109" s="299"/>
      <c r="F109" s="339">
        <v>19.2</v>
      </c>
      <c r="G109" s="339">
        <v>182.3</v>
      </c>
      <c r="H109" s="339">
        <v>158.7</v>
      </c>
      <c r="I109" s="339">
        <v>23.6</v>
      </c>
      <c r="J109" s="339">
        <v>18.4</v>
      </c>
      <c r="K109" s="339">
        <v>114.4</v>
      </c>
      <c r="L109" s="339">
        <v>112.7</v>
      </c>
      <c r="M109" s="339">
        <v>1.7</v>
      </c>
    </row>
    <row r="110" spans="2:13" ht="18" customHeight="1">
      <c r="B110" s="296"/>
      <c r="C110" s="297"/>
      <c r="D110" s="298" t="s">
        <v>455</v>
      </c>
      <c r="E110" s="299"/>
      <c r="F110" s="339">
        <v>18.6</v>
      </c>
      <c r="G110" s="339">
        <v>156.8</v>
      </c>
      <c r="H110" s="339">
        <v>138.5</v>
      </c>
      <c r="I110" s="339">
        <v>18.3</v>
      </c>
      <c r="J110" s="339">
        <v>18.6</v>
      </c>
      <c r="K110" s="339">
        <v>115</v>
      </c>
      <c r="L110" s="339">
        <v>114.1</v>
      </c>
      <c r="M110" s="339">
        <v>0.9</v>
      </c>
    </row>
    <row r="111" spans="2:13" ht="18" customHeight="1">
      <c r="B111" s="296"/>
      <c r="C111" s="297"/>
      <c r="D111" s="298" t="s">
        <v>456</v>
      </c>
      <c r="E111" s="299"/>
      <c r="F111" s="339">
        <v>18.1</v>
      </c>
      <c r="G111" s="339">
        <v>147.9</v>
      </c>
      <c r="H111" s="339">
        <v>137.3</v>
      </c>
      <c r="I111" s="339">
        <v>10.6</v>
      </c>
      <c r="J111" s="339">
        <v>17.1</v>
      </c>
      <c r="K111" s="339">
        <v>109</v>
      </c>
      <c r="L111" s="339">
        <v>105.7</v>
      </c>
      <c r="M111" s="339">
        <v>3.3</v>
      </c>
    </row>
    <row r="112" spans="2:13" ht="18" customHeight="1">
      <c r="B112" s="296"/>
      <c r="C112" s="297"/>
      <c r="D112" s="298" t="s">
        <v>457</v>
      </c>
      <c r="E112" s="299"/>
      <c r="F112" s="312" t="s">
        <v>336</v>
      </c>
      <c r="G112" s="312" t="s">
        <v>336</v>
      </c>
      <c r="H112" s="312" t="s">
        <v>336</v>
      </c>
      <c r="I112" s="312" t="s">
        <v>336</v>
      </c>
      <c r="J112" s="312" t="s">
        <v>336</v>
      </c>
      <c r="K112" s="312" t="s">
        <v>336</v>
      </c>
      <c r="L112" s="312" t="s">
        <v>336</v>
      </c>
      <c r="M112" s="312" t="s">
        <v>336</v>
      </c>
    </row>
    <row r="113" spans="2:13" ht="18" customHeight="1">
      <c r="B113" s="296"/>
      <c r="C113" s="297"/>
      <c r="D113" s="298" t="s">
        <v>458</v>
      </c>
      <c r="E113" s="299"/>
      <c r="F113" s="312" t="s">
        <v>336</v>
      </c>
      <c r="G113" s="312" t="s">
        <v>336</v>
      </c>
      <c r="H113" s="312" t="s">
        <v>336</v>
      </c>
      <c r="I113" s="312" t="s">
        <v>336</v>
      </c>
      <c r="J113" s="312" t="s">
        <v>336</v>
      </c>
      <c r="K113" s="312" t="s">
        <v>336</v>
      </c>
      <c r="L113" s="312" t="s">
        <v>336</v>
      </c>
      <c r="M113" s="312" t="s">
        <v>336</v>
      </c>
    </row>
    <row r="114" spans="2:13" ht="18" customHeight="1">
      <c r="B114" s="296"/>
      <c r="C114" s="297"/>
      <c r="D114" s="298" t="s">
        <v>459</v>
      </c>
      <c r="E114" s="299"/>
      <c r="F114" s="312" t="s">
        <v>336</v>
      </c>
      <c r="G114" s="312" t="s">
        <v>336</v>
      </c>
      <c r="H114" s="312" t="s">
        <v>336</v>
      </c>
      <c r="I114" s="312" t="s">
        <v>336</v>
      </c>
      <c r="J114" s="312" t="s">
        <v>336</v>
      </c>
      <c r="K114" s="312" t="s">
        <v>336</v>
      </c>
      <c r="L114" s="312" t="s">
        <v>336</v>
      </c>
      <c r="M114" s="312" t="s">
        <v>336</v>
      </c>
    </row>
    <row r="115" spans="2:13" ht="18" customHeight="1">
      <c r="B115" s="291"/>
      <c r="C115" s="292"/>
      <c r="D115" s="293" t="s">
        <v>460</v>
      </c>
      <c r="E115" s="294"/>
      <c r="F115" s="340">
        <v>19.6</v>
      </c>
      <c r="G115" s="340">
        <v>160.9</v>
      </c>
      <c r="H115" s="340">
        <v>151.5</v>
      </c>
      <c r="I115" s="340">
        <v>9.4</v>
      </c>
      <c r="J115" s="340">
        <v>20.1</v>
      </c>
      <c r="K115" s="340">
        <v>120.8</v>
      </c>
      <c r="L115" s="340">
        <v>119.4</v>
      </c>
      <c r="M115" s="340">
        <v>1.4</v>
      </c>
    </row>
    <row r="116" spans="2:13" ht="18" customHeight="1">
      <c r="B116" s="313"/>
      <c r="C116" s="314"/>
      <c r="D116" s="315" t="s">
        <v>461</v>
      </c>
      <c r="E116" s="316"/>
      <c r="F116" s="342">
        <v>20.6</v>
      </c>
      <c r="G116" s="342">
        <v>173</v>
      </c>
      <c r="H116" s="342">
        <v>157.5</v>
      </c>
      <c r="I116" s="342">
        <v>15.5</v>
      </c>
      <c r="J116" s="342">
        <v>18</v>
      </c>
      <c r="K116" s="342">
        <v>97.6</v>
      </c>
      <c r="L116" s="342">
        <v>94.9</v>
      </c>
      <c r="M116" s="342">
        <v>2.7</v>
      </c>
    </row>
    <row r="117" spans="2:13" ht="18" customHeight="1">
      <c r="B117" s="291"/>
      <c r="C117" s="292"/>
      <c r="D117" s="293" t="s">
        <v>250</v>
      </c>
      <c r="E117" s="294"/>
      <c r="F117" s="340">
        <v>22.3</v>
      </c>
      <c r="G117" s="340">
        <v>178.3</v>
      </c>
      <c r="H117" s="340">
        <v>171.4</v>
      </c>
      <c r="I117" s="340">
        <v>6.9</v>
      </c>
      <c r="J117" s="340">
        <v>14.9</v>
      </c>
      <c r="K117" s="340">
        <v>83.5</v>
      </c>
      <c r="L117" s="340">
        <v>82</v>
      </c>
      <c r="M117" s="340">
        <v>1.5</v>
      </c>
    </row>
    <row r="118" spans="2:13" ht="18" customHeight="1">
      <c r="B118" s="313"/>
      <c r="C118" s="314"/>
      <c r="D118" s="315" t="s">
        <v>462</v>
      </c>
      <c r="E118" s="316"/>
      <c r="F118" s="342">
        <v>23.4</v>
      </c>
      <c r="G118" s="342">
        <v>200.1</v>
      </c>
      <c r="H118" s="342">
        <v>174</v>
      </c>
      <c r="I118" s="342">
        <v>26.1</v>
      </c>
      <c r="J118" s="342">
        <v>15.2</v>
      </c>
      <c r="K118" s="342">
        <v>85.7</v>
      </c>
      <c r="L118" s="342">
        <v>82</v>
      </c>
      <c r="M118" s="342">
        <v>3.7</v>
      </c>
    </row>
    <row r="119" spans="2:13" ht="18" customHeight="1">
      <c r="B119" s="307"/>
      <c r="C119" s="308"/>
      <c r="D119" s="309" t="s">
        <v>252</v>
      </c>
      <c r="E119" s="310"/>
      <c r="F119" s="337">
        <v>20.2</v>
      </c>
      <c r="G119" s="337">
        <v>162</v>
      </c>
      <c r="H119" s="337">
        <v>153</v>
      </c>
      <c r="I119" s="337">
        <v>9</v>
      </c>
      <c r="J119" s="337">
        <v>17.2</v>
      </c>
      <c r="K119" s="337">
        <v>116.5</v>
      </c>
      <c r="L119" s="337">
        <v>114.2</v>
      </c>
      <c r="M119" s="337">
        <v>2.3</v>
      </c>
    </row>
    <row r="120" spans="2:13" ht="18" customHeight="1">
      <c r="B120" s="296"/>
      <c r="C120" s="297"/>
      <c r="D120" s="298" t="s">
        <v>463</v>
      </c>
      <c r="E120" s="299"/>
      <c r="F120" s="339">
        <v>18.3</v>
      </c>
      <c r="G120" s="339">
        <v>150</v>
      </c>
      <c r="H120" s="339">
        <v>141.9</v>
      </c>
      <c r="I120" s="339">
        <v>8.1</v>
      </c>
      <c r="J120" s="339">
        <v>20</v>
      </c>
      <c r="K120" s="339">
        <v>113</v>
      </c>
      <c r="L120" s="339">
        <v>112.2</v>
      </c>
      <c r="M120" s="339">
        <v>0.8</v>
      </c>
    </row>
    <row r="121" spans="2:13" ht="18" customHeight="1">
      <c r="B121" s="291"/>
      <c r="C121" s="292"/>
      <c r="D121" s="293" t="s">
        <v>464</v>
      </c>
      <c r="E121" s="294"/>
      <c r="F121" s="340">
        <v>19.1</v>
      </c>
      <c r="G121" s="340">
        <v>165.3</v>
      </c>
      <c r="H121" s="340">
        <v>143.7</v>
      </c>
      <c r="I121" s="340">
        <v>21.6</v>
      </c>
      <c r="J121" s="340">
        <v>16.6</v>
      </c>
      <c r="K121" s="340">
        <v>106.2</v>
      </c>
      <c r="L121" s="340">
        <v>105.7</v>
      </c>
      <c r="M121" s="340">
        <v>0.5</v>
      </c>
    </row>
    <row r="122" spans="2:13" ht="18" customHeight="1">
      <c r="B122" s="296"/>
      <c r="C122" s="297"/>
      <c r="D122" s="298" t="s">
        <v>465</v>
      </c>
      <c r="E122" s="299"/>
      <c r="F122" s="339">
        <v>21.4</v>
      </c>
      <c r="G122" s="339">
        <v>179.4</v>
      </c>
      <c r="H122" s="339">
        <v>164.4</v>
      </c>
      <c r="I122" s="339">
        <v>15</v>
      </c>
      <c r="J122" s="339">
        <v>18.2</v>
      </c>
      <c r="K122" s="339">
        <v>69.4</v>
      </c>
      <c r="L122" s="339">
        <v>67.4</v>
      </c>
      <c r="M122" s="339">
        <v>2</v>
      </c>
    </row>
    <row r="123" spans="2:13" ht="18" customHeight="1">
      <c r="B123" s="313"/>
      <c r="C123" s="314"/>
      <c r="D123" s="315" t="s">
        <v>466</v>
      </c>
      <c r="E123" s="316"/>
      <c r="F123" s="342">
        <v>21.7</v>
      </c>
      <c r="G123" s="342">
        <v>168.5</v>
      </c>
      <c r="H123" s="342">
        <v>161.3</v>
      </c>
      <c r="I123" s="342">
        <v>7.2</v>
      </c>
      <c r="J123" s="342">
        <v>19.1</v>
      </c>
      <c r="K123" s="342">
        <v>127.5</v>
      </c>
      <c r="L123" s="342">
        <v>127.2</v>
      </c>
      <c r="M123" s="342">
        <v>0.3</v>
      </c>
    </row>
    <row r="124" spans="2:13" ht="14.25" customHeight="1">
      <c r="B124" s="353"/>
      <c r="C124" s="354"/>
      <c r="D124" s="355" t="s">
        <v>467</v>
      </c>
      <c r="E124" s="356"/>
      <c r="F124" s="320" t="s">
        <v>336</v>
      </c>
      <c r="G124" s="320" t="s">
        <v>336</v>
      </c>
      <c r="H124" s="320" t="s">
        <v>336</v>
      </c>
      <c r="I124" s="320" t="s">
        <v>336</v>
      </c>
      <c r="J124" s="320" t="s">
        <v>336</v>
      </c>
      <c r="K124" s="320" t="s">
        <v>336</v>
      </c>
      <c r="L124" s="320" t="s">
        <v>336</v>
      </c>
      <c r="M124" s="320" t="s">
        <v>336</v>
      </c>
    </row>
    <row r="125" spans="2:13" ht="14.25" customHeight="1">
      <c r="B125" s="302"/>
      <c r="C125" s="303"/>
      <c r="D125" s="357" t="s">
        <v>468</v>
      </c>
      <c r="E125" s="305"/>
      <c r="F125" s="312" t="s">
        <v>336</v>
      </c>
      <c r="G125" s="312" t="s">
        <v>336</v>
      </c>
      <c r="H125" s="312" t="s">
        <v>336</v>
      </c>
      <c r="I125" s="312" t="s">
        <v>336</v>
      </c>
      <c r="J125" s="312" t="s">
        <v>336</v>
      </c>
      <c r="K125" s="312" t="s">
        <v>336</v>
      </c>
      <c r="L125" s="312" t="s">
        <v>336</v>
      </c>
      <c r="M125" s="312" t="s">
        <v>336</v>
      </c>
    </row>
    <row r="126" spans="2:13" ht="14.25" customHeight="1">
      <c r="B126" s="302"/>
      <c r="C126" s="303"/>
      <c r="D126" s="357" t="s">
        <v>469</v>
      </c>
      <c r="E126" s="305"/>
      <c r="F126" s="312" t="s">
        <v>336</v>
      </c>
      <c r="G126" s="312" t="s">
        <v>336</v>
      </c>
      <c r="H126" s="312" t="s">
        <v>336</v>
      </c>
      <c r="I126" s="312" t="s">
        <v>336</v>
      </c>
      <c r="J126" s="312" t="s">
        <v>336</v>
      </c>
      <c r="K126" s="312" t="s">
        <v>336</v>
      </c>
      <c r="L126" s="312" t="s">
        <v>336</v>
      </c>
      <c r="M126" s="312" t="s">
        <v>336</v>
      </c>
    </row>
    <row r="127" spans="2:13" ht="14.25" customHeight="1">
      <c r="B127" s="302"/>
      <c r="C127" s="303"/>
      <c r="D127" s="357" t="s">
        <v>470</v>
      </c>
      <c r="E127" s="305"/>
      <c r="F127" s="312" t="s">
        <v>336</v>
      </c>
      <c r="G127" s="312" t="s">
        <v>336</v>
      </c>
      <c r="H127" s="312" t="s">
        <v>336</v>
      </c>
      <c r="I127" s="312" t="s">
        <v>336</v>
      </c>
      <c r="J127" s="312" t="s">
        <v>336</v>
      </c>
      <c r="K127" s="312" t="s">
        <v>336</v>
      </c>
      <c r="L127" s="312" t="s">
        <v>336</v>
      </c>
      <c r="M127" s="312" t="s">
        <v>336</v>
      </c>
    </row>
    <row r="128" spans="2:13" ht="14.25" customHeight="1">
      <c r="B128" s="313"/>
      <c r="C128" s="314"/>
      <c r="D128" s="324" t="s">
        <v>471</v>
      </c>
      <c r="E128" s="316"/>
      <c r="F128" s="312" t="s">
        <v>336</v>
      </c>
      <c r="G128" s="312" t="s">
        <v>336</v>
      </c>
      <c r="H128" s="312" t="s">
        <v>336</v>
      </c>
      <c r="I128" s="312" t="s">
        <v>336</v>
      </c>
      <c r="J128" s="312" t="s">
        <v>336</v>
      </c>
      <c r="K128" s="312" t="s">
        <v>336</v>
      </c>
      <c r="L128" s="312" t="s">
        <v>336</v>
      </c>
      <c r="M128" s="312" t="s">
        <v>336</v>
      </c>
    </row>
    <row r="129" spans="2:13" ht="14.25" customHeight="1">
      <c r="B129" s="291"/>
      <c r="C129" s="292"/>
      <c r="D129" s="319" t="s">
        <v>472</v>
      </c>
      <c r="E129" s="294"/>
      <c r="F129" s="320" t="s">
        <v>336</v>
      </c>
      <c r="G129" s="320" t="s">
        <v>336</v>
      </c>
      <c r="H129" s="320" t="s">
        <v>336</v>
      </c>
      <c r="I129" s="320" t="s">
        <v>336</v>
      </c>
      <c r="J129" s="320" t="s">
        <v>336</v>
      </c>
      <c r="K129" s="320" t="s">
        <v>336</v>
      </c>
      <c r="L129" s="320" t="s">
        <v>336</v>
      </c>
      <c r="M129" s="320" t="s">
        <v>336</v>
      </c>
    </row>
    <row r="130" spans="2:13" ht="14.25" customHeight="1">
      <c r="B130" s="313"/>
      <c r="C130" s="314"/>
      <c r="D130" s="324" t="s">
        <v>473</v>
      </c>
      <c r="E130" s="316"/>
      <c r="F130" s="325" t="s">
        <v>336</v>
      </c>
      <c r="G130" s="325" t="s">
        <v>336</v>
      </c>
      <c r="H130" s="325" t="s">
        <v>336</v>
      </c>
      <c r="I130" s="325" t="s">
        <v>336</v>
      </c>
      <c r="J130" s="325" t="s">
        <v>336</v>
      </c>
      <c r="K130" s="325" t="s">
        <v>336</v>
      </c>
      <c r="L130" s="325" t="s">
        <v>336</v>
      </c>
      <c r="M130" s="325" t="s">
        <v>336</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N74:IV123 A74:A98 A103:A130 B74:M130 B9:IV65 A9:A29">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view="pageBreakPreview" zoomScale="80" zoomScaleSheetLayoutView="80" workbookViewId="0" topLeftCell="A1">
      <selection activeCell="A1" sqref="A1"/>
    </sheetView>
  </sheetViews>
  <sheetFormatPr defaultColWidth="8.796875" defaultRowHeight="14.25"/>
  <cols>
    <col min="1" max="1" width="4.09765625" style="271" customWidth="1"/>
    <col min="2" max="2" width="1.69921875" style="271" customWidth="1"/>
    <col min="3" max="3" width="1.390625" style="271" customWidth="1"/>
    <col min="4" max="4" width="38.59765625" style="275" customWidth="1"/>
    <col min="5" max="5" width="0.59375" style="271" customWidth="1"/>
    <col min="6" max="13" width="13.69921875" style="271" customWidth="1"/>
    <col min="14" max="16384" width="9" style="271" customWidth="1"/>
  </cols>
  <sheetData>
    <row r="1" spans="2:13" ht="18.75">
      <c r="B1" s="268" t="s">
        <v>714</v>
      </c>
      <c r="C1" s="269"/>
      <c r="D1" s="270"/>
      <c r="E1" s="269"/>
      <c r="F1" s="269"/>
      <c r="G1" s="346"/>
      <c r="I1" s="269" t="s">
        <v>518</v>
      </c>
      <c r="K1" s="269"/>
      <c r="L1" s="269"/>
      <c r="M1" s="269"/>
    </row>
    <row r="2" spans="2:13" ht="14.25" customHeight="1">
      <c r="B2" s="272" t="s">
        <v>519</v>
      </c>
      <c r="C2" s="347"/>
      <c r="D2" s="347"/>
      <c r="E2" s="347"/>
      <c r="F2" s="347"/>
      <c r="G2" s="274"/>
      <c r="H2" s="274"/>
      <c r="I2" s="274"/>
      <c r="J2" s="274"/>
      <c r="K2" s="274"/>
      <c r="L2" s="274"/>
      <c r="M2" s="274"/>
    </row>
    <row r="3" spans="2:13" ht="14.25" customHeight="1">
      <c r="B3" s="272"/>
      <c r="C3" s="347"/>
      <c r="D3" s="347"/>
      <c r="E3" s="347"/>
      <c r="F3" s="347"/>
      <c r="G3" s="274"/>
      <c r="H3" s="274"/>
      <c r="I3" s="274"/>
      <c r="J3" s="274"/>
      <c r="K3" s="274"/>
      <c r="L3" s="274"/>
      <c r="M3" s="274"/>
    </row>
    <row r="4" spans="2:13" ht="6" customHeight="1">
      <c r="B4" s="274"/>
      <c r="C4" s="274"/>
      <c r="E4" s="274"/>
      <c r="F4" s="274"/>
      <c r="G4" s="274"/>
      <c r="H4" s="274"/>
      <c r="I4" s="274"/>
      <c r="J4" s="274"/>
      <c r="K4" s="274"/>
      <c r="L4" s="274"/>
      <c r="M4" s="274"/>
    </row>
    <row r="5" spans="2:13" ht="18" customHeight="1">
      <c r="B5" s="274"/>
      <c r="C5" s="274"/>
      <c r="D5" s="276" t="s">
        <v>520</v>
      </c>
      <c r="E5" s="274"/>
      <c r="G5" s="274"/>
      <c r="H5" s="274"/>
      <c r="I5" s="274"/>
      <c r="J5" s="274"/>
      <c r="K5" s="274"/>
      <c r="L5" s="274"/>
      <c r="M5" s="277" t="s">
        <v>521</v>
      </c>
    </row>
    <row r="6" spans="2:13" s="282" customFormat="1" ht="18" customHeight="1">
      <c r="B6" s="278"/>
      <c r="C6" s="279"/>
      <c r="D6" s="280"/>
      <c r="E6" s="281"/>
      <c r="F6" s="753" t="s">
        <v>506</v>
      </c>
      <c r="G6" s="767"/>
      <c r="H6" s="767"/>
      <c r="I6" s="768"/>
      <c r="J6" s="753" t="s">
        <v>507</v>
      </c>
      <c r="K6" s="767"/>
      <c r="L6" s="767"/>
      <c r="M6" s="768"/>
    </row>
    <row r="7" spans="2:13" s="282" customFormat="1" ht="36" customHeight="1" thickBot="1">
      <c r="B7" s="756" t="s">
        <v>482</v>
      </c>
      <c r="C7" s="762"/>
      <c r="D7" s="762"/>
      <c r="E7" s="284"/>
      <c r="F7" s="348" t="s">
        <v>522</v>
      </c>
      <c r="G7" s="349" t="s">
        <v>523</v>
      </c>
      <c r="H7" s="349" t="s">
        <v>524</v>
      </c>
      <c r="I7" s="350" t="s">
        <v>525</v>
      </c>
      <c r="J7" s="348" t="s">
        <v>522</v>
      </c>
      <c r="K7" s="349" t="s">
        <v>523</v>
      </c>
      <c r="L7" s="349" t="s">
        <v>524</v>
      </c>
      <c r="M7" s="350" t="s">
        <v>525</v>
      </c>
    </row>
    <row r="8" spans="2:13" ht="18" customHeight="1" thickTop="1">
      <c r="B8" s="286"/>
      <c r="C8" s="287"/>
      <c r="D8" s="288" t="s">
        <v>140</v>
      </c>
      <c r="E8" s="289"/>
      <c r="F8" s="290">
        <v>965402</v>
      </c>
      <c r="G8" s="290">
        <v>10351</v>
      </c>
      <c r="H8" s="290">
        <v>10473</v>
      </c>
      <c r="I8" s="290">
        <v>964156</v>
      </c>
      <c r="J8" s="290">
        <v>366927</v>
      </c>
      <c r="K8" s="290">
        <v>16499</v>
      </c>
      <c r="L8" s="290">
        <v>13183</v>
      </c>
      <c r="M8" s="290">
        <v>371367</v>
      </c>
    </row>
    <row r="9" spans="2:13" ht="18" customHeight="1">
      <c r="B9" s="291"/>
      <c r="C9" s="292"/>
      <c r="D9" s="293" t="s">
        <v>429</v>
      </c>
      <c r="E9" s="294"/>
      <c r="F9" s="295" t="s">
        <v>430</v>
      </c>
      <c r="G9" s="295" t="s">
        <v>430</v>
      </c>
      <c r="H9" s="295" t="s">
        <v>430</v>
      </c>
      <c r="I9" s="295" t="s">
        <v>430</v>
      </c>
      <c r="J9" s="295" t="s">
        <v>430</v>
      </c>
      <c r="K9" s="295" t="s">
        <v>430</v>
      </c>
      <c r="L9" s="295" t="s">
        <v>430</v>
      </c>
      <c r="M9" s="295" t="s">
        <v>430</v>
      </c>
    </row>
    <row r="10" spans="2:13" ht="18" customHeight="1">
      <c r="B10" s="296"/>
      <c r="C10" s="297"/>
      <c r="D10" s="298" t="s">
        <v>148</v>
      </c>
      <c r="E10" s="299"/>
      <c r="F10" s="300">
        <v>57592</v>
      </c>
      <c r="G10" s="300">
        <v>198</v>
      </c>
      <c r="H10" s="300">
        <v>688</v>
      </c>
      <c r="I10" s="300">
        <v>57101</v>
      </c>
      <c r="J10" s="300">
        <v>5554</v>
      </c>
      <c r="K10" s="300">
        <v>105</v>
      </c>
      <c r="L10" s="300">
        <v>534</v>
      </c>
      <c r="M10" s="300">
        <v>5126</v>
      </c>
    </row>
    <row r="11" spans="2:13" ht="18" customHeight="1">
      <c r="B11" s="296"/>
      <c r="C11" s="297"/>
      <c r="D11" s="298" t="s">
        <v>150</v>
      </c>
      <c r="E11" s="299"/>
      <c r="F11" s="300">
        <v>367228</v>
      </c>
      <c r="G11" s="300">
        <v>4028</v>
      </c>
      <c r="H11" s="300">
        <v>3111</v>
      </c>
      <c r="I11" s="300">
        <v>368298</v>
      </c>
      <c r="J11" s="300">
        <v>56106</v>
      </c>
      <c r="K11" s="300">
        <v>1250</v>
      </c>
      <c r="L11" s="300">
        <v>1181</v>
      </c>
      <c r="M11" s="300">
        <v>56022</v>
      </c>
    </row>
    <row r="12" spans="2:13" ht="18" customHeight="1">
      <c r="B12" s="296"/>
      <c r="C12" s="297"/>
      <c r="D12" s="298" t="s">
        <v>152</v>
      </c>
      <c r="E12" s="299"/>
      <c r="F12" s="300">
        <v>9455</v>
      </c>
      <c r="G12" s="300">
        <v>0</v>
      </c>
      <c r="H12" s="300">
        <v>127</v>
      </c>
      <c r="I12" s="300">
        <v>9328</v>
      </c>
      <c r="J12" s="300">
        <v>116</v>
      </c>
      <c r="K12" s="300">
        <v>0</v>
      </c>
      <c r="L12" s="300">
        <v>0</v>
      </c>
      <c r="M12" s="300">
        <v>116</v>
      </c>
    </row>
    <row r="13" spans="2:13" ht="18" customHeight="1">
      <c r="B13" s="296"/>
      <c r="C13" s="297"/>
      <c r="D13" s="298" t="s">
        <v>155</v>
      </c>
      <c r="E13" s="299"/>
      <c r="F13" s="300">
        <v>13410</v>
      </c>
      <c r="G13" s="300">
        <v>54</v>
      </c>
      <c r="H13" s="300">
        <v>247</v>
      </c>
      <c r="I13" s="300">
        <v>13217</v>
      </c>
      <c r="J13" s="300">
        <v>1321</v>
      </c>
      <c r="K13" s="300">
        <v>36</v>
      </c>
      <c r="L13" s="300">
        <v>0</v>
      </c>
      <c r="M13" s="300">
        <v>1357</v>
      </c>
    </row>
    <row r="14" spans="2:13" ht="18" customHeight="1">
      <c r="B14" s="296"/>
      <c r="C14" s="297"/>
      <c r="D14" s="298" t="s">
        <v>431</v>
      </c>
      <c r="E14" s="299"/>
      <c r="F14" s="300">
        <v>65315</v>
      </c>
      <c r="G14" s="300">
        <v>1193</v>
      </c>
      <c r="H14" s="300">
        <v>1102</v>
      </c>
      <c r="I14" s="300">
        <v>65526</v>
      </c>
      <c r="J14" s="300">
        <v>13825</v>
      </c>
      <c r="K14" s="300">
        <v>415</v>
      </c>
      <c r="L14" s="300">
        <v>1092</v>
      </c>
      <c r="M14" s="300">
        <v>13028</v>
      </c>
    </row>
    <row r="15" spans="2:13" ht="18" customHeight="1">
      <c r="B15" s="296"/>
      <c r="C15" s="297"/>
      <c r="D15" s="298" t="s">
        <v>432</v>
      </c>
      <c r="E15" s="299"/>
      <c r="F15" s="300">
        <v>115892</v>
      </c>
      <c r="G15" s="300">
        <v>2537</v>
      </c>
      <c r="H15" s="300">
        <v>2339</v>
      </c>
      <c r="I15" s="300">
        <v>115072</v>
      </c>
      <c r="J15" s="300">
        <v>103308</v>
      </c>
      <c r="K15" s="300">
        <v>3817</v>
      </c>
      <c r="L15" s="300">
        <v>4174</v>
      </c>
      <c r="M15" s="300">
        <v>103969</v>
      </c>
    </row>
    <row r="16" spans="2:13" ht="18" customHeight="1">
      <c r="B16" s="296"/>
      <c r="C16" s="297"/>
      <c r="D16" s="298" t="s">
        <v>433</v>
      </c>
      <c r="E16" s="299"/>
      <c r="F16" s="300">
        <v>32996</v>
      </c>
      <c r="G16" s="300">
        <v>156</v>
      </c>
      <c r="H16" s="300">
        <v>118</v>
      </c>
      <c r="I16" s="300">
        <v>33034</v>
      </c>
      <c r="J16" s="300">
        <v>2051</v>
      </c>
      <c r="K16" s="300">
        <v>111</v>
      </c>
      <c r="L16" s="300">
        <v>29</v>
      </c>
      <c r="M16" s="300">
        <v>2133</v>
      </c>
    </row>
    <row r="17" spans="2:13" ht="18" customHeight="1">
      <c r="B17" s="296"/>
      <c r="C17" s="297"/>
      <c r="D17" s="298" t="s">
        <v>434</v>
      </c>
      <c r="E17" s="299"/>
      <c r="F17" s="300">
        <v>8140</v>
      </c>
      <c r="G17" s="300">
        <v>20</v>
      </c>
      <c r="H17" s="300">
        <v>24</v>
      </c>
      <c r="I17" s="300">
        <v>8140</v>
      </c>
      <c r="J17" s="300">
        <v>2381</v>
      </c>
      <c r="K17" s="300">
        <v>99</v>
      </c>
      <c r="L17" s="300">
        <v>71</v>
      </c>
      <c r="M17" s="300">
        <v>2405</v>
      </c>
    </row>
    <row r="18" spans="2:13" ht="18" customHeight="1">
      <c r="B18" s="296"/>
      <c r="C18" s="297"/>
      <c r="D18" s="298" t="s">
        <v>435</v>
      </c>
      <c r="E18" s="299"/>
      <c r="F18" s="300">
        <v>27175</v>
      </c>
      <c r="G18" s="300">
        <v>194</v>
      </c>
      <c r="H18" s="300">
        <v>200</v>
      </c>
      <c r="I18" s="300">
        <v>27175</v>
      </c>
      <c r="J18" s="300">
        <v>4943</v>
      </c>
      <c r="K18" s="300">
        <v>47</v>
      </c>
      <c r="L18" s="300">
        <v>32</v>
      </c>
      <c r="M18" s="300">
        <v>4952</v>
      </c>
    </row>
    <row r="19" spans="2:13" ht="18" customHeight="1">
      <c r="B19" s="296"/>
      <c r="C19" s="297"/>
      <c r="D19" s="298" t="s">
        <v>436</v>
      </c>
      <c r="E19" s="299"/>
      <c r="F19" s="300">
        <v>27228</v>
      </c>
      <c r="G19" s="300">
        <v>403</v>
      </c>
      <c r="H19" s="300">
        <v>557</v>
      </c>
      <c r="I19" s="300">
        <v>26726</v>
      </c>
      <c r="J19" s="300">
        <v>71438</v>
      </c>
      <c r="K19" s="300">
        <v>6103</v>
      </c>
      <c r="L19" s="300">
        <v>3576</v>
      </c>
      <c r="M19" s="300">
        <v>74313</v>
      </c>
    </row>
    <row r="20" spans="2:13" ht="18" customHeight="1">
      <c r="B20" s="296"/>
      <c r="C20" s="297"/>
      <c r="D20" s="298" t="s">
        <v>437</v>
      </c>
      <c r="E20" s="299"/>
      <c r="F20" s="300">
        <v>23039</v>
      </c>
      <c r="G20" s="300">
        <v>88</v>
      </c>
      <c r="H20" s="300">
        <v>226</v>
      </c>
      <c r="I20" s="300">
        <v>22861</v>
      </c>
      <c r="J20" s="300">
        <v>15881</v>
      </c>
      <c r="K20" s="300">
        <v>1019</v>
      </c>
      <c r="L20" s="300">
        <v>474</v>
      </c>
      <c r="M20" s="300">
        <v>16466</v>
      </c>
    </row>
    <row r="21" spans="2:13" ht="18" customHeight="1">
      <c r="B21" s="296"/>
      <c r="C21" s="297"/>
      <c r="D21" s="298" t="s">
        <v>438</v>
      </c>
      <c r="E21" s="299"/>
      <c r="F21" s="300">
        <v>45948</v>
      </c>
      <c r="G21" s="300">
        <v>204</v>
      </c>
      <c r="H21" s="300">
        <v>95</v>
      </c>
      <c r="I21" s="300">
        <v>46058</v>
      </c>
      <c r="J21" s="300">
        <v>15020</v>
      </c>
      <c r="K21" s="300">
        <v>2336</v>
      </c>
      <c r="L21" s="300">
        <v>1006</v>
      </c>
      <c r="M21" s="300">
        <v>16349</v>
      </c>
    </row>
    <row r="22" spans="2:13" ht="18" customHeight="1">
      <c r="B22" s="296"/>
      <c r="C22" s="297"/>
      <c r="D22" s="298" t="s">
        <v>439</v>
      </c>
      <c r="E22" s="299"/>
      <c r="F22" s="300">
        <v>102697</v>
      </c>
      <c r="G22" s="300">
        <v>450</v>
      </c>
      <c r="H22" s="300">
        <v>363</v>
      </c>
      <c r="I22" s="300">
        <v>102784</v>
      </c>
      <c r="J22" s="300">
        <v>41998</v>
      </c>
      <c r="K22" s="300">
        <v>259</v>
      </c>
      <c r="L22" s="300">
        <v>260</v>
      </c>
      <c r="M22" s="300">
        <v>41997</v>
      </c>
    </row>
    <row r="23" spans="2:13" ht="18" customHeight="1">
      <c r="B23" s="296"/>
      <c r="C23" s="297"/>
      <c r="D23" s="298" t="s">
        <v>182</v>
      </c>
      <c r="E23" s="299"/>
      <c r="F23" s="300">
        <v>16268</v>
      </c>
      <c r="G23" s="300">
        <v>41</v>
      </c>
      <c r="H23" s="300">
        <v>18</v>
      </c>
      <c r="I23" s="300">
        <v>16292</v>
      </c>
      <c r="J23" s="300">
        <v>2388</v>
      </c>
      <c r="K23" s="300">
        <v>36</v>
      </c>
      <c r="L23" s="300">
        <v>93</v>
      </c>
      <c r="M23" s="300">
        <v>2330</v>
      </c>
    </row>
    <row r="24" spans="2:13" ht="18" customHeight="1">
      <c r="B24" s="296"/>
      <c r="C24" s="297"/>
      <c r="D24" s="298" t="s">
        <v>440</v>
      </c>
      <c r="E24" s="299"/>
      <c r="F24" s="300">
        <v>52997</v>
      </c>
      <c r="G24" s="300">
        <v>785</v>
      </c>
      <c r="H24" s="300">
        <v>1258</v>
      </c>
      <c r="I24" s="300">
        <v>52522</v>
      </c>
      <c r="J24" s="300">
        <v>30596</v>
      </c>
      <c r="K24" s="300">
        <v>866</v>
      </c>
      <c r="L24" s="300">
        <v>661</v>
      </c>
      <c r="M24" s="300">
        <v>30803</v>
      </c>
    </row>
    <row r="25" spans="2:13" ht="18" customHeight="1">
      <c r="B25" s="291"/>
      <c r="C25" s="292"/>
      <c r="D25" s="293" t="s">
        <v>441</v>
      </c>
      <c r="E25" s="294"/>
      <c r="F25" s="301">
        <v>34938</v>
      </c>
      <c r="G25" s="301">
        <v>305</v>
      </c>
      <c r="H25" s="301">
        <v>221</v>
      </c>
      <c r="I25" s="301">
        <v>35177</v>
      </c>
      <c r="J25" s="301">
        <v>17737</v>
      </c>
      <c r="K25" s="301">
        <v>546</v>
      </c>
      <c r="L25" s="301">
        <v>816</v>
      </c>
      <c r="M25" s="301">
        <v>17312</v>
      </c>
    </row>
    <row r="26" spans="2:13" ht="18" customHeight="1">
      <c r="B26" s="302"/>
      <c r="C26" s="303"/>
      <c r="D26" s="304" t="s">
        <v>190</v>
      </c>
      <c r="E26" s="305"/>
      <c r="F26" s="306">
        <v>5437</v>
      </c>
      <c r="G26" s="306">
        <v>30</v>
      </c>
      <c r="H26" s="306">
        <v>54</v>
      </c>
      <c r="I26" s="306">
        <v>5414</v>
      </c>
      <c r="J26" s="306">
        <v>2003</v>
      </c>
      <c r="K26" s="306">
        <v>5</v>
      </c>
      <c r="L26" s="306">
        <v>13</v>
      </c>
      <c r="M26" s="306">
        <v>1994</v>
      </c>
    </row>
    <row r="27" spans="2:13" ht="18" customHeight="1">
      <c r="B27" s="307"/>
      <c r="C27" s="308"/>
      <c r="D27" s="309" t="s">
        <v>442</v>
      </c>
      <c r="E27" s="310"/>
      <c r="F27" s="311">
        <v>5096</v>
      </c>
      <c r="G27" s="311">
        <v>157</v>
      </c>
      <c r="H27" s="311">
        <v>85</v>
      </c>
      <c r="I27" s="311">
        <v>5168</v>
      </c>
      <c r="J27" s="311">
        <v>532</v>
      </c>
      <c r="K27" s="311">
        <v>104</v>
      </c>
      <c r="L27" s="311">
        <v>0</v>
      </c>
      <c r="M27" s="311">
        <v>636</v>
      </c>
    </row>
    <row r="28" spans="2:13" ht="18" customHeight="1">
      <c r="B28" s="296"/>
      <c r="C28" s="297"/>
      <c r="D28" s="298" t="s">
        <v>443</v>
      </c>
      <c r="E28" s="299"/>
      <c r="F28" s="300">
        <v>4030</v>
      </c>
      <c r="G28" s="300">
        <v>33</v>
      </c>
      <c r="H28" s="300">
        <v>6</v>
      </c>
      <c r="I28" s="300">
        <v>4057</v>
      </c>
      <c r="J28" s="300">
        <v>556</v>
      </c>
      <c r="K28" s="300">
        <v>11</v>
      </c>
      <c r="L28" s="300">
        <v>16</v>
      </c>
      <c r="M28" s="300">
        <v>551</v>
      </c>
    </row>
    <row r="29" spans="2:13" ht="18" customHeight="1">
      <c r="B29" s="296"/>
      <c r="C29" s="297"/>
      <c r="D29" s="298" t="s">
        <v>444</v>
      </c>
      <c r="E29" s="299"/>
      <c r="F29" s="300">
        <v>17089</v>
      </c>
      <c r="G29" s="300">
        <v>35</v>
      </c>
      <c r="H29" s="300">
        <v>70</v>
      </c>
      <c r="I29" s="300">
        <v>17055</v>
      </c>
      <c r="J29" s="300">
        <v>2232</v>
      </c>
      <c r="K29" s="300">
        <v>20</v>
      </c>
      <c r="L29" s="300">
        <v>15</v>
      </c>
      <c r="M29" s="300">
        <v>2236</v>
      </c>
    </row>
    <row r="30" spans="2:13" ht="18" customHeight="1">
      <c r="B30" s="296"/>
      <c r="C30" s="297"/>
      <c r="D30" s="298" t="s">
        <v>202</v>
      </c>
      <c r="E30" s="299"/>
      <c r="F30" s="300">
        <v>6187</v>
      </c>
      <c r="G30" s="300">
        <v>79</v>
      </c>
      <c r="H30" s="300">
        <v>159</v>
      </c>
      <c r="I30" s="300">
        <v>6106</v>
      </c>
      <c r="J30" s="300">
        <v>1416</v>
      </c>
      <c r="K30" s="300">
        <v>48</v>
      </c>
      <c r="L30" s="300">
        <v>5</v>
      </c>
      <c r="M30" s="300">
        <v>1460</v>
      </c>
    </row>
    <row r="31" spans="2:13" ht="18" customHeight="1">
      <c r="B31" s="296"/>
      <c r="C31" s="297"/>
      <c r="D31" s="298" t="s">
        <v>445</v>
      </c>
      <c r="E31" s="299"/>
      <c r="F31" s="300">
        <v>21053</v>
      </c>
      <c r="G31" s="300">
        <v>171</v>
      </c>
      <c r="H31" s="300">
        <v>183</v>
      </c>
      <c r="I31" s="300">
        <v>21076</v>
      </c>
      <c r="J31" s="300">
        <v>2633</v>
      </c>
      <c r="K31" s="300">
        <v>67</v>
      </c>
      <c r="L31" s="300">
        <v>83</v>
      </c>
      <c r="M31" s="300">
        <v>2582</v>
      </c>
    </row>
    <row r="32" spans="2:13" ht="18" customHeight="1">
      <c r="B32" s="296"/>
      <c r="C32" s="297"/>
      <c r="D32" s="298" t="s">
        <v>446</v>
      </c>
      <c r="E32" s="299"/>
      <c r="F32" s="300">
        <v>15520</v>
      </c>
      <c r="G32" s="300">
        <v>78</v>
      </c>
      <c r="H32" s="300">
        <v>100</v>
      </c>
      <c r="I32" s="300">
        <v>15497</v>
      </c>
      <c r="J32" s="300">
        <v>4853</v>
      </c>
      <c r="K32" s="300">
        <v>53</v>
      </c>
      <c r="L32" s="300">
        <v>48</v>
      </c>
      <c r="M32" s="300">
        <v>4859</v>
      </c>
    </row>
    <row r="33" spans="2:13" ht="18" customHeight="1">
      <c r="B33" s="296"/>
      <c r="C33" s="297"/>
      <c r="D33" s="298" t="s">
        <v>447</v>
      </c>
      <c r="E33" s="299"/>
      <c r="F33" s="300">
        <v>7894</v>
      </c>
      <c r="G33" s="300">
        <v>61</v>
      </c>
      <c r="H33" s="300">
        <v>32</v>
      </c>
      <c r="I33" s="300">
        <v>7924</v>
      </c>
      <c r="J33" s="300">
        <v>104</v>
      </c>
      <c r="K33" s="300">
        <v>0</v>
      </c>
      <c r="L33" s="300">
        <v>0</v>
      </c>
      <c r="M33" s="300">
        <v>103</v>
      </c>
    </row>
    <row r="34" spans="2:13" ht="18" customHeight="1">
      <c r="B34" s="296"/>
      <c r="C34" s="297"/>
      <c r="D34" s="298" t="s">
        <v>448</v>
      </c>
      <c r="E34" s="299"/>
      <c r="F34" s="300">
        <v>6112</v>
      </c>
      <c r="G34" s="300">
        <v>3</v>
      </c>
      <c r="H34" s="300">
        <v>10</v>
      </c>
      <c r="I34" s="300">
        <v>6106</v>
      </c>
      <c r="J34" s="300">
        <v>2286</v>
      </c>
      <c r="K34" s="300">
        <v>0</v>
      </c>
      <c r="L34" s="300">
        <v>0</v>
      </c>
      <c r="M34" s="300">
        <v>2285</v>
      </c>
    </row>
    <row r="35" spans="2:13" ht="18" customHeight="1">
      <c r="B35" s="296"/>
      <c r="C35" s="297"/>
      <c r="D35" s="298" t="s">
        <v>216</v>
      </c>
      <c r="E35" s="299"/>
      <c r="F35" s="300">
        <v>3065</v>
      </c>
      <c r="G35" s="300">
        <v>30</v>
      </c>
      <c r="H35" s="300">
        <v>46</v>
      </c>
      <c r="I35" s="300">
        <v>3048</v>
      </c>
      <c r="J35" s="300">
        <v>348</v>
      </c>
      <c r="K35" s="300">
        <v>2</v>
      </c>
      <c r="L35" s="300">
        <v>2</v>
      </c>
      <c r="M35" s="300">
        <v>349</v>
      </c>
    </row>
    <row r="36" spans="2:13" ht="18" customHeight="1">
      <c r="B36" s="296"/>
      <c r="C36" s="297"/>
      <c r="D36" s="298" t="s">
        <v>219</v>
      </c>
      <c r="E36" s="299"/>
      <c r="F36" s="300">
        <v>11113</v>
      </c>
      <c r="G36" s="300">
        <v>171</v>
      </c>
      <c r="H36" s="300">
        <v>161</v>
      </c>
      <c r="I36" s="300">
        <v>11123</v>
      </c>
      <c r="J36" s="300">
        <v>111</v>
      </c>
      <c r="K36" s="300">
        <v>0</v>
      </c>
      <c r="L36" s="300">
        <v>0</v>
      </c>
      <c r="M36" s="300">
        <v>111</v>
      </c>
    </row>
    <row r="37" spans="2:13" ht="18" customHeight="1">
      <c r="B37" s="296"/>
      <c r="C37" s="297"/>
      <c r="D37" s="298" t="s">
        <v>222</v>
      </c>
      <c r="E37" s="299"/>
      <c r="F37" s="300">
        <v>23498</v>
      </c>
      <c r="G37" s="300">
        <v>98</v>
      </c>
      <c r="H37" s="300">
        <v>149</v>
      </c>
      <c r="I37" s="300">
        <v>23448</v>
      </c>
      <c r="J37" s="300">
        <v>4412</v>
      </c>
      <c r="K37" s="300">
        <v>174</v>
      </c>
      <c r="L37" s="300">
        <v>0</v>
      </c>
      <c r="M37" s="300">
        <v>4585</v>
      </c>
    </row>
    <row r="38" spans="2:13" ht="18" customHeight="1">
      <c r="B38" s="296"/>
      <c r="C38" s="297"/>
      <c r="D38" s="298" t="s">
        <v>449</v>
      </c>
      <c r="E38" s="299"/>
      <c r="F38" s="300">
        <v>12531</v>
      </c>
      <c r="G38" s="300">
        <v>41</v>
      </c>
      <c r="H38" s="300">
        <v>77</v>
      </c>
      <c r="I38" s="300">
        <v>12495</v>
      </c>
      <c r="J38" s="300">
        <v>382</v>
      </c>
      <c r="K38" s="300">
        <v>0</v>
      </c>
      <c r="L38" s="300">
        <v>0</v>
      </c>
      <c r="M38" s="300">
        <v>382</v>
      </c>
    </row>
    <row r="39" spans="2:13" ht="18" customHeight="1">
      <c r="B39" s="296"/>
      <c r="C39" s="297"/>
      <c r="D39" s="298" t="s">
        <v>450</v>
      </c>
      <c r="E39" s="299"/>
      <c r="F39" s="300">
        <v>26624</v>
      </c>
      <c r="G39" s="300">
        <v>31</v>
      </c>
      <c r="H39" s="300">
        <v>134</v>
      </c>
      <c r="I39" s="300">
        <v>26521</v>
      </c>
      <c r="J39" s="300">
        <v>1352</v>
      </c>
      <c r="K39" s="300">
        <v>0</v>
      </c>
      <c r="L39" s="300">
        <v>0</v>
      </c>
      <c r="M39" s="300">
        <v>1352</v>
      </c>
    </row>
    <row r="40" spans="2:13" ht="18" customHeight="1">
      <c r="B40" s="296"/>
      <c r="C40" s="297"/>
      <c r="D40" s="298" t="s">
        <v>451</v>
      </c>
      <c r="E40" s="299"/>
      <c r="F40" s="300">
        <v>8090</v>
      </c>
      <c r="G40" s="300">
        <v>28</v>
      </c>
      <c r="H40" s="300">
        <v>17</v>
      </c>
      <c r="I40" s="300">
        <v>8100</v>
      </c>
      <c r="J40" s="300">
        <v>1849</v>
      </c>
      <c r="K40" s="300">
        <v>2</v>
      </c>
      <c r="L40" s="300">
        <v>43</v>
      </c>
      <c r="M40" s="300">
        <v>1809</v>
      </c>
    </row>
    <row r="41" spans="2:13" ht="18" customHeight="1">
      <c r="B41" s="296"/>
      <c r="C41" s="297"/>
      <c r="D41" s="298" t="s">
        <v>452</v>
      </c>
      <c r="E41" s="299"/>
      <c r="F41" s="300">
        <v>8903</v>
      </c>
      <c r="G41" s="300">
        <v>83</v>
      </c>
      <c r="H41" s="300">
        <v>93</v>
      </c>
      <c r="I41" s="300">
        <v>8893</v>
      </c>
      <c r="J41" s="300">
        <v>2005</v>
      </c>
      <c r="K41" s="300">
        <v>34</v>
      </c>
      <c r="L41" s="300">
        <v>49</v>
      </c>
      <c r="M41" s="300">
        <v>1990</v>
      </c>
    </row>
    <row r="42" spans="2:13" ht="18" customHeight="1">
      <c r="B42" s="296"/>
      <c r="C42" s="297"/>
      <c r="D42" s="298" t="s">
        <v>453</v>
      </c>
      <c r="E42" s="299"/>
      <c r="F42" s="300">
        <v>33882</v>
      </c>
      <c r="G42" s="300">
        <v>209</v>
      </c>
      <c r="H42" s="300">
        <v>239</v>
      </c>
      <c r="I42" s="300">
        <v>33851</v>
      </c>
      <c r="J42" s="300">
        <v>3586</v>
      </c>
      <c r="K42" s="300">
        <v>3</v>
      </c>
      <c r="L42" s="300">
        <v>3</v>
      </c>
      <c r="M42" s="300">
        <v>3587</v>
      </c>
    </row>
    <row r="43" spans="2:13" ht="18" customHeight="1">
      <c r="B43" s="296"/>
      <c r="C43" s="297"/>
      <c r="D43" s="298" t="s">
        <v>454</v>
      </c>
      <c r="E43" s="299"/>
      <c r="F43" s="300">
        <v>6757</v>
      </c>
      <c r="G43" s="300">
        <v>32</v>
      </c>
      <c r="H43" s="300">
        <v>19</v>
      </c>
      <c r="I43" s="300">
        <v>6770</v>
      </c>
      <c r="J43" s="300">
        <v>689</v>
      </c>
      <c r="K43" s="300">
        <v>2</v>
      </c>
      <c r="L43" s="300">
        <v>4</v>
      </c>
      <c r="M43" s="300">
        <v>687</v>
      </c>
    </row>
    <row r="44" spans="2:13" ht="18" customHeight="1">
      <c r="B44" s="296"/>
      <c r="C44" s="297"/>
      <c r="D44" s="298" t="s">
        <v>455</v>
      </c>
      <c r="E44" s="299"/>
      <c r="F44" s="300">
        <v>98614</v>
      </c>
      <c r="G44" s="300">
        <v>2342</v>
      </c>
      <c r="H44" s="300">
        <v>1209</v>
      </c>
      <c r="I44" s="300">
        <v>99744</v>
      </c>
      <c r="J44" s="300">
        <v>5709</v>
      </c>
      <c r="K44" s="300">
        <v>178</v>
      </c>
      <c r="L44" s="300">
        <v>73</v>
      </c>
      <c r="M44" s="300">
        <v>5817</v>
      </c>
    </row>
    <row r="45" spans="2:13" ht="18" customHeight="1">
      <c r="B45" s="296"/>
      <c r="C45" s="297"/>
      <c r="D45" s="298" t="s">
        <v>456</v>
      </c>
      <c r="E45" s="299"/>
      <c r="F45" s="300">
        <v>10795</v>
      </c>
      <c r="G45" s="300">
        <v>11</v>
      </c>
      <c r="H45" s="300">
        <v>47</v>
      </c>
      <c r="I45" s="300">
        <v>10725</v>
      </c>
      <c r="J45" s="300">
        <v>1311</v>
      </c>
      <c r="K45" s="300">
        <v>1</v>
      </c>
      <c r="L45" s="300">
        <v>11</v>
      </c>
      <c r="M45" s="300">
        <v>1335</v>
      </c>
    </row>
    <row r="46" spans="2:13" ht="18" customHeight="1">
      <c r="B46" s="296"/>
      <c r="C46" s="297"/>
      <c r="D46" s="298" t="s">
        <v>457</v>
      </c>
      <c r="E46" s="299"/>
      <c r="F46" s="312" t="s">
        <v>336</v>
      </c>
      <c r="G46" s="312" t="s">
        <v>336</v>
      </c>
      <c r="H46" s="312" t="s">
        <v>336</v>
      </c>
      <c r="I46" s="312" t="s">
        <v>336</v>
      </c>
      <c r="J46" s="312" t="s">
        <v>336</v>
      </c>
      <c r="K46" s="312" t="s">
        <v>336</v>
      </c>
      <c r="L46" s="312" t="s">
        <v>336</v>
      </c>
      <c r="M46" s="312" t="s">
        <v>336</v>
      </c>
    </row>
    <row r="47" spans="2:13" ht="18" customHeight="1">
      <c r="B47" s="296"/>
      <c r="C47" s="297"/>
      <c r="D47" s="298" t="s">
        <v>458</v>
      </c>
      <c r="E47" s="299"/>
      <c r="F47" s="312" t="s">
        <v>336</v>
      </c>
      <c r="G47" s="312" t="s">
        <v>336</v>
      </c>
      <c r="H47" s="312" t="s">
        <v>336</v>
      </c>
      <c r="I47" s="312" t="s">
        <v>336</v>
      </c>
      <c r="J47" s="312" t="s">
        <v>336</v>
      </c>
      <c r="K47" s="312" t="s">
        <v>336</v>
      </c>
      <c r="L47" s="312" t="s">
        <v>336</v>
      </c>
      <c r="M47" s="312" t="s">
        <v>336</v>
      </c>
    </row>
    <row r="48" spans="2:13" ht="18" customHeight="1">
      <c r="B48" s="296"/>
      <c r="C48" s="297"/>
      <c r="D48" s="298" t="s">
        <v>459</v>
      </c>
      <c r="E48" s="299"/>
      <c r="F48" s="312" t="s">
        <v>336</v>
      </c>
      <c r="G48" s="312" t="s">
        <v>336</v>
      </c>
      <c r="H48" s="312" t="s">
        <v>336</v>
      </c>
      <c r="I48" s="312" t="s">
        <v>336</v>
      </c>
      <c r="J48" s="312" t="s">
        <v>336</v>
      </c>
      <c r="K48" s="312" t="s">
        <v>336</v>
      </c>
      <c r="L48" s="312" t="s">
        <v>336</v>
      </c>
      <c r="M48" s="312" t="s">
        <v>336</v>
      </c>
    </row>
    <row r="49" spans="2:13" ht="18" customHeight="1">
      <c r="B49" s="291"/>
      <c r="C49" s="292"/>
      <c r="D49" s="293" t="s">
        <v>460</v>
      </c>
      <c r="E49" s="294"/>
      <c r="F49" s="301">
        <v>57867</v>
      </c>
      <c r="G49" s="301">
        <v>868</v>
      </c>
      <c r="H49" s="301">
        <v>1601</v>
      </c>
      <c r="I49" s="301">
        <v>57134</v>
      </c>
      <c r="J49" s="301">
        <v>10540</v>
      </c>
      <c r="K49" s="301">
        <v>186</v>
      </c>
      <c r="L49" s="301">
        <v>186</v>
      </c>
      <c r="M49" s="301">
        <v>10540</v>
      </c>
    </row>
    <row r="50" spans="2:13" ht="18" customHeight="1">
      <c r="B50" s="313"/>
      <c r="C50" s="314"/>
      <c r="D50" s="315" t="s">
        <v>461</v>
      </c>
      <c r="E50" s="316"/>
      <c r="F50" s="317">
        <v>58025</v>
      </c>
      <c r="G50" s="317">
        <v>1669</v>
      </c>
      <c r="H50" s="317">
        <v>738</v>
      </c>
      <c r="I50" s="317">
        <v>57938</v>
      </c>
      <c r="J50" s="317">
        <v>92768</v>
      </c>
      <c r="K50" s="317">
        <v>3631</v>
      </c>
      <c r="L50" s="317">
        <v>3988</v>
      </c>
      <c r="M50" s="317">
        <v>93429</v>
      </c>
    </row>
    <row r="51" spans="2:13" ht="18" customHeight="1">
      <c r="B51" s="291"/>
      <c r="C51" s="292"/>
      <c r="D51" s="293" t="s">
        <v>250</v>
      </c>
      <c r="E51" s="294"/>
      <c r="F51" s="301">
        <v>13135</v>
      </c>
      <c r="G51" s="301">
        <v>187</v>
      </c>
      <c r="H51" s="301">
        <v>352</v>
      </c>
      <c r="I51" s="301">
        <v>12969</v>
      </c>
      <c r="J51" s="301">
        <v>13060</v>
      </c>
      <c r="K51" s="301">
        <v>813</v>
      </c>
      <c r="L51" s="301">
        <v>423</v>
      </c>
      <c r="M51" s="301">
        <v>13451</v>
      </c>
    </row>
    <row r="52" spans="2:13" ht="18" customHeight="1">
      <c r="B52" s="313"/>
      <c r="C52" s="314"/>
      <c r="D52" s="315" t="s">
        <v>462</v>
      </c>
      <c r="E52" s="316"/>
      <c r="F52" s="317">
        <v>14093</v>
      </c>
      <c r="G52" s="317">
        <v>216</v>
      </c>
      <c r="H52" s="317">
        <v>205</v>
      </c>
      <c r="I52" s="317">
        <v>13757</v>
      </c>
      <c r="J52" s="317">
        <v>58378</v>
      </c>
      <c r="K52" s="317">
        <v>5290</v>
      </c>
      <c r="L52" s="317">
        <v>3153</v>
      </c>
      <c r="M52" s="317">
        <v>60862</v>
      </c>
    </row>
    <row r="53" spans="2:13" ht="18" customHeight="1">
      <c r="B53" s="307"/>
      <c r="C53" s="308"/>
      <c r="D53" s="309" t="s">
        <v>252</v>
      </c>
      <c r="E53" s="310"/>
      <c r="F53" s="311">
        <v>57062</v>
      </c>
      <c r="G53" s="311">
        <v>389</v>
      </c>
      <c r="H53" s="311">
        <v>253</v>
      </c>
      <c r="I53" s="311">
        <v>57196</v>
      </c>
      <c r="J53" s="311">
        <v>11949</v>
      </c>
      <c r="K53" s="311">
        <v>35</v>
      </c>
      <c r="L53" s="311">
        <v>89</v>
      </c>
      <c r="M53" s="311">
        <v>11897</v>
      </c>
    </row>
    <row r="54" spans="2:13" ht="18" customHeight="1">
      <c r="B54" s="296"/>
      <c r="C54" s="297"/>
      <c r="D54" s="298" t="s">
        <v>463</v>
      </c>
      <c r="E54" s="299"/>
      <c r="F54" s="300">
        <v>45635</v>
      </c>
      <c r="G54" s="300">
        <v>61</v>
      </c>
      <c r="H54" s="300">
        <v>110</v>
      </c>
      <c r="I54" s="300">
        <v>45588</v>
      </c>
      <c r="J54" s="300">
        <v>30049</v>
      </c>
      <c r="K54" s="300">
        <v>224</v>
      </c>
      <c r="L54" s="300">
        <v>171</v>
      </c>
      <c r="M54" s="300">
        <v>30100</v>
      </c>
    </row>
    <row r="55" spans="2:13" ht="18" customHeight="1">
      <c r="B55" s="353"/>
      <c r="C55" s="354"/>
      <c r="D55" s="364" t="s">
        <v>464</v>
      </c>
      <c r="E55" s="356"/>
      <c r="F55" s="365">
        <v>18042</v>
      </c>
      <c r="G55" s="365">
        <v>592</v>
      </c>
      <c r="H55" s="365">
        <v>865</v>
      </c>
      <c r="I55" s="365">
        <v>17769</v>
      </c>
      <c r="J55" s="365">
        <v>8563</v>
      </c>
      <c r="K55" s="365">
        <v>398</v>
      </c>
      <c r="L55" s="365">
        <v>325</v>
      </c>
      <c r="M55" s="365">
        <v>8636</v>
      </c>
    </row>
    <row r="56" spans="2:13" ht="18" customHeight="1">
      <c r="B56" s="302"/>
      <c r="C56" s="303"/>
      <c r="D56" s="304" t="s">
        <v>465</v>
      </c>
      <c r="E56" s="305"/>
      <c r="F56" s="306">
        <v>15697</v>
      </c>
      <c r="G56" s="306">
        <v>123</v>
      </c>
      <c r="H56" s="306">
        <v>262</v>
      </c>
      <c r="I56" s="306">
        <v>15558</v>
      </c>
      <c r="J56" s="306">
        <v>20133</v>
      </c>
      <c r="K56" s="306">
        <v>448</v>
      </c>
      <c r="L56" s="306">
        <v>336</v>
      </c>
      <c r="M56" s="306">
        <v>20245</v>
      </c>
    </row>
    <row r="57" spans="2:13" ht="18" customHeight="1">
      <c r="B57" s="313"/>
      <c r="C57" s="314"/>
      <c r="D57" s="315" t="s">
        <v>466</v>
      </c>
      <c r="E57" s="316"/>
      <c r="F57" s="317">
        <v>19258</v>
      </c>
      <c r="G57" s="317">
        <v>70</v>
      </c>
      <c r="H57" s="317">
        <v>131</v>
      </c>
      <c r="I57" s="317">
        <v>19195</v>
      </c>
      <c r="J57" s="317">
        <v>1900</v>
      </c>
      <c r="K57" s="317">
        <v>20</v>
      </c>
      <c r="L57" s="317">
        <v>0</v>
      </c>
      <c r="M57" s="317">
        <v>1922</v>
      </c>
    </row>
    <row r="58" spans="2:13" ht="14.25" customHeight="1">
      <c r="B58" s="353"/>
      <c r="C58" s="354"/>
      <c r="D58" s="355" t="s">
        <v>467</v>
      </c>
      <c r="E58" s="294"/>
      <c r="F58" s="320" t="s">
        <v>336</v>
      </c>
      <c r="G58" s="320" t="s">
        <v>336</v>
      </c>
      <c r="H58" s="320" t="s">
        <v>336</v>
      </c>
      <c r="I58" s="320" t="s">
        <v>336</v>
      </c>
      <c r="J58" s="320" t="s">
        <v>336</v>
      </c>
      <c r="K58" s="320" t="s">
        <v>336</v>
      </c>
      <c r="L58" s="320" t="s">
        <v>336</v>
      </c>
      <c r="M58" s="320" t="s">
        <v>336</v>
      </c>
    </row>
    <row r="59" spans="2:13" ht="14.25" customHeight="1">
      <c r="B59" s="302"/>
      <c r="C59" s="303"/>
      <c r="D59" s="357" t="s">
        <v>468</v>
      </c>
      <c r="E59" s="299"/>
      <c r="F59" s="312" t="s">
        <v>336</v>
      </c>
      <c r="G59" s="312" t="s">
        <v>336</v>
      </c>
      <c r="H59" s="312" t="s">
        <v>336</v>
      </c>
      <c r="I59" s="312" t="s">
        <v>336</v>
      </c>
      <c r="J59" s="312" t="s">
        <v>336</v>
      </c>
      <c r="K59" s="312" t="s">
        <v>336</v>
      </c>
      <c r="L59" s="312" t="s">
        <v>336</v>
      </c>
      <c r="M59" s="312" t="s">
        <v>336</v>
      </c>
    </row>
    <row r="60" spans="2:13" ht="14.25" customHeight="1">
      <c r="B60" s="302"/>
      <c r="C60" s="303"/>
      <c r="D60" s="357" t="s">
        <v>469</v>
      </c>
      <c r="E60" s="299"/>
      <c r="F60" s="312" t="s">
        <v>336</v>
      </c>
      <c r="G60" s="312" t="s">
        <v>336</v>
      </c>
      <c r="H60" s="312" t="s">
        <v>336</v>
      </c>
      <c r="I60" s="312" t="s">
        <v>336</v>
      </c>
      <c r="J60" s="312" t="s">
        <v>336</v>
      </c>
      <c r="K60" s="312" t="s">
        <v>336</v>
      </c>
      <c r="L60" s="312" t="s">
        <v>336</v>
      </c>
      <c r="M60" s="312" t="s">
        <v>336</v>
      </c>
    </row>
    <row r="61" spans="2:13" ht="14.25" customHeight="1">
      <c r="B61" s="302"/>
      <c r="C61" s="303"/>
      <c r="D61" s="357" t="s">
        <v>470</v>
      </c>
      <c r="E61" s="299"/>
      <c r="F61" s="312" t="s">
        <v>336</v>
      </c>
      <c r="G61" s="312" t="s">
        <v>336</v>
      </c>
      <c r="H61" s="312" t="s">
        <v>336</v>
      </c>
      <c r="I61" s="312" t="s">
        <v>336</v>
      </c>
      <c r="J61" s="312" t="s">
        <v>336</v>
      </c>
      <c r="K61" s="312" t="s">
        <v>336</v>
      </c>
      <c r="L61" s="312" t="s">
        <v>336</v>
      </c>
      <c r="M61" s="312" t="s">
        <v>336</v>
      </c>
    </row>
    <row r="62" spans="2:13" ht="14.25" customHeight="1">
      <c r="B62" s="296"/>
      <c r="C62" s="297"/>
      <c r="D62" s="322" t="s">
        <v>471</v>
      </c>
      <c r="E62" s="299"/>
      <c r="F62" s="312" t="s">
        <v>336</v>
      </c>
      <c r="G62" s="312" t="s">
        <v>336</v>
      </c>
      <c r="H62" s="312" t="s">
        <v>336</v>
      </c>
      <c r="I62" s="312" t="s">
        <v>336</v>
      </c>
      <c r="J62" s="312" t="s">
        <v>336</v>
      </c>
      <c r="K62" s="312" t="s">
        <v>336</v>
      </c>
      <c r="L62" s="312" t="s">
        <v>336</v>
      </c>
      <c r="M62" s="312" t="s">
        <v>336</v>
      </c>
    </row>
    <row r="63" spans="2:13" ht="14.25" customHeight="1">
      <c r="B63" s="291"/>
      <c r="C63" s="292"/>
      <c r="D63" s="319" t="s">
        <v>472</v>
      </c>
      <c r="E63" s="294"/>
      <c r="F63" s="320" t="s">
        <v>336</v>
      </c>
      <c r="G63" s="320" t="s">
        <v>336</v>
      </c>
      <c r="H63" s="320" t="s">
        <v>336</v>
      </c>
      <c r="I63" s="320" t="s">
        <v>336</v>
      </c>
      <c r="J63" s="320" t="s">
        <v>336</v>
      </c>
      <c r="K63" s="320" t="s">
        <v>336</v>
      </c>
      <c r="L63" s="320" t="s">
        <v>336</v>
      </c>
      <c r="M63" s="320" t="s">
        <v>336</v>
      </c>
    </row>
    <row r="64" spans="2:13" ht="14.25" customHeight="1">
      <c r="B64" s="313"/>
      <c r="C64" s="314"/>
      <c r="D64" s="324" t="s">
        <v>473</v>
      </c>
      <c r="E64" s="316"/>
      <c r="F64" s="325" t="s">
        <v>336</v>
      </c>
      <c r="G64" s="325" t="s">
        <v>336</v>
      </c>
      <c r="H64" s="325" t="s">
        <v>336</v>
      </c>
      <c r="I64" s="325" t="s">
        <v>336</v>
      </c>
      <c r="J64" s="325" t="s">
        <v>336</v>
      </c>
      <c r="K64" s="325" t="s">
        <v>336</v>
      </c>
      <c r="L64" s="325" t="s">
        <v>336</v>
      </c>
      <c r="M64" s="325" t="s">
        <v>336</v>
      </c>
    </row>
    <row r="65" spans="2:13" ht="18.75">
      <c r="B65" s="268" t="s">
        <v>714</v>
      </c>
      <c r="C65" s="269"/>
      <c r="D65" s="270"/>
      <c r="E65" s="269"/>
      <c r="F65" s="269"/>
      <c r="G65" s="346"/>
      <c r="I65" s="269" t="s">
        <v>526</v>
      </c>
      <c r="K65" s="269"/>
      <c r="L65" s="269"/>
      <c r="M65" s="269"/>
    </row>
    <row r="66" spans="2:13" ht="14.25">
      <c r="B66" s="272" t="s">
        <v>475</v>
      </c>
      <c r="C66" s="347"/>
      <c r="D66" s="347"/>
      <c r="E66" s="347"/>
      <c r="F66" s="347"/>
      <c r="G66" s="274"/>
      <c r="H66" s="274"/>
      <c r="I66" s="274"/>
      <c r="J66" s="274"/>
      <c r="K66" s="274"/>
      <c r="L66" s="274"/>
      <c r="M66" s="274"/>
    </row>
    <row r="67" spans="2:13" ht="14.25" customHeight="1">
      <c r="B67" s="272"/>
      <c r="C67" s="347"/>
      <c r="D67" s="347"/>
      <c r="E67" s="347"/>
      <c r="F67" s="347"/>
      <c r="G67" s="274"/>
      <c r="H67" s="274"/>
      <c r="I67" s="274"/>
      <c r="J67" s="274"/>
      <c r="K67" s="274"/>
      <c r="L67" s="274"/>
      <c r="M67" s="274"/>
    </row>
    <row r="68" spans="2:13" ht="13.5">
      <c r="B68" s="274"/>
      <c r="C68" s="274"/>
      <c r="E68" s="274"/>
      <c r="F68" s="274"/>
      <c r="G68" s="274"/>
      <c r="H68" s="274"/>
      <c r="I68" s="274"/>
      <c r="J68" s="274"/>
      <c r="K68" s="274"/>
      <c r="L68" s="274"/>
      <c r="M68" s="274"/>
    </row>
    <row r="69" spans="2:13" ht="14.25">
      <c r="B69" s="274"/>
      <c r="C69" s="274"/>
      <c r="D69" s="276" t="s">
        <v>487</v>
      </c>
      <c r="E69" s="274"/>
      <c r="G69" s="274"/>
      <c r="H69" s="274"/>
      <c r="I69" s="274"/>
      <c r="J69" s="274"/>
      <c r="K69" s="274"/>
      <c r="L69" s="274"/>
      <c r="M69" s="277" t="s">
        <v>521</v>
      </c>
    </row>
    <row r="70" spans="1:13" ht="18" customHeight="1">
      <c r="A70" s="282"/>
      <c r="B70" s="278"/>
      <c r="C70" s="279"/>
      <c r="D70" s="280"/>
      <c r="E70" s="281"/>
      <c r="F70" s="753" t="s">
        <v>506</v>
      </c>
      <c r="G70" s="767"/>
      <c r="H70" s="767"/>
      <c r="I70" s="768"/>
      <c r="J70" s="753" t="s">
        <v>507</v>
      </c>
      <c r="K70" s="767"/>
      <c r="L70" s="767"/>
      <c r="M70" s="768"/>
    </row>
    <row r="71" spans="2:13" s="282" customFormat="1" ht="36" customHeight="1" thickBot="1">
      <c r="B71" s="756" t="s">
        <v>482</v>
      </c>
      <c r="C71" s="762"/>
      <c r="D71" s="762"/>
      <c r="E71" s="284"/>
      <c r="F71" s="348" t="s">
        <v>522</v>
      </c>
      <c r="G71" s="349" t="s">
        <v>523</v>
      </c>
      <c r="H71" s="349" t="s">
        <v>524</v>
      </c>
      <c r="I71" s="350" t="s">
        <v>525</v>
      </c>
      <c r="J71" s="348" t="s">
        <v>522</v>
      </c>
      <c r="K71" s="349" t="s">
        <v>523</v>
      </c>
      <c r="L71" s="349" t="s">
        <v>524</v>
      </c>
      <c r="M71" s="350" t="s">
        <v>525</v>
      </c>
    </row>
    <row r="72" spans="1:13" s="282" customFormat="1" ht="17.25" customHeight="1" thickTop="1">
      <c r="A72" s="271"/>
      <c r="B72" s="286"/>
      <c r="C72" s="287"/>
      <c r="D72" s="288" t="s">
        <v>140</v>
      </c>
      <c r="E72" s="289"/>
      <c r="F72" s="290">
        <v>627054</v>
      </c>
      <c r="G72" s="290">
        <v>6539</v>
      </c>
      <c r="H72" s="290">
        <v>6064</v>
      </c>
      <c r="I72" s="290">
        <v>626575</v>
      </c>
      <c r="J72" s="290">
        <v>183999</v>
      </c>
      <c r="K72" s="290">
        <v>6497</v>
      </c>
      <c r="L72" s="290">
        <v>5206</v>
      </c>
      <c r="M72" s="290">
        <v>186244</v>
      </c>
    </row>
    <row r="73" spans="2:13" ht="18" customHeight="1">
      <c r="B73" s="291"/>
      <c r="C73" s="292"/>
      <c r="D73" s="293" t="s">
        <v>429</v>
      </c>
      <c r="E73" s="294"/>
      <c r="F73" s="295" t="s">
        <v>430</v>
      </c>
      <c r="G73" s="295" t="s">
        <v>430</v>
      </c>
      <c r="H73" s="295" t="s">
        <v>430</v>
      </c>
      <c r="I73" s="295" t="s">
        <v>430</v>
      </c>
      <c r="J73" s="295" t="s">
        <v>430</v>
      </c>
      <c r="K73" s="295" t="s">
        <v>430</v>
      </c>
      <c r="L73" s="295" t="s">
        <v>430</v>
      </c>
      <c r="M73" s="295" t="s">
        <v>430</v>
      </c>
    </row>
    <row r="74" spans="2:13" ht="18" customHeight="1">
      <c r="B74" s="296"/>
      <c r="C74" s="297"/>
      <c r="D74" s="298" t="s">
        <v>148</v>
      </c>
      <c r="E74" s="299"/>
      <c r="F74" s="300">
        <v>17121</v>
      </c>
      <c r="G74" s="300">
        <v>27</v>
      </c>
      <c r="H74" s="300">
        <v>131</v>
      </c>
      <c r="I74" s="300">
        <v>17016</v>
      </c>
      <c r="J74" s="300">
        <v>1485</v>
      </c>
      <c r="K74" s="300">
        <v>0</v>
      </c>
      <c r="L74" s="300">
        <v>14</v>
      </c>
      <c r="M74" s="300">
        <v>1472</v>
      </c>
    </row>
    <row r="75" spans="2:13" ht="18" customHeight="1">
      <c r="B75" s="296"/>
      <c r="C75" s="297"/>
      <c r="D75" s="298" t="s">
        <v>150</v>
      </c>
      <c r="E75" s="299"/>
      <c r="F75" s="300">
        <v>297083</v>
      </c>
      <c r="G75" s="300">
        <v>3021</v>
      </c>
      <c r="H75" s="300">
        <v>2595</v>
      </c>
      <c r="I75" s="300">
        <v>297627</v>
      </c>
      <c r="J75" s="300">
        <v>29459</v>
      </c>
      <c r="K75" s="300">
        <v>699</v>
      </c>
      <c r="L75" s="300">
        <v>788</v>
      </c>
      <c r="M75" s="300">
        <v>29252</v>
      </c>
    </row>
    <row r="76" spans="2:13" ht="18" customHeight="1">
      <c r="B76" s="296"/>
      <c r="C76" s="297"/>
      <c r="D76" s="298" t="s">
        <v>152</v>
      </c>
      <c r="E76" s="299"/>
      <c r="F76" s="300">
        <v>7359</v>
      </c>
      <c r="G76" s="300">
        <v>0</v>
      </c>
      <c r="H76" s="300">
        <v>127</v>
      </c>
      <c r="I76" s="300">
        <v>7232</v>
      </c>
      <c r="J76" s="300">
        <v>116</v>
      </c>
      <c r="K76" s="300">
        <v>0</v>
      </c>
      <c r="L76" s="300">
        <v>0</v>
      </c>
      <c r="M76" s="300">
        <v>116</v>
      </c>
    </row>
    <row r="77" spans="2:13" ht="18" customHeight="1">
      <c r="B77" s="296"/>
      <c r="C77" s="297"/>
      <c r="D77" s="298" t="s">
        <v>155</v>
      </c>
      <c r="E77" s="299"/>
      <c r="F77" s="300">
        <v>10731</v>
      </c>
      <c r="G77" s="300">
        <v>54</v>
      </c>
      <c r="H77" s="300">
        <v>247</v>
      </c>
      <c r="I77" s="300">
        <v>10538</v>
      </c>
      <c r="J77" s="300">
        <v>839</v>
      </c>
      <c r="K77" s="300">
        <v>0</v>
      </c>
      <c r="L77" s="300">
        <v>0</v>
      </c>
      <c r="M77" s="300">
        <v>839</v>
      </c>
    </row>
    <row r="78" spans="2:13" ht="18" customHeight="1">
      <c r="B78" s="296"/>
      <c r="C78" s="297"/>
      <c r="D78" s="298" t="s">
        <v>431</v>
      </c>
      <c r="E78" s="299"/>
      <c r="F78" s="300">
        <v>44571</v>
      </c>
      <c r="G78" s="300">
        <v>526</v>
      </c>
      <c r="H78" s="300">
        <v>485</v>
      </c>
      <c r="I78" s="300">
        <v>44616</v>
      </c>
      <c r="J78" s="300">
        <v>10337</v>
      </c>
      <c r="K78" s="300">
        <v>120</v>
      </c>
      <c r="L78" s="300">
        <v>533</v>
      </c>
      <c r="M78" s="300">
        <v>9920</v>
      </c>
    </row>
    <row r="79" spans="2:13" ht="18" customHeight="1">
      <c r="B79" s="296"/>
      <c r="C79" s="297"/>
      <c r="D79" s="298" t="s">
        <v>432</v>
      </c>
      <c r="E79" s="299"/>
      <c r="F79" s="300">
        <v>38049</v>
      </c>
      <c r="G79" s="300">
        <v>1165</v>
      </c>
      <c r="H79" s="300">
        <v>438</v>
      </c>
      <c r="I79" s="300">
        <v>37770</v>
      </c>
      <c r="J79" s="300">
        <v>49990</v>
      </c>
      <c r="K79" s="300">
        <v>2132</v>
      </c>
      <c r="L79" s="300">
        <v>1749</v>
      </c>
      <c r="M79" s="300">
        <v>51379</v>
      </c>
    </row>
    <row r="80" spans="2:13" ht="18" customHeight="1">
      <c r="B80" s="296"/>
      <c r="C80" s="297"/>
      <c r="D80" s="298" t="s">
        <v>433</v>
      </c>
      <c r="E80" s="299"/>
      <c r="F80" s="300">
        <v>15033</v>
      </c>
      <c r="G80" s="300">
        <v>156</v>
      </c>
      <c r="H80" s="300">
        <v>118</v>
      </c>
      <c r="I80" s="300">
        <v>15071</v>
      </c>
      <c r="J80" s="300">
        <v>1054</v>
      </c>
      <c r="K80" s="300">
        <v>0</v>
      </c>
      <c r="L80" s="300">
        <v>29</v>
      </c>
      <c r="M80" s="300">
        <v>1025</v>
      </c>
    </row>
    <row r="81" spans="2:13" ht="18" customHeight="1">
      <c r="B81" s="296"/>
      <c r="C81" s="297"/>
      <c r="D81" s="298" t="s">
        <v>434</v>
      </c>
      <c r="E81" s="299"/>
      <c r="F81" s="300">
        <v>2240</v>
      </c>
      <c r="G81" s="300">
        <v>20</v>
      </c>
      <c r="H81" s="300">
        <v>24</v>
      </c>
      <c r="I81" s="300">
        <v>2240</v>
      </c>
      <c r="J81" s="300">
        <v>1179</v>
      </c>
      <c r="K81" s="300">
        <v>39</v>
      </c>
      <c r="L81" s="300">
        <v>71</v>
      </c>
      <c r="M81" s="300">
        <v>1143</v>
      </c>
    </row>
    <row r="82" spans="2:13" ht="18" customHeight="1">
      <c r="B82" s="296"/>
      <c r="C82" s="297"/>
      <c r="D82" s="298" t="s">
        <v>435</v>
      </c>
      <c r="E82" s="299"/>
      <c r="F82" s="300">
        <v>17384</v>
      </c>
      <c r="G82" s="300">
        <v>85</v>
      </c>
      <c r="H82" s="300">
        <v>75</v>
      </c>
      <c r="I82" s="300">
        <v>17400</v>
      </c>
      <c r="J82" s="300">
        <v>2980</v>
      </c>
      <c r="K82" s="300">
        <v>20</v>
      </c>
      <c r="L82" s="300">
        <v>32</v>
      </c>
      <c r="M82" s="300">
        <v>2962</v>
      </c>
    </row>
    <row r="83" spans="2:13" ht="18" customHeight="1">
      <c r="B83" s="296"/>
      <c r="C83" s="297"/>
      <c r="D83" s="298" t="s">
        <v>436</v>
      </c>
      <c r="E83" s="299"/>
      <c r="F83" s="300">
        <v>17384</v>
      </c>
      <c r="G83" s="300">
        <v>245</v>
      </c>
      <c r="H83" s="300">
        <v>266</v>
      </c>
      <c r="I83" s="300">
        <v>17325</v>
      </c>
      <c r="J83" s="300">
        <v>21377</v>
      </c>
      <c r="K83" s="300">
        <v>776</v>
      </c>
      <c r="L83" s="300">
        <v>995</v>
      </c>
      <c r="M83" s="300">
        <v>21196</v>
      </c>
    </row>
    <row r="84" spans="2:13" ht="18" customHeight="1">
      <c r="B84" s="296"/>
      <c r="C84" s="297"/>
      <c r="D84" s="298" t="s">
        <v>437</v>
      </c>
      <c r="E84" s="299"/>
      <c r="F84" s="300">
        <v>9897</v>
      </c>
      <c r="G84" s="300">
        <v>13</v>
      </c>
      <c r="H84" s="300">
        <v>86</v>
      </c>
      <c r="I84" s="300">
        <v>9784</v>
      </c>
      <c r="J84" s="300">
        <v>9420</v>
      </c>
      <c r="K84" s="300">
        <v>146</v>
      </c>
      <c r="L84" s="300">
        <v>240</v>
      </c>
      <c r="M84" s="300">
        <v>9366</v>
      </c>
    </row>
    <row r="85" spans="2:13" ht="18" customHeight="1">
      <c r="B85" s="296"/>
      <c r="C85" s="297"/>
      <c r="D85" s="298" t="s">
        <v>438</v>
      </c>
      <c r="E85" s="299"/>
      <c r="F85" s="300">
        <v>33605</v>
      </c>
      <c r="G85" s="300">
        <v>56</v>
      </c>
      <c r="H85" s="300">
        <v>94</v>
      </c>
      <c r="I85" s="300">
        <v>33568</v>
      </c>
      <c r="J85" s="300">
        <v>4491</v>
      </c>
      <c r="K85" s="300">
        <v>1838</v>
      </c>
      <c r="L85" s="300">
        <v>41</v>
      </c>
      <c r="M85" s="300">
        <v>6287</v>
      </c>
    </row>
    <row r="86" spans="2:13" ht="18" customHeight="1">
      <c r="B86" s="296"/>
      <c r="C86" s="297"/>
      <c r="D86" s="298" t="s">
        <v>439</v>
      </c>
      <c r="E86" s="299"/>
      <c r="F86" s="300">
        <v>75575</v>
      </c>
      <c r="G86" s="300">
        <v>450</v>
      </c>
      <c r="H86" s="300">
        <v>283</v>
      </c>
      <c r="I86" s="300">
        <v>75741</v>
      </c>
      <c r="J86" s="300">
        <v>22257</v>
      </c>
      <c r="K86" s="300">
        <v>35</v>
      </c>
      <c r="L86" s="300">
        <v>35</v>
      </c>
      <c r="M86" s="300">
        <v>22258</v>
      </c>
    </row>
    <row r="87" spans="2:13" ht="18" customHeight="1">
      <c r="B87" s="296"/>
      <c r="C87" s="297"/>
      <c r="D87" s="298" t="s">
        <v>182</v>
      </c>
      <c r="E87" s="299"/>
      <c r="F87" s="300">
        <v>9712</v>
      </c>
      <c r="G87" s="300">
        <v>41</v>
      </c>
      <c r="H87" s="300">
        <v>18</v>
      </c>
      <c r="I87" s="300">
        <v>9736</v>
      </c>
      <c r="J87" s="300">
        <v>895</v>
      </c>
      <c r="K87" s="300">
        <v>36</v>
      </c>
      <c r="L87" s="300">
        <v>18</v>
      </c>
      <c r="M87" s="300">
        <v>912</v>
      </c>
    </row>
    <row r="88" spans="2:13" ht="18" customHeight="1">
      <c r="B88" s="296"/>
      <c r="C88" s="297"/>
      <c r="D88" s="298" t="s">
        <v>440</v>
      </c>
      <c r="E88" s="299"/>
      <c r="F88" s="300">
        <v>31288</v>
      </c>
      <c r="G88" s="300">
        <v>680</v>
      </c>
      <c r="H88" s="300">
        <v>1077</v>
      </c>
      <c r="I88" s="300">
        <v>30889</v>
      </c>
      <c r="J88" s="300">
        <v>28119</v>
      </c>
      <c r="K88" s="300">
        <v>656</v>
      </c>
      <c r="L88" s="300">
        <v>661</v>
      </c>
      <c r="M88" s="300">
        <v>28116</v>
      </c>
    </row>
    <row r="89" spans="2:13" ht="18" customHeight="1">
      <c r="B89" s="291"/>
      <c r="C89" s="292"/>
      <c r="D89" s="293" t="s">
        <v>441</v>
      </c>
      <c r="E89" s="294"/>
      <c r="F89" s="301">
        <v>22301</v>
      </c>
      <c r="G89" s="301">
        <v>125</v>
      </c>
      <c r="H89" s="301">
        <v>221</v>
      </c>
      <c r="I89" s="301">
        <v>22360</v>
      </c>
      <c r="J89" s="301">
        <v>10757</v>
      </c>
      <c r="K89" s="301">
        <v>366</v>
      </c>
      <c r="L89" s="301">
        <v>503</v>
      </c>
      <c r="M89" s="301">
        <v>10465</v>
      </c>
    </row>
    <row r="90" spans="2:13" ht="18" customHeight="1">
      <c r="B90" s="302"/>
      <c r="C90" s="303"/>
      <c r="D90" s="304" t="s">
        <v>190</v>
      </c>
      <c r="E90" s="305"/>
      <c r="F90" s="306">
        <v>3889</v>
      </c>
      <c r="G90" s="306">
        <v>30</v>
      </c>
      <c r="H90" s="306">
        <v>54</v>
      </c>
      <c r="I90" s="306">
        <v>3866</v>
      </c>
      <c r="J90" s="306">
        <v>621</v>
      </c>
      <c r="K90" s="306">
        <v>5</v>
      </c>
      <c r="L90" s="306">
        <v>13</v>
      </c>
      <c r="M90" s="306">
        <v>612</v>
      </c>
    </row>
    <row r="91" spans="2:13" ht="18" customHeight="1">
      <c r="B91" s="307"/>
      <c r="C91" s="308"/>
      <c r="D91" s="309" t="s">
        <v>442</v>
      </c>
      <c r="E91" s="310"/>
      <c r="F91" s="545">
        <v>2722</v>
      </c>
      <c r="G91" s="545">
        <v>0</v>
      </c>
      <c r="H91" s="545">
        <v>5</v>
      </c>
      <c r="I91" s="545">
        <v>2717</v>
      </c>
      <c r="J91" s="545">
        <v>93</v>
      </c>
      <c r="K91" s="545">
        <v>0</v>
      </c>
      <c r="L91" s="545">
        <v>0</v>
      </c>
      <c r="M91" s="545">
        <v>93</v>
      </c>
    </row>
    <row r="92" spans="2:13" ht="18" customHeight="1">
      <c r="B92" s="296"/>
      <c r="C92" s="297"/>
      <c r="D92" s="298" t="s">
        <v>443</v>
      </c>
      <c r="E92" s="299"/>
      <c r="F92" s="300">
        <v>3035</v>
      </c>
      <c r="G92" s="300">
        <v>33</v>
      </c>
      <c r="H92" s="300">
        <v>6</v>
      </c>
      <c r="I92" s="300">
        <v>3062</v>
      </c>
      <c r="J92" s="300">
        <v>359</v>
      </c>
      <c r="K92" s="300">
        <v>11</v>
      </c>
      <c r="L92" s="300">
        <v>16</v>
      </c>
      <c r="M92" s="300">
        <v>354</v>
      </c>
    </row>
    <row r="93" spans="2:13" ht="18" customHeight="1">
      <c r="B93" s="296"/>
      <c r="C93" s="297"/>
      <c r="D93" s="298" t="s">
        <v>444</v>
      </c>
      <c r="E93" s="299"/>
      <c r="F93" s="300">
        <v>14586</v>
      </c>
      <c r="G93" s="300">
        <v>35</v>
      </c>
      <c r="H93" s="300">
        <v>70</v>
      </c>
      <c r="I93" s="300">
        <v>14552</v>
      </c>
      <c r="J93" s="300">
        <v>1200</v>
      </c>
      <c r="K93" s="300">
        <v>20</v>
      </c>
      <c r="L93" s="300">
        <v>15</v>
      </c>
      <c r="M93" s="300">
        <v>1204</v>
      </c>
    </row>
    <row r="94" spans="2:13" ht="18" customHeight="1">
      <c r="B94" s="296"/>
      <c r="C94" s="297"/>
      <c r="D94" s="298" t="s">
        <v>202</v>
      </c>
      <c r="E94" s="299"/>
      <c r="F94" s="300">
        <v>4552</v>
      </c>
      <c r="G94" s="300">
        <v>79</v>
      </c>
      <c r="H94" s="300">
        <v>48</v>
      </c>
      <c r="I94" s="300">
        <v>4582</v>
      </c>
      <c r="J94" s="300">
        <v>492</v>
      </c>
      <c r="K94" s="300">
        <v>0</v>
      </c>
      <c r="L94" s="300">
        <v>5</v>
      </c>
      <c r="M94" s="300">
        <v>488</v>
      </c>
    </row>
    <row r="95" spans="2:13" ht="18" customHeight="1">
      <c r="B95" s="296"/>
      <c r="C95" s="297"/>
      <c r="D95" s="298" t="s">
        <v>445</v>
      </c>
      <c r="E95" s="299"/>
      <c r="F95" s="300">
        <v>19209</v>
      </c>
      <c r="G95" s="300">
        <v>171</v>
      </c>
      <c r="H95" s="300">
        <v>183</v>
      </c>
      <c r="I95" s="300">
        <v>19198</v>
      </c>
      <c r="J95" s="300">
        <v>2578</v>
      </c>
      <c r="K95" s="300">
        <v>67</v>
      </c>
      <c r="L95" s="300">
        <v>83</v>
      </c>
      <c r="M95" s="300">
        <v>2561</v>
      </c>
    </row>
    <row r="96" spans="2:13" ht="18" customHeight="1">
      <c r="B96" s="296"/>
      <c r="C96" s="297"/>
      <c r="D96" s="298" t="s">
        <v>446</v>
      </c>
      <c r="E96" s="299"/>
      <c r="F96" s="300">
        <v>13241</v>
      </c>
      <c r="G96" s="300">
        <v>78</v>
      </c>
      <c r="H96" s="300">
        <v>100</v>
      </c>
      <c r="I96" s="300">
        <v>13218</v>
      </c>
      <c r="J96" s="300">
        <v>748</v>
      </c>
      <c r="K96" s="300">
        <v>7</v>
      </c>
      <c r="L96" s="300">
        <v>2</v>
      </c>
      <c r="M96" s="300">
        <v>754</v>
      </c>
    </row>
    <row r="97" spans="2:13" ht="18" customHeight="1">
      <c r="B97" s="296"/>
      <c r="C97" s="297"/>
      <c r="D97" s="298" t="s">
        <v>447</v>
      </c>
      <c r="E97" s="299"/>
      <c r="F97" s="300">
        <v>7894</v>
      </c>
      <c r="G97" s="300">
        <v>61</v>
      </c>
      <c r="H97" s="300">
        <v>32</v>
      </c>
      <c r="I97" s="300">
        <v>7924</v>
      </c>
      <c r="J97" s="300">
        <v>104</v>
      </c>
      <c r="K97" s="300">
        <v>0</v>
      </c>
      <c r="L97" s="300">
        <v>0</v>
      </c>
      <c r="M97" s="300">
        <v>103</v>
      </c>
    </row>
    <row r="98" spans="2:13" ht="18" customHeight="1">
      <c r="B98" s="296"/>
      <c r="C98" s="297"/>
      <c r="D98" s="298" t="s">
        <v>448</v>
      </c>
      <c r="E98" s="299"/>
      <c r="F98" s="300">
        <v>3768</v>
      </c>
      <c r="G98" s="300">
        <v>3</v>
      </c>
      <c r="H98" s="300">
        <v>10</v>
      </c>
      <c r="I98" s="300">
        <v>3761</v>
      </c>
      <c r="J98" s="300">
        <v>45</v>
      </c>
      <c r="K98" s="300">
        <v>0</v>
      </c>
      <c r="L98" s="300">
        <v>0</v>
      </c>
      <c r="M98" s="300">
        <v>45</v>
      </c>
    </row>
    <row r="99" spans="2:13" ht="18" customHeight="1">
      <c r="B99" s="296"/>
      <c r="C99" s="297"/>
      <c r="D99" s="298" t="s">
        <v>216</v>
      </c>
      <c r="E99" s="299"/>
      <c r="F99" s="300">
        <v>2176</v>
      </c>
      <c r="G99" s="300">
        <v>12</v>
      </c>
      <c r="H99" s="300">
        <v>16</v>
      </c>
      <c r="I99" s="300">
        <v>2172</v>
      </c>
      <c r="J99" s="300">
        <v>113</v>
      </c>
      <c r="K99" s="300">
        <v>2</v>
      </c>
      <c r="L99" s="300">
        <v>2</v>
      </c>
      <c r="M99" s="300">
        <v>113</v>
      </c>
    </row>
    <row r="100" spans="2:13" ht="18" customHeight="1">
      <c r="B100" s="296"/>
      <c r="C100" s="297"/>
      <c r="D100" s="298" t="s">
        <v>219</v>
      </c>
      <c r="E100" s="299"/>
      <c r="F100" s="300">
        <v>10331</v>
      </c>
      <c r="G100" s="300">
        <v>15</v>
      </c>
      <c r="H100" s="300">
        <v>98</v>
      </c>
      <c r="I100" s="300">
        <v>10248</v>
      </c>
      <c r="J100" s="300">
        <v>111</v>
      </c>
      <c r="K100" s="300">
        <v>0</v>
      </c>
      <c r="L100" s="300">
        <v>0</v>
      </c>
      <c r="M100" s="300">
        <v>111</v>
      </c>
    </row>
    <row r="101" spans="2:13" ht="18" customHeight="1">
      <c r="B101" s="296"/>
      <c r="C101" s="297"/>
      <c r="D101" s="298" t="s">
        <v>222</v>
      </c>
      <c r="E101" s="299"/>
      <c r="F101" s="300">
        <v>11673</v>
      </c>
      <c r="G101" s="300">
        <v>98</v>
      </c>
      <c r="H101" s="300">
        <v>60</v>
      </c>
      <c r="I101" s="300">
        <v>11711</v>
      </c>
      <c r="J101" s="300">
        <v>1350</v>
      </c>
      <c r="K101" s="300">
        <v>35</v>
      </c>
      <c r="L101" s="300">
        <v>0</v>
      </c>
      <c r="M101" s="300">
        <v>1385</v>
      </c>
    </row>
    <row r="102" spans="2:13" ht="18" customHeight="1">
      <c r="B102" s="296"/>
      <c r="C102" s="297"/>
      <c r="D102" s="298" t="s">
        <v>449</v>
      </c>
      <c r="E102" s="299"/>
      <c r="F102" s="300">
        <v>8442</v>
      </c>
      <c r="G102" s="300">
        <v>41</v>
      </c>
      <c r="H102" s="300">
        <v>77</v>
      </c>
      <c r="I102" s="300">
        <v>8406</v>
      </c>
      <c r="J102" s="300">
        <v>246</v>
      </c>
      <c r="K102" s="300">
        <v>0</v>
      </c>
      <c r="L102" s="300">
        <v>0</v>
      </c>
      <c r="M102" s="300">
        <v>246</v>
      </c>
    </row>
    <row r="103" spans="2:13" ht="18" customHeight="1">
      <c r="B103" s="296"/>
      <c r="C103" s="297"/>
      <c r="D103" s="298" t="s">
        <v>450</v>
      </c>
      <c r="E103" s="299"/>
      <c r="F103" s="300">
        <v>19825</v>
      </c>
      <c r="G103" s="300">
        <v>31</v>
      </c>
      <c r="H103" s="300">
        <v>23</v>
      </c>
      <c r="I103" s="300">
        <v>19833</v>
      </c>
      <c r="J103" s="300">
        <v>438</v>
      </c>
      <c r="K103" s="300">
        <v>0</v>
      </c>
      <c r="L103" s="300">
        <v>0</v>
      </c>
      <c r="M103" s="300">
        <v>438</v>
      </c>
    </row>
    <row r="104" spans="2:13" ht="18" customHeight="1">
      <c r="B104" s="296"/>
      <c r="C104" s="297"/>
      <c r="D104" s="298" t="s">
        <v>451</v>
      </c>
      <c r="E104" s="299"/>
      <c r="F104" s="300">
        <v>7016</v>
      </c>
      <c r="G104" s="300">
        <v>28</v>
      </c>
      <c r="H104" s="300">
        <v>17</v>
      </c>
      <c r="I104" s="300">
        <v>7026</v>
      </c>
      <c r="J104" s="300">
        <v>1277</v>
      </c>
      <c r="K104" s="300">
        <v>2</v>
      </c>
      <c r="L104" s="300">
        <v>43</v>
      </c>
      <c r="M104" s="300">
        <v>1237</v>
      </c>
    </row>
    <row r="105" spans="2:13" ht="18" customHeight="1">
      <c r="B105" s="296"/>
      <c r="C105" s="297"/>
      <c r="D105" s="298" t="s">
        <v>452</v>
      </c>
      <c r="E105" s="299"/>
      <c r="F105" s="300">
        <v>7783</v>
      </c>
      <c r="G105" s="300">
        <v>83</v>
      </c>
      <c r="H105" s="300">
        <v>71</v>
      </c>
      <c r="I105" s="300">
        <v>7795</v>
      </c>
      <c r="J105" s="300">
        <v>575</v>
      </c>
      <c r="K105" s="300">
        <v>0</v>
      </c>
      <c r="L105" s="300">
        <v>15</v>
      </c>
      <c r="M105" s="300">
        <v>560</v>
      </c>
    </row>
    <row r="106" spans="2:13" ht="18" customHeight="1">
      <c r="B106" s="296"/>
      <c r="C106" s="297"/>
      <c r="D106" s="298" t="s">
        <v>453</v>
      </c>
      <c r="E106" s="299"/>
      <c r="F106" s="300">
        <v>30699</v>
      </c>
      <c r="G106" s="300">
        <v>209</v>
      </c>
      <c r="H106" s="300">
        <v>239</v>
      </c>
      <c r="I106" s="300">
        <v>30668</v>
      </c>
      <c r="J106" s="300">
        <v>2961</v>
      </c>
      <c r="K106" s="300">
        <v>3</v>
      </c>
      <c r="L106" s="300">
        <v>3</v>
      </c>
      <c r="M106" s="300">
        <v>2962</v>
      </c>
    </row>
    <row r="107" spans="2:13" ht="18" customHeight="1">
      <c r="B107" s="296"/>
      <c r="C107" s="297"/>
      <c r="D107" s="298" t="s">
        <v>454</v>
      </c>
      <c r="E107" s="299"/>
      <c r="F107" s="300">
        <v>6757</v>
      </c>
      <c r="G107" s="300">
        <v>32</v>
      </c>
      <c r="H107" s="300">
        <v>19</v>
      </c>
      <c r="I107" s="300">
        <v>6770</v>
      </c>
      <c r="J107" s="300">
        <v>139</v>
      </c>
      <c r="K107" s="300">
        <v>2</v>
      </c>
      <c r="L107" s="300">
        <v>4</v>
      </c>
      <c r="M107" s="300">
        <v>137</v>
      </c>
    </row>
    <row r="108" spans="2:13" ht="18" customHeight="1">
      <c r="B108" s="296"/>
      <c r="C108" s="297"/>
      <c r="D108" s="298" t="s">
        <v>455</v>
      </c>
      <c r="E108" s="299"/>
      <c r="F108" s="300">
        <v>88518</v>
      </c>
      <c r="G108" s="300">
        <v>1846</v>
      </c>
      <c r="H108" s="300">
        <v>1209</v>
      </c>
      <c r="I108" s="300">
        <v>89152</v>
      </c>
      <c r="J108" s="300">
        <v>4159</v>
      </c>
      <c r="K108" s="300">
        <v>178</v>
      </c>
      <c r="L108" s="300">
        <v>73</v>
      </c>
      <c r="M108" s="300">
        <v>4267</v>
      </c>
    </row>
    <row r="109" spans="2:13" ht="18" customHeight="1">
      <c r="B109" s="296"/>
      <c r="C109" s="297"/>
      <c r="D109" s="298" t="s">
        <v>456</v>
      </c>
      <c r="E109" s="299"/>
      <c r="F109" s="300">
        <v>8666</v>
      </c>
      <c r="G109" s="300">
        <v>11</v>
      </c>
      <c r="H109" s="300">
        <v>37</v>
      </c>
      <c r="I109" s="300">
        <v>8606</v>
      </c>
      <c r="J109" s="300">
        <v>1093</v>
      </c>
      <c r="K109" s="300">
        <v>1</v>
      </c>
      <c r="L109" s="300">
        <v>11</v>
      </c>
      <c r="M109" s="300">
        <v>1117</v>
      </c>
    </row>
    <row r="110" spans="2:13" ht="18" customHeight="1">
      <c r="B110" s="296"/>
      <c r="C110" s="297"/>
      <c r="D110" s="298" t="s">
        <v>457</v>
      </c>
      <c r="E110" s="299"/>
      <c r="F110" s="312" t="s">
        <v>336</v>
      </c>
      <c r="G110" s="312" t="s">
        <v>336</v>
      </c>
      <c r="H110" s="312" t="s">
        <v>336</v>
      </c>
      <c r="I110" s="312" t="s">
        <v>336</v>
      </c>
      <c r="J110" s="312" t="s">
        <v>336</v>
      </c>
      <c r="K110" s="312" t="s">
        <v>336</v>
      </c>
      <c r="L110" s="312" t="s">
        <v>336</v>
      </c>
      <c r="M110" s="312" t="s">
        <v>336</v>
      </c>
    </row>
    <row r="111" spans="2:20" ht="18" customHeight="1">
      <c r="B111" s="296"/>
      <c r="C111" s="297"/>
      <c r="D111" s="298" t="s">
        <v>458</v>
      </c>
      <c r="E111" s="299"/>
      <c r="F111" s="312" t="s">
        <v>336</v>
      </c>
      <c r="G111" s="312" t="s">
        <v>336</v>
      </c>
      <c r="H111" s="312" t="s">
        <v>336</v>
      </c>
      <c r="I111" s="312" t="s">
        <v>336</v>
      </c>
      <c r="J111" s="312" t="s">
        <v>336</v>
      </c>
      <c r="K111" s="312" t="s">
        <v>336</v>
      </c>
      <c r="L111" s="312" t="s">
        <v>336</v>
      </c>
      <c r="M111" s="312" t="s">
        <v>336</v>
      </c>
      <c r="N111" s="366"/>
      <c r="O111" s="366"/>
      <c r="P111" s="366"/>
      <c r="Q111" s="366"/>
      <c r="R111" s="366"/>
      <c r="S111" s="366"/>
      <c r="T111" s="366"/>
    </row>
    <row r="112" spans="2:20" ht="18" customHeight="1">
      <c r="B112" s="296"/>
      <c r="C112" s="297"/>
      <c r="D112" s="298" t="s">
        <v>459</v>
      </c>
      <c r="E112" s="299"/>
      <c r="F112" s="312" t="s">
        <v>336</v>
      </c>
      <c r="G112" s="312" t="s">
        <v>336</v>
      </c>
      <c r="H112" s="312" t="s">
        <v>336</v>
      </c>
      <c r="I112" s="312" t="s">
        <v>336</v>
      </c>
      <c r="J112" s="312" t="s">
        <v>336</v>
      </c>
      <c r="K112" s="312" t="s">
        <v>336</v>
      </c>
      <c r="L112" s="312" t="s">
        <v>336</v>
      </c>
      <c r="M112" s="312" t="s">
        <v>336</v>
      </c>
      <c r="N112" s="366"/>
      <c r="O112" s="366"/>
      <c r="P112" s="366"/>
      <c r="Q112" s="366"/>
      <c r="R112" s="366"/>
      <c r="S112" s="366"/>
      <c r="T112" s="366"/>
    </row>
    <row r="113" spans="2:20" ht="18" customHeight="1">
      <c r="B113" s="291"/>
      <c r="C113" s="292"/>
      <c r="D113" s="293" t="s">
        <v>460</v>
      </c>
      <c r="E113" s="294"/>
      <c r="F113" s="301">
        <v>19561</v>
      </c>
      <c r="G113" s="301">
        <v>174</v>
      </c>
      <c r="H113" s="301">
        <v>252</v>
      </c>
      <c r="I113" s="301">
        <v>19484</v>
      </c>
      <c r="J113" s="301">
        <v>2275</v>
      </c>
      <c r="K113" s="301">
        <v>0</v>
      </c>
      <c r="L113" s="301">
        <v>0</v>
      </c>
      <c r="M113" s="301">
        <v>2274</v>
      </c>
      <c r="N113" s="366"/>
      <c r="O113" s="366"/>
      <c r="P113" s="366"/>
      <c r="Q113" s="366"/>
      <c r="R113" s="366"/>
      <c r="S113" s="366"/>
      <c r="T113" s="366"/>
    </row>
    <row r="114" spans="2:13" ht="18" customHeight="1">
      <c r="B114" s="313"/>
      <c r="C114" s="314"/>
      <c r="D114" s="315" t="s">
        <v>461</v>
      </c>
      <c r="E114" s="316"/>
      <c r="F114" s="317">
        <v>18488</v>
      </c>
      <c r="G114" s="317">
        <v>991</v>
      </c>
      <c r="H114" s="317">
        <v>186</v>
      </c>
      <c r="I114" s="317">
        <v>18286</v>
      </c>
      <c r="J114" s="317">
        <v>47715</v>
      </c>
      <c r="K114" s="317">
        <v>2132</v>
      </c>
      <c r="L114" s="317">
        <v>1749</v>
      </c>
      <c r="M114" s="317">
        <v>49105</v>
      </c>
    </row>
    <row r="115" spans="2:13" ht="18" customHeight="1">
      <c r="B115" s="291"/>
      <c r="C115" s="292"/>
      <c r="D115" s="293" t="s">
        <v>250</v>
      </c>
      <c r="E115" s="294"/>
      <c r="F115" s="301">
        <v>9583</v>
      </c>
      <c r="G115" s="301">
        <v>28</v>
      </c>
      <c r="H115" s="301">
        <v>121</v>
      </c>
      <c r="I115" s="301">
        <v>9489</v>
      </c>
      <c r="J115" s="301">
        <v>6705</v>
      </c>
      <c r="K115" s="301">
        <v>355</v>
      </c>
      <c r="L115" s="301">
        <v>259</v>
      </c>
      <c r="M115" s="301">
        <v>6802</v>
      </c>
    </row>
    <row r="116" spans="2:13" ht="18" customHeight="1">
      <c r="B116" s="313"/>
      <c r="C116" s="314"/>
      <c r="D116" s="315" t="s">
        <v>462</v>
      </c>
      <c r="E116" s="316"/>
      <c r="F116" s="317">
        <v>7801</v>
      </c>
      <c r="G116" s="317">
        <v>217</v>
      </c>
      <c r="H116" s="317">
        <v>145</v>
      </c>
      <c r="I116" s="317">
        <v>7836</v>
      </c>
      <c r="J116" s="317">
        <v>14672</v>
      </c>
      <c r="K116" s="317">
        <v>421</v>
      </c>
      <c r="L116" s="317">
        <v>736</v>
      </c>
      <c r="M116" s="317">
        <v>14394</v>
      </c>
    </row>
    <row r="117" spans="2:13" ht="18" customHeight="1">
      <c r="B117" s="307"/>
      <c r="C117" s="308"/>
      <c r="D117" s="309" t="s">
        <v>252</v>
      </c>
      <c r="E117" s="310"/>
      <c r="F117" s="311">
        <v>44168</v>
      </c>
      <c r="G117" s="311">
        <v>389</v>
      </c>
      <c r="H117" s="311">
        <v>253</v>
      </c>
      <c r="I117" s="311">
        <v>44302</v>
      </c>
      <c r="J117" s="311">
        <v>3670</v>
      </c>
      <c r="K117" s="311">
        <v>35</v>
      </c>
      <c r="L117" s="311">
        <v>35</v>
      </c>
      <c r="M117" s="311">
        <v>3672</v>
      </c>
    </row>
    <row r="118" spans="2:13" ht="18" customHeight="1">
      <c r="B118" s="296"/>
      <c r="C118" s="297"/>
      <c r="D118" s="298" t="s">
        <v>463</v>
      </c>
      <c r="E118" s="299"/>
      <c r="F118" s="300">
        <v>31407</v>
      </c>
      <c r="G118" s="300">
        <v>61</v>
      </c>
      <c r="H118" s="300">
        <v>30</v>
      </c>
      <c r="I118" s="300">
        <v>31439</v>
      </c>
      <c r="J118" s="300">
        <v>18587</v>
      </c>
      <c r="K118" s="300">
        <v>0</v>
      </c>
      <c r="L118" s="300">
        <v>0</v>
      </c>
      <c r="M118" s="300">
        <v>18586</v>
      </c>
    </row>
    <row r="119" spans="2:13" ht="18" customHeight="1">
      <c r="B119" s="353"/>
      <c r="C119" s="354"/>
      <c r="D119" s="364" t="s">
        <v>464</v>
      </c>
      <c r="E119" s="356"/>
      <c r="F119" s="365">
        <v>16518</v>
      </c>
      <c r="G119" s="365">
        <v>592</v>
      </c>
      <c r="H119" s="365">
        <v>865</v>
      </c>
      <c r="I119" s="365">
        <v>16245</v>
      </c>
      <c r="J119" s="365">
        <v>7674</v>
      </c>
      <c r="K119" s="365">
        <v>271</v>
      </c>
      <c r="L119" s="365">
        <v>325</v>
      </c>
      <c r="M119" s="365">
        <v>7620</v>
      </c>
    </row>
    <row r="120" spans="2:13" ht="18" customHeight="1">
      <c r="B120" s="302"/>
      <c r="C120" s="303"/>
      <c r="D120" s="304" t="s">
        <v>465</v>
      </c>
      <c r="E120" s="305"/>
      <c r="F120" s="306">
        <v>7442</v>
      </c>
      <c r="G120" s="306">
        <v>56</v>
      </c>
      <c r="H120" s="306">
        <v>119</v>
      </c>
      <c r="I120" s="306">
        <v>7379</v>
      </c>
      <c r="J120" s="306">
        <v>19769</v>
      </c>
      <c r="K120" s="306">
        <v>381</v>
      </c>
      <c r="L120" s="306">
        <v>336</v>
      </c>
      <c r="M120" s="306">
        <v>19814</v>
      </c>
    </row>
    <row r="121" spans="2:13" ht="18" customHeight="1">
      <c r="B121" s="313"/>
      <c r="C121" s="314"/>
      <c r="D121" s="315" t="s">
        <v>466</v>
      </c>
      <c r="E121" s="316"/>
      <c r="F121" s="317">
        <v>7328</v>
      </c>
      <c r="G121" s="317">
        <v>32</v>
      </c>
      <c r="H121" s="317">
        <v>93</v>
      </c>
      <c r="I121" s="317">
        <v>7265</v>
      </c>
      <c r="J121" s="317">
        <v>676</v>
      </c>
      <c r="K121" s="317">
        <v>4</v>
      </c>
      <c r="L121" s="317">
        <v>0</v>
      </c>
      <c r="M121" s="317">
        <v>682</v>
      </c>
    </row>
    <row r="122" spans="2:13" ht="18" customHeight="1">
      <c r="B122" s="353"/>
      <c r="C122" s="354"/>
      <c r="D122" s="355" t="s">
        <v>467</v>
      </c>
      <c r="E122" s="294"/>
      <c r="F122" s="320" t="s">
        <v>336</v>
      </c>
      <c r="G122" s="320" t="s">
        <v>336</v>
      </c>
      <c r="H122" s="320" t="s">
        <v>336</v>
      </c>
      <c r="I122" s="320" t="s">
        <v>336</v>
      </c>
      <c r="J122" s="320" t="s">
        <v>336</v>
      </c>
      <c r="K122" s="320" t="s">
        <v>336</v>
      </c>
      <c r="L122" s="320" t="s">
        <v>336</v>
      </c>
      <c r="M122" s="320" t="s">
        <v>336</v>
      </c>
    </row>
    <row r="123" spans="2:15" ht="14.25" customHeight="1">
      <c r="B123" s="302"/>
      <c r="C123" s="303"/>
      <c r="D123" s="357" t="s">
        <v>468</v>
      </c>
      <c r="E123" s="299"/>
      <c r="F123" s="312" t="s">
        <v>336</v>
      </c>
      <c r="G123" s="312" t="s">
        <v>336</v>
      </c>
      <c r="H123" s="312" t="s">
        <v>336</v>
      </c>
      <c r="I123" s="312" t="s">
        <v>336</v>
      </c>
      <c r="J123" s="312" t="s">
        <v>336</v>
      </c>
      <c r="K123" s="312" t="s">
        <v>336</v>
      </c>
      <c r="L123" s="312" t="s">
        <v>336</v>
      </c>
      <c r="M123" s="312" t="s">
        <v>336</v>
      </c>
      <c r="N123" s="366"/>
      <c r="O123" s="366"/>
    </row>
    <row r="124" spans="2:15" ht="14.25" customHeight="1">
      <c r="B124" s="302"/>
      <c r="C124" s="303"/>
      <c r="D124" s="357" t="s">
        <v>469</v>
      </c>
      <c r="E124" s="299"/>
      <c r="F124" s="312" t="s">
        <v>336</v>
      </c>
      <c r="G124" s="312" t="s">
        <v>336</v>
      </c>
      <c r="H124" s="312" t="s">
        <v>336</v>
      </c>
      <c r="I124" s="312" t="s">
        <v>336</v>
      </c>
      <c r="J124" s="312" t="s">
        <v>336</v>
      </c>
      <c r="K124" s="312" t="s">
        <v>336</v>
      </c>
      <c r="L124" s="312" t="s">
        <v>336</v>
      </c>
      <c r="M124" s="312" t="s">
        <v>336</v>
      </c>
      <c r="N124" s="366"/>
      <c r="O124" s="366"/>
    </row>
    <row r="125" spans="2:15" ht="14.25" customHeight="1">
      <c r="B125" s="302"/>
      <c r="C125" s="303"/>
      <c r="D125" s="357" t="s">
        <v>470</v>
      </c>
      <c r="E125" s="299"/>
      <c r="F125" s="312" t="s">
        <v>336</v>
      </c>
      <c r="G125" s="312" t="s">
        <v>336</v>
      </c>
      <c r="H125" s="312" t="s">
        <v>336</v>
      </c>
      <c r="I125" s="312" t="s">
        <v>336</v>
      </c>
      <c r="J125" s="312" t="s">
        <v>336</v>
      </c>
      <c r="K125" s="312" t="s">
        <v>336</v>
      </c>
      <c r="L125" s="312" t="s">
        <v>336</v>
      </c>
      <c r="M125" s="312" t="s">
        <v>336</v>
      </c>
      <c r="N125" s="366"/>
      <c r="O125" s="366"/>
    </row>
    <row r="126" spans="2:15" ht="14.25" customHeight="1">
      <c r="B126" s="296"/>
      <c r="C126" s="297"/>
      <c r="D126" s="322" t="s">
        <v>471</v>
      </c>
      <c r="E126" s="299"/>
      <c r="F126" s="312" t="s">
        <v>336</v>
      </c>
      <c r="G126" s="312" t="s">
        <v>336</v>
      </c>
      <c r="H126" s="312" t="s">
        <v>336</v>
      </c>
      <c r="I126" s="312" t="s">
        <v>336</v>
      </c>
      <c r="J126" s="312" t="s">
        <v>336</v>
      </c>
      <c r="K126" s="312" t="s">
        <v>336</v>
      </c>
      <c r="L126" s="312" t="s">
        <v>336</v>
      </c>
      <c r="M126" s="312" t="s">
        <v>336</v>
      </c>
      <c r="N126" s="366"/>
      <c r="O126" s="366"/>
    </row>
    <row r="127" spans="2:15" ht="14.25" customHeight="1">
      <c r="B127" s="291"/>
      <c r="C127" s="292"/>
      <c r="D127" s="319" t="s">
        <v>472</v>
      </c>
      <c r="E127" s="294"/>
      <c r="F127" s="320" t="s">
        <v>336</v>
      </c>
      <c r="G127" s="320" t="s">
        <v>336</v>
      </c>
      <c r="H127" s="320" t="s">
        <v>336</v>
      </c>
      <c r="I127" s="320" t="s">
        <v>336</v>
      </c>
      <c r="J127" s="320" t="s">
        <v>336</v>
      </c>
      <c r="K127" s="320" t="s">
        <v>336</v>
      </c>
      <c r="L127" s="320" t="s">
        <v>336</v>
      </c>
      <c r="M127" s="320" t="s">
        <v>336</v>
      </c>
      <c r="N127" s="366"/>
      <c r="O127" s="366"/>
    </row>
    <row r="128" spans="2:15" ht="14.25" customHeight="1">
      <c r="B128" s="313"/>
      <c r="C128" s="314"/>
      <c r="D128" s="324" t="s">
        <v>473</v>
      </c>
      <c r="E128" s="316"/>
      <c r="F128" s="325" t="s">
        <v>336</v>
      </c>
      <c r="G128" s="325" t="s">
        <v>336</v>
      </c>
      <c r="H128" s="325" t="s">
        <v>336</v>
      </c>
      <c r="I128" s="325" t="s">
        <v>336</v>
      </c>
      <c r="J128" s="325" t="s">
        <v>336</v>
      </c>
      <c r="K128" s="325" t="s">
        <v>336</v>
      </c>
      <c r="L128" s="325" t="s">
        <v>336</v>
      </c>
      <c r="M128" s="325" t="s">
        <v>336</v>
      </c>
      <c r="N128" s="366"/>
      <c r="O128" s="366"/>
    </row>
    <row r="129" spans="14:15" ht="14.25" customHeight="1">
      <c r="N129" s="366"/>
      <c r="O129" s="366"/>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N73:IV122 A101:A128 A72:A96 B72:M128 B8:IV64 A8:A28">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tabColor indexed="20"/>
  </sheetPr>
  <dimension ref="B1:AQ93"/>
  <sheetViews>
    <sheetView workbookViewId="0" topLeftCell="A1">
      <selection activeCell="A1" sqref="A1"/>
    </sheetView>
  </sheetViews>
  <sheetFormatPr defaultColWidth="8.796875" defaultRowHeight="14.25"/>
  <cols>
    <col min="1" max="1" width="2.59765625" style="421" customWidth="1"/>
    <col min="2" max="4" width="3.69921875" style="421" customWidth="1"/>
    <col min="5" max="28" width="3" style="421" customWidth="1"/>
    <col min="29" max="16384" width="3.09765625" style="421" customWidth="1"/>
  </cols>
  <sheetData>
    <row r="1" spans="2:28" ht="17.25">
      <c r="B1" s="816" t="s">
        <v>706</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row>
    <row r="2" spans="2:28" ht="17.25">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row>
    <row r="4" ht="17.25">
      <c r="B4" s="422" t="s">
        <v>680</v>
      </c>
    </row>
    <row r="5" ht="13.5"/>
    <row r="6" spans="2:28" ht="15" customHeight="1">
      <c r="B6" s="423" t="s">
        <v>546</v>
      </c>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row>
    <row r="7" spans="2:28" ht="15" customHeight="1">
      <c r="B7" s="423"/>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row>
    <row r="8" spans="2:28" ht="15.75" customHeight="1">
      <c r="B8" s="790" t="s">
        <v>547</v>
      </c>
      <c r="C8" s="791"/>
      <c r="D8" s="791"/>
      <c r="E8" s="791"/>
      <c r="F8" s="792"/>
      <c r="G8" s="778" t="s">
        <v>548</v>
      </c>
      <c r="H8" s="797"/>
      <c r="I8" s="797"/>
      <c r="J8" s="797"/>
      <c r="K8" s="797"/>
      <c r="L8" s="797"/>
      <c r="M8" s="779"/>
      <c r="N8" s="778" t="s">
        <v>549</v>
      </c>
      <c r="O8" s="797"/>
      <c r="P8" s="797"/>
      <c r="Q8" s="797"/>
      <c r="R8" s="797"/>
      <c r="S8" s="797"/>
      <c r="T8" s="779"/>
      <c r="U8" s="423"/>
      <c r="V8" s="423"/>
      <c r="W8" s="423"/>
      <c r="X8" s="423"/>
      <c r="Y8" s="423"/>
      <c r="Z8" s="423"/>
      <c r="AA8" s="423"/>
      <c r="AB8" s="423"/>
    </row>
    <row r="9" spans="2:28" ht="15.75" customHeight="1">
      <c r="B9" s="833"/>
      <c r="C9" s="834"/>
      <c r="D9" s="834"/>
      <c r="E9" s="834"/>
      <c r="F9" s="835"/>
      <c r="G9" s="778" t="s">
        <v>539</v>
      </c>
      <c r="H9" s="797"/>
      <c r="I9" s="779"/>
      <c r="J9" s="817" t="s">
        <v>540</v>
      </c>
      <c r="K9" s="817"/>
      <c r="L9" s="817"/>
      <c r="M9" s="817"/>
      <c r="N9" s="779" t="s">
        <v>539</v>
      </c>
      <c r="O9" s="817"/>
      <c r="P9" s="817"/>
      <c r="Q9" s="817" t="s">
        <v>540</v>
      </c>
      <c r="R9" s="817"/>
      <c r="S9" s="817"/>
      <c r="T9" s="817"/>
      <c r="U9" s="423"/>
      <c r="V9" s="423"/>
      <c r="W9" s="423"/>
      <c r="X9" s="423"/>
      <c r="Y9" s="423"/>
      <c r="Z9" s="423"/>
      <c r="AA9" s="423"/>
      <c r="AB9" s="423"/>
    </row>
    <row r="10" spans="2:28" ht="10.5" customHeight="1">
      <c r="B10" s="428"/>
      <c r="C10" s="429"/>
      <c r="D10" s="429"/>
      <c r="E10" s="429"/>
      <c r="F10" s="430"/>
      <c r="G10" s="431"/>
      <c r="H10" s="432"/>
      <c r="I10" s="432" t="s">
        <v>550</v>
      </c>
      <c r="J10" s="432"/>
      <c r="K10" s="432"/>
      <c r="L10" s="432"/>
      <c r="M10" s="433" t="s">
        <v>551</v>
      </c>
      <c r="N10" s="432"/>
      <c r="O10" s="432"/>
      <c r="P10" s="432" t="s">
        <v>550</v>
      </c>
      <c r="Q10" s="432"/>
      <c r="R10" s="432"/>
      <c r="S10" s="432"/>
      <c r="T10" s="433" t="s">
        <v>551</v>
      </c>
      <c r="U10" s="423"/>
      <c r="V10" s="423"/>
      <c r="W10" s="423"/>
      <c r="X10" s="423"/>
      <c r="Y10" s="423"/>
      <c r="Z10" s="423"/>
      <c r="AA10" s="423"/>
      <c r="AB10" s="423"/>
    </row>
    <row r="11" spans="2:28" ht="15.75" customHeight="1">
      <c r="B11" s="828" t="s">
        <v>552</v>
      </c>
      <c r="C11" s="836"/>
      <c r="D11" s="836"/>
      <c r="E11" s="836"/>
      <c r="F11" s="837"/>
      <c r="G11" s="820">
        <v>266958</v>
      </c>
      <c r="H11" s="775"/>
      <c r="I11" s="775"/>
      <c r="J11" s="769">
        <v>-0.4</v>
      </c>
      <c r="K11" s="818"/>
      <c r="L11" s="818"/>
      <c r="M11" s="819"/>
      <c r="N11" s="821">
        <v>304685</v>
      </c>
      <c r="O11" s="821"/>
      <c r="P11" s="821"/>
      <c r="Q11" s="784">
        <v>0.4</v>
      </c>
      <c r="R11" s="784"/>
      <c r="S11" s="784"/>
      <c r="T11" s="804"/>
      <c r="U11" s="423"/>
      <c r="V11" s="423"/>
      <c r="W11" s="423"/>
      <c r="X11" s="423"/>
      <c r="Y11" s="423"/>
      <c r="Z11" s="423"/>
      <c r="AA11" s="423"/>
      <c r="AB11" s="423"/>
    </row>
    <row r="12" spans="2:28" ht="15.75" customHeight="1">
      <c r="B12" s="436"/>
      <c r="C12" s="437" t="s">
        <v>553</v>
      </c>
      <c r="D12" s="438"/>
      <c r="E12" s="437"/>
      <c r="F12" s="439"/>
      <c r="G12" s="820">
        <v>262340</v>
      </c>
      <c r="H12" s="775"/>
      <c r="I12" s="775"/>
      <c r="J12" s="769">
        <v>-0.2</v>
      </c>
      <c r="K12" s="818"/>
      <c r="L12" s="818"/>
      <c r="M12" s="819"/>
      <c r="N12" s="821">
        <v>299835</v>
      </c>
      <c r="O12" s="821"/>
      <c r="P12" s="821"/>
      <c r="Q12" s="784">
        <v>0.9</v>
      </c>
      <c r="R12" s="784"/>
      <c r="S12" s="784"/>
      <c r="T12" s="804"/>
      <c r="U12" s="423"/>
      <c r="V12" s="423"/>
      <c r="W12" s="423"/>
      <c r="X12" s="423"/>
      <c r="Y12" s="423"/>
      <c r="Z12" s="423"/>
      <c r="AA12" s="423"/>
      <c r="AB12" s="423"/>
    </row>
    <row r="13" spans="2:28" ht="15.75" customHeight="1">
      <c r="B13" s="436"/>
      <c r="C13" s="440"/>
      <c r="D13" s="437" t="s">
        <v>554</v>
      </c>
      <c r="E13" s="437"/>
      <c r="F13" s="439"/>
      <c r="G13" s="820">
        <v>244384</v>
      </c>
      <c r="H13" s="775"/>
      <c r="I13" s="775"/>
      <c r="J13" s="769">
        <v>-0.3</v>
      </c>
      <c r="K13" s="818"/>
      <c r="L13" s="818"/>
      <c r="M13" s="819"/>
      <c r="N13" s="821">
        <v>270051</v>
      </c>
      <c r="O13" s="821"/>
      <c r="P13" s="821"/>
      <c r="Q13" s="784">
        <v>1</v>
      </c>
      <c r="R13" s="784"/>
      <c r="S13" s="784"/>
      <c r="T13" s="804"/>
      <c r="U13" s="423"/>
      <c r="V13" s="423"/>
      <c r="W13" s="423"/>
      <c r="X13" s="423"/>
      <c r="Y13" s="423"/>
      <c r="Z13" s="423"/>
      <c r="AA13" s="423"/>
      <c r="AB13" s="423"/>
    </row>
    <row r="14" spans="2:28" ht="15.75" customHeight="1">
      <c r="B14" s="436"/>
      <c r="C14" s="440"/>
      <c r="D14" s="437" t="s">
        <v>555</v>
      </c>
      <c r="E14" s="437"/>
      <c r="F14" s="439"/>
      <c r="G14" s="820">
        <v>17956</v>
      </c>
      <c r="H14" s="775"/>
      <c r="I14" s="775"/>
      <c r="J14" s="769">
        <v>0.1</v>
      </c>
      <c r="K14" s="818"/>
      <c r="L14" s="818"/>
      <c r="M14" s="819"/>
      <c r="N14" s="821">
        <v>29784</v>
      </c>
      <c r="O14" s="821"/>
      <c r="P14" s="821"/>
      <c r="Q14" s="784">
        <v>0.3</v>
      </c>
      <c r="R14" s="784"/>
      <c r="S14" s="784"/>
      <c r="T14" s="804"/>
      <c r="U14" s="423"/>
      <c r="V14" s="423"/>
      <c r="W14" s="423"/>
      <c r="X14" s="423"/>
      <c r="Y14" s="423"/>
      <c r="Z14" s="423"/>
      <c r="AA14" s="423"/>
      <c r="AB14" s="423"/>
    </row>
    <row r="15" spans="2:28" ht="15.75" customHeight="1">
      <c r="B15" s="441"/>
      <c r="C15" s="442" t="s">
        <v>556</v>
      </c>
      <c r="D15" s="443"/>
      <c r="E15" s="442"/>
      <c r="F15" s="444"/>
      <c r="G15" s="776">
        <v>4618</v>
      </c>
      <c r="H15" s="771"/>
      <c r="I15" s="771"/>
      <c r="J15" s="808">
        <v>-6.5</v>
      </c>
      <c r="K15" s="831"/>
      <c r="L15" s="831"/>
      <c r="M15" s="832"/>
      <c r="N15" s="777">
        <v>4850</v>
      </c>
      <c r="O15" s="777"/>
      <c r="P15" s="777"/>
      <c r="Q15" s="805">
        <v>-22.7</v>
      </c>
      <c r="R15" s="805"/>
      <c r="S15" s="805"/>
      <c r="T15" s="806"/>
      <c r="U15" s="423"/>
      <c r="V15" s="423"/>
      <c r="W15" s="423"/>
      <c r="X15" s="423"/>
      <c r="Y15" s="423"/>
      <c r="Z15" s="423"/>
      <c r="AA15" s="423"/>
      <c r="AB15" s="423"/>
    </row>
    <row r="16" spans="2:28" ht="10.5" customHeight="1">
      <c r="B16" s="447"/>
      <c r="C16" s="448"/>
      <c r="D16" s="448"/>
      <c r="E16" s="448"/>
      <c r="F16" s="449"/>
      <c r="G16" s="450"/>
      <c r="H16" s="451"/>
      <c r="I16" s="451" t="s">
        <v>538</v>
      </c>
      <c r="J16" s="452"/>
      <c r="K16" s="452"/>
      <c r="L16" s="452"/>
      <c r="M16" s="453" t="s">
        <v>538</v>
      </c>
      <c r="N16" s="451"/>
      <c r="O16" s="451"/>
      <c r="P16" s="451" t="s">
        <v>538</v>
      </c>
      <c r="Q16" s="452"/>
      <c r="R16" s="452"/>
      <c r="S16" s="452"/>
      <c r="T16" s="453" t="s">
        <v>538</v>
      </c>
      <c r="U16" s="423"/>
      <c r="V16" s="423"/>
      <c r="W16" s="423"/>
      <c r="X16" s="423"/>
      <c r="Y16" s="423"/>
      <c r="Z16" s="423"/>
      <c r="AA16" s="423"/>
      <c r="AB16" s="423"/>
    </row>
    <row r="17" spans="2:28" ht="15.75" customHeight="1">
      <c r="B17" s="825" t="s">
        <v>489</v>
      </c>
      <c r="C17" s="826"/>
      <c r="D17" s="826"/>
      <c r="E17" s="826"/>
      <c r="F17" s="827"/>
      <c r="G17" s="770">
        <v>19.1</v>
      </c>
      <c r="H17" s="771"/>
      <c r="I17" s="771"/>
      <c r="J17" s="813">
        <v>-0.1</v>
      </c>
      <c r="K17" s="814"/>
      <c r="L17" s="814"/>
      <c r="M17" s="815"/>
      <c r="N17" s="810">
        <v>19.8</v>
      </c>
      <c r="O17" s="810"/>
      <c r="P17" s="810"/>
      <c r="Q17" s="813">
        <v>-0.1</v>
      </c>
      <c r="R17" s="814"/>
      <c r="S17" s="814"/>
      <c r="T17" s="815"/>
      <c r="U17" s="423"/>
      <c r="V17" s="423"/>
      <c r="W17" s="423"/>
      <c r="X17" s="423"/>
      <c r="Y17" s="423"/>
      <c r="Z17" s="423"/>
      <c r="AA17" s="423"/>
      <c r="AB17" s="423"/>
    </row>
    <row r="18" spans="2:28" ht="10.5" customHeight="1">
      <c r="B18" s="454"/>
      <c r="C18" s="455"/>
      <c r="D18" s="455"/>
      <c r="E18" s="455"/>
      <c r="F18" s="456"/>
      <c r="G18" s="457"/>
      <c r="H18" s="458"/>
      <c r="I18" s="458" t="s">
        <v>493</v>
      </c>
      <c r="J18" s="452"/>
      <c r="K18" s="452"/>
      <c r="L18" s="452"/>
      <c r="M18" s="453" t="s">
        <v>557</v>
      </c>
      <c r="N18" s="458"/>
      <c r="O18" s="458"/>
      <c r="P18" s="458" t="s">
        <v>493</v>
      </c>
      <c r="Q18" s="452"/>
      <c r="R18" s="452"/>
      <c r="S18" s="452"/>
      <c r="T18" s="453" t="s">
        <v>557</v>
      </c>
      <c r="U18" s="423"/>
      <c r="V18" s="423"/>
      <c r="W18" s="423"/>
      <c r="X18" s="423"/>
      <c r="Y18" s="423"/>
      <c r="Z18" s="423"/>
      <c r="AA18" s="423"/>
      <c r="AB18" s="423"/>
    </row>
    <row r="19" spans="2:28" ht="15.75" customHeight="1">
      <c r="B19" s="828" t="s">
        <v>402</v>
      </c>
      <c r="C19" s="829"/>
      <c r="D19" s="829"/>
      <c r="E19" s="829"/>
      <c r="F19" s="830"/>
      <c r="G19" s="774">
        <v>147</v>
      </c>
      <c r="H19" s="775"/>
      <c r="I19" s="775"/>
      <c r="J19" s="769">
        <v>0</v>
      </c>
      <c r="K19" s="818"/>
      <c r="L19" s="818"/>
      <c r="M19" s="819"/>
      <c r="N19" s="811">
        <v>164</v>
      </c>
      <c r="O19" s="811"/>
      <c r="P19" s="811"/>
      <c r="Q19" s="784">
        <v>0</v>
      </c>
      <c r="R19" s="784"/>
      <c r="S19" s="784"/>
      <c r="T19" s="804"/>
      <c r="U19" s="423"/>
      <c r="V19" s="423"/>
      <c r="W19" s="423"/>
      <c r="X19" s="423"/>
      <c r="Y19" s="423"/>
      <c r="Z19" s="423"/>
      <c r="AA19" s="423"/>
      <c r="AB19" s="423"/>
    </row>
    <row r="20" spans="2:28" ht="15.75" customHeight="1">
      <c r="B20" s="436"/>
      <c r="C20" s="437" t="s">
        <v>558</v>
      </c>
      <c r="D20" s="437"/>
      <c r="E20" s="437"/>
      <c r="F20" s="439"/>
      <c r="G20" s="774">
        <v>137</v>
      </c>
      <c r="H20" s="775"/>
      <c r="I20" s="775"/>
      <c r="J20" s="769">
        <v>-0.1</v>
      </c>
      <c r="K20" s="818"/>
      <c r="L20" s="818"/>
      <c r="M20" s="819"/>
      <c r="N20" s="811">
        <v>149.4</v>
      </c>
      <c r="O20" s="811"/>
      <c r="P20" s="811"/>
      <c r="Q20" s="784">
        <v>-0.2</v>
      </c>
      <c r="R20" s="784"/>
      <c r="S20" s="784"/>
      <c r="T20" s="804"/>
      <c r="U20" s="423"/>
      <c r="V20" s="423"/>
      <c r="W20" s="423"/>
      <c r="X20" s="423"/>
      <c r="Y20" s="423"/>
      <c r="Z20" s="423"/>
      <c r="AA20" s="423"/>
      <c r="AB20" s="423"/>
    </row>
    <row r="21" spans="2:28" ht="15.75" customHeight="1">
      <c r="B21" s="441"/>
      <c r="C21" s="442" t="s">
        <v>80</v>
      </c>
      <c r="D21" s="442"/>
      <c r="E21" s="442"/>
      <c r="F21" s="444"/>
      <c r="G21" s="770">
        <v>10</v>
      </c>
      <c r="H21" s="771"/>
      <c r="I21" s="771"/>
      <c r="J21" s="808">
        <v>1</v>
      </c>
      <c r="K21" s="831"/>
      <c r="L21" s="831"/>
      <c r="M21" s="832"/>
      <c r="N21" s="810">
        <v>14.6</v>
      </c>
      <c r="O21" s="810"/>
      <c r="P21" s="810"/>
      <c r="Q21" s="805">
        <v>2.1</v>
      </c>
      <c r="R21" s="805"/>
      <c r="S21" s="805"/>
      <c r="T21" s="806"/>
      <c r="U21" s="423"/>
      <c r="V21" s="423"/>
      <c r="W21" s="423"/>
      <c r="X21" s="423"/>
      <c r="Y21" s="423"/>
      <c r="Z21" s="423"/>
      <c r="AA21" s="423"/>
      <c r="AB21" s="423"/>
    </row>
    <row r="22" spans="2:28" ht="10.5" customHeight="1">
      <c r="B22" s="459"/>
      <c r="C22" s="460"/>
      <c r="D22" s="460"/>
      <c r="E22" s="460"/>
      <c r="F22" s="461"/>
      <c r="G22" s="457"/>
      <c r="H22" s="458"/>
      <c r="I22" s="458" t="s">
        <v>559</v>
      </c>
      <c r="J22" s="452"/>
      <c r="K22" s="452"/>
      <c r="L22" s="452"/>
      <c r="M22" s="453" t="s">
        <v>396</v>
      </c>
      <c r="N22" s="458"/>
      <c r="O22" s="458"/>
      <c r="P22" s="458" t="s">
        <v>559</v>
      </c>
      <c r="Q22" s="452"/>
      <c r="R22" s="452"/>
      <c r="S22" s="452"/>
      <c r="T22" s="453" t="s">
        <v>396</v>
      </c>
      <c r="U22" s="462"/>
      <c r="V22" s="423"/>
      <c r="W22" s="423"/>
      <c r="X22" s="423"/>
      <c r="Y22" s="423"/>
      <c r="Z22" s="423"/>
      <c r="AA22" s="423"/>
      <c r="AB22" s="423"/>
    </row>
    <row r="23" spans="2:28" ht="15.75" customHeight="1">
      <c r="B23" s="463" t="s">
        <v>560</v>
      </c>
      <c r="C23" s="442"/>
      <c r="D23" s="442"/>
      <c r="E23" s="442"/>
      <c r="F23" s="444"/>
      <c r="G23" s="776">
        <v>44547</v>
      </c>
      <c r="H23" s="777"/>
      <c r="I23" s="777"/>
      <c r="J23" s="808">
        <v>0.6</v>
      </c>
      <c r="K23" s="808"/>
      <c r="L23" s="808"/>
      <c r="M23" s="809"/>
      <c r="N23" s="777">
        <v>8250</v>
      </c>
      <c r="O23" s="777"/>
      <c r="P23" s="777"/>
      <c r="Q23" s="808">
        <v>-0.4</v>
      </c>
      <c r="R23" s="808"/>
      <c r="S23" s="808"/>
      <c r="T23" s="809"/>
      <c r="U23" s="423"/>
      <c r="V23" s="423"/>
      <c r="W23" s="423"/>
      <c r="X23" s="423"/>
      <c r="Y23" s="423"/>
      <c r="Z23" s="423"/>
      <c r="AA23" s="423"/>
      <c r="AB23" s="423"/>
    </row>
    <row r="24" spans="2:28" ht="10.5" customHeight="1">
      <c r="B24" s="454"/>
      <c r="C24" s="455"/>
      <c r="D24" s="455"/>
      <c r="E24" s="455"/>
      <c r="F24" s="456"/>
      <c r="G24" s="451"/>
      <c r="H24" s="451"/>
      <c r="I24" s="451" t="s">
        <v>396</v>
      </c>
      <c r="J24" s="464"/>
      <c r="K24" s="464"/>
      <c r="L24" s="464"/>
      <c r="M24" s="465" t="s">
        <v>397</v>
      </c>
      <c r="N24" s="451"/>
      <c r="O24" s="451"/>
      <c r="P24" s="451" t="s">
        <v>396</v>
      </c>
      <c r="Q24" s="464"/>
      <c r="R24" s="464"/>
      <c r="S24" s="464"/>
      <c r="T24" s="465" t="s">
        <v>397</v>
      </c>
      <c r="U24" s="423"/>
      <c r="V24" s="423"/>
      <c r="W24" s="423"/>
      <c r="X24" s="423"/>
      <c r="Y24" s="423"/>
      <c r="Z24" s="423"/>
      <c r="AA24" s="423"/>
      <c r="AB24" s="423"/>
    </row>
    <row r="25" spans="2:28" ht="15.75" customHeight="1">
      <c r="B25" s="822" t="s">
        <v>561</v>
      </c>
      <c r="C25" s="823"/>
      <c r="D25" s="823"/>
      <c r="E25" s="823"/>
      <c r="F25" s="824"/>
      <c r="G25" s="772">
        <v>28.21</v>
      </c>
      <c r="H25" s="773"/>
      <c r="I25" s="773"/>
      <c r="J25" s="785">
        <v>0.22</v>
      </c>
      <c r="K25" s="785"/>
      <c r="L25" s="785"/>
      <c r="M25" s="786"/>
      <c r="N25" s="773">
        <v>13.61</v>
      </c>
      <c r="O25" s="773"/>
      <c r="P25" s="773"/>
      <c r="Q25" s="785">
        <v>-0.48</v>
      </c>
      <c r="R25" s="785"/>
      <c r="S25" s="785"/>
      <c r="T25" s="786"/>
      <c r="U25" s="423"/>
      <c r="V25" s="423"/>
      <c r="W25" s="423"/>
      <c r="X25" s="423"/>
      <c r="Y25" s="423"/>
      <c r="Z25" s="423"/>
      <c r="AA25" s="423"/>
      <c r="AB25" s="423"/>
    </row>
    <row r="26" spans="2:28" ht="15.75" customHeight="1">
      <c r="B26" s="466" t="s">
        <v>562</v>
      </c>
      <c r="C26" s="437"/>
      <c r="D26" s="437"/>
      <c r="E26" s="437"/>
      <c r="F26" s="439"/>
      <c r="G26" s="772">
        <v>1.64</v>
      </c>
      <c r="H26" s="773"/>
      <c r="I26" s="773"/>
      <c r="J26" s="785">
        <v>-0.07</v>
      </c>
      <c r="K26" s="785"/>
      <c r="L26" s="785"/>
      <c r="M26" s="786"/>
      <c r="N26" s="773">
        <v>0.99</v>
      </c>
      <c r="O26" s="773"/>
      <c r="P26" s="773"/>
      <c r="Q26" s="785">
        <v>-0.13</v>
      </c>
      <c r="R26" s="785"/>
      <c r="S26" s="785"/>
      <c r="T26" s="786"/>
      <c r="U26" s="423"/>
      <c r="V26" s="423"/>
      <c r="W26" s="423"/>
      <c r="X26" s="423"/>
      <c r="Y26" s="423"/>
      <c r="Z26" s="423"/>
      <c r="AA26" s="423"/>
      <c r="AB26" s="423"/>
    </row>
    <row r="27" spans="2:28" ht="15.75" customHeight="1">
      <c r="B27" s="463" t="s">
        <v>563</v>
      </c>
      <c r="C27" s="442"/>
      <c r="D27" s="442"/>
      <c r="E27" s="442"/>
      <c r="F27" s="444"/>
      <c r="G27" s="838">
        <v>1.72</v>
      </c>
      <c r="H27" s="796"/>
      <c r="I27" s="796"/>
      <c r="J27" s="793">
        <v>0.05</v>
      </c>
      <c r="K27" s="793"/>
      <c r="L27" s="793"/>
      <c r="M27" s="794"/>
      <c r="N27" s="796">
        <v>1.08</v>
      </c>
      <c r="O27" s="796"/>
      <c r="P27" s="796"/>
      <c r="Q27" s="793">
        <v>-0.05</v>
      </c>
      <c r="R27" s="793"/>
      <c r="S27" s="793"/>
      <c r="T27" s="794"/>
      <c r="U27" s="423"/>
      <c r="V27" s="423"/>
      <c r="W27" s="423"/>
      <c r="X27" s="423"/>
      <c r="Y27" s="423"/>
      <c r="Z27" s="423"/>
      <c r="AA27" s="423"/>
      <c r="AB27" s="423"/>
    </row>
    <row r="28" spans="2:28" ht="15.75" customHeight="1">
      <c r="B28" s="423"/>
      <c r="C28" s="423"/>
      <c r="D28" s="423"/>
      <c r="E28" s="423"/>
      <c r="F28" s="423"/>
      <c r="G28" s="423"/>
      <c r="H28" s="423"/>
      <c r="I28" s="423"/>
      <c r="J28" s="423"/>
      <c r="K28" s="423"/>
      <c r="L28" s="423"/>
      <c r="M28" s="423"/>
      <c r="N28" s="423"/>
      <c r="O28" s="423"/>
      <c r="P28" s="802" t="s">
        <v>564</v>
      </c>
      <c r="Q28" s="802"/>
      <c r="R28" s="802"/>
      <c r="S28" s="802"/>
      <c r="T28" s="802"/>
      <c r="U28" s="802"/>
      <c r="V28" s="423"/>
      <c r="W28" s="423"/>
      <c r="X28" s="423"/>
      <c r="Y28" s="423"/>
      <c r="Z28" s="423"/>
      <c r="AA28" s="423"/>
      <c r="AB28" s="423"/>
    </row>
    <row r="29" spans="2:28" ht="15" customHeight="1">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row>
    <row r="30" spans="2:28" ht="15.75" customHeight="1">
      <c r="B30" s="423" t="s">
        <v>565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row>
    <row r="31" spans="2:28" ht="15.75" customHeight="1">
      <c r="B31" s="795" t="s">
        <v>566</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row>
    <row r="32" spans="2:28" ht="15.75" customHeight="1">
      <c r="B32" s="790" t="s">
        <v>567</v>
      </c>
      <c r="C32" s="791"/>
      <c r="D32" s="792"/>
      <c r="E32" s="787" t="s">
        <v>568</v>
      </c>
      <c r="F32" s="788"/>
      <c r="G32" s="788"/>
      <c r="H32" s="788"/>
      <c r="I32" s="788"/>
      <c r="J32" s="789"/>
      <c r="K32" s="787" t="s">
        <v>569</v>
      </c>
      <c r="L32" s="788"/>
      <c r="M32" s="788"/>
      <c r="N32" s="788"/>
      <c r="O32" s="788"/>
      <c r="P32" s="789"/>
      <c r="Q32" s="778" t="s">
        <v>403</v>
      </c>
      <c r="R32" s="797"/>
      <c r="S32" s="797"/>
      <c r="T32" s="797"/>
      <c r="U32" s="797"/>
      <c r="V32" s="779"/>
      <c r="W32" s="778" t="s">
        <v>404</v>
      </c>
      <c r="X32" s="797"/>
      <c r="Y32" s="797"/>
      <c r="Z32" s="797"/>
      <c r="AA32" s="797"/>
      <c r="AB32" s="779"/>
    </row>
    <row r="33" spans="2:28" ht="15.75" customHeight="1">
      <c r="B33" s="833"/>
      <c r="C33" s="834"/>
      <c r="D33" s="835"/>
      <c r="E33" s="790" t="s">
        <v>570</v>
      </c>
      <c r="F33" s="792"/>
      <c r="G33" s="790" t="s">
        <v>571</v>
      </c>
      <c r="H33" s="791"/>
      <c r="I33" s="791"/>
      <c r="J33" s="792"/>
      <c r="K33" s="790" t="s">
        <v>570</v>
      </c>
      <c r="L33" s="792"/>
      <c r="M33" s="790" t="s">
        <v>572</v>
      </c>
      <c r="N33" s="791"/>
      <c r="O33" s="791"/>
      <c r="P33" s="792"/>
      <c r="Q33" s="778" t="s">
        <v>570</v>
      </c>
      <c r="R33" s="779"/>
      <c r="S33" s="790" t="s">
        <v>571</v>
      </c>
      <c r="T33" s="791"/>
      <c r="U33" s="791"/>
      <c r="V33" s="792"/>
      <c r="W33" s="790" t="s">
        <v>570</v>
      </c>
      <c r="X33" s="792"/>
      <c r="Y33" s="790" t="s">
        <v>571</v>
      </c>
      <c r="Z33" s="791"/>
      <c r="AA33" s="791"/>
      <c r="AB33" s="792"/>
    </row>
    <row r="34" spans="2:28" ht="11.25" customHeight="1">
      <c r="B34" s="425"/>
      <c r="C34" s="426"/>
      <c r="D34" s="427"/>
      <c r="E34" s="425"/>
      <c r="F34" s="429"/>
      <c r="G34" s="429"/>
      <c r="H34" s="429"/>
      <c r="I34" s="429" t="s">
        <v>573</v>
      </c>
      <c r="J34" s="429"/>
      <c r="K34" s="429"/>
      <c r="L34" s="429"/>
      <c r="M34" s="429"/>
      <c r="N34" s="429"/>
      <c r="O34" s="429" t="s">
        <v>573</v>
      </c>
      <c r="P34" s="429"/>
      <c r="Q34" s="429"/>
      <c r="R34" s="429"/>
      <c r="S34" s="429"/>
      <c r="T34" s="429"/>
      <c r="U34" s="429" t="s">
        <v>573</v>
      </c>
      <c r="V34" s="429"/>
      <c r="W34" s="429"/>
      <c r="X34" s="429"/>
      <c r="Y34" s="429"/>
      <c r="Z34" s="429"/>
      <c r="AA34" s="429" t="s">
        <v>573</v>
      </c>
      <c r="AB34" s="430"/>
    </row>
    <row r="35" spans="2:28" ht="15.75" customHeight="1">
      <c r="B35" s="801" t="s">
        <v>653</v>
      </c>
      <c r="C35" s="802"/>
      <c r="D35" s="803"/>
      <c r="E35" s="783">
        <v>99.2</v>
      </c>
      <c r="F35" s="769"/>
      <c r="G35" s="769">
        <v>-1</v>
      </c>
      <c r="H35" s="769"/>
      <c r="I35" s="769"/>
      <c r="J35" s="434"/>
      <c r="K35" s="769">
        <v>99.4</v>
      </c>
      <c r="L35" s="769"/>
      <c r="M35" s="769">
        <v>-0.5</v>
      </c>
      <c r="N35" s="769"/>
      <c r="O35" s="769"/>
      <c r="P35" s="434"/>
      <c r="Q35" s="769">
        <v>103.9</v>
      </c>
      <c r="R35" s="769"/>
      <c r="S35" s="769">
        <v>1.3</v>
      </c>
      <c r="T35" s="769"/>
      <c r="U35" s="769"/>
      <c r="V35" s="434"/>
      <c r="W35" s="769">
        <v>102.2</v>
      </c>
      <c r="X35" s="769"/>
      <c r="Y35" s="769">
        <v>1.6</v>
      </c>
      <c r="Z35" s="769"/>
      <c r="AA35" s="769"/>
      <c r="AB35" s="435"/>
    </row>
    <row r="36" spans="2:28" ht="15.75" customHeight="1">
      <c r="B36" s="840" t="s">
        <v>541</v>
      </c>
      <c r="C36" s="841"/>
      <c r="D36" s="842"/>
      <c r="E36" s="783">
        <v>98.9</v>
      </c>
      <c r="F36" s="769"/>
      <c r="G36" s="769">
        <v>-0.3</v>
      </c>
      <c r="H36" s="769"/>
      <c r="I36" s="769"/>
      <c r="J36" s="434"/>
      <c r="K36" s="769">
        <v>99.2</v>
      </c>
      <c r="L36" s="769"/>
      <c r="M36" s="769">
        <v>-0.2</v>
      </c>
      <c r="N36" s="769"/>
      <c r="O36" s="769"/>
      <c r="P36" s="434"/>
      <c r="Q36" s="769">
        <v>102.3</v>
      </c>
      <c r="R36" s="769"/>
      <c r="S36" s="769">
        <v>-1.5</v>
      </c>
      <c r="T36" s="769"/>
      <c r="U36" s="769"/>
      <c r="V36" s="434"/>
      <c r="W36" s="769">
        <v>103.7</v>
      </c>
      <c r="X36" s="769"/>
      <c r="Y36" s="769">
        <v>1.5</v>
      </c>
      <c r="Z36" s="769"/>
      <c r="AA36" s="769"/>
      <c r="AB36" s="435"/>
    </row>
    <row r="37" spans="2:28" ht="15.75" customHeight="1">
      <c r="B37" s="840" t="s">
        <v>542</v>
      </c>
      <c r="C37" s="841"/>
      <c r="D37" s="842"/>
      <c r="E37" s="783">
        <v>95.1</v>
      </c>
      <c r="F37" s="769"/>
      <c r="G37" s="769">
        <v>-3.8</v>
      </c>
      <c r="H37" s="769"/>
      <c r="I37" s="769"/>
      <c r="J37" s="434"/>
      <c r="K37" s="769">
        <v>97.1</v>
      </c>
      <c r="L37" s="769"/>
      <c r="M37" s="769">
        <v>-2.1</v>
      </c>
      <c r="N37" s="769"/>
      <c r="O37" s="769"/>
      <c r="P37" s="434"/>
      <c r="Q37" s="769">
        <v>86.7</v>
      </c>
      <c r="R37" s="769"/>
      <c r="S37" s="769">
        <v>-15.2</v>
      </c>
      <c r="T37" s="769"/>
      <c r="U37" s="769"/>
      <c r="V37" s="434"/>
      <c r="W37" s="769">
        <v>103.9</v>
      </c>
      <c r="X37" s="769"/>
      <c r="Y37" s="769">
        <v>0.2</v>
      </c>
      <c r="Z37" s="769"/>
      <c r="AA37" s="769"/>
      <c r="AB37" s="435"/>
    </row>
    <row r="38" spans="2:28" ht="15.75" customHeight="1">
      <c r="B38" s="840" t="s">
        <v>654</v>
      </c>
      <c r="C38" s="841"/>
      <c r="D38" s="842"/>
      <c r="E38" s="783">
        <v>95.7</v>
      </c>
      <c r="F38" s="769"/>
      <c r="G38" s="769">
        <v>0.6</v>
      </c>
      <c r="H38" s="769"/>
      <c r="I38" s="769"/>
      <c r="J38" s="434"/>
      <c r="K38" s="769">
        <v>97.4</v>
      </c>
      <c r="L38" s="769"/>
      <c r="M38" s="769">
        <v>0.3</v>
      </c>
      <c r="N38" s="769"/>
      <c r="O38" s="769"/>
      <c r="P38" s="434"/>
      <c r="Q38" s="769">
        <v>94.5</v>
      </c>
      <c r="R38" s="769"/>
      <c r="S38" s="769">
        <v>9</v>
      </c>
      <c r="T38" s="769"/>
      <c r="U38" s="769"/>
      <c r="V38" s="434"/>
      <c r="W38" s="769">
        <v>104.2</v>
      </c>
      <c r="X38" s="769"/>
      <c r="Y38" s="769">
        <v>0.3</v>
      </c>
      <c r="Z38" s="769"/>
      <c r="AA38" s="769"/>
      <c r="AB38" s="435"/>
    </row>
    <row r="39" spans="2:28" ht="15.75" customHeight="1">
      <c r="B39" s="801"/>
      <c r="C39" s="802"/>
      <c r="D39" s="803"/>
      <c r="E39" s="839"/>
      <c r="F39" s="807"/>
      <c r="G39" s="769"/>
      <c r="H39" s="769"/>
      <c r="I39" s="769"/>
      <c r="J39" s="434"/>
      <c r="K39" s="434"/>
      <c r="L39" s="434"/>
      <c r="M39" s="434"/>
      <c r="N39" s="434"/>
      <c r="O39" s="434"/>
      <c r="P39" s="434"/>
      <c r="Q39" s="807"/>
      <c r="R39" s="807"/>
      <c r="S39" s="807"/>
      <c r="T39" s="807"/>
      <c r="U39" s="807"/>
      <c r="V39" s="807"/>
      <c r="W39" s="807"/>
      <c r="X39" s="807"/>
      <c r="Y39" s="807"/>
      <c r="Z39" s="807"/>
      <c r="AA39" s="807"/>
      <c r="AB39" s="812"/>
    </row>
    <row r="40" spans="2:28" ht="15.75" customHeight="1">
      <c r="B40" s="780" t="s">
        <v>702</v>
      </c>
      <c r="C40" s="781"/>
      <c r="D40" s="782"/>
      <c r="E40" s="783">
        <v>80.8</v>
      </c>
      <c r="F40" s="769"/>
      <c r="G40" s="784">
        <v>0.9</v>
      </c>
      <c r="H40" s="784"/>
      <c r="I40" s="784"/>
      <c r="J40" s="434"/>
      <c r="K40" s="769">
        <v>97.3</v>
      </c>
      <c r="L40" s="769"/>
      <c r="M40" s="769">
        <v>0.6</v>
      </c>
      <c r="N40" s="769"/>
      <c r="O40" s="769"/>
      <c r="P40" s="434"/>
      <c r="Q40" s="769">
        <v>93.4</v>
      </c>
      <c r="R40" s="769"/>
      <c r="S40" s="784">
        <v>7.6</v>
      </c>
      <c r="T40" s="784"/>
      <c r="U40" s="784"/>
      <c r="V40" s="434"/>
      <c r="W40" s="769">
        <v>104.6</v>
      </c>
      <c r="X40" s="769"/>
      <c r="Y40" s="784">
        <v>0.6</v>
      </c>
      <c r="Z40" s="784"/>
      <c r="AA40" s="784"/>
      <c r="AB40" s="435"/>
    </row>
    <row r="41" spans="2:28" ht="15.75" customHeight="1">
      <c r="B41" s="780" t="s">
        <v>695</v>
      </c>
      <c r="C41" s="781"/>
      <c r="D41" s="782"/>
      <c r="E41" s="783">
        <v>81</v>
      </c>
      <c r="F41" s="769"/>
      <c r="G41" s="784">
        <v>0.5</v>
      </c>
      <c r="H41" s="784"/>
      <c r="I41" s="784"/>
      <c r="J41" s="434"/>
      <c r="K41" s="769">
        <v>97.6</v>
      </c>
      <c r="L41" s="769"/>
      <c r="M41" s="769">
        <v>0.5</v>
      </c>
      <c r="N41" s="769"/>
      <c r="O41" s="769"/>
      <c r="P41" s="434"/>
      <c r="Q41" s="769">
        <v>96.2</v>
      </c>
      <c r="R41" s="769"/>
      <c r="S41" s="784">
        <v>6.2</v>
      </c>
      <c r="T41" s="784"/>
      <c r="U41" s="784"/>
      <c r="V41" s="434"/>
      <c r="W41" s="769">
        <v>104.7</v>
      </c>
      <c r="X41" s="769"/>
      <c r="Y41" s="784">
        <v>0.7</v>
      </c>
      <c r="Z41" s="784"/>
      <c r="AA41" s="784"/>
      <c r="AB41" s="435"/>
    </row>
    <row r="42" spans="2:33" s="467" customFormat="1" ht="15.75" customHeight="1">
      <c r="B42" s="780" t="s">
        <v>647</v>
      </c>
      <c r="C42" s="781"/>
      <c r="D42" s="782"/>
      <c r="E42" s="783">
        <v>84.1</v>
      </c>
      <c r="F42" s="769"/>
      <c r="G42" s="784">
        <v>0.2</v>
      </c>
      <c r="H42" s="784"/>
      <c r="I42" s="784"/>
      <c r="J42" s="434"/>
      <c r="K42" s="769">
        <v>97.5</v>
      </c>
      <c r="L42" s="769"/>
      <c r="M42" s="769">
        <v>0.3</v>
      </c>
      <c r="N42" s="769"/>
      <c r="O42" s="769"/>
      <c r="P42" s="434"/>
      <c r="Q42" s="769">
        <v>98.1</v>
      </c>
      <c r="R42" s="769"/>
      <c r="S42" s="784">
        <v>6.1</v>
      </c>
      <c r="T42" s="784"/>
      <c r="U42" s="784"/>
      <c r="V42" s="434"/>
      <c r="W42" s="769">
        <v>104.7</v>
      </c>
      <c r="X42" s="769"/>
      <c r="Y42" s="784">
        <v>0.7</v>
      </c>
      <c r="Z42" s="784"/>
      <c r="AA42" s="784"/>
      <c r="AB42" s="435"/>
      <c r="AD42" s="421"/>
      <c r="AE42" s="421"/>
      <c r="AG42" s="421"/>
    </row>
    <row r="43" spans="2:33" s="467" customFormat="1" ht="15.75" customHeight="1">
      <c r="B43" s="780" t="s">
        <v>652</v>
      </c>
      <c r="C43" s="781"/>
      <c r="D43" s="782"/>
      <c r="E43" s="783">
        <v>166.2</v>
      </c>
      <c r="F43" s="769"/>
      <c r="G43" s="784">
        <v>0.1</v>
      </c>
      <c r="H43" s="784"/>
      <c r="I43" s="784"/>
      <c r="J43" s="434"/>
      <c r="K43" s="769">
        <v>97.7</v>
      </c>
      <c r="L43" s="769"/>
      <c r="M43" s="769">
        <v>0.5</v>
      </c>
      <c r="N43" s="769"/>
      <c r="O43" s="769"/>
      <c r="P43" s="434"/>
      <c r="Q43" s="769">
        <v>99.1</v>
      </c>
      <c r="R43" s="769"/>
      <c r="S43" s="784">
        <v>5.1</v>
      </c>
      <c r="T43" s="784"/>
      <c r="U43" s="784"/>
      <c r="V43" s="434"/>
      <c r="W43" s="769">
        <v>104.7</v>
      </c>
      <c r="X43" s="769"/>
      <c r="Y43" s="784">
        <v>0.6</v>
      </c>
      <c r="Z43" s="784"/>
      <c r="AA43" s="784"/>
      <c r="AB43" s="435"/>
      <c r="AD43" s="421"/>
      <c r="AE43" s="421"/>
      <c r="AG43" s="421"/>
    </row>
    <row r="44" spans="2:28" ht="15.75" customHeight="1">
      <c r="B44" s="780" t="s">
        <v>710</v>
      </c>
      <c r="C44" s="781"/>
      <c r="D44" s="782"/>
      <c r="E44" s="783">
        <v>82.4</v>
      </c>
      <c r="F44" s="769"/>
      <c r="G44" s="784">
        <v>0.4</v>
      </c>
      <c r="H44" s="784"/>
      <c r="I44" s="784"/>
      <c r="J44" s="434"/>
      <c r="K44" s="769">
        <v>96.3</v>
      </c>
      <c r="L44" s="769"/>
      <c r="M44" s="769">
        <v>-0.2</v>
      </c>
      <c r="N44" s="769"/>
      <c r="O44" s="769"/>
      <c r="P44" s="434"/>
      <c r="Q44" s="769">
        <v>92.5</v>
      </c>
      <c r="R44" s="769"/>
      <c r="S44" s="784">
        <v>3.2</v>
      </c>
      <c r="T44" s="784"/>
      <c r="U44" s="784"/>
      <c r="V44" s="434"/>
      <c r="W44" s="769">
        <v>104.4</v>
      </c>
      <c r="X44" s="769"/>
      <c r="Y44" s="784">
        <v>0.8</v>
      </c>
      <c r="Z44" s="784"/>
      <c r="AA44" s="784"/>
      <c r="AB44" s="435"/>
    </row>
    <row r="45" spans="2:31" s="467" customFormat="1" ht="15.75" customHeight="1">
      <c r="B45" s="780" t="s">
        <v>679</v>
      </c>
      <c r="C45" s="781"/>
      <c r="D45" s="782"/>
      <c r="E45" s="783">
        <v>79.9</v>
      </c>
      <c r="F45" s="769"/>
      <c r="G45" s="784">
        <v>0.3</v>
      </c>
      <c r="H45" s="784"/>
      <c r="I45" s="784"/>
      <c r="J45" s="434"/>
      <c r="K45" s="769">
        <v>96.8</v>
      </c>
      <c r="L45" s="769"/>
      <c r="M45" s="769">
        <v>-0.1</v>
      </c>
      <c r="N45" s="769"/>
      <c r="O45" s="769"/>
      <c r="P45" s="434"/>
      <c r="Q45" s="769">
        <v>95.3</v>
      </c>
      <c r="R45" s="769"/>
      <c r="S45" s="784">
        <v>3</v>
      </c>
      <c r="T45" s="784"/>
      <c r="U45" s="784"/>
      <c r="V45" s="434"/>
      <c r="W45" s="769">
        <v>104.2</v>
      </c>
      <c r="X45" s="769"/>
      <c r="Y45" s="784">
        <v>0.7</v>
      </c>
      <c r="Z45" s="784"/>
      <c r="AA45" s="784"/>
      <c r="AB45" s="435"/>
      <c r="AD45" s="421"/>
      <c r="AE45" s="421"/>
    </row>
    <row r="46" spans="2:31" s="467" customFormat="1" ht="15.75" customHeight="1">
      <c r="B46" s="780" t="s">
        <v>685</v>
      </c>
      <c r="C46" s="781"/>
      <c r="D46" s="782"/>
      <c r="E46" s="783">
        <v>83.1</v>
      </c>
      <c r="F46" s="769"/>
      <c r="G46" s="784">
        <v>-0.1</v>
      </c>
      <c r="H46" s="784"/>
      <c r="I46" s="784"/>
      <c r="J46" s="434"/>
      <c r="K46" s="769">
        <v>97.1</v>
      </c>
      <c r="L46" s="769"/>
      <c r="M46" s="769">
        <v>-0.6</v>
      </c>
      <c r="N46" s="769"/>
      <c r="O46" s="769"/>
      <c r="P46" s="434"/>
      <c r="Q46" s="769">
        <v>96.2</v>
      </c>
      <c r="R46" s="769"/>
      <c r="S46" s="784">
        <v>-1</v>
      </c>
      <c r="T46" s="784"/>
      <c r="U46" s="784"/>
      <c r="V46" s="434"/>
      <c r="W46" s="769">
        <v>103.8</v>
      </c>
      <c r="X46" s="769"/>
      <c r="Y46" s="784">
        <v>0.8</v>
      </c>
      <c r="Z46" s="784"/>
      <c r="AA46" s="784"/>
      <c r="AB46" s="435"/>
      <c r="AD46" s="421"/>
      <c r="AE46" s="421"/>
    </row>
    <row r="47" spans="2:31" s="467" customFormat="1" ht="15.75" customHeight="1">
      <c r="B47" s="780" t="s">
        <v>688</v>
      </c>
      <c r="C47" s="781"/>
      <c r="D47" s="782"/>
      <c r="E47" s="783">
        <v>82.1</v>
      </c>
      <c r="F47" s="769"/>
      <c r="G47" s="784">
        <v>-1.4</v>
      </c>
      <c r="H47" s="784"/>
      <c r="I47" s="784"/>
      <c r="J47" s="434"/>
      <c r="K47" s="769">
        <v>97.8</v>
      </c>
      <c r="L47" s="769"/>
      <c r="M47" s="769">
        <v>-0.8</v>
      </c>
      <c r="N47" s="769"/>
      <c r="O47" s="769"/>
      <c r="P47" s="434"/>
      <c r="Q47" s="769">
        <v>94.3</v>
      </c>
      <c r="R47" s="769"/>
      <c r="S47" s="784">
        <v>-3.9</v>
      </c>
      <c r="T47" s="784"/>
      <c r="U47" s="784"/>
      <c r="V47" s="434"/>
      <c r="W47" s="769">
        <v>104.8</v>
      </c>
      <c r="X47" s="769"/>
      <c r="Y47" s="784">
        <v>0.7</v>
      </c>
      <c r="Z47" s="784"/>
      <c r="AA47" s="784"/>
      <c r="AB47" s="435"/>
      <c r="AD47" s="421"/>
      <c r="AE47" s="421"/>
    </row>
    <row r="48" spans="2:31" s="467" customFormat="1" ht="15.75" customHeight="1">
      <c r="B48" s="780" t="s">
        <v>690</v>
      </c>
      <c r="C48" s="781"/>
      <c r="D48" s="782"/>
      <c r="E48" s="783">
        <v>81.8</v>
      </c>
      <c r="F48" s="769"/>
      <c r="G48" s="784">
        <v>1</v>
      </c>
      <c r="H48" s="784"/>
      <c r="I48" s="784"/>
      <c r="J48" s="434"/>
      <c r="K48" s="769">
        <v>96.3</v>
      </c>
      <c r="L48" s="769"/>
      <c r="M48" s="769">
        <v>-0.6</v>
      </c>
      <c r="N48" s="769"/>
      <c r="O48" s="769"/>
      <c r="P48" s="434"/>
      <c r="Q48" s="769">
        <v>88.7</v>
      </c>
      <c r="R48" s="769"/>
      <c r="S48" s="784">
        <v>-2.1</v>
      </c>
      <c r="T48" s="784"/>
      <c r="U48" s="784"/>
      <c r="V48" s="434"/>
      <c r="W48" s="769">
        <v>104.9</v>
      </c>
      <c r="X48" s="769"/>
      <c r="Y48" s="784">
        <v>0.6</v>
      </c>
      <c r="Z48" s="784"/>
      <c r="AA48" s="784"/>
      <c r="AB48" s="435"/>
      <c r="AD48" s="421"/>
      <c r="AE48" s="421"/>
    </row>
    <row r="49" spans="2:31" s="467" customFormat="1" ht="15.75" customHeight="1">
      <c r="B49" s="780" t="s">
        <v>692</v>
      </c>
      <c r="C49" s="781"/>
      <c r="D49" s="782"/>
      <c r="E49" s="783">
        <v>131.5</v>
      </c>
      <c r="F49" s="769"/>
      <c r="G49" s="784">
        <v>-0.7</v>
      </c>
      <c r="H49" s="784"/>
      <c r="I49" s="784"/>
      <c r="J49" s="434"/>
      <c r="K49" s="769">
        <v>97.4</v>
      </c>
      <c r="L49" s="769"/>
      <c r="M49" s="769">
        <v>-0.3</v>
      </c>
      <c r="N49" s="769"/>
      <c r="O49" s="769"/>
      <c r="P49" s="434"/>
      <c r="Q49" s="769">
        <v>91.5</v>
      </c>
      <c r="R49" s="769"/>
      <c r="S49" s="784">
        <v>0</v>
      </c>
      <c r="T49" s="784"/>
      <c r="U49" s="784"/>
      <c r="V49" s="434"/>
      <c r="W49" s="769">
        <v>105.1</v>
      </c>
      <c r="X49" s="769"/>
      <c r="Y49" s="784">
        <v>0.8</v>
      </c>
      <c r="Z49" s="784"/>
      <c r="AA49" s="784"/>
      <c r="AB49" s="435"/>
      <c r="AD49" s="421"/>
      <c r="AE49" s="421"/>
    </row>
    <row r="50" spans="2:31" s="467" customFormat="1" ht="15.75" customHeight="1">
      <c r="B50" s="780" t="s">
        <v>697</v>
      </c>
      <c r="C50" s="781"/>
      <c r="D50" s="782"/>
      <c r="E50" s="783">
        <v>110.8</v>
      </c>
      <c r="F50" s="769"/>
      <c r="G50" s="784">
        <v>-0.2</v>
      </c>
      <c r="H50" s="784"/>
      <c r="I50" s="784"/>
      <c r="J50" s="434"/>
      <c r="K50" s="769">
        <v>97.2</v>
      </c>
      <c r="L50" s="769"/>
      <c r="M50" s="769">
        <v>-0.3</v>
      </c>
      <c r="N50" s="769"/>
      <c r="O50" s="769"/>
      <c r="P50" s="434"/>
      <c r="Q50" s="769">
        <v>94.3</v>
      </c>
      <c r="R50" s="769"/>
      <c r="S50" s="784">
        <v>-1</v>
      </c>
      <c r="T50" s="784"/>
      <c r="U50" s="784"/>
      <c r="V50" s="434"/>
      <c r="W50" s="769">
        <v>105.4</v>
      </c>
      <c r="X50" s="769"/>
      <c r="Y50" s="784">
        <v>0.7</v>
      </c>
      <c r="Z50" s="784"/>
      <c r="AA50" s="784"/>
      <c r="AB50" s="435"/>
      <c r="AD50" s="421"/>
      <c r="AE50" s="421"/>
    </row>
    <row r="51" spans="2:31" s="467" customFormat="1" ht="15.75" customHeight="1">
      <c r="B51" s="780" t="s">
        <v>701</v>
      </c>
      <c r="C51" s="781"/>
      <c r="D51" s="782"/>
      <c r="E51" s="783">
        <v>82.7</v>
      </c>
      <c r="F51" s="769"/>
      <c r="G51" s="784">
        <v>-0.4</v>
      </c>
      <c r="H51" s="784"/>
      <c r="I51" s="784"/>
      <c r="J51" s="434"/>
      <c r="K51" s="769">
        <v>96.8</v>
      </c>
      <c r="L51" s="769"/>
      <c r="M51" s="769">
        <v>-0.3</v>
      </c>
      <c r="N51" s="769"/>
      <c r="O51" s="769"/>
      <c r="P51" s="434"/>
      <c r="Q51" s="769">
        <v>90.6</v>
      </c>
      <c r="R51" s="769"/>
      <c r="S51" s="784">
        <v>-2.1</v>
      </c>
      <c r="T51" s="784"/>
      <c r="U51" s="784"/>
      <c r="V51" s="434"/>
      <c r="W51" s="769">
        <v>105.2</v>
      </c>
      <c r="X51" s="769"/>
      <c r="Y51" s="784">
        <v>0.7</v>
      </c>
      <c r="Z51" s="784"/>
      <c r="AA51" s="784"/>
      <c r="AB51" s="435"/>
      <c r="AD51" s="421"/>
      <c r="AE51" s="421"/>
    </row>
    <row r="52" spans="2:31" s="467" customFormat="1" ht="15.75" customHeight="1">
      <c r="B52" s="798" t="s">
        <v>703</v>
      </c>
      <c r="C52" s="799"/>
      <c r="D52" s="800"/>
      <c r="E52" s="843">
        <v>80.5</v>
      </c>
      <c r="F52" s="808"/>
      <c r="G52" s="805">
        <v>-0.4</v>
      </c>
      <c r="H52" s="805"/>
      <c r="I52" s="805"/>
      <c r="J52" s="445"/>
      <c r="K52" s="808">
        <v>97.1</v>
      </c>
      <c r="L52" s="808"/>
      <c r="M52" s="808">
        <v>-0.2</v>
      </c>
      <c r="N52" s="808"/>
      <c r="O52" s="808"/>
      <c r="P52" s="445"/>
      <c r="Q52" s="808">
        <v>94.3</v>
      </c>
      <c r="R52" s="808"/>
      <c r="S52" s="805">
        <v>1</v>
      </c>
      <c r="T52" s="805"/>
      <c r="U52" s="805"/>
      <c r="V52" s="445"/>
      <c r="W52" s="808">
        <v>105.2</v>
      </c>
      <c r="X52" s="808"/>
      <c r="Y52" s="805">
        <v>0.6</v>
      </c>
      <c r="Z52" s="805"/>
      <c r="AA52" s="805"/>
      <c r="AB52" s="446"/>
      <c r="AD52" s="421"/>
      <c r="AE52" s="421"/>
    </row>
    <row r="53" spans="2:28" ht="15.75" customHeight="1">
      <c r="B53" s="468"/>
      <c r="C53" s="468"/>
      <c r="D53" s="468"/>
      <c r="E53" s="469"/>
      <c r="F53" s="469"/>
      <c r="G53" s="470"/>
      <c r="H53" s="470"/>
      <c r="I53" s="470"/>
      <c r="J53" s="470"/>
      <c r="K53" s="471"/>
      <c r="L53" s="471"/>
      <c r="M53" s="470"/>
      <c r="N53" s="470"/>
      <c r="O53" s="470"/>
      <c r="P53" s="470"/>
      <c r="Q53" s="469"/>
      <c r="R53" s="469"/>
      <c r="S53" s="471"/>
      <c r="T53" s="471"/>
      <c r="U53" s="471"/>
      <c r="V53" s="471"/>
      <c r="W53" s="469"/>
      <c r="X53" s="469"/>
      <c r="Y53" s="472"/>
      <c r="Z53" s="472"/>
      <c r="AA53" s="472"/>
      <c r="AB53" s="472"/>
    </row>
    <row r="54" spans="2:28" ht="13.5">
      <c r="B54" s="467"/>
      <c r="C54" s="467"/>
      <c r="D54" s="467"/>
      <c r="E54" s="467"/>
      <c r="F54" s="467"/>
      <c r="G54" s="467"/>
      <c r="H54" s="467"/>
      <c r="I54" s="467"/>
      <c r="J54" s="467"/>
      <c r="K54" s="467"/>
      <c r="L54" s="467"/>
      <c r="M54" s="467"/>
      <c r="N54" s="467"/>
      <c r="O54" s="467"/>
      <c r="P54" s="467"/>
      <c r="Q54" s="467"/>
      <c r="R54" s="467"/>
      <c r="S54" s="467"/>
      <c r="T54" s="467"/>
      <c r="U54" s="467"/>
      <c r="V54" s="468"/>
      <c r="W54" s="468"/>
      <c r="X54" s="468"/>
      <c r="Y54" s="468"/>
      <c r="Z54" s="468"/>
      <c r="AA54" s="468"/>
      <c r="AB54" s="468"/>
    </row>
    <row r="55" spans="2:43" ht="13.5">
      <c r="B55" s="467"/>
      <c r="C55" s="467"/>
      <c r="D55" s="467"/>
      <c r="N55" s="473" t="s">
        <v>574</v>
      </c>
      <c r="O55" s="421">
        <v>32</v>
      </c>
      <c r="P55" s="421" t="s">
        <v>574</v>
      </c>
      <c r="AO55" s="473" t="s">
        <v>574</v>
      </c>
      <c r="AP55" s="421">
        <v>33</v>
      </c>
      <c r="AQ55" s="421" t="s">
        <v>574</v>
      </c>
    </row>
    <row r="56" ht="13.5">
      <c r="AD56" s="474"/>
    </row>
    <row r="57" ht="13.5">
      <c r="AD57" s="474"/>
    </row>
    <row r="58" ht="13.5">
      <c r="AD58" s="474"/>
    </row>
    <row r="59" ht="13.5">
      <c r="AD59" s="474"/>
    </row>
    <row r="60" ht="13.5">
      <c r="AD60" s="474"/>
    </row>
    <row r="61" ht="13.5">
      <c r="AD61" s="474"/>
    </row>
    <row r="62" ht="13.5">
      <c r="AD62" s="474"/>
    </row>
    <row r="63" ht="13.5">
      <c r="AD63" s="474"/>
    </row>
    <row r="64" ht="13.5">
      <c r="AD64" s="474"/>
    </row>
    <row r="65" ht="13.5">
      <c r="AD65" s="474"/>
    </row>
    <row r="66" ht="13.5">
      <c r="AD66" s="474"/>
    </row>
    <row r="67" ht="13.5">
      <c r="AD67" s="474"/>
    </row>
    <row r="68" ht="13.5">
      <c r="AD68" s="474"/>
    </row>
    <row r="69" ht="13.5">
      <c r="AD69" s="474"/>
    </row>
    <row r="70" ht="13.5">
      <c r="AD70" s="474"/>
    </row>
    <row r="71" ht="13.5">
      <c r="AD71" s="474"/>
    </row>
    <row r="72" ht="13.5">
      <c r="AD72" s="474"/>
    </row>
    <row r="73" ht="13.5">
      <c r="AD73" s="474"/>
    </row>
    <row r="74" ht="13.5">
      <c r="AD74" s="474"/>
    </row>
    <row r="75" ht="13.5">
      <c r="AD75" s="474"/>
    </row>
    <row r="76" ht="13.5">
      <c r="AD76" s="474"/>
    </row>
    <row r="77" ht="13.5">
      <c r="AD77" s="474"/>
    </row>
    <row r="78" ht="13.5">
      <c r="AD78" s="474"/>
    </row>
    <row r="79" ht="13.5">
      <c r="AD79" s="474"/>
    </row>
    <row r="80" ht="13.5">
      <c r="AD80" s="474"/>
    </row>
    <row r="81" ht="13.5">
      <c r="AD81" s="474"/>
    </row>
    <row r="82" ht="13.5">
      <c r="AD82" s="474"/>
    </row>
    <row r="83" ht="13.5">
      <c r="AD83" s="474"/>
    </row>
    <row r="84" ht="13.5">
      <c r="AD84" s="474"/>
    </row>
    <row r="86" ht="13.5">
      <c r="AD86" s="474"/>
    </row>
    <row r="87" ht="13.5">
      <c r="AD87" s="474"/>
    </row>
    <row r="88" ht="13.5">
      <c r="AD88" s="474"/>
    </row>
    <row r="89" ht="13.5">
      <c r="AD89" s="474"/>
    </row>
    <row r="90" ht="13.5">
      <c r="AD90" s="474"/>
    </row>
    <row r="91" ht="13.5">
      <c r="AD91" s="474"/>
    </row>
    <row r="92" ht="13.5">
      <c r="AD92" s="474"/>
    </row>
    <row r="93" ht="13.5">
      <c r="AD93" s="474"/>
    </row>
  </sheetData>
  <mergeCells count="239">
    <mergeCell ref="W50:X50"/>
    <mergeCell ref="B50:D50"/>
    <mergeCell ref="E50:F50"/>
    <mergeCell ref="G50:I50"/>
    <mergeCell ref="K50:L50"/>
    <mergeCell ref="W46:X46"/>
    <mergeCell ref="Y43:AA43"/>
    <mergeCell ref="Q43:R43"/>
    <mergeCell ref="W43:X43"/>
    <mergeCell ref="S46:U46"/>
    <mergeCell ref="Y46:AA46"/>
    <mergeCell ref="Q46:R46"/>
    <mergeCell ref="Q45:R45"/>
    <mergeCell ref="W45:X45"/>
    <mergeCell ref="S45:U45"/>
    <mergeCell ref="Y44:AA44"/>
    <mergeCell ref="M51:O51"/>
    <mergeCell ref="S51:U51"/>
    <mergeCell ref="Y51:AA51"/>
    <mergeCell ref="M46:O46"/>
    <mergeCell ref="Q49:R49"/>
    <mergeCell ref="W49:X49"/>
    <mergeCell ref="S49:U49"/>
    <mergeCell ref="Y49:AA49"/>
    <mergeCell ref="Q48:R48"/>
    <mergeCell ref="Y52:AA52"/>
    <mergeCell ref="Q52:R52"/>
    <mergeCell ref="W52:X52"/>
    <mergeCell ref="Y47:AA47"/>
    <mergeCell ref="W48:X48"/>
    <mergeCell ref="S48:U48"/>
    <mergeCell ref="Y48:AA48"/>
    <mergeCell ref="Y50:AA50"/>
    <mergeCell ref="Q50:R50"/>
    <mergeCell ref="S50:U50"/>
    <mergeCell ref="G39:I39"/>
    <mergeCell ref="Q39:R39"/>
    <mergeCell ref="S39:V39"/>
    <mergeCell ref="M52:O52"/>
    <mergeCell ref="S52:U52"/>
    <mergeCell ref="M50:O50"/>
    <mergeCell ref="M48:O48"/>
    <mergeCell ref="Q47:R47"/>
    <mergeCell ref="M45:O45"/>
    <mergeCell ref="M40:O40"/>
    <mergeCell ref="G38:I38"/>
    <mergeCell ref="M38:O38"/>
    <mergeCell ref="S38:U38"/>
    <mergeCell ref="Y38:AA38"/>
    <mergeCell ref="Q38:R38"/>
    <mergeCell ref="G37:I37"/>
    <mergeCell ref="M37:O37"/>
    <mergeCell ref="S37:U37"/>
    <mergeCell ref="Y37:AA37"/>
    <mergeCell ref="Q37:R37"/>
    <mergeCell ref="Q35:R35"/>
    <mergeCell ref="G36:I36"/>
    <mergeCell ref="M36:O36"/>
    <mergeCell ref="S36:U36"/>
    <mergeCell ref="Q36:R36"/>
    <mergeCell ref="E49:F49"/>
    <mergeCell ref="K49:L49"/>
    <mergeCell ref="G49:I49"/>
    <mergeCell ref="M49:O49"/>
    <mergeCell ref="W47:X47"/>
    <mergeCell ref="G47:I47"/>
    <mergeCell ref="M47:O47"/>
    <mergeCell ref="S47:U47"/>
    <mergeCell ref="Y45:AA45"/>
    <mergeCell ref="E44:F44"/>
    <mergeCell ref="K44:L44"/>
    <mergeCell ref="Q44:R44"/>
    <mergeCell ref="W44:X44"/>
    <mergeCell ref="G44:I44"/>
    <mergeCell ref="M44:O44"/>
    <mergeCell ref="S44:U44"/>
    <mergeCell ref="E45:F45"/>
    <mergeCell ref="K45:L45"/>
    <mergeCell ref="M42:O42"/>
    <mergeCell ref="M43:O43"/>
    <mergeCell ref="S43:U43"/>
    <mergeCell ref="Q41:R41"/>
    <mergeCell ref="M41:O41"/>
    <mergeCell ref="Q42:R42"/>
    <mergeCell ref="S42:U42"/>
    <mergeCell ref="Y42:AA42"/>
    <mergeCell ref="W41:X41"/>
    <mergeCell ref="S40:U40"/>
    <mergeCell ref="Y40:AA40"/>
    <mergeCell ref="W40:X40"/>
    <mergeCell ref="Y41:AA41"/>
    <mergeCell ref="W42:X42"/>
    <mergeCell ref="S41:U41"/>
    <mergeCell ref="Q40:R40"/>
    <mergeCell ref="K43:L43"/>
    <mergeCell ref="E52:F52"/>
    <mergeCell ref="K52:L52"/>
    <mergeCell ref="G52:I52"/>
    <mergeCell ref="K47:L47"/>
    <mergeCell ref="E48:F48"/>
    <mergeCell ref="K48:L48"/>
    <mergeCell ref="G48:I48"/>
    <mergeCell ref="E47:F47"/>
    <mergeCell ref="E38:F38"/>
    <mergeCell ref="B40:D40"/>
    <mergeCell ref="K40:L40"/>
    <mergeCell ref="G45:I45"/>
    <mergeCell ref="G40:I40"/>
    <mergeCell ref="K41:L41"/>
    <mergeCell ref="G41:I41"/>
    <mergeCell ref="K42:L42"/>
    <mergeCell ref="G42:I42"/>
    <mergeCell ref="G43:I43"/>
    <mergeCell ref="B32:D33"/>
    <mergeCell ref="E36:F36"/>
    <mergeCell ref="B35:D35"/>
    <mergeCell ref="K46:L46"/>
    <mergeCell ref="G46:I46"/>
    <mergeCell ref="E39:F39"/>
    <mergeCell ref="B36:D36"/>
    <mergeCell ref="B38:D38"/>
    <mergeCell ref="B37:D37"/>
    <mergeCell ref="E37:F37"/>
    <mergeCell ref="G27:I27"/>
    <mergeCell ref="E35:F35"/>
    <mergeCell ref="J27:M27"/>
    <mergeCell ref="K35:L35"/>
    <mergeCell ref="M33:P33"/>
    <mergeCell ref="E33:F33"/>
    <mergeCell ref="G33:J33"/>
    <mergeCell ref="K33:L33"/>
    <mergeCell ref="G35:I35"/>
    <mergeCell ref="M35:O35"/>
    <mergeCell ref="G26:I26"/>
    <mergeCell ref="J19:M19"/>
    <mergeCell ref="J15:M15"/>
    <mergeCell ref="J26:M26"/>
    <mergeCell ref="J17:M17"/>
    <mergeCell ref="N8:T8"/>
    <mergeCell ref="G8:M8"/>
    <mergeCell ref="Q15:T15"/>
    <mergeCell ref="Q14:T14"/>
    <mergeCell ref="N15:P15"/>
    <mergeCell ref="N13:P13"/>
    <mergeCell ref="G14:I14"/>
    <mergeCell ref="J14:M14"/>
    <mergeCell ref="N14:P14"/>
    <mergeCell ref="B8:F9"/>
    <mergeCell ref="G13:I13"/>
    <mergeCell ref="G15:I15"/>
    <mergeCell ref="J13:M13"/>
    <mergeCell ref="G9:I9"/>
    <mergeCell ref="J9:M9"/>
    <mergeCell ref="J11:M11"/>
    <mergeCell ref="B11:F11"/>
    <mergeCell ref="G11:I11"/>
    <mergeCell ref="N23:P23"/>
    <mergeCell ref="B19:F19"/>
    <mergeCell ref="G21:I21"/>
    <mergeCell ref="J21:M21"/>
    <mergeCell ref="J20:M20"/>
    <mergeCell ref="G20:I20"/>
    <mergeCell ref="B25:F25"/>
    <mergeCell ref="J23:M23"/>
    <mergeCell ref="J25:M25"/>
    <mergeCell ref="B17:F17"/>
    <mergeCell ref="B1:AB1"/>
    <mergeCell ref="Q11:T11"/>
    <mergeCell ref="Q12:T12"/>
    <mergeCell ref="Q13:T13"/>
    <mergeCell ref="Q9:T9"/>
    <mergeCell ref="N9:P9"/>
    <mergeCell ref="J12:M12"/>
    <mergeCell ref="G12:I12"/>
    <mergeCell ref="N11:P11"/>
    <mergeCell ref="N12:P12"/>
    <mergeCell ref="Q17:T17"/>
    <mergeCell ref="N17:P17"/>
    <mergeCell ref="Q19:T19"/>
    <mergeCell ref="N19:P19"/>
    <mergeCell ref="Y33:AB33"/>
    <mergeCell ref="W33:X33"/>
    <mergeCell ref="Y39:AB39"/>
    <mergeCell ref="W37:X37"/>
    <mergeCell ref="W38:X38"/>
    <mergeCell ref="Y35:AA35"/>
    <mergeCell ref="W35:X35"/>
    <mergeCell ref="Y36:AA36"/>
    <mergeCell ref="W36:X36"/>
    <mergeCell ref="P28:U28"/>
    <mergeCell ref="Q20:T20"/>
    <mergeCell ref="Q21:T21"/>
    <mergeCell ref="W39:X39"/>
    <mergeCell ref="Q25:T25"/>
    <mergeCell ref="S35:U35"/>
    <mergeCell ref="Q23:T23"/>
    <mergeCell ref="N25:P25"/>
    <mergeCell ref="N21:P21"/>
    <mergeCell ref="N20:P20"/>
    <mergeCell ref="B49:D49"/>
    <mergeCell ref="B52:D52"/>
    <mergeCell ref="B39:D39"/>
    <mergeCell ref="B41:D41"/>
    <mergeCell ref="B42:D42"/>
    <mergeCell ref="B43:D43"/>
    <mergeCell ref="B44:D44"/>
    <mergeCell ref="B45:D45"/>
    <mergeCell ref="B48:D48"/>
    <mergeCell ref="B47:D47"/>
    <mergeCell ref="E42:F42"/>
    <mergeCell ref="B46:D46"/>
    <mergeCell ref="E40:F40"/>
    <mergeCell ref="E41:F41"/>
    <mergeCell ref="E46:F46"/>
    <mergeCell ref="E43:F43"/>
    <mergeCell ref="Q26:T26"/>
    <mergeCell ref="K32:P32"/>
    <mergeCell ref="S33:V33"/>
    <mergeCell ref="Q27:T27"/>
    <mergeCell ref="N26:P26"/>
    <mergeCell ref="B31:AB31"/>
    <mergeCell ref="E32:J32"/>
    <mergeCell ref="N27:P27"/>
    <mergeCell ref="Q32:V32"/>
    <mergeCell ref="W32:AB32"/>
    <mergeCell ref="B51:D51"/>
    <mergeCell ref="E51:F51"/>
    <mergeCell ref="K51:L51"/>
    <mergeCell ref="G51:I51"/>
    <mergeCell ref="Q51:R51"/>
    <mergeCell ref="W51:X51"/>
    <mergeCell ref="G17:I17"/>
    <mergeCell ref="G25:I25"/>
    <mergeCell ref="G19:I19"/>
    <mergeCell ref="K38:L38"/>
    <mergeCell ref="K36:L36"/>
    <mergeCell ref="K37:L37"/>
    <mergeCell ref="G23:I23"/>
    <mergeCell ref="Q33:R33"/>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20"/>
  </sheetPr>
  <dimension ref="B1:AP89"/>
  <sheetViews>
    <sheetView workbookViewId="0" topLeftCell="A1">
      <selection activeCell="A1" sqref="A1"/>
    </sheetView>
  </sheetViews>
  <sheetFormatPr defaultColWidth="8.796875" defaultRowHeight="14.25"/>
  <cols>
    <col min="1" max="1" width="2.59765625" style="421" customWidth="1"/>
    <col min="2" max="4" width="3.69921875" style="421" customWidth="1"/>
    <col min="5" max="28" width="3" style="421" customWidth="1"/>
    <col min="29" max="16384" width="3.09765625" style="421" customWidth="1"/>
  </cols>
  <sheetData>
    <row r="1" spans="2:30" ht="17.25">
      <c r="B1" s="816" t="s">
        <v>713</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467"/>
      <c r="AD1" s="467"/>
    </row>
    <row r="2" spans="2:30" ht="17.25">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67"/>
      <c r="AD2" s="467"/>
    </row>
    <row r="3" spans="29:30" ht="13.5">
      <c r="AC3" s="467"/>
      <c r="AD3" s="467"/>
    </row>
    <row r="4" spans="2:30" ht="17.25">
      <c r="B4" s="422" t="s">
        <v>575</v>
      </c>
      <c r="AC4" s="467"/>
      <c r="AD4" s="467"/>
    </row>
    <row r="5" spans="29:30" ht="13.5">
      <c r="AC5" s="467"/>
      <c r="AD5" s="467"/>
    </row>
    <row r="6" spans="2:30" ht="15.75" customHeight="1">
      <c r="B6" s="423" t="s">
        <v>543</v>
      </c>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75"/>
      <c r="AD6" s="475"/>
    </row>
    <row r="7" spans="2:30" ht="15.75" customHeight="1">
      <c r="B7" s="423"/>
      <c r="C7" s="424"/>
      <c r="D7" s="424"/>
      <c r="E7" s="424"/>
      <c r="F7" s="424"/>
      <c r="G7" s="424"/>
      <c r="H7" s="424"/>
      <c r="I7" s="424"/>
      <c r="J7" s="424"/>
      <c r="K7" s="424"/>
      <c r="L7" s="424"/>
      <c r="M7" s="424"/>
      <c r="N7" s="424"/>
      <c r="O7" s="424"/>
      <c r="P7" s="424"/>
      <c r="Q7" s="424"/>
      <c r="R7" s="424"/>
      <c r="S7" s="423"/>
      <c r="T7" s="424"/>
      <c r="U7" s="424"/>
      <c r="V7" s="424"/>
      <c r="W7" s="424"/>
      <c r="X7" s="424"/>
      <c r="Y7" s="424"/>
      <c r="Z7" s="424"/>
      <c r="AA7" s="424"/>
      <c r="AB7" s="424"/>
      <c r="AC7" s="475"/>
      <c r="AD7" s="475"/>
    </row>
    <row r="8" spans="2:28" ht="15.75" customHeight="1">
      <c r="B8" s="790" t="s">
        <v>544</v>
      </c>
      <c r="C8" s="791"/>
      <c r="D8" s="791"/>
      <c r="E8" s="791"/>
      <c r="F8" s="792"/>
      <c r="G8" s="817" t="s">
        <v>140</v>
      </c>
      <c r="H8" s="817"/>
      <c r="I8" s="817"/>
      <c r="J8" s="817"/>
      <c r="K8" s="817"/>
      <c r="L8" s="817"/>
      <c r="M8" s="817"/>
      <c r="N8" s="817" t="s">
        <v>150</v>
      </c>
      <c r="O8" s="817"/>
      <c r="P8" s="817"/>
      <c r="Q8" s="817"/>
      <c r="R8" s="817"/>
      <c r="S8" s="817"/>
      <c r="T8" s="817"/>
      <c r="U8" s="476"/>
      <c r="V8" s="476"/>
      <c r="W8" s="423"/>
      <c r="X8" s="423"/>
      <c r="Y8" s="423"/>
      <c r="Z8" s="423"/>
      <c r="AA8" s="423"/>
      <c r="AB8" s="423"/>
    </row>
    <row r="9" spans="2:28" ht="15.75" customHeight="1">
      <c r="B9" s="833"/>
      <c r="C9" s="834"/>
      <c r="D9" s="834"/>
      <c r="E9" s="834"/>
      <c r="F9" s="835"/>
      <c r="G9" s="778" t="s">
        <v>539</v>
      </c>
      <c r="H9" s="797"/>
      <c r="I9" s="779"/>
      <c r="J9" s="817" t="s">
        <v>540</v>
      </c>
      <c r="K9" s="817"/>
      <c r="L9" s="817"/>
      <c r="M9" s="817"/>
      <c r="N9" s="779" t="s">
        <v>539</v>
      </c>
      <c r="O9" s="817"/>
      <c r="P9" s="817"/>
      <c r="Q9" s="817" t="s">
        <v>540</v>
      </c>
      <c r="R9" s="817"/>
      <c r="S9" s="817"/>
      <c r="T9" s="817"/>
      <c r="U9" s="476"/>
      <c r="V9" s="476"/>
      <c r="W9" s="423"/>
      <c r="X9" s="423"/>
      <c r="Y9" s="423"/>
      <c r="Z9" s="423"/>
      <c r="AA9" s="423"/>
      <c r="AB9" s="423"/>
    </row>
    <row r="10" spans="2:28" ht="10.5" customHeight="1">
      <c r="B10" s="428"/>
      <c r="C10" s="429"/>
      <c r="D10" s="429"/>
      <c r="E10" s="429"/>
      <c r="F10" s="430"/>
      <c r="G10" s="431"/>
      <c r="H10" s="432"/>
      <c r="I10" s="432" t="s">
        <v>550</v>
      </c>
      <c r="J10" s="432"/>
      <c r="K10" s="432"/>
      <c r="L10" s="432"/>
      <c r="M10" s="433" t="s">
        <v>576</v>
      </c>
      <c r="N10" s="432"/>
      <c r="O10" s="432"/>
      <c r="P10" s="432" t="s">
        <v>550</v>
      </c>
      <c r="Q10" s="432"/>
      <c r="R10" s="432"/>
      <c r="S10" s="432"/>
      <c r="T10" s="433" t="s">
        <v>576</v>
      </c>
      <c r="U10" s="476"/>
      <c r="V10" s="476"/>
      <c r="W10" s="423"/>
      <c r="X10" s="423"/>
      <c r="Y10" s="423"/>
      <c r="Z10" s="423"/>
      <c r="AA10" s="423"/>
      <c r="AB10" s="423"/>
    </row>
    <row r="11" spans="2:28" ht="15.75" customHeight="1">
      <c r="B11" s="828" t="s">
        <v>552</v>
      </c>
      <c r="C11" s="829"/>
      <c r="D11" s="829"/>
      <c r="E11" s="829"/>
      <c r="F11" s="830"/>
      <c r="G11" s="820">
        <v>297953</v>
      </c>
      <c r="H11" s="821"/>
      <c r="I11" s="821"/>
      <c r="J11" s="769">
        <v>0.3</v>
      </c>
      <c r="K11" s="769"/>
      <c r="L11" s="769"/>
      <c r="M11" s="848"/>
      <c r="N11" s="821">
        <v>323289</v>
      </c>
      <c r="O11" s="821"/>
      <c r="P11" s="821"/>
      <c r="Q11" s="769">
        <v>0.3</v>
      </c>
      <c r="R11" s="769"/>
      <c r="S11" s="769"/>
      <c r="T11" s="848"/>
      <c r="U11" s="476"/>
      <c r="V11" s="476"/>
      <c r="W11" s="423"/>
      <c r="X11" s="423"/>
      <c r="Y11" s="423"/>
      <c r="Z11" s="423"/>
      <c r="AA11" s="423"/>
      <c r="AB11" s="423"/>
    </row>
    <row r="12" spans="2:28" ht="15.75" customHeight="1">
      <c r="B12" s="436"/>
      <c r="C12" s="437" t="s">
        <v>553</v>
      </c>
      <c r="D12" s="438"/>
      <c r="E12" s="437"/>
      <c r="F12" s="439"/>
      <c r="G12" s="820">
        <v>292215</v>
      </c>
      <c r="H12" s="821"/>
      <c r="I12" s="821"/>
      <c r="J12" s="769">
        <v>0.4</v>
      </c>
      <c r="K12" s="769"/>
      <c r="L12" s="769"/>
      <c r="M12" s="848"/>
      <c r="N12" s="821">
        <v>317794</v>
      </c>
      <c r="O12" s="821"/>
      <c r="P12" s="821"/>
      <c r="Q12" s="769">
        <v>0.7</v>
      </c>
      <c r="R12" s="769"/>
      <c r="S12" s="769"/>
      <c r="T12" s="848"/>
      <c r="U12" s="476"/>
      <c r="V12" s="476"/>
      <c r="W12" s="423"/>
      <c r="X12" s="423"/>
      <c r="Y12" s="423"/>
      <c r="Z12" s="423"/>
      <c r="AA12" s="423"/>
      <c r="AB12" s="423"/>
    </row>
    <row r="13" spans="2:28" ht="15.75" customHeight="1">
      <c r="B13" s="436"/>
      <c r="C13" s="440"/>
      <c r="D13" s="437" t="s">
        <v>554</v>
      </c>
      <c r="E13" s="437"/>
      <c r="F13" s="439"/>
      <c r="G13" s="820">
        <v>268769</v>
      </c>
      <c r="H13" s="821"/>
      <c r="I13" s="821"/>
      <c r="J13" s="769">
        <v>0.5</v>
      </c>
      <c r="K13" s="769"/>
      <c r="L13" s="769"/>
      <c r="M13" s="848"/>
      <c r="N13" s="821">
        <v>283047</v>
      </c>
      <c r="O13" s="821"/>
      <c r="P13" s="821"/>
      <c r="Q13" s="769">
        <v>0.9</v>
      </c>
      <c r="R13" s="769"/>
      <c r="S13" s="769"/>
      <c r="T13" s="848"/>
      <c r="U13" s="476"/>
      <c r="V13" s="423"/>
      <c r="W13" s="423"/>
      <c r="X13" s="423"/>
      <c r="Y13" s="423"/>
      <c r="Z13" s="423"/>
      <c r="AA13" s="423"/>
      <c r="AB13" s="423"/>
    </row>
    <row r="14" spans="2:28" ht="15.75" customHeight="1">
      <c r="B14" s="436"/>
      <c r="C14" s="440"/>
      <c r="D14" s="437" t="s">
        <v>555</v>
      </c>
      <c r="E14" s="437"/>
      <c r="F14" s="439"/>
      <c r="G14" s="820">
        <v>23446</v>
      </c>
      <c r="H14" s="821"/>
      <c r="I14" s="821"/>
      <c r="J14" s="769">
        <v>-0.5</v>
      </c>
      <c r="K14" s="769"/>
      <c r="L14" s="769"/>
      <c r="M14" s="848"/>
      <c r="N14" s="821">
        <v>34747</v>
      </c>
      <c r="O14" s="821"/>
      <c r="P14" s="821"/>
      <c r="Q14" s="769">
        <v>-0.8</v>
      </c>
      <c r="R14" s="769"/>
      <c r="S14" s="769"/>
      <c r="T14" s="848"/>
      <c r="U14" s="476"/>
      <c r="V14" s="476"/>
      <c r="W14" s="423"/>
      <c r="X14" s="423"/>
      <c r="Y14" s="423"/>
      <c r="Z14" s="423"/>
      <c r="AA14" s="423"/>
      <c r="AB14" s="423"/>
    </row>
    <row r="15" spans="2:28" ht="15.75" customHeight="1">
      <c r="B15" s="441"/>
      <c r="C15" s="442" t="s">
        <v>556</v>
      </c>
      <c r="D15" s="443"/>
      <c r="E15" s="442"/>
      <c r="F15" s="444"/>
      <c r="G15" s="776">
        <v>5738</v>
      </c>
      <c r="H15" s="777"/>
      <c r="I15" s="777"/>
      <c r="J15" s="808">
        <v>-7.5</v>
      </c>
      <c r="K15" s="808"/>
      <c r="L15" s="808"/>
      <c r="M15" s="809"/>
      <c r="N15" s="777">
        <v>5495</v>
      </c>
      <c r="O15" s="777"/>
      <c r="P15" s="777"/>
      <c r="Q15" s="808">
        <v>-22.2</v>
      </c>
      <c r="R15" s="808"/>
      <c r="S15" s="808"/>
      <c r="T15" s="809"/>
      <c r="U15" s="476"/>
      <c r="V15" s="476"/>
      <c r="W15" s="423"/>
      <c r="X15" s="423"/>
      <c r="Y15" s="423"/>
      <c r="Z15" s="423"/>
      <c r="AA15" s="423"/>
      <c r="AB15" s="423"/>
    </row>
    <row r="16" spans="2:28" ht="10.5" customHeight="1">
      <c r="B16" s="447"/>
      <c r="C16" s="448"/>
      <c r="D16" s="448"/>
      <c r="E16" s="448"/>
      <c r="F16" s="449"/>
      <c r="G16" s="450"/>
      <c r="H16" s="451"/>
      <c r="I16" s="451" t="s">
        <v>538</v>
      </c>
      <c r="J16" s="452"/>
      <c r="K16" s="452"/>
      <c r="L16" s="452"/>
      <c r="M16" s="453" t="s">
        <v>538</v>
      </c>
      <c r="N16" s="451"/>
      <c r="O16" s="451"/>
      <c r="P16" s="451" t="s">
        <v>538</v>
      </c>
      <c r="Q16" s="452"/>
      <c r="R16" s="452"/>
      <c r="S16" s="452"/>
      <c r="T16" s="453" t="s">
        <v>538</v>
      </c>
      <c r="U16" s="476"/>
      <c r="V16" s="476"/>
      <c r="W16" s="423"/>
      <c r="X16" s="423"/>
      <c r="Y16" s="423"/>
      <c r="Z16" s="423"/>
      <c r="AA16" s="423"/>
      <c r="AB16" s="423"/>
    </row>
    <row r="17" spans="2:28" ht="15.75" customHeight="1">
      <c r="B17" s="825" t="s">
        <v>489</v>
      </c>
      <c r="C17" s="846"/>
      <c r="D17" s="846"/>
      <c r="E17" s="846"/>
      <c r="F17" s="847"/>
      <c r="G17" s="770">
        <v>19.1</v>
      </c>
      <c r="H17" s="810"/>
      <c r="I17" s="810"/>
      <c r="J17" s="813">
        <v>0</v>
      </c>
      <c r="K17" s="813"/>
      <c r="L17" s="813"/>
      <c r="M17" s="849"/>
      <c r="N17" s="810">
        <v>19.6</v>
      </c>
      <c r="O17" s="810"/>
      <c r="P17" s="810"/>
      <c r="Q17" s="813">
        <v>-0.1</v>
      </c>
      <c r="R17" s="813"/>
      <c r="S17" s="813"/>
      <c r="T17" s="849"/>
      <c r="U17" s="476"/>
      <c r="V17" s="476"/>
      <c r="W17" s="423"/>
      <c r="X17" s="423"/>
      <c r="Y17" s="423"/>
      <c r="Z17" s="423"/>
      <c r="AA17" s="423"/>
      <c r="AB17" s="423"/>
    </row>
    <row r="18" spans="2:28" ht="10.5" customHeight="1">
      <c r="B18" s="454"/>
      <c r="C18" s="455"/>
      <c r="D18" s="455"/>
      <c r="E18" s="455"/>
      <c r="F18" s="456"/>
      <c r="G18" s="457"/>
      <c r="H18" s="458"/>
      <c r="I18" s="458" t="s">
        <v>493</v>
      </c>
      <c r="J18" s="452"/>
      <c r="K18" s="452"/>
      <c r="L18" s="452"/>
      <c r="M18" s="453" t="s">
        <v>576</v>
      </c>
      <c r="N18" s="458"/>
      <c r="O18" s="458"/>
      <c r="P18" s="458" t="s">
        <v>493</v>
      </c>
      <c r="Q18" s="452"/>
      <c r="R18" s="452"/>
      <c r="S18" s="452"/>
      <c r="T18" s="453" t="s">
        <v>576</v>
      </c>
      <c r="U18" s="476"/>
      <c r="V18" s="476"/>
      <c r="W18" s="423"/>
      <c r="X18" s="423"/>
      <c r="Y18" s="423"/>
      <c r="Z18" s="423"/>
      <c r="AA18" s="423"/>
      <c r="AB18" s="423"/>
    </row>
    <row r="19" spans="2:28" ht="15.75" customHeight="1">
      <c r="B19" s="828" t="s">
        <v>402</v>
      </c>
      <c r="C19" s="829"/>
      <c r="D19" s="829"/>
      <c r="E19" s="829"/>
      <c r="F19" s="830"/>
      <c r="G19" s="774">
        <v>150.4</v>
      </c>
      <c r="H19" s="811"/>
      <c r="I19" s="811"/>
      <c r="J19" s="769">
        <v>-0.1</v>
      </c>
      <c r="K19" s="769"/>
      <c r="L19" s="769"/>
      <c r="M19" s="848"/>
      <c r="N19" s="811">
        <v>165.2</v>
      </c>
      <c r="O19" s="811"/>
      <c r="P19" s="811"/>
      <c r="Q19" s="769">
        <v>-0.4</v>
      </c>
      <c r="R19" s="769"/>
      <c r="S19" s="769"/>
      <c r="T19" s="848"/>
      <c r="U19" s="476"/>
      <c r="V19" s="476"/>
      <c r="W19" s="423"/>
      <c r="X19" s="423"/>
      <c r="Y19" s="423"/>
      <c r="Z19" s="423"/>
      <c r="AA19" s="423"/>
      <c r="AB19" s="423"/>
    </row>
    <row r="20" spans="2:28" ht="15.75" customHeight="1">
      <c r="B20" s="436"/>
      <c r="C20" s="437" t="s">
        <v>558</v>
      </c>
      <c r="D20" s="437"/>
      <c r="E20" s="437"/>
      <c r="F20" s="439"/>
      <c r="G20" s="774">
        <v>138.5</v>
      </c>
      <c r="H20" s="811"/>
      <c r="I20" s="811"/>
      <c r="J20" s="769">
        <v>-0.1</v>
      </c>
      <c r="K20" s="769"/>
      <c r="L20" s="769"/>
      <c r="M20" s="848"/>
      <c r="N20" s="811">
        <v>149.1</v>
      </c>
      <c r="O20" s="811"/>
      <c r="P20" s="811"/>
      <c r="Q20" s="769">
        <v>-0.5</v>
      </c>
      <c r="R20" s="769"/>
      <c r="S20" s="769"/>
      <c r="T20" s="848"/>
      <c r="U20" s="476"/>
      <c r="V20" s="476"/>
      <c r="W20" s="423"/>
      <c r="X20" s="423"/>
      <c r="Y20" s="423"/>
      <c r="Z20" s="423"/>
      <c r="AA20" s="423"/>
      <c r="AB20" s="423"/>
    </row>
    <row r="21" spans="2:28" ht="15.75" customHeight="1">
      <c r="B21" s="441"/>
      <c r="C21" s="442" t="s">
        <v>80</v>
      </c>
      <c r="D21" s="442"/>
      <c r="E21" s="442"/>
      <c r="F21" s="444"/>
      <c r="G21" s="770">
        <v>11.9</v>
      </c>
      <c r="H21" s="810"/>
      <c r="I21" s="810"/>
      <c r="J21" s="808">
        <v>0</v>
      </c>
      <c r="K21" s="808"/>
      <c r="L21" s="808"/>
      <c r="M21" s="809"/>
      <c r="N21" s="810">
        <v>16.1</v>
      </c>
      <c r="O21" s="810"/>
      <c r="P21" s="810"/>
      <c r="Q21" s="808">
        <v>0.6</v>
      </c>
      <c r="R21" s="808"/>
      <c r="S21" s="808"/>
      <c r="T21" s="809"/>
      <c r="U21" s="476"/>
      <c r="V21" s="423"/>
      <c r="W21" s="423"/>
      <c r="X21" s="423"/>
      <c r="Y21" s="423"/>
      <c r="Z21" s="423"/>
      <c r="AA21" s="423"/>
      <c r="AB21" s="423"/>
    </row>
    <row r="22" spans="2:28" ht="10.5" customHeight="1">
      <c r="B22" s="459"/>
      <c r="C22" s="460"/>
      <c r="D22" s="460"/>
      <c r="E22" s="460"/>
      <c r="F22" s="461"/>
      <c r="G22" s="457"/>
      <c r="H22" s="458"/>
      <c r="I22" s="458" t="s">
        <v>559</v>
      </c>
      <c r="J22" s="452"/>
      <c r="K22" s="452"/>
      <c r="L22" s="452"/>
      <c r="M22" s="453" t="s">
        <v>576</v>
      </c>
      <c r="N22" s="458"/>
      <c r="O22" s="458"/>
      <c r="P22" s="458" t="s">
        <v>559</v>
      </c>
      <c r="Q22" s="452"/>
      <c r="R22" s="452"/>
      <c r="S22" s="452"/>
      <c r="T22" s="453" t="s">
        <v>576</v>
      </c>
      <c r="U22" s="476"/>
      <c r="V22" s="423"/>
      <c r="W22" s="423"/>
      <c r="X22" s="423"/>
      <c r="Y22" s="423"/>
      <c r="Z22" s="423"/>
      <c r="AA22" s="423"/>
      <c r="AB22" s="423"/>
    </row>
    <row r="23" spans="2:28" ht="15.75" customHeight="1">
      <c r="B23" s="825" t="s">
        <v>560</v>
      </c>
      <c r="C23" s="846"/>
      <c r="D23" s="846"/>
      <c r="E23" s="846"/>
      <c r="F23" s="847"/>
      <c r="G23" s="776">
        <v>26185</v>
      </c>
      <c r="H23" s="777"/>
      <c r="I23" s="777"/>
      <c r="J23" s="808">
        <v>-0.1</v>
      </c>
      <c r="K23" s="808"/>
      <c r="L23" s="808"/>
      <c r="M23" s="809"/>
      <c r="N23" s="777">
        <v>6259</v>
      </c>
      <c r="O23" s="777"/>
      <c r="P23" s="777"/>
      <c r="Q23" s="808">
        <v>-0.9</v>
      </c>
      <c r="R23" s="808"/>
      <c r="S23" s="808"/>
      <c r="T23" s="809"/>
      <c r="U23" s="476"/>
      <c r="V23" s="476"/>
      <c r="W23" s="423"/>
      <c r="X23" s="423"/>
      <c r="Y23" s="423"/>
      <c r="Z23" s="423"/>
      <c r="AA23" s="423"/>
      <c r="AB23" s="423"/>
    </row>
    <row r="24" spans="2:28" ht="10.5" customHeight="1">
      <c r="B24" s="454"/>
      <c r="C24" s="455"/>
      <c r="D24" s="455"/>
      <c r="E24" s="455"/>
      <c r="F24" s="456"/>
      <c r="G24" s="451"/>
      <c r="H24" s="451"/>
      <c r="I24" s="451" t="s">
        <v>576</v>
      </c>
      <c r="J24" s="464"/>
      <c r="K24" s="464"/>
      <c r="L24" s="464"/>
      <c r="M24" s="465" t="s">
        <v>577</v>
      </c>
      <c r="N24" s="451"/>
      <c r="O24" s="451"/>
      <c r="P24" s="451" t="s">
        <v>576</v>
      </c>
      <c r="Q24" s="464"/>
      <c r="R24" s="464"/>
      <c r="S24" s="464"/>
      <c r="T24" s="465" t="s">
        <v>577</v>
      </c>
      <c r="U24" s="476"/>
      <c r="V24" s="476"/>
      <c r="W24" s="423"/>
      <c r="X24" s="423"/>
      <c r="Y24" s="423"/>
      <c r="Z24" s="423"/>
      <c r="AA24" s="423"/>
      <c r="AB24" s="423"/>
    </row>
    <row r="25" spans="2:28" ht="15.75" customHeight="1">
      <c r="B25" s="822" t="s">
        <v>561</v>
      </c>
      <c r="C25" s="823"/>
      <c r="D25" s="823"/>
      <c r="E25" s="823"/>
      <c r="F25" s="824"/>
      <c r="G25" s="773">
        <v>23.45</v>
      </c>
      <c r="H25" s="773"/>
      <c r="I25" s="773"/>
      <c r="J25" s="785">
        <v>-0.11</v>
      </c>
      <c r="K25" s="785"/>
      <c r="L25" s="785"/>
      <c r="M25" s="786"/>
      <c r="N25" s="773">
        <v>11.12</v>
      </c>
      <c r="O25" s="773"/>
      <c r="P25" s="773"/>
      <c r="Q25" s="785">
        <v>-0.38</v>
      </c>
      <c r="R25" s="785"/>
      <c r="S25" s="785"/>
      <c r="T25" s="786"/>
      <c r="U25" s="476"/>
      <c r="V25" s="476"/>
      <c r="W25" s="423"/>
      <c r="X25" s="423"/>
      <c r="Y25" s="423"/>
      <c r="Z25" s="423"/>
      <c r="AA25" s="423"/>
      <c r="AB25" s="423"/>
    </row>
    <row r="26" spans="2:28" ht="15.75" customHeight="1">
      <c r="B26" s="466" t="s">
        <v>562</v>
      </c>
      <c r="C26" s="437"/>
      <c r="D26" s="437"/>
      <c r="E26" s="437"/>
      <c r="F26" s="439"/>
      <c r="G26" s="772">
        <v>1.39</v>
      </c>
      <c r="H26" s="773"/>
      <c r="I26" s="773"/>
      <c r="J26" s="785">
        <v>-0.07</v>
      </c>
      <c r="K26" s="785"/>
      <c r="L26" s="785"/>
      <c r="M26" s="786"/>
      <c r="N26" s="773">
        <v>0.86</v>
      </c>
      <c r="O26" s="773"/>
      <c r="P26" s="773"/>
      <c r="Q26" s="785">
        <v>-0.14</v>
      </c>
      <c r="R26" s="785"/>
      <c r="S26" s="785"/>
      <c r="T26" s="786"/>
      <c r="U26" s="476"/>
      <c r="V26" s="476"/>
      <c r="W26" s="423"/>
      <c r="X26" s="423"/>
      <c r="Y26" s="423"/>
      <c r="Z26" s="423"/>
      <c r="AA26" s="423"/>
      <c r="AB26" s="423"/>
    </row>
    <row r="27" spans="2:28" ht="15.75" customHeight="1">
      <c r="B27" s="463" t="s">
        <v>563</v>
      </c>
      <c r="C27" s="442"/>
      <c r="D27" s="442"/>
      <c r="E27" s="442"/>
      <c r="F27" s="444"/>
      <c r="G27" s="838">
        <v>1.48</v>
      </c>
      <c r="H27" s="796"/>
      <c r="I27" s="796"/>
      <c r="J27" s="793">
        <v>-0.05</v>
      </c>
      <c r="K27" s="793"/>
      <c r="L27" s="793"/>
      <c r="M27" s="794"/>
      <c r="N27" s="796">
        <v>1.01</v>
      </c>
      <c r="O27" s="796"/>
      <c r="P27" s="796"/>
      <c r="Q27" s="793">
        <v>-0.03</v>
      </c>
      <c r="R27" s="793"/>
      <c r="S27" s="793"/>
      <c r="T27" s="794"/>
      <c r="U27" s="476"/>
      <c r="V27" s="476"/>
      <c r="W27" s="423"/>
      <c r="X27" s="423"/>
      <c r="Y27" s="423"/>
      <c r="Z27" s="423"/>
      <c r="AA27" s="423"/>
      <c r="AB27" s="423"/>
    </row>
    <row r="28" spans="2:30" ht="15.75" customHeight="1">
      <c r="B28" s="423"/>
      <c r="C28" s="423"/>
      <c r="D28" s="423"/>
      <c r="E28" s="423"/>
      <c r="F28" s="423"/>
      <c r="G28" s="423"/>
      <c r="H28" s="423"/>
      <c r="I28" s="423"/>
      <c r="J28" s="423"/>
      <c r="K28" s="423"/>
      <c r="L28" s="423"/>
      <c r="M28" s="423"/>
      <c r="N28" s="423"/>
      <c r="O28" s="477"/>
      <c r="P28" s="477"/>
      <c r="Q28" s="477"/>
      <c r="R28" s="477"/>
      <c r="S28" s="478"/>
      <c r="T28" s="424" t="s">
        <v>578</v>
      </c>
      <c r="U28" s="477"/>
      <c r="V28" s="423"/>
      <c r="W28" s="423"/>
      <c r="X28" s="423"/>
      <c r="Y28" s="423"/>
      <c r="Z28" s="423"/>
      <c r="AA28" s="423"/>
      <c r="AB28" s="423"/>
      <c r="AC28" s="475"/>
      <c r="AD28" s="475"/>
    </row>
    <row r="29" spans="2:30" ht="15.75" customHeight="1">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75"/>
      <c r="AD29" s="475"/>
    </row>
    <row r="30" spans="2:30" ht="15.75" customHeight="1">
      <c r="B30" s="423" t="s">
        <v>545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75"/>
      <c r="AD30" s="475"/>
    </row>
    <row r="31" spans="2:30" ht="15.75" customHeight="1">
      <c r="B31" s="795" t="s">
        <v>579</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475"/>
      <c r="AD31" s="475"/>
    </row>
    <row r="32" spans="2:30" ht="15.75" customHeight="1">
      <c r="B32" s="790" t="s">
        <v>567</v>
      </c>
      <c r="C32" s="791"/>
      <c r="D32" s="792"/>
      <c r="E32" s="787" t="s">
        <v>568</v>
      </c>
      <c r="F32" s="788"/>
      <c r="G32" s="788"/>
      <c r="H32" s="788"/>
      <c r="I32" s="788"/>
      <c r="J32" s="789"/>
      <c r="K32" s="787" t="s">
        <v>569</v>
      </c>
      <c r="L32" s="788"/>
      <c r="M32" s="788"/>
      <c r="N32" s="788"/>
      <c r="O32" s="788"/>
      <c r="P32" s="789"/>
      <c r="Q32" s="778" t="s">
        <v>403</v>
      </c>
      <c r="R32" s="797"/>
      <c r="S32" s="797"/>
      <c r="T32" s="797"/>
      <c r="U32" s="797"/>
      <c r="V32" s="779"/>
      <c r="W32" s="778" t="s">
        <v>404</v>
      </c>
      <c r="X32" s="797"/>
      <c r="Y32" s="797"/>
      <c r="Z32" s="797"/>
      <c r="AA32" s="797"/>
      <c r="AB32" s="779"/>
      <c r="AC32" s="475"/>
      <c r="AD32" s="475"/>
    </row>
    <row r="33" spans="2:30" ht="15.75" customHeight="1">
      <c r="B33" s="833"/>
      <c r="C33" s="834"/>
      <c r="D33" s="835"/>
      <c r="E33" s="790" t="s">
        <v>570</v>
      </c>
      <c r="F33" s="792"/>
      <c r="G33" s="778" t="s">
        <v>571</v>
      </c>
      <c r="H33" s="797"/>
      <c r="I33" s="797"/>
      <c r="J33" s="779"/>
      <c r="K33" s="790" t="s">
        <v>570</v>
      </c>
      <c r="L33" s="792"/>
      <c r="M33" s="778" t="s">
        <v>572</v>
      </c>
      <c r="N33" s="797"/>
      <c r="O33" s="797"/>
      <c r="P33" s="779"/>
      <c r="Q33" s="778" t="s">
        <v>570</v>
      </c>
      <c r="R33" s="779"/>
      <c r="S33" s="790" t="s">
        <v>571</v>
      </c>
      <c r="T33" s="791"/>
      <c r="U33" s="791"/>
      <c r="V33" s="792"/>
      <c r="W33" s="790" t="s">
        <v>570</v>
      </c>
      <c r="X33" s="792"/>
      <c r="Y33" s="790" t="s">
        <v>571</v>
      </c>
      <c r="Z33" s="791"/>
      <c r="AA33" s="791"/>
      <c r="AB33" s="792"/>
      <c r="AC33" s="475"/>
      <c r="AD33" s="475"/>
    </row>
    <row r="34" spans="2:28" ht="11.25" customHeight="1">
      <c r="B34" s="425"/>
      <c r="C34" s="426"/>
      <c r="D34" s="427"/>
      <c r="E34" s="479"/>
      <c r="F34" s="480"/>
      <c r="G34" s="480"/>
      <c r="H34" s="480"/>
      <c r="I34" s="480" t="s">
        <v>576</v>
      </c>
      <c r="J34" s="480"/>
      <c r="K34" s="480"/>
      <c r="L34" s="480"/>
      <c r="M34" s="480"/>
      <c r="N34" s="480"/>
      <c r="O34" s="480" t="s">
        <v>576</v>
      </c>
      <c r="P34" s="480"/>
      <c r="Q34" s="480"/>
      <c r="R34" s="480"/>
      <c r="S34" s="480"/>
      <c r="T34" s="480"/>
      <c r="U34" s="480" t="s">
        <v>576</v>
      </c>
      <c r="V34" s="480"/>
      <c r="W34" s="480"/>
      <c r="X34" s="480"/>
      <c r="Y34" s="480"/>
      <c r="Z34" s="480"/>
      <c r="AA34" s="480" t="s">
        <v>576</v>
      </c>
      <c r="AB34" s="481"/>
    </row>
    <row r="35" spans="2:29" ht="15.75" customHeight="1">
      <c r="B35" s="801" t="s">
        <v>653</v>
      </c>
      <c r="C35" s="802"/>
      <c r="D35" s="803"/>
      <c r="E35" s="783">
        <v>100.1</v>
      </c>
      <c r="F35" s="769"/>
      <c r="G35" s="769">
        <v>-0.9</v>
      </c>
      <c r="H35" s="769"/>
      <c r="I35" s="769"/>
      <c r="J35" s="434"/>
      <c r="K35" s="769">
        <v>100.6</v>
      </c>
      <c r="L35" s="769"/>
      <c r="M35" s="769">
        <v>0</v>
      </c>
      <c r="N35" s="769"/>
      <c r="O35" s="769"/>
      <c r="P35" s="434"/>
      <c r="Q35" s="769">
        <v>105.7</v>
      </c>
      <c r="R35" s="769"/>
      <c r="S35" s="769">
        <v>2.3</v>
      </c>
      <c r="T35" s="769"/>
      <c r="U35" s="769"/>
      <c r="V35" s="434"/>
      <c r="W35" s="769">
        <v>102.4</v>
      </c>
      <c r="X35" s="769"/>
      <c r="Y35" s="769">
        <v>1.5</v>
      </c>
      <c r="Z35" s="769"/>
      <c r="AA35" s="769"/>
      <c r="AB35" s="435"/>
      <c r="AC35" s="475"/>
    </row>
    <row r="36" spans="2:29" ht="15.75" customHeight="1">
      <c r="B36" s="840" t="s">
        <v>541</v>
      </c>
      <c r="C36" s="841"/>
      <c r="D36" s="842"/>
      <c r="E36" s="783">
        <v>99.6</v>
      </c>
      <c r="F36" s="769"/>
      <c r="G36" s="769">
        <v>-0.5</v>
      </c>
      <c r="H36" s="769"/>
      <c r="I36" s="769"/>
      <c r="J36" s="434"/>
      <c r="K36" s="769">
        <v>99.8</v>
      </c>
      <c r="L36" s="769"/>
      <c r="M36" s="769">
        <v>-0.8</v>
      </c>
      <c r="N36" s="769"/>
      <c r="O36" s="769"/>
      <c r="P36" s="434"/>
      <c r="Q36" s="769">
        <v>102.7</v>
      </c>
      <c r="R36" s="769"/>
      <c r="S36" s="769">
        <v>-2.8</v>
      </c>
      <c r="T36" s="769"/>
      <c r="U36" s="769"/>
      <c r="V36" s="434"/>
      <c r="W36" s="769">
        <v>104.1</v>
      </c>
      <c r="X36" s="769"/>
      <c r="Y36" s="769">
        <v>1.7</v>
      </c>
      <c r="Z36" s="769"/>
      <c r="AA36" s="769"/>
      <c r="AB36" s="435"/>
      <c r="AC36" s="475"/>
    </row>
    <row r="37" spans="2:29" ht="15.75" customHeight="1">
      <c r="B37" s="840" t="s">
        <v>542</v>
      </c>
      <c r="C37" s="841"/>
      <c r="D37" s="842"/>
      <c r="E37" s="783">
        <v>94.8</v>
      </c>
      <c r="F37" s="769"/>
      <c r="G37" s="769">
        <v>-4.8</v>
      </c>
      <c r="H37" s="769"/>
      <c r="I37" s="769"/>
      <c r="J37" s="434"/>
      <c r="K37" s="769">
        <v>97.3</v>
      </c>
      <c r="L37" s="769"/>
      <c r="M37" s="769">
        <v>-2.5</v>
      </c>
      <c r="N37" s="769"/>
      <c r="O37" s="769"/>
      <c r="P37" s="434"/>
      <c r="Q37" s="769">
        <v>85.6</v>
      </c>
      <c r="R37" s="769"/>
      <c r="S37" s="769">
        <v>-16.7</v>
      </c>
      <c r="T37" s="769"/>
      <c r="U37" s="769"/>
      <c r="V37" s="434"/>
      <c r="W37" s="769">
        <v>103.7</v>
      </c>
      <c r="X37" s="769"/>
      <c r="Y37" s="769">
        <v>-0.4</v>
      </c>
      <c r="Z37" s="769"/>
      <c r="AA37" s="769"/>
      <c r="AB37" s="435"/>
      <c r="AC37" s="475"/>
    </row>
    <row r="38" spans="2:29" ht="15.75" customHeight="1">
      <c r="B38" s="840" t="s">
        <v>654</v>
      </c>
      <c r="C38" s="841"/>
      <c r="D38" s="842"/>
      <c r="E38" s="783">
        <v>96.1</v>
      </c>
      <c r="F38" s="769"/>
      <c r="G38" s="769">
        <v>1.4</v>
      </c>
      <c r="H38" s="769"/>
      <c r="I38" s="769"/>
      <c r="J38" s="434"/>
      <c r="K38" s="769">
        <v>98.2</v>
      </c>
      <c r="L38" s="769"/>
      <c r="M38" s="769">
        <v>0.9</v>
      </c>
      <c r="N38" s="769"/>
      <c r="O38" s="769"/>
      <c r="P38" s="434"/>
      <c r="Q38" s="769">
        <v>94.7</v>
      </c>
      <c r="R38" s="769"/>
      <c r="S38" s="769">
        <v>10.6</v>
      </c>
      <c r="T38" s="769"/>
      <c r="U38" s="769"/>
      <c r="V38" s="434"/>
      <c r="W38" s="769">
        <v>103.3</v>
      </c>
      <c r="X38" s="769"/>
      <c r="Y38" s="769">
        <v>-0.4</v>
      </c>
      <c r="Z38" s="769"/>
      <c r="AA38" s="769"/>
      <c r="AB38" s="435"/>
      <c r="AC38" s="475"/>
    </row>
    <row r="39" spans="2:29" ht="15.75" customHeight="1">
      <c r="B39" s="801"/>
      <c r="C39" s="802"/>
      <c r="D39" s="803"/>
      <c r="E39" s="839"/>
      <c r="F39" s="807"/>
      <c r="G39" s="769"/>
      <c r="H39" s="769"/>
      <c r="I39" s="769"/>
      <c r="J39" s="434"/>
      <c r="K39" s="434"/>
      <c r="L39" s="434"/>
      <c r="M39" s="434"/>
      <c r="N39" s="434"/>
      <c r="O39" s="434"/>
      <c r="P39" s="434"/>
      <c r="Q39" s="807"/>
      <c r="R39" s="807"/>
      <c r="S39" s="807"/>
      <c r="T39" s="807"/>
      <c r="U39" s="807"/>
      <c r="V39" s="807"/>
      <c r="W39" s="807"/>
      <c r="X39" s="807"/>
      <c r="Y39" s="807"/>
      <c r="Z39" s="807"/>
      <c r="AA39" s="807"/>
      <c r="AB39" s="812"/>
      <c r="AC39" s="475"/>
    </row>
    <row r="40" spans="2:31" s="467" customFormat="1" ht="15.75" customHeight="1">
      <c r="B40" s="780" t="s">
        <v>711</v>
      </c>
      <c r="C40" s="844"/>
      <c r="D40" s="845"/>
      <c r="E40" s="783">
        <v>79.3</v>
      </c>
      <c r="F40" s="769"/>
      <c r="G40" s="784">
        <v>1.3</v>
      </c>
      <c r="H40" s="784"/>
      <c r="I40" s="784"/>
      <c r="J40" s="434"/>
      <c r="K40" s="769">
        <v>98.1</v>
      </c>
      <c r="L40" s="769"/>
      <c r="M40" s="769">
        <v>1</v>
      </c>
      <c r="N40" s="769"/>
      <c r="O40" s="769"/>
      <c r="P40" s="434"/>
      <c r="Q40" s="769">
        <v>93.7</v>
      </c>
      <c r="R40" s="769"/>
      <c r="S40" s="784">
        <v>7.2</v>
      </c>
      <c r="T40" s="784"/>
      <c r="U40" s="784"/>
      <c r="V40" s="434"/>
      <c r="W40" s="769">
        <v>103.5</v>
      </c>
      <c r="X40" s="769"/>
      <c r="Y40" s="784">
        <v>-0.1</v>
      </c>
      <c r="Z40" s="784"/>
      <c r="AA40" s="784"/>
      <c r="AB40" s="435"/>
      <c r="AC40" s="475"/>
      <c r="AD40" s="421"/>
      <c r="AE40" s="421"/>
    </row>
    <row r="41" spans="2:31" s="467" customFormat="1" ht="15.75" customHeight="1">
      <c r="B41" s="780" t="s">
        <v>648</v>
      </c>
      <c r="C41" s="781"/>
      <c r="D41" s="782"/>
      <c r="E41" s="783">
        <v>79.7</v>
      </c>
      <c r="F41" s="769"/>
      <c r="G41" s="784">
        <v>0.9</v>
      </c>
      <c r="H41" s="784"/>
      <c r="I41" s="784"/>
      <c r="J41" s="434"/>
      <c r="K41" s="769">
        <v>98.5</v>
      </c>
      <c r="L41" s="769"/>
      <c r="M41" s="769">
        <v>0.9</v>
      </c>
      <c r="N41" s="769"/>
      <c r="O41" s="769"/>
      <c r="P41" s="434"/>
      <c r="Q41" s="769">
        <v>96.1</v>
      </c>
      <c r="R41" s="769"/>
      <c r="S41" s="784">
        <v>4.3</v>
      </c>
      <c r="T41" s="784"/>
      <c r="U41" s="784"/>
      <c r="V41" s="434"/>
      <c r="W41" s="769">
        <v>103.4</v>
      </c>
      <c r="X41" s="769"/>
      <c r="Y41" s="784">
        <v>-0.1</v>
      </c>
      <c r="Z41" s="784"/>
      <c r="AA41" s="784"/>
      <c r="AB41" s="435"/>
      <c r="AC41" s="475"/>
      <c r="AD41" s="421"/>
      <c r="AE41" s="421"/>
    </row>
    <row r="42" spans="2:31" s="467" customFormat="1" ht="15.75" customHeight="1">
      <c r="B42" s="780" t="s">
        <v>649</v>
      </c>
      <c r="C42" s="781"/>
      <c r="D42" s="782"/>
      <c r="E42" s="783">
        <v>83.6</v>
      </c>
      <c r="F42" s="769"/>
      <c r="G42" s="784">
        <v>0.7</v>
      </c>
      <c r="H42" s="784"/>
      <c r="I42" s="784"/>
      <c r="J42" s="434"/>
      <c r="K42" s="769">
        <v>98.4</v>
      </c>
      <c r="L42" s="769"/>
      <c r="M42" s="769">
        <v>0.8</v>
      </c>
      <c r="N42" s="769"/>
      <c r="O42" s="769"/>
      <c r="P42" s="434"/>
      <c r="Q42" s="769">
        <v>98.4</v>
      </c>
      <c r="R42" s="769"/>
      <c r="S42" s="784">
        <v>5.9</v>
      </c>
      <c r="T42" s="784"/>
      <c r="U42" s="784"/>
      <c r="V42" s="434"/>
      <c r="W42" s="769">
        <v>103.4</v>
      </c>
      <c r="X42" s="769"/>
      <c r="Y42" s="784">
        <v>0</v>
      </c>
      <c r="Z42" s="784"/>
      <c r="AA42" s="784"/>
      <c r="AB42" s="435"/>
      <c r="AC42" s="475"/>
      <c r="AD42" s="421"/>
      <c r="AE42" s="421"/>
    </row>
    <row r="43" spans="2:31" s="467" customFormat="1" ht="15.75" customHeight="1">
      <c r="B43" s="780" t="s">
        <v>655</v>
      </c>
      <c r="C43" s="781"/>
      <c r="D43" s="782"/>
      <c r="E43" s="783">
        <v>176.4</v>
      </c>
      <c r="F43" s="769"/>
      <c r="G43" s="784">
        <v>0.9</v>
      </c>
      <c r="H43" s="784"/>
      <c r="I43" s="784"/>
      <c r="J43" s="434"/>
      <c r="K43" s="769">
        <v>98.7</v>
      </c>
      <c r="L43" s="769"/>
      <c r="M43" s="769">
        <v>1</v>
      </c>
      <c r="N43" s="769"/>
      <c r="O43" s="769"/>
      <c r="P43" s="434"/>
      <c r="Q43" s="769">
        <v>98.4</v>
      </c>
      <c r="R43" s="769"/>
      <c r="S43" s="784">
        <v>3.3</v>
      </c>
      <c r="T43" s="784"/>
      <c r="U43" s="784"/>
      <c r="V43" s="434"/>
      <c r="W43" s="769">
        <v>103.3</v>
      </c>
      <c r="X43" s="769"/>
      <c r="Y43" s="784">
        <v>-0.1</v>
      </c>
      <c r="Z43" s="784"/>
      <c r="AA43" s="784"/>
      <c r="AB43" s="435"/>
      <c r="AC43" s="475"/>
      <c r="AD43" s="421"/>
      <c r="AE43" s="421"/>
    </row>
    <row r="44" spans="2:31" s="467" customFormat="1" ht="15.75" customHeight="1">
      <c r="B44" s="780" t="s">
        <v>696</v>
      </c>
      <c r="C44" s="781"/>
      <c r="D44" s="782"/>
      <c r="E44" s="783">
        <v>80.9</v>
      </c>
      <c r="F44" s="769"/>
      <c r="G44" s="784">
        <v>1.5</v>
      </c>
      <c r="H44" s="784"/>
      <c r="I44" s="784"/>
      <c r="J44" s="434"/>
      <c r="K44" s="769">
        <v>97.7</v>
      </c>
      <c r="L44" s="769"/>
      <c r="M44" s="769">
        <v>0.6</v>
      </c>
      <c r="N44" s="769"/>
      <c r="O44" s="769"/>
      <c r="P44" s="434"/>
      <c r="Q44" s="769">
        <v>92.1</v>
      </c>
      <c r="R44" s="769"/>
      <c r="S44" s="784">
        <v>1.7</v>
      </c>
      <c r="T44" s="784"/>
      <c r="U44" s="784"/>
      <c r="V44" s="434"/>
      <c r="W44" s="769">
        <v>103.1</v>
      </c>
      <c r="X44" s="769"/>
      <c r="Y44" s="784">
        <v>0.2</v>
      </c>
      <c r="Z44" s="784"/>
      <c r="AA44" s="784"/>
      <c r="AB44" s="435"/>
      <c r="AC44" s="475"/>
      <c r="AD44" s="421"/>
      <c r="AE44" s="421"/>
    </row>
    <row r="45" spans="2:31" s="467" customFormat="1" ht="15.75" customHeight="1">
      <c r="B45" s="780" t="s">
        <v>681</v>
      </c>
      <c r="C45" s="781"/>
      <c r="D45" s="782"/>
      <c r="E45" s="783">
        <v>78.7</v>
      </c>
      <c r="F45" s="769"/>
      <c r="G45" s="784">
        <v>1.2</v>
      </c>
      <c r="H45" s="784"/>
      <c r="I45" s="784"/>
      <c r="J45" s="434"/>
      <c r="K45" s="769">
        <v>98.1</v>
      </c>
      <c r="L45" s="769"/>
      <c r="M45" s="769">
        <v>0.6</v>
      </c>
      <c r="N45" s="769"/>
      <c r="O45" s="769"/>
      <c r="P45" s="434"/>
      <c r="Q45" s="769">
        <v>94.5</v>
      </c>
      <c r="R45" s="769"/>
      <c r="S45" s="784">
        <v>2.6</v>
      </c>
      <c r="T45" s="784"/>
      <c r="U45" s="784"/>
      <c r="V45" s="434"/>
      <c r="W45" s="769">
        <v>102.8</v>
      </c>
      <c r="X45" s="769"/>
      <c r="Y45" s="784">
        <v>0.1</v>
      </c>
      <c r="Z45" s="784"/>
      <c r="AA45" s="784"/>
      <c r="AB45" s="435"/>
      <c r="AC45" s="475"/>
      <c r="AD45" s="421"/>
      <c r="AE45" s="421"/>
    </row>
    <row r="46" spans="2:31" s="467" customFormat="1" ht="15.75" customHeight="1">
      <c r="B46" s="780" t="s">
        <v>686</v>
      </c>
      <c r="C46" s="781"/>
      <c r="D46" s="782"/>
      <c r="E46" s="783">
        <v>82.4</v>
      </c>
      <c r="F46" s="769"/>
      <c r="G46" s="784">
        <v>0.4</v>
      </c>
      <c r="H46" s="784"/>
      <c r="I46" s="784"/>
      <c r="J46" s="434"/>
      <c r="K46" s="769">
        <v>98.2</v>
      </c>
      <c r="L46" s="769"/>
      <c r="M46" s="769">
        <v>-0.3</v>
      </c>
      <c r="N46" s="769"/>
      <c r="O46" s="769"/>
      <c r="P46" s="434"/>
      <c r="Q46" s="769">
        <v>95.3</v>
      </c>
      <c r="R46" s="769"/>
      <c r="S46" s="784">
        <v>-1.7</v>
      </c>
      <c r="T46" s="784"/>
      <c r="U46" s="784"/>
      <c r="V46" s="434"/>
      <c r="W46" s="769">
        <v>102.2</v>
      </c>
      <c r="X46" s="769"/>
      <c r="Y46" s="784">
        <v>0.3</v>
      </c>
      <c r="Z46" s="784"/>
      <c r="AA46" s="784"/>
      <c r="AB46" s="435"/>
      <c r="AC46" s="475"/>
      <c r="AD46" s="421"/>
      <c r="AE46" s="421"/>
    </row>
    <row r="47" spans="2:31" s="467" customFormat="1" ht="15.75" customHeight="1">
      <c r="B47" s="780" t="s">
        <v>689</v>
      </c>
      <c r="C47" s="844"/>
      <c r="D47" s="845"/>
      <c r="E47" s="783">
        <v>80.8</v>
      </c>
      <c r="F47" s="769"/>
      <c r="G47" s="784">
        <v>-1.5</v>
      </c>
      <c r="H47" s="784"/>
      <c r="I47" s="784"/>
      <c r="J47" s="434"/>
      <c r="K47" s="769">
        <v>98.8</v>
      </c>
      <c r="L47" s="769"/>
      <c r="M47" s="769">
        <v>-0.6</v>
      </c>
      <c r="N47" s="769"/>
      <c r="O47" s="769"/>
      <c r="P47" s="434"/>
      <c r="Q47" s="769">
        <v>92.9</v>
      </c>
      <c r="R47" s="769"/>
      <c r="S47" s="784">
        <v>-6.4</v>
      </c>
      <c r="T47" s="784"/>
      <c r="U47" s="784"/>
      <c r="V47" s="434"/>
      <c r="W47" s="769">
        <v>103.6</v>
      </c>
      <c r="X47" s="769"/>
      <c r="Y47" s="784">
        <v>0</v>
      </c>
      <c r="Z47" s="784"/>
      <c r="AA47" s="784"/>
      <c r="AB47" s="435"/>
      <c r="AC47" s="475"/>
      <c r="AD47" s="421"/>
      <c r="AE47" s="421"/>
    </row>
    <row r="48" spans="2:31" s="467" customFormat="1" ht="15.75" customHeight="1">
      <c r="B48" s="780" t="s">
        <v>691</v>
      </c>
      <c r="C48" s="781"/>
      <c r="D48" s="782"/>
      <c r="E48" s="783">
        <v>80.9</v>
      </c>
      <c r="F48" s="769"/>
      <c r="G48" s="784">
        <v>1.6</v>
      </c>
      <c r="H48" s="784"/>
      <c r="I48" s="784"/>
      <c r="J48" s="434"/>
      <c r="K48" s="769">
        <v>97.3</v>
      </c>
      <c r="L48" s="769"/>
      <c r="M48" s="769">
        <v>-0.2</v>
      </c>
      <c r="N48" s="769"/>
      <c r="O48" s="769"/>
      <c r="P48" s="434"/>
      <c r="Q48" s="769">
        <v>88.2</v>
      </c>
      <c r="R48" s="769"/>
      <c r="S48" s="784">
        <v>-4.2</v>
      </c>
      <c r="T48" s="784"/>
      <c r="U48" s="784"/>
      <c r="V48" s="434"/>
      <c r="W48" s="769">
        <v>103.5</v>
      </c>
      <c r="X48" s="769"/>
      <c r="Y48" s="784">
        <v>-0.1</v>
      </c>
      <c r="Z48" s="784"/>
      <c r="AA48" s="784"/>
      <c r="AB48" s="435"/>
      <c r="AC48" s="475"/>
      <c r="AD48" s="421"/>
      <c r="AE48" s="421"/>
    </row>
    <row r="49" spans="2:31" s="467" customFormat="1" ht="15.75" customHeight="1">
      <c r="B49" s="780" t="s">
        <v>693</v>
      </c>
      <c r="C49" s="781"/>
      <c r="D49" s="782"/>
      <c r="E49" s="783">
        <v>141.4</v>
      </c>
      <c r="F49" s="769"/>
      <c r="G49" s="784">
        <v>-0.2</v>
      </c>
      <c r="H49" s="784"/>
      <c r="I49" s="784"/>
      <c r="J49" s="434"/>
      <c r="K49" s="769">
        <v>98.6</v>
      </c>
      <c r="L49" s="769"/>
      <c r="M49" s="769">
        <v>0.2</v>
      </c>
      <c r="N49" s="769"/>
      <c r="O49" s="769"/>
      <c r="P49" s="434"/>
      <c r="Q49" s="769">
        <v>90.6</v>
      </c>
      <c r="R49" s="769"/>
      <c r="S49" s="784">
        <v>-1.6</v>
      </c>
      <c r="T49" s="784"/>
      <c r="U49" s="784"/>
      <c r="V49" s="434"/>
      <c r="W49" s="769">
        <v>103.5</v>
      </c>
      <c r="X49" s="769"/>
      <c r="Y49" s="784">
        <v>0</v>
      </c>
      <c r="Z49" s="784"/>
      <c r="AA49" s="784"/>
      <c r="AB49" s="435"/>
      <c r="AC49" s="475"/>
      <c r="AD49" s="421"/>
      <c r="AE49" s="421"/>
    </row>
    <row r="50" spans="2:31" s="467" customFormat="1" ht="15.75" customHeight="1">
      <c r="B50" s="780" t="s">
        <v>698</v>
      </c>
      <c r="C50" s="781"/>
      <c r="D50" s="782"/>
      <c r="E50" s="769">
        <v>112.4</v>
      </c>
      <c r="F50" s="769"/>
      <c r="G50" s="784">
        <v>1.4</v>
      </c>
      <c r="H50" s="784"/>
      <c r="I50" s="784"/>
      <c r="J50" s="434"/>
      <c r="K50" s="769">
        <v>98.4</v>
      </c>
      <c r="L50" s="769"/>
      <c r="M50" s="769">
        <v>0.2</v>
      </c>
      <c r="N50" s="769"/>
      <c r="O50" s="769"/>
      <c r="P50" s="434"/>
      <c r="Q50" s="769">
        <v>93.7</v>
      </c>
      <c r="R50" s="769"/>
      <c r="S50" s="784">
        <v>-0.8</v>
      </c>
      <c r="T50" s="784"/>
      <c r="U50" s="784"/>
      <c r="V50" s="434"/>
      <c r="W50" s="769">
        <v>103.7</v>
      </c>
      <c r="X50" s="769"/>
      <c r="Y50" s="784">
        <v>0</v>
      </c>
      <c r="Z50" s="784"/>
      <c r="AA50" s="784"/>
      <c r="AB50" s="435"/>
      <c r="AC50" s="475"/>
      <c r="AD50" s="421"/>
      <c r="AE50" s="421"/>
    </row>
    <row r="51" spans="2:31" s="467" customFormat="1" ht="15.75" customHeight="1">
      <c r="B51" s="780" t="s">
        <v>704</v>
      </c>
      <c r="C51" s="781"/>
      <c r="D51" s="782"/>
      <c r="E51" s="769">
        <v>80.3</v>
      </c>
      <c r="F51" s="769"/>
      <c r="G51" s="784">
        <v>-0.2</v>
      </c>
      <c r="H51" s="784"/>
      <c r="I51" s="784"/>
      <c r="J51" s="434"/>
      <c r="K51" s="769">
        <v>97.9</v>
      </c>
      <c r="L51" s="769"/>
      <c r="M51" s="769">
        <v>0</v>
      </c>
      <c r="N51" s="769"/>
      <c r="O51" s="769"/>
      <c r="P51" s="434"/>
      <c r="Q51" s="769">
        <v>89.8</v>
      </c>
      <c r="R51" s="769"/>
      <c r="S51" s="784">
        <v>-2.5</v>
      </c>
      <c r="T51" s="784"/>
      <c r="U51" s="784"/>
      <c r="V51" s="434"/>
      <c r="W51" s="769">
        <v>103.4</v>
      </c>
      <c r="X51" s="769"/>
      <c r="Y51" s="784">
        <v>-0.1</v>
      </c>
      <c r="Z51" s="784"/>
      <c r="AA51" s="784"/>
      <c r="AB51" s="435"/>
      <c r="AC51" s="475"/>
      <c r="AD51" s="421"/>
      <c r="AE51" s="421"/>
    </row>
    <row r="52" spans="2:31" s="467" customFormat="1" ht="15.75" customHeight="1">
      <c r="B52" s="798" t="s">
        <v>705</v>
      </c>
      <c r="C52" s="799"/>
      <c r="D52" s="800"/>
      <c r="E52" s="843">
        <v>79.5</v>
      </c>
      <c r="F52" s="808"/>
      <c r="G52" s="805">
        <v>0.3</v>
      </c>
      <c r="H52" s="805"/>
      <c r="I52" s="805"/>
      <c r="J52" s="445"/>
      <c r="K52" s="808">
        <v>98.5</v>
      </c>
      <c r="L52" s="808"/>
      <c r="M52" s="808">
        <v>0.4</v>
      </c>
      <c r="N52" s="808"/>
      <c r="O52" s="808"/>
      <c r="P52" s="445"/>
      <c r="Q52" s="808">
        <v>93.7</v>
      </c>
      <c r="R52" s="808"/>
      <c r="S52" s="805">
        <v>0</v>
      </c>
      <c r="T52" s="805"/>
      <c r="U52" s="805"/>
      <c r="V52" s="445"/>
      <c r="W52" s="808">
        <v>103.4</v>
      </c>
      <c r="X52" s="808"/>
      <c r="Y52" s="805">
        <v>-0.1</v>
      </c>
      <c r="Z52" s="805"/>
      <c r="AA52" s="805"/>
      <c r="AB52" s="446"/>
      <c r="AC52" s="475"/>
      <c r="AD52" s="421"/>
      <c r="AE52" s="421"/>
    </row>
    <row r="53" spans="2:31" s="467" customFormat="1" ht="15.75" customHeight="1">
      <c r="B53" s="468"/>
      <c r="C53" s="468"/>
      <c r="D53" s="468"/>
      <c r="E53" s="470"/>
      <c r="F53" s="470"/>
      <c r="G53" s="482"/>
      <c r="H53" s="482"/>
      <c r="I53" s="482"/>
      <c r="J53" s="482"/>
      <c r="K53" s="469"/>
      <c r="L53" s="469"/>
      <c r="M53" s="470"/>
      <c r="N53" s="470"/>
      <c r="O53" s="470"/>
      <c r="P53" s="470"/>
      <c r="Q53" s="471"/>
      <c r="R53" s="471"/>
      <c r="S53" s="471"/>
      <c r="T53" s="471"/>
      <c r="U53" s="471"/>
      <c r="V53" s="471"/>
      <c r="W53" s="483"/>
      <c r="X53" s="483"/>
      <c r="Y53" s="472"/>
      <c r="Z53" s="472"/>
      <c r="AA53" s="472"/>
      <c r="AB53" s="472"/>
      <c r="AC53" s="475"/>
      <c r="AD53" s="421"/>
      <c r="AE53" s="421"/>
    </row>
    <row r="54" spans="2:30" s="467" customFormat="1" ht="13.5">
      <c r="B54" s="474"/>
      <c r="C54" s="474"/>
      <c r="D54" s="474"/>
      <c r="E54" s="474"/>
      <c r="F54" s="474"/>
      <c r="G54" s="474"/>
      <c r="H54" s="474"/>
      <c r="I54" s="474"/>
      <c r="J54" s="474"/>
      <c r="K54" s="474"/>
      <c r="L54" s="474"/>
      <c r="M54" s="474"/>
      <c r="N54" s="474"/>
      <c r="O54" s="474"/>
      <c r="P54" s="474"/>
      <c r="Q54" s="474"/>
      <c r="R54" s="474"/>
      <c r="S54" s="474"/>
      <c r="T54" s="474"/>
      <c r="U54" s="474"/>
      <c r="V54" s="468"/>
      <c r="W54" s="468"/>
      <c r="X54" s="468"/>
      <c r="Y54" s="468"/>
      <c r="Z54" s="468"/>
      <c r="AA54" s="468"/>
      <c r="AB54" s="468"/>
      <c r="AC54" s="475"/>
      <c r="AD54" s="475"/>
    </row>
    <row r="55" spans="2:42" ht="13.5">
      <c r="B55" s="474"/>
      <c r="C55" s="474"/>
      <c r="D55" s="474"/>
      <c r="E55" s="474"/>
      <c r="F55" s="474"/>
      <c r="G55" s="474"/>
      <c r="H55" s="474"/>
      <c r="I55" s="474"/>
      <c r="J55" s="474"/>
      <c r="K55" s="474"/>
      <c r="L55" s="474"/>
      <c r="M55" s="474"/>
      <c r="N55" s="473" t="s">
        <v>574</v>
      </c>
      <c r="O55" s="421">
        <v>34</v>
      </c>
      <c r="P55" s="421" t="s">
        <v>574</v>
      </c>
      <c r="R55" s="474"/>
      <c r="S55" s="474"/>
      <c r="T55" s="474"/>
      <c r="U55" s="474"/>
      <c r="V55" s="474"/>
      <c r="W55" s="474"/>
      <c r="X55" s="474"/>
      <c r="Y55" s="474"/>
      <c r="Z55" s="474"/>
      <c r="AA55" s="474"/>
      <c r="AB55" s="474"/>
      <c r="AC55" s="474"/>
      <c r="AD55" s="474"/>
      <c r="AN55" s="473" t="s">
        <v>574</v>
      </c>
      <c r="AO55" s="421">
        <v>35</v>
      </c>
      <c r="AP55" s="421" t="s">
        <v>574</v>
      </c>
    </row>
    <row r="56" spans="2:30" ht="13.5">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row>
    <row r="57" spans="2:30" ht="13.5">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row>
    <row r="58" spans="2:30" ht="13.5">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row>
    <row r="59" spans="2:30" ht="13.5">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row>
    <row r="60" spans="2:30" ht="13.5">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row>
    <row r="61" spans="2:30" ht="13.5">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row>
    <row r="62" spans="2:30" ht="13.5">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row>
    <row r="63" spans="2:30" ht="13.5">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row>
    <row r="64" spans="2:30" ht="13.5">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row>
    <row r="65" spans="2:30" ht="13.5">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row>
    <row r="66" spans="2:30" ht="13.5">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row>
    <row r="67" spans="2:30" ht="13.5">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row>
    <row r="68" spans="2:30" ht="13.5">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row>
    <row r="69" spans="2:30" ht="13.5">
      <c r="B69" s="474"/>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row>
    <row r="70" spans="2:30" ht="13.5">
      <c r="B70" s="474"/>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row>
    <row r="71" spans="2:30" ht="13.5">
      <c r="B71" s="474"/>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row>
    <row r="72" spans="2:30" ht="13.5">
      <c r="B72" s="474"/>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row>
    <row r="73" spans="2:30" ht="13.5">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row>
    <row r="74" spans="2:30" ht="13.5">
      <c r="B74" s="474"/>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row>
    <row r="75" spans="2:30" ht="13.5">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row>
    <row r="76" spans="2:30" ht="13.5">
      <c r="B76" s="474"/>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row>
    <row r="77" spans="2:30" ht="13.5">
      <c r="B77" s="474"/>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row>
    <row r="78" spans="2:30" ht="13.5">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row>
    <row r="79" spans="2:30" ht="13.5">
      <c r="B79" s="474"/>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row>
    <row r="80" spans="2:30" ht="13.5">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row>
    <row r="81" spans="2:30" ht="13.5">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row>
    <row r="82" spans="2:30" ht="13.5">
      <c r="B82" s="474"/>
      <c r="C82" s="474"/>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row>
    <row r="83" spans="2:30" ht="13.5">
      <c r="B83" s="474"/>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row>
    <row r="84" spans="2:30" ht="13.5">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row>
    <row r="85" spans="2:30" ht="13.5">
      <c r="B85" s="474"/>
      <c r="C85" s="474"/>
      <c r="D85" s="474"/>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row>
    <row r="86" spans="2:30" ht="13.5">
      <c r="B86" s="474"/>
      <c r="C86" s="474"/>
      <c r="D86" s="474"/>
      <c r="E86" s="474"/>
      <c r="F86" s="474"/>
      <c r="G86" s="474"/>
      <c r="H86" s="474"/>
      <c r="I86" s="474"/>
      <c r="J86" s="474"/>
      <c r="K86" s="474"/>
      <c r="L86" s="474"/>
      <c r="M86" s="474"/>
      <c r="N86" s="474"/>
      <c r="O86" s="474"/>
      <c r="P86" s="474"/>
      <c r="Q86" s="474"/>
      <c r="R86" s="474"/>
      <c r="S86" s="474"/>
      <c r="T86" s="474"/>
      <c r="U86" s="474"/>
      <c r="V86" s="474"/>
      <c r="W86" s="474"/>
      <c r="X86" s="474"/>
      <c r="Y86" s="474"/>
      <c r="Z86" s="474"/>
      <c r="AA86" s="474"/>
      <c r="AB86" s="474"/>
      <c r="AC86" s="474"/>
      <c r="AD86" s="474"/>
    </row>
    <row r="87" spans="2:30" ht="13.5">
      <c r="B87" s="474"/>
      <c r="C87" s="474"/>
      <c r="D87" s="474"/>
      <c r="AC87" s="474"/>
      <c r="AD87" s="474"/>
    </row>
    <row r="88" spans="29:30" ht="13.5">
      <c r="AC88" s="474"/>
      <c r="AD88" s="474"/>
    </row>
    <row r="89" spans="29:30" ht="13.5">
      <c r="AC89" s="474"/>
      <c r="AD89" s="474"/>
    </row>
  </sheetData>
  <mergeCells count="239">
    <mergeCell ref="S52:U52"/>
    <mergeCell ref="W42:X42"/>
    <mergeCell ref="K41:L41"/>
    <mergeCell ref="K42:L42"/>
    <mergeCell ref="M41:O41"/>
    <mergeCell ref="M42:O42"/>
    <mergeCell ref="K43:L43"/>
    <mergeCell ref="K44:L44"/>
    <mergeCell ref="Q43:R43"/>
    <mergeCell ref="Q46:R46"/>
    <mergeCell ref="Y52:AA52"/>
    <mergeCell ref="S43:U43"/>
    <mergeCell ref="W50:X50"/>
    <mergeCell ref="Y50:AA50"/>
    <mergeCell ref="S50:U50"/>
    <mergeCell ref="Y51:AA51"/>
    <mergeCell ref="Y46:AA46"/>
    <mergeCell ref="Y48:AA48"/>
    <mergeCell ref="Y49:AA49"/>
    <mergeCell ref="W45:X45"/>
    <mergeCell ref="Y40:AA40"/>
    <mergeCell ref="W41:X41"/>
    <mergeCell ref="S40:U40"/>
    <mergeCell ref="Y47:AA47"/>
    <mergeCell ref="Y43:AA43"/>
    <mergeCell ref="Y44:AA44"/>
    <mergeCell ref="Y45:AA45"/>
    <mergeCell ref="S41:U41"/>
    <mergeCell ref="S44:U44"/>
    <mergeCell ref="W43:X43"/>
    <mergeCell ref="Y35:AA35"/>
    <mergeCell ref="Y36:AA36"/>
    <mergeCell ref="Y37:AA37"/>
    <mergeCell ref="Y38:AA38"/>
    <mergeCell ref="G51:I51"/>
    <mergeCell ref="G49:I49"/>
    <mergeCell ref="G48:I48"/>
    <mergeCell ref="G47:I47"/>
    <mergeCell ref="G50:I50"/>
    <mergeCell ref="Y41:AA41"/>
    <mergeCell ref="Y42:AA42"/>
    <mergeCell ref="K52:L52"/>
    <mergeCell ref="M36:O36"/>
    <mergeCell ref="M37:O37"/>
    <mergeCell ref="M38:O38"/>
    <mergeCell ref="M51:O51"/>
    <mergeCell ref="M45:O45"/>
    <mergeCell ref="M46:O46"/>
    <mergeCell ref="M47:O47"/>
    <mergeCell ref="G42:I42"/>
    <mergeCell ref="G41:I41"/>
    <mergeCell ref="M40:O40"/>
    <mergeCell ref="J26:M26"/>
    <mergeCell ref="K36:L36"/>
    <mergeCell ref="K35:L35"/>
    <mergeCell ref="M35:O35"/>
    <mergeCell ref="G39:I39"/>
    <mergeCell ref="B40:D40"/>
    <mergeCell ref="E40:F40"/>
    <mergeCell ref="W40:X40"/>
    <mergeCell ref="K40:L40"/>
    <mergeCell ref="G40:I40"/>
    <mergeCell ref="M43:O43"/>
    <mergeCell ref="B45:D45"/>
    <mergeCell ref="E45:F45"/>
    <mergeCell ref="K45:L45"/>
    <mergeCell ref="G45:I45"/>
    <mergeCell ref="B44:D44"/>
    <mergeCell ref="E44:F44"/>
    <mergeCell ref="G44:I44"/>
    <mergeCell ref="G43:I43"/>
    <mergeCell ref="B41:D41"/>
    <mergeCell ref="E41:F41"/>
    <mergeCell ref="B42:D42"/>
    <mergeCell ref="B43:D43"/>
    <mergeCell ref="E43:F43"/>
    <mergeCell ref="E42:F42"/>
    <mergeCell ref="N8:T8"/>
    <mergeCell ref="N27:P27"/>
    <mergeCell ref="N26:P26"/>
    <mergeCell ref="N25:P25"/>
    <mergeCell ref="Q27:T27"/>
    <mergeCell ref="N11:P11"/>
    <mergeCell ref="Q26:T26"/>
    <mergeCell ref="N21:P21"/>
    <mergeCell ref="Q21:T21"/>
    <mergeCell ref="Q11:T11"/>
    <mergeCell ref="B52:D52"/>
    <mergeCell ref="G26:I26"/>
    <mergeCell ref="G27:I27"/>
    <mergeCell ref="B35:D35"/>
    <mergeCell ref="E35:F35"/>
    <mergeCell ref="B36:D36"/>
    <mergeCell ref="B39:D39"/>
    <mergeCell ref="E33:F33"/>
    <mergeCell ref="G33:J33"/>
    <mergeCell ref="G36:I36"/>
    <mergeCell ref="N14:P14"/>
    <mergeCell ref="J14:M14"/>
    <mergeCell ref="J20:M20"/>
    <mergeCell ref="G23:I23"/>
    <mergeCell ref="G19:I19"/>
    <mergeCell ref="J21:M21"/>
    <mergeCell ref="J23:M23"/>
    <mergeCell ref="J19:M19"/>
    <mergeCell ref="J15:M15"/>
    <mergeCell ref="G20:I20"/>
    <mergeCell ref="W36:X36"/>
    <mergeCell ref="W35:X35"/>
    <mergeCell ref="Q35:R35"/>
    <mergeCell ref="Q12:T12"/>
    <mergeCell ref="Q13:T13"/>
    <mergeCell ref="Q15:T15"/>
    <mergeCell ref="Q33:R33"/>
    <mergeCell ref="S33:V33"/>
    <mergeCell ref="Q17:T17"/>
    <mergeCell ref="Q14:T14"/>
    <mergeCell ref="Y33:AB33"/>
    <mergeCell ref="W33:X33"/>
    <mergeCell ref="Q19:T19"/>
    <mergeCell ref="K33:L33"/>
    <mergeCell ref="M33:P33"/>
    <mergeCell ref="N20:P20"/>
    <mergeCell ref="Q25:T25"/>
    <mergeCell ref="Q20:T20"/>
    <mergeCell ref="N23:P23"/>
    <mergeCell ref="J27:M27"/>
    <mergeCell ref="B1:AB1"/>
    <mergeCell ref="B31:AB31"/>
    <mergeCell ref="E32:J32"/>
    <mergeCell ref="K32:P32"/>
    <mergeCell ref="Q32:V32"/>
    <mergeCell ref="W32:AB32"/>
    <mergeCell ref="Q23:T23"/>
    <mergeCell ref="B8:F9"/>
    <mergeCell ref="N15:P15"/>
    <mergeCell ref="J17:M17"/>
    <mergeCell ref="Q36:R36"/>
    <mergeCell ref="S35:U35"/>
    <mergeCell ref="S36:U36"/>
    <mergeCell ref="G8:M8"/>
    <mergeCell ref="G15:I15"/>
    <mergeCell ref="G14:I14"/>
    <mergeCell ref="G11:I11"/>
    <mergeCell ref="G12:I12"/>
    <mergeCell ref="G9:I9"/>
    <mergeCell ref="G13:I13"/>
    <mergeCell ref="Q9:T9"/>
    <mergeCell ref="N9:P9"/>
    <mergeCell ref="N12:P12"/>
    <mergeCell ref="N13:P13"/>
    <mergeCell ref="B11:F11"/>
    <mergeCell ref="B17:F17"/>
    <mergeCell ref="B19:F19"/>
    <mergeCell ref="J9:M9"/>
    <mergeCell ref="J11:M11"/>
    <mergeCell ref="J12:M12"/>
    <mergeCell ref="J13:M13"/>
    <mergeCell ref="N17:P17"/>
    <mergeCell ref="N19:P19"/>
    <mergeCell ref="G17:I17"/>
    <mergeCell ref="G25:I25"/>
    <mergeCell ref="G21:I21"/>
    <mergeCell ref="J25:M25"/>
    <mergeCell ref="B23:F23"/>
    <mergeCell ref="B25:F25"/>
    <mergeCell ref="G38:I38"/>
    <mergeCell ref="E39:F39"/>
    <mergeCell ref="B32:D33"/>
    <mergeCell ref="B37:D37"/>
    <mergeCell ref="E37:F37"/>
    <mergeCell ref="G37:I37"/>
    <mergeCell ref="E36:F36"/>
    <mergeCell ref="G35:I35"/>
    <mergeCell ref="Y39:AB39"/>
    <mergeCell ref="W38:X38"/>
    <mergeCell ref="K38:L38"/>
    <mergeCell ref="Q38:R38"/>
    <mergeCell ref="S39:V39"/>
    <mergeCell ref="W39:X39"/>
    <mergeCell ref="S38:U38"/>
    <mergeCell ref="Q39:R39"/>
    <mergeCell ref="M52:O52"/>
    <mergeCell ref="S37:U37"/>
    <mergeCell ref="S46:U46"/>
    <mergeCell ref="Q48:R48"/>
    <mergeCell ref="S48:U48"/>
    <mergeCell ref="S42:U42"/>
    <mergeCell ref="Q50:R50"/>
    <mergeCell ref="Q41:R41"/>
    <mergeCell ref="Q49:R49"/>
    <mergeCell ref="Q45:R45"/>
    <mergeCell ref="W37:X37"/>
    <mergeCell ref="K37:L37"/>
    <mergeCell ref="Q37:R37"/>
    <mergeCell ref="W52:X52"/>
    <mergeCell ref="Q40:R40"/>
    <mergeCell ref="S45:U45"/>
    <mergeCell ref="W48:X48"/>
    <mergeCell ref="Q42:R42"/>
    <mergeCell ref="Q52:R52"/>
    <mergeCell ref="W46:X46"/>
    <mergeCell ref="W44:X44"/>
    <mergeCell ref="K47:L47"/>
    <mergeCell ref="K48:L48"/>
    <mergeCell ref="K46:L46"/>
    <mergeCell ref="Q44:R44"/>
    <mergeCell ref="W47:X47"/>
    <mergeCell ref="S47:U47"/>
    <mergeCell ref="M44:O44"/>
    <mergeCell ref="Q47:R47"/>
    <mergeCell ref="M48:O48"/>
    <mergeCell ref="M49:O49"/>
    <mergeCell ref="E49:F49"/>
    <mergeCell ref="S49:U49"/>
    <mergeCell ref="W51:X51"/>
    <mergeCell ref="W49:X49"/>
    <mergeCell ref="K51:L51"/>
    <mergeCell ref="Q51:R51"/>
    <mergeCell ref="K50:L50"/>
    <mergeCell ref="M50:O50"/>
    <mergeCell ref="S51:U51"/>
    <mergeCell ref="K49:L49"/>
    <mergeCell ref="B50:D50"/>
    <mergeCell ref="E50:F50"/>
    <mergeCell ref="B47:D47"/>
    <mergeCell ref="E47:F47"/>
    <mergeCell ref="B48:D48"/>
    <mergeCell ref="E48:F48"/>
    <mergeCell ref="E52:F52"/>
    <mergeCell ref="G52:I52"/>
    <mergeCell ref="B38:D38"/>
    <mergeCell ref="E38:F38"/>
    <mergeCell ref="B46:D46"/>
    <mergeCell ref="E46:F46"/>
    <mergeCell ref="G46:I46"/>
    <mergeCell ref="B51:D51"/>
    <mergeCell ref="E51:F51"/>
    <mergeCell ref="B49:D49"/>
  </mergeCells>
  <printOptions/>
  <pageMargins left="0.7874015748031497" right="0.7874015748031497" top="0.63" bottom="0.32" header="0.5118110236220472" footer="0.19"/>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8"/>
  </sheetPr>
  <dimension ref="A9:H44"/>
  <sheetViews>
    <sheetView workbookViewId="0" topLeftCell="A1">
      <selection activeCell="O15" sqref="O15"/>
    </sheetView>
  </sheetViews>
  <sheetFormatPr defaultColWidth="8.796875" defaultRowHeight="14.25"/>
  <cols>
    <col min="1" max="1" width="4.19921875" style="558" customWidth="1"/>
    <col min="2" max="2" width="6.59765625" style="558" customWidth="1"/>
    <col min="3" max="3" width="10.59765625" style="558" customWidth="1"/>
    <col min="4" max="8" width="9" style="558" customWidth="1"/>
    <col min="9" max="9" width="4.8984375" style="558" customWidth="1"/>
    <col min="10" max="10" width="9" style="558" customWidth="1"/>
    <col min="11" max="11" width="6.59765625" style="558" customWidth="1"/>
    <col min="12" max="16384" width="9" style="558" customWidth="1"/>
  </cols>
  <sheetData>
    <row r="9" spans="2:8" ht="21">
      <c r="B9" s="556"/>
      <c r="C9" s="557"/>
      <c r="D9" s="557"/>
      <c r="E9" s="557"/>
      <c r="F9" s="557"/>
      <c r="G9" s="557"/>
      <c r="H9" s="557"/>
    </row>
    <row r="10" spans="2:8" ht="21">
      <c r="B10" s="556"/>
      <c r="C10" s="557"/>
      <c r="D10" s="557"/>
      <c r="E10" s="557"/>
      <c r="F10" s="557"/>
      <c r="G10" s="557"/>
      <c r="H10" s="557"/>
    </row>
    <row r="24" ht="17.25">
      <c r="C24" s="559" t="s">
        <v>662</v>
      </c>
    </row>
    <row r="26" ht="14.25">
      <c r="E26" s="560" t="s">
        <v>663</v>
      </c>
    </row>
    <row r="32" spans="2:8" ht="18" customHeight="1">
      <c r="B32" s="561" t="s">
        <v>664</v>
      </c>
      <c r="C32" s="561"/>
      <c r="D32" s="561"/>
      <c r="E32" s="561"/>
      <c r="F32" s="561"/>
      <c r="G32" s="561"/>
      <c r="H32" s="561"/>
    </row>
    <row r="33" spans="2:8" ht="18" customHeight="1">
      <c r="B33" s="561" t="s">
        <v>581</v>
      </c>
      <c r="C33" s="561"/>
      <c r="D33" s="561"/>
      <c r="E33" s="561"/>
      <c r="F33" s="561"/>
      <c r="G33" s="561"/>
      <c r="H33" s="561"/>
    </row>
    <row r="34" spans="2:8" ht="18" customHeight="1">
      <c r="B34" s="561" t="s">
        <v>580</v>
      </c>
      <c r="C34" s="561"/>
      <c r="D34" s="561"/>
      <c r="E34" s="561"/>
      <c r="F34" s="561"/>
      <c r="G34" s="561"/>
      <c r="H34" s="561"/>
    </row>
    <row r="35" spans="2:8" ht="18" customHeight="1">
      <c r="B35" s="561" t="s">
        <v>582</v>
      </c>
      <c r="C35" s="561"/>
      <c r="D35" s="561"/>
      <c r="E35" s="561"/>
      <c r="F35" s="561"/>
      <c r="G35" s="561"/>
      <c r="H35" s="561"/>
    </row>
    <row r="36" spans="3:8" ht="13.5">
      <c r="C36" s="561"/>
      <c r="D36" s="561"/>
      <c r="E36" s="561"/>
      <c r="F36" s="561"/>
      <c r="G36" s="561"/>
      <c r="H36" s="561"/>
    </row>
    <row r="37" spans="3:8" ht="17.25">
      <c r="C37" s="559" t="s">
        <v>583</v>
      </c>
      <c r="F37" s="561"/>
      <c r="G37" s="561"/>
      <c r="H37" s="561"/>
    </row>
    <row r="38" spans="1:8" ht="13.5" customHeight="1">
      <c r="A38" s="562"/>
      <c r="F38" s="561"/>
      <c r="G38" s="561"/>
      <c r="H38" s="561"/>
    </row>
    <row r="39" spans="1:8" ht="15" customHeight="1">
      <c r="A39" s="562"/>
      <c r="B39" s="561" t="s">
        <v>584</v>
      </c>
      <c r="C39" s="561"/>
      <c r="D39" s="561"/>
      <c r="E39" s="561" t="s">
        <v>585</v>
      </c>
      <c r="F39" s="563"/>
      <c r="H39" s="561"/>
    </row>
    <row r="40" spans="1:8" ht="15" customHeight="1">
      <c r="A40" s="562"/>
      <c r="B40" s="562" t="s">
        <v>586</v>
      </c>
      <c r="C40" s="561"/>
      <c r="D40" s="561"/>
      <c r="E40" s="561" t="s">
        <v>587</v>
      </c>
      <c r="F40" s="563"/>
      <c r="H40" s="561"/>
    </row>
    <row r="41" spans="2:8" ht="15" customHeight="1">
      <c r="B41" s="562" t="s">
        <v>588</v>
      </c>
      <c r="C41" s="561"/>
      <c r="D41" s="561"/>
      <c r="E41" s="561" t="s">
        <v>589</v>
      </c>
      <c r="F41" s="563"/>
      <c r="H41" s="561"/>
    </row>
    <row r="42" spans="2:5" ht="15" customHeight="1">
      <c r="B42" s="562" t="s">
        <v>590</v>
      </c>
      <c r="C42" s="561"/>
      <c r="D42" s="561"/>
      <c r="E42" s="561" t="s">
        <v>591</v>
      </c>
    </row>
    <row r="43" spans="3:7" ht="13.5">
      <c r="C43" s="564"/>
      <c r="D43" s="565"/>
      <c r="E43" s="566"/>
      <c r="F43" s="566"/>
      <c r="G43" s="566"/>
    </row>
    <row r="44" spans="3:7" ht="13.5">
      <c r="C44" s="565"/>
      <c r="D44" s="565"/>
      <c r="E44" s="566"/>
      <c r="F44" s="566"/>
      <c r="G44" s="566"/>
    </row>
    <row r="46" ht="34.5" customHeight="1"/>
    <row r="47" ht="17.25" customHeight="1"/>
    <row r="48" ht="18" customHeight="1"/>
    <row r="49" ht="17.25" customHeight="1"/>
    <row r="50" ht="17.25" customHeight="1"/>
  </sheetData>
  <hyperlinks>
    <hyperlink ref="E26" r:id="rId1" display="http://toukei.pref.shizuoka.jp/"/>
  </hyperlinks>
  <printOptions/>
  <pageMargins left="0.75" right="0.75" top="1" bottom="1" header="0.512" footer="0.512"/>
  <pageSetup horizontalDpi="300" verticalDpi="300" orientation="portrait" paperSize="9" r:id="rId3"/>
  <drawing r:id="rId2"/>
</worksheet>
</file>

<file path=xl/worksheets/sheet3.xml><?xml version="1.0" encoding="utf-8"?>
<worksheet xmlns="http://schemas.openxmlformats.org/spreadsheetml/2006/main" xmlns:r="http://schemas.openxmlformats.org/officeDocument/2006/relationships">
  <sheetPr>
    <tabColor indexed="8"/>
  </sheetPr>
  <dimension ref="A1:AG146"/>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85"/>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row>
    <row r="2" spans="1:33" ht="14.25">
      <c r="A2" s="485"/>
      <c r="B2" s="486"/>
      <c r="C2" s="486"/>
      <c r="D2" s="485"/>
      <c r="E2" s="486"/>
      <c r="F2" s="486"/>
      <c r="G2" s="486"/>
      <c r="H2" s="486"/>
      <c r="I2" s="485"/>
      <c r="K2" s="496" t="s">
        <v>114</v>
      </c>
      <c r="L2" s="486"/>
      <c r="M2" s="485"/>
      <c r="N2" s="485"/>
      <c r="O2" s="485"/>
      <c r="P2" s="485"/>
      <c r="Q2" s="485"/>
      <c r="R2" s="485"/>
      <c r="S2" s="485"/>
      <c r="T2" s="485"/>
      <c r="U2" s="485"/>
      <c r="V2" s="485"/>
      <c r="W2" s="485"/>
      <c r="X2" s="485"/>
      <c r="Y2" s="485"/>
      <c r="Z2" s="485"/>
      <c r="AA2" s="485"/>
      <c r="AB2" s="485"/>
      <c r="AC2" s="485"/>
      <c r="AD2" s="485"/>
      <c r="AE2" s="485"/>
      <c r="AF2" s="485"/>
      <c r="AG2" s="485"/>
    </row>
    <row r="3" spans="1:33" ht="14.25" customHeight="1">
      <c r="A3" s="485"/>
      <c r="B3" s="486"/>
      <c r="C3" s="486"/>
      <c r="D3" s="486"/>
      <c r="E3" s="486"/>
      <c r="F3" s="486"/>
      <c r="G3" s="486"/>
      <c r="H3" s="486"/>
      <c r="I3" s="486"/>
      <c r="J3" s="486"/>
      <c r="K3" s="486"/>
      <c r="L3" s="486"/>
      <c r="M3" s="485"/>
      <c r="N3" s="485"/>
      <c r="O3" s="485"/>
      <c r="P3" s="485"/>
      <c r="Q3" s="485"/>
      <c r="R3" s="485"/>
      <c r="S3" s="485"/>
      <c r="T3" s="485"/>
      <c r="U3" s="485"/>
      <c r="V3" s="485"/>
      <c r="W3" s="485"/>
      <c r="X3" s="485"/>
      <c r="Y3" s="485"/>
      <c r="Z3" s="485"/>
      <c r="AA3" s="485"/>
      <c r="AB3" s="485"/>
      <c r="AC3" s="485"/>
      <c r="AD3" s="485"/>
      <c r="AE3" s="485"/>
      <c r="AF3" s="485"/>
      <c r="AG3" s="485"/>
    </row>
    <row r="4" spans="1:33" s="1" customFormat="1" ht="14.25" customHeight="1">
      <c r="A4" s="488"/>
      <c r="B4" s="487" t="s">
        <v>115</v>
      </c>
      <c r="C4" s="486"/>
      <c r="D4" s="486"/>
      <c r="E4" s="486"/>
      <c r="F4" s="486"/>
      <c r="G4" s="486"/>
      <c r="H4" s="486"/>
      <c r="I4" s="486"/>
      <c r="J4" s="486"/>
      <c r="K4" s="486"/>
      <c r="L4" s="486"/>
      <c r="M4" s="485"/>
      <c r="N4" s="485"/>
      <c r="O4" s="485"/>
      <c r="P4" s="485"/>
      <c r="Q4" s="485"/>
      <c r="R4" s="485"/>
      <c r="S4" s="485"/>
      <c r="T4" s="485"/>
      <c r="U4" s="485"/>
      <c r="V4" s="485"/>
      <c r="W4" s="485"/>
      <c r="X4" s="485"/>
      <c r="Y4" s="485"/>
      <c r="Z4" s="485"/>
      <c r="AA4" s="485"/>
      <c r="AB4" s="485"/>
      <c r="AC4" s="485"/>
      <c r="AD4" s="485"/>
      <c r="AE4" s="485"/>
      <c r="AF4" s="485"/>
      <c r="AG4" s="485"/>
    </row>
    <row r="5" spans="1:33" ht="14.25" customHeight="1">
      <c r="A5" s="485"/>
      <c r="B5" s="486"/>
      <c r="C5" s="635" t="s">
        <v>674</v>
      </c>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row>
    <row r="6" spans="1:33" ht="14.25" customHeight="1">
      <c r="A6" s="485"/>
      <c r="B6" s="486"/>
      <c r="C6" s="635"/>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row>
    <row r="7" spans="1:33" ht="14.25" customHeight="1">
      <c r="A7" s="485"/>
      <c r="B7" s="486"/>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row>
    <row r="8" spans="1:33" ht="14.25" customHeight="1">
      <c r="A8" s="485"/>
      <c r="B8" s="486"/>
      <c r="C8" s="486"/>
      <c r="D8" s="486"/>
      <c r="E8" s="486"/>
      <c r="F8" s="486"/>
      <c r="G8" s="486"/>
      <c r="H8" s="486"/>
      <c r="I8" s="486"/>
      <c r="J8" s="486"/>
      <c r="K8" s="486"/>
      <c r="L8" s="486"/>
      <c r="M8" s="485"/>
      <c r="N8" s="485"/>
      <c r="O8" s="485"/>
      <c r="P8" s="485"/>
      <c r="Q8" s="485"/>
      <c r="R8" s="485"/>
      <c r="S8" s="485"/>
      <c r="T8" s="485"/>
      <c r="U8" s="485"/>
      <c r="V8" s="485"/>
      <c r="W8" s="485"/>
      <c r="X8" s="485"/>
      <c r="Y8" s="485"/>
      <c r="Z8" s="485"/>
      <c r="AA8" s="485"/>
      <c r="AB8" s="485"/>
      <c r="AC8" s="485"/>
      <c r="AD8" s="485"/>
      <c r="AE8" s="485"/>
      <c r="AF8" s="485"/>
      <c r="AG8" s="485"/>
    </row>
    <row r="9" spans="1:33" s="1" customFormat="1" ht="14.25" customHeight="1">
      <c r="A9" s="488"/>
      <c r="B9" s="487" t="s">
        <v>116</v>
      </c>
      <c r="C9" s="486"/>
      <c r="D9" s="486"/>
      <c r="E9" s="486"/>
      <c r="F9" s="486"/>
      <c r="G9" s="486"/>
      <c r="H9" s="486"/>
      <c r="I9" s="486"/>
      <c r="J9" s="486"/>
      <c r="K9" s="486"/>
      <c r="L9" s="486"/>
      <c r="M9" s="485"/>
      <c r="N9" s="485"/>
      <c r="O9" s="485"/>
      <c r="P9" s="485"/>
      <c r="Q9" s="485"/>
      <c r="R9" s="485"/>
      <c r="S9" s="485"/>
      <c r="T9" s="485"/>
      <c r="U9" s="485"/>
      <c r="V9" s="485"/>
      <c r="W9" s="485"/>
      <c r="X9" s="485"/>
      <c r="Y9" s="485"/>
      <c r="Z9" s="485"/>
      <c r="AA9" s="485"/>
      <c r="AB9" s="485"/>
      <c r="AC9" s="485"/>
      <c r="AD9" s="485"/>
      <c r="AE9" s="485"/>
      <c r="AF9" s="485"/>
      <c r="AG9" s="485"/>
    </row>
    <row r="10" spans="1:33" ht="14.25" customHeight="1">
      <c r="A10" s="485"/>
      <c r="B10" s="486"/>
      <c r="C10" s="635" t="s">
        <v>700</v>
      </c>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row>
    <row r="11" spans="1:33" ht="14.25" customHeight="1">
      <c r="A11" s="485"/>
      <c r="B11" s="486"/>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row>
    <row r="12" spans="1:33" ht="14.25" customHeight="1">
      <c r="A12" s="485"/>
      <c r="B12" s="486"/>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row>
    <row r="13" spans="1:33" ht="14.25" customHeight="1">
      <c r="A13" s="485"/>
      <c r="B13" s="486"/>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row>
    <row r="14" spans="1:33" ht="14.25" customHeight="1">
      <c r="A14" s="485"/>
      <c r="B14" s="486"/>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row>
    <row r="15" spans="1:33" ht="14.25" customHeight="1">
      <c r="A15" s="485"/>
      <c r="B15" s="486"/>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row>
    <row r="16" spans="1:33" ht="14.25" customHeight="1">
      <c r="A16" s="485"/>
      <c r="B16" s="486"/>
      <c r="C16" s="486"/>
      <c r="D16" s="486"/>
      <c r="E16" s="486"/>
      <c r="F16" s="486"/>
      <c r="G16" s="486"/>
      <c r="H16" s="486"/>
      <c r="I16" s="486"/>
      <c r="J16" s="486"/>
      <c r="K16" s="486"/>
      <c r="L16" s="486"/>
      <c r="M16" s="485"/>
      <c r="N16" s="485"/>
      <c r="O16" s="485"/>
      <c r="P16" s="485"/>
      <c r="Q16" s="485"/>
      <c r="R16" s="485"/>
      <c r="S16" s="485"/>
      <c r="T16" s="485"/>
      <c r="U16" s="485"/>
      <c r="V16" s="485"/>
      <c r="W16" s="485"/>
      <c r="X16" s="485"/>
      <c r="Y16" s="485"/>
      <c r="Z16" s="485"/>
      <c r="AA16" s="485"/>
      <c r="AB16" s="485"/>
      <c r="AC16" s="485"/>
      <c r="AD16" s="485"/>
      <c r="AE16" s="485"/>
      <c r="AF16" s="485"/>
      <c r="AG16" s="485"/>
    </row>
    <row r="17" spans="1:33" s="1" customFormat="1" ht="14.25" customHeight="1">
      <c r="A17" s="488"/>
      <c r="B17" s="487" t="s">
        <v>117</v>
      </c>
      <c r="C17" s="486"/>
      <c r="D17" s="486"/>
      <c r="E17" s="486"/>
      <c r="F17" s="486"/>
      <c r="G17" s="486"/>
      <c r="H17" s="486"/>
      <c r="I17" s="486"/>
      <c r="J17" s="486"/>
      <c r="K17" s="486"/>
      <c r="L17" s="486"/>
      <c r="M17" s="485"/>
      <c r="N17" s="485"/>
      <c r="O17" s="485"/>
      <c r="P17" s="485"/>
      <c r="Q17" s="485"/>
      <c r="R17" s="485"/>
      <c r="S17" s="485"/>
      <c r="T17" s="485"/>
      <c r="U17" s="485"/>
      <c r="V17" s="485"/>
      <c r="W17" s="485"/>
      <c r="X17" s="485"/>
      <c r="Y17" s="485"/>
      <c r="Z17" s="485"/>
      <c r="AA17" s="485"/>
      <c r="AB17" s="485"/>
      <c r="AC17" s="485"/>
      <c r="AD17" s="485"/>
      <c r="AE17" s="485"/>
      <c r="AF17" s="485"/>
      <c r="AG17" s="485"/>
    </row>
    <row r="18" spans="1:33" ht="14.25" customHeight="1">
      <c r="A18" s="485"/>
      <c r="B18" s="486"/>
      <c r="C18" s="635" t="s">
        <v>611</v>
      </c>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row>
    <row r="19" spans="1:33" ht="14.25" customHeight="1">
      <c r="A19" s="485"/>
      <c r="B19" s="486"/>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row>
    <row r="20" spans="1:33" ht="14.25" customHeight="1">
      <c r="A20" s="485"/>
      <c r="B20" s="486"/>
      <c r="C20" s="635" t="s">
        <v>675</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row>
    <row r="21" spans="1:33" ht="14.25" customHeight="1">
      <c r="A21" s="485"/>
      <c r="B21" s="486"/>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row>
    <row r="22" spans="1:33" ht="14.25" customHeight="1">
      <c r="A22" s="485"/>
      <c r="B22" s="486"/>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row>
    <row r="23" spans="1:33" ht="14.25" customHeight="1">
      <c r="A23" s="485"/>
      <c r="B23" s="486"/>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row>
    <row r="24" spans="1:33" ht="14.25" customHeight="1">
      <c r="A24" s="485"/>
      <c r="B24" s="486"/>
      <c r="C24" s="486"/>
      <c r="D24" s="486"/>
      <c r="E24" s="486"/>
      <c r="F24" s="486"/>
      <c r="G24" s="486"/>
      <c r="H24" s="486"/>
      <c r="I24" s="486"/>
      <c r="J24" s="486"/>
      <c r="K24" s="486"/>
      <c r="L24" s="486"/>
      <c r="M24" s="485"/>
      <c r="N24" s="485"/>
      <c r="O24" s="485"/>
      <c r="P24" s="485"/>
      <c r="Q24" s="485"/>
      <c r="R24" s="485"/>
      <c r="S24" s="485"/>
      <c r="T24" s="485"/>
      <c r="U24" s="485"/>
      <c r="V24" s="485"/>
      <c r="W24" s="485"/>
      <c r="X24" s="485"/>
      <c r="Y24" s="485"/>
      <c r="Z24" s="485"/>
      <c r="AA24" s="485"/>
      <c r="AB24" s="485"/>
      <c r="AC24" s="485"/>
      <c r="AD24" s="485"/>
      <c r="AE24" s="485"/>
      <c r="AF24" s="485"/>
      <c r="AG24" s="485"/>
    </row>
    <row r="25" spans="1:33" s="1" customFormat="1" ht="14.25" customHeight="1">
      <c r="A25" s="488"/>
      <c r="B25" s="487" t="s">
        <v>118</v>
      </c>
      <c r="C25" s="486"/>
      <c r="D25" s="486"/>
      <c r="E25" s="486"/>
      <c r="F25" s="486"/>
      <c r="G25" s="486"/>
      <c r="H25" s="486"/>
      <c r="I25" s="486"/>
      <c r="J25" s="486"/>
      <c r="K25" s="486"/>
      <c r="L25" s="486"/>
      <c r="M25" s="485"/>
      <c r="N25" s="485"/>
      <c r="O25" s="485"/>
      <c r="P25" s="485"/>
      <c r="Q25" s="485"/>
      <c r="R25" s="485"/>
      <c r="S25" s="485"/>
      <c r="T25" s="485"/>
      <c r="U25" s="485"/>
      <c r="V25" s="485"/>
      <c r="W25" s="485"/>
      <c r="X25" s="485"/>
      <c r="Y25" s="485"/>
      <c r="Z25" s="485"/>
      <c r="AA25" s="485"/>
      <c r="AB25" s="485"/>
      <c r="AC25" s="485"/>
      <c r="AD25" s="485"/>
      <c r="AE25" s="485"/>
      <c r="AF25" s="485"/>
      <c r="AG25" s="485"/>
    </row>
    <row r="26" spans="1:33" ht="14.25" customHeight="1">
      <c r="A26" s="485"/>
      <c r="B26" s="486"/>
      <c r="C26" s="486" t="s">
        <v>640</v>
      </c>
      <c r="D26" s="486" t="s">
        <v>612</v>
      </c>
      <c r="E26" s="486"/>
      <c r="F26" s="486"/>
      <c r="G26" s="486"/>
      <c r="H26" s="486"/>
      <c r="I26" s="486"/>
      <c r="J26" s="486"/>
      <c r="K26" s="486"/>
      <c r="L26" s="486"/>
      <c r="M26" s="485"/>
      <c r="N26" s="485"/>
      <c r="O26" s="485"/>
      <c r="P26" s="485"/>
      <c r="Q26" s="485"/>
      <c r="R26" s="485"/>
      <c r="S26" s="485"/>
      <c r="T26" s="485"/>
      <c r="U26" s="485"/>
      <c r="V26" s="485"/>
      <c r="W26" s="485"/>
      <c r="X26" s="485"/>
      <c r="Y26" s="485"/>
      <c r="Z26" s="485"/>
      <c r="AA26" s="485"/>
      <c r="AB26" s="485"/>
      <c r="AC26" s="485"/>
      <c r="AD26" s="485"/>
      <c r="AE26" s="485"/>
      <c r="AF26" s="485"/>
      <c r="AG26" s="485"/>
    </row>
    <row r="27" spans="1:33" ht="14.25" customHeight="1">
      <c r="A27" s="485"/>
      <c r="B27" s="486"/>
      <c r="C27" s="486"/>
      <c r="D27" s="635" t="s">
        <v>613</v>
      </c>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row>
    <row r="28" spans="1:33" ht="14.25" customHeight="1">
      <c r="A28" s="485"/>
      <c r="B28" s="486"/>
      <c r="C28" s="486"/>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8"/>
    </row>
    <row r="29" spans="1:33" ht="14.25" customHeight="1">
      <c r="A29" s="485"/>
      <c r="B29" s="486"/>
      <c r="C29" s="486"/>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row>
    <row r="30" spans="1:33" ht="14.25" customHeight="1">
      <c r="A30" s="485"/>
      <c r="B30" s="486"/>
      <c r="C30" s="486"/>
      <c r="D30" s="636" t="s">
        <v>614</v>
      </c>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row>
    <row r="31" spans="1:33" ht="14.25" customHeight="1">
      <c r="A31" s="485"/>
      <c r="B31" s="486"/>
      <c r="C31" s="486"/>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row>
    <row r="32" spans="1:33" ht="14.25" customHeight="1">
      <c r="A32" s="485"/>
      <c r="B32" s="486"/>
      <c r="C32" s="486"/>
      <c r="D32" s="638"/>
      <c r="E32" s="638"/>
      <c r="F32" s="638"/>
      <c r="G32" s="638"/>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row>
    <row r="33" spans="1:33" ht="14.25" customHeight="1">
      <c r="A33" s="485"/>
      <c r="B33" s="486"/>
      <c r="C33" s="486"/>
      <c r="D33" s="487" t="s">
        <v>615</v>
      </c>
      <c r="E33" s="486"/>
      <c r="F33" s="486"/>
      <c r="G33" s="486"/>
      <c r="H33" s="486"/>
      <c r="I33" s="486"/>
      <c r="J33" s="486"/>
      <c r="K33" s="486"/>
      <c r="L33" s="486"/>
      <c r="M33" s="485"/>
      <c r="N33" s="485"/>
      <c r="O33" s="485"/>
      <c r="P33" s="485"/>
      <c r="Q33" s="485"/>
      <c r="R33" s="485"/>
      <c r="S33" s="485"/>
      <c r="T33" s="485"/>
      <c r="U33" s="485"/>
      <c r="V33" s="485"/>
      <c r="W33" s="485"/>
      <c r="X33" s="485"/>
      <c r="Y33" s="485"/>
      <c r="Z33" s="485"/>
      <c r="AA33" s="485"/>
      <c r="AB33" s="485"/>
      <c r="AC33" s="485"/>
      <c r="AD33" s="485"/>
      <c r="AE33" s="485"/>
      <c r="AF33" s="485"/>
      <c r="AG33" s="485"/>
    </row>
    <row r="34" spans="1:33" ht="14.25" customHeight="1">
      <c r="A34" s="485"/>
      <c r="B34" s="486"/>
      <c r="C34" s="486"/>
      <c r="D34" s="636" t="s">
        <v>616</v>
      </c>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row>
    <row r="35" spans="1:33" ht="14.25" customHeight="1">
      <c r="A35" s="485"/>
      <c r="B35" s="486"/>
      <c r="C35" s="486"/>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row>
    <row r="36" spans="1:33" ht="14.25" customHeight="1">
      <c r="A36" s="485"/>
      <c r="B36" s="486"/>
      <c r="C36" s="486"/>
      <c r="D36" s="636" t="s">
        <v>617</v>
      </c>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row>
    <row r="37" spans="1:33" ht="14.25" customHeight="1">
      <c r="A37" s="485"/>
      <c r="B37" s="486"/>
      <c r="C37" s="486"/>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row>
    <row r="38" spans="1:33" ht="14.25" customHeight="1">
      <c r="A38" s="485"/>
      <c r="B38" s="486"/>
      <c r="C38" s="486"/>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row>
    <row r="39" spans="1:33" ht="14.25" customHeight="1">
      <c r="A39" s="485"/>
      <c r="B39" s="486"/>
      <c r="C39" s="486"/>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row>
    <row r="40" spans="1:33" ht="14.25" customHeight="1">
      <c r="A40" s="485"/>
      <c r="B40" s="486"/>
      <c r="C40" s="486"/>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row>
    <row r="41" spans="1:33" ht="14.25" customHeight="1">
      <c r="A41" s="485"/>
      <c r="B41" s="486"/>
      <c r="C41" s="486"/>
      <c r="D41" s="487" t="s">
        <v>618</v>
      </c>
      <c r="E41" s="486"/>
      <c r="F41" s="486"/>
      <c r="G41" s="486"/>
      <c r="H41" s="486"/>
      <c r="I41" s="486"/>
      <c r="J41" s="486"/>
      <c r="K41" s="486"/>
      <c r="L41" s="486"/>
      <c r="M41" s="485"/>
      <c r="N41" s="485"/>
      <c r="O41" s="485"/>
      <c r="P41" s="485"/>
      <c r="Q41" s="485"/>
      <c r="R41" s="485"/>
      <c r="S41" s="485"/>
      <c r="T41" s="485"/>
      <c r="U41" s="485"/>
      <c r="V41" s="485"/>
      <c r="W41" s="485"/>
      <c r="X41" s="485"/>
      <c r="Y41" s="485"/>
      <c r="Z41" s="485"/>
      <c r="AA41" s="485"/>
      <c r="AB41" s="485"/>
      <c r="AC41" s="485"/>
      <c r="AD41" s="485"/>
      <c r="AE41" s="485"/>
      <c r="AF41" s="485"/>
      <c r="AG41" s="485"/>
    </row>
    <row r="42" spans="1:33" ht="14.25" customHeight="1">
      <c r="A42" s="485"/>
      <c r="B42" s="486"/>
      <c r="C42" s="486"/>
      <c r="D42" s="486"/>
      <c r="E42" s="486"/>
      <c r="F42" s="486"/>
      <c r="G42" s="486"/>
      <c r="H42" s="486"/>
      <c r="I42" s="486"/>
      <c r="J42" s="486"/>
      <c r="K42" s="486"/>
      <c r="L42" s="486"/>
      <c r="M42" s="485"/>
      <c r="N42" s="485"/>
      <c r="O42" s="485"/>
      <c r="P42" s="485"/>
      <c r="Q42" s="485"/>
      <c r="R42" s="485"/>
      <c r="S42" s="485"/>
      <c r="T42" s="485"/>
      <c r="U42" s="485"/>
      <c r="V42" s="485"/>
      <c r="W42" s="485"/>
      <c r="X42" s="485"/>
      <c r="Y42" s="485"/>
      <c r="Z42" s="485"/>
      <c r="AA42" s="485"/>
      <c r="AB42" s="485"/>
      <c r="AC42" s="485"/>
      <c r="AD42" s="485"/>
      <c r="AE42" s="485"/>
      <c r="AF42" s="485"/>
      <c r="AG42" s="485"/>
    </row>
    <row r="43" spans="1:33" ht="14.25" customHeight="1">
      <c r="A43" s="485"/>
      <c r="B43" s="486"/>
      <c r="C43" s="486" t="s">
        <v>641</v>
      </c>
      <c r="D43" s="486" t="s">
        <v>619</v>
      </c>
      <c r="E43" s="486"/>
      <c r="F43" s="486"/>
      <c r="G43" s="486"/>
      <c r="H43" s="486"/>
      <c r="I43" s="486"/>
      <c r="J43" s="486"/>
      <c r="K43" s="486"/>
      <c r="L43" s="486"/>
      <c r="M43" s="485"/>
      <c r="N43" s="485"/>
      <c r="O43" s="485"/>
      <c r="P43" s="485"/>
      <c r="Q43" s="485"/>
      <c r="R43" s="485"/>
      <c r="S43" s="485"/>
      <c r="T43" s="485"/>
      <c r="U43" s="485"/>
      <c r="V43" s="485"/>
      <c r="W43" s="485"/>
      <c r="X43" s="485"/>
      <c r="Y43" s="485"/>
      <c r="Z43" s="485"/>
      <c r="AA43" s="485"/>
      <c r="AB43" s="485"/>
      <c r="AC43" s="485"/>
      <c r="AD43" s="485"/>
      <c r="AE43" s="485"/>
      <c r="AF43" s="485"/>
      <c r="AG43" s="485"/>
    </row>
    <row r="44" spans="1:33" ht="14.25" customHeight="1">
      <c r="A44" s="485"/>
      <c r="B44" s="486"/>
      <c r="C44" s="486"/>
      <c r="D44" s="635" t="s">
        <v>620</v>
      </c>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row>
    <row r="45" spans="1:33" ht="14.25" customHeight="1">
      <c r="A45" s="485"/>
      <c r="B45" s="486"/>
      <c r="C45" s="486"/>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row>
    <row r="46" spans="1:33" ht="14.25" customHeight="1">
      <c r="A46" s="485"/>
      <c r="B46" s="486"/>
      <c r="C46" s="486"/>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row>
    <row r="47" spans="1:33" ht="14.25" customHeight="1">
      <c r="A47" s="485"/>
      <c r="B47" s="486"/>
      <c r="C47" s="486"/>
      <c r="D47" s="636" t="s">
        <v>621</v>
      </c>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row>
    <row r="48" spans="1:33" ht="14.25" customHeight="1">
      <c r="A48" s="485"/>
      <c r="B48" s="486"/>
      <c r="C48" s="486"/>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row>
    <row r="49" spans="1:33" ht="14.25" customHeight="1">
      <c r="A49" s="485"/>
      <c r="B49" s="486"/>
      <c r="C49" s="486"/>
      <c r="D49" s="636" t="s">
        <v>622</v>
      </c>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row>
    <row r="50" spans="1:33" ht="14.25" customHeight="1">
      <c r="A50" s="485"/>
      <c r="B50" s="486"/>
      <c r="C50" s="486"/>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row>
    <row r="51" spans="1:33" ht="14.25" customHeight="1">
      <c r="A51" s="485"/>
      <c r="B51" s="486"/>
      <c r="C51" s="486"/>
      <c r="D51" s="487" t="s">
        <v>623</v>
      </c>
      <c r="E51" s="486"/>
      <c r="F51" s="486"/>
      <c r="G51" s="486"/>
      <c r="H51" s="486"/>
      <c r="I51" s="486"/>
      <c r="J51" s="486"/>
      <c r="K51" s="486"/>
      <c r="L51" s="486"/>
      <c r="M51" s="485"/>
      <c r="N51" s="485"/>
      <c r="O51" s="485"/>
      <c r="P51" s="485"/>
      <c r="Q51" s="485"/>
      <c r="R51" s="485"/>
      <c r="S51" s="485"/>
      <c r="T51" s="485"/>
      <c r="U51" s="485"/>
      <c r="V51" s="485"/>
      <c r="W51" s="485"/>
      <c r="X51" s="485"/>
      <c r="Y51" s="485"/>
      <c r="Z51" s="485"/>
      <c r="AA51" s="485"/>
      <c r="AB51" s="485"/>
      <c r="AC51" s="485"/>
      <c r="AD51" s="485"/>
      <c r="AE51" s="485"/>
      <c r="AF51" s="485"/>
      <c r="AG51" s="485"/>
    </row>
    <row r="52" spans="1:33" ht="13.5">
      <c r="A52" s="485"/>
      <c r="B52" s="486"/>
      <c r="C52" s="486"/>
      <c r="D52" s="486"/>
      <c r="E52" s="486"/>
      <c r="F52" s="486"/>
      <c r="G52" s="486"/>
      <c r="H52" s="486"/>
      <c r="I52" s="486"/>
      <c r="J52" s="486"/>
      <c r="K52" s="486"/>
      <c r="L52" s="486"/>
      <c r="M52" s="485"/>
      <c r="N52" s="485"/>
      <c r="O52" s="485"/>
      <c r="P52" s="485"/>
      <c r="Q52" s="485"/>
      <c r="R52" s="485"/>
      <c r="S52" s="485"/>
      <c r="T52" s="485"/>
      <c r="U52" s="485"/>
      <c r="V52" s="485"/>
      <c r="W52" s="485"/>
      <c r="X52" s="485"/>
      <c r="Y52" s="485"/>
      <c r="Z52" s="485"/>
      <c r="AA52" s="485"/>
      <c r="AB52" s="485"/>
      <c r="AC52" s="485"/>
      <c r="AD52" s="485"/>
      <c r="AE52" s="485"/>
      <c r="AF52" s="485"/>
      <c r="AG52" s="485"/>
    </row>
    <row r="53" spans="1:33" ht="13.5">
      <c r="A53" s="485"/>
      <c r="B53" s="486"/>
      <c r="C53" s="486" t="s">
        <v>642</v>
      </c>
      <c r="D53" s="486" t="s">
        <v>624</v>
      </c>
      <c r="E53" s="486"/>
      <c r="F53" s="486"/>
      <c r="G53" s="486"/>
      <c r="H53" s="486"/>
      <c r="I53" s="486"/>
      <c r="J53" s="486"/>
      <c r="K53" s="486"/>
      <c r="L53" s="486"/>
      <c r="M53" s="485"/>
      <c r="N53" s="485"/>
      <c r="O53" s="485"/>
      <c r="P53" s="485"/>
      <c r="Q53" s="485"/>
      <c r="R53" s="485"/>
      <c r="S53" s="485"/>
      <c r="T53" s="485"/>
      <c r="U53" s="485"/>
      <c r="V53" s="485"/>
      <c r="W53" s="485"/>
      <c r="X53" s="485"/>
      <c r="Y53" s="485"/>
      <c r="Z53" s="485"/>
      <c r="AA53" s="485"/>
      <c r="AB53" s="485"/>
      <c r="AC53" s="485"/>
      <c r="AD53" s="485"/>
      <c r="AE53" s="485"/>
      <c r="AF53" s="485"/>
      <c r="AG53" s="485"/>
    </row>
    <row r="54" spans="1:33" ht="13.5" customHeight="1">
      <c r="A54" s="485"/>
      <c r="B54" s="486"/>
      <c r="C54" s="486"/>
      <c r="D54" s="635" t="s">
        <v>670</v>
      </c>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row>
    <row r="55" spans="1:33" ht="13.5">
      <c r="A55" s="485"/>
      <c r="B55" s="486"/>
      <c r="C55" s="486"/>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row>
    <row r="56" spans="1:33" ht="13.5">
      <c r="A56" s="485"/>
      <c r="B56" s="486"/>
      <c r="C56" s="486"/>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row>
    <row r="57" spans="1:33" ht="13.5">
      <c r="A57" s="485"/>
      <c r="B57" s="486"/>
      <c r="C57" s="486"/>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row>
    <row r="58" spans="1:33" ht="13.5">
      <c r="A58" s="485"/>
      <c r="B58" s="486"/>
      <c r="C58" s="486"/>
      <c r="D58" s="489"/>
      <c r="E58" s="489"/>
      <c r="F58" s="489"/>
      <c r="G58" s="489"/>
      <c r="H58" s="489"/>
      <c r="I58" s="489"/>
      <c r="J58" s="489"/>
      <c r="K58" s="489"/>
      <c r="L58" s="489"/>
      <c r="M58" s="489"/>
      <c r="N58" s="489"/>
      <c r="O58" s="489"/>
      <c r="P58" s="490" t="s">
        <v>625</v>
      </c>
      <c r="Q58" s="485"/>
      <c r="R58" s="489"/>
      <c r="S58" s="489"/>
      <c r="T58" s="489"/>
      <c r="U58" s="489"/>
      <c r="V58" s="489"/>
      <c r="W58" s="489"/>
      <c r="X58" s="489"/>
      <c r="Y58" s="489"/>
      <c r="Z58" s="489"/>
      <c r="AA58" s="489"/>
      <c r="AB58" s="489"/>
      <c r="AC58" s="489"/>
      <c r="AD58" s="489"/>
      <c r="AE58" s="489"/>
      <c r="AF58" s="489"/>
      <c r="AG58" s="489"/>
    </row>
    <row r="59" spans="1:33" ht="13.5">
      <c r="A59" s="485"/>
      <c r="B59" s="486"/>
      <c r="C59" s="486"/>
      <c r="D59" s="486"/>
      <c r="E59" s="486"/>
      <c r="F59" s="486"/>
      <c r="G59" s="486"/>
      <c r="H59" s="485"/>
      <c r="I59" s="486"/>
      <c r="J59" s="486"/>
      <c r="K59" s="486"/>
      <c r="L59" s="486"/>
      <c r="M59" s="485"/>
      <c r="N59" s="485"/>
      <c r="O59" s="485"/>
      <c r="P59" s="485"/>
      <c r="Q59" s="485"/>
      <c r="R59" s="485"/>
      <c r="S59" s="485"/>
      <c r="T59" s="485"/>
      <c r="U59" s="485"/>
      <c r="V59" s="485"/>
      <c r="W59" s="485"/>
      <c r="X59" s="485"/>
      <c r="Y59" s="485"/>
      <c r="Z59" s="485"/>
      <c r="AA59" s="485"/>
      <c r="AB59" s="485"/>
      <c r="AC59" s="485"/>
      <c r="AD59" s="485"/>
      <c r="AE59" s="485"/>
      <c r="AF59" s="485"/>
      <c r="AG59" s="485"/>
    </row>
    <row r="60" spans="1:33" ht="13.5">
      <c r="A60" s="485"/>
      <c r="B60" s="486"/>
      <c r="C60" s="486"/>
      <c r="D60" s="486" t="s">
        <v>119</v>
      </c>
      <c r="E60" s="486"/>
      <c r="F60" s="486"/>
      <c r="G60" s="486"/>
      <c r="H60" s="486"/>
      <c r="I60" s="486"/>
      <c r="J60" s="486"/>
      <c r="K60" s="486"/>
      <c r="L60" s="486"/>
      <c r="M60" s="485"/>
      <c r="N60" s="485"/>
      <c r="O60" s="485"/>
      <c r="P60" s="485"/>
      <c r="Q60" s="485"/>
      <c r="R60" s="485"/>
      <c r="S60" s="485"/>
      <c r="T60" s="485"/>
      <c r="U60" s="485"/>
      <c r="V60" s="485"/>
      <c r="W60" s="485"/>
      <c r="X60" s="485"/>
      <c r="Y60" s="485"/>
      <c r="Z60" s="485"/>
      <c r="AA60" s="485"/>
      <c r="AB60" s="485"/>
      <c r="AC60" s="485"/>
      <c r="AD60" s="485"/>
      <c r="AE60" s="485"/>
      <c r="AF60" s="485"/>
      <c r="AG60" s="485"/>
    </row>
    <row r="61" spans="1:33" ht="13.5">
      <c r="A61" s="485"/>
      <c r="B61" s="486"/>
      <c r="C61" s="486"/>
      <c r="D61" s="486"/>
      <c r="E61" s="486"/>
      <c r="F61" s="486"/>
      <c r="G61" s="486"/>
      <c r="H61" s="486"/>
      <c r="I61" s="486"/>
      <c r="J61" s="486"/>
      <c r="K61" s="486"/>
      <c r="L61" s="486"/>
      <c r="M61" s="485"/>
      <c r="N61" s="485"/>
      <c r="O61" s="485"/>
      <c r="P61" s="485"/>
      <c r="Q61" s="485"/>
      <c r="R61" s="485"/>
      <c r="S61" s="485"/>
      <c r="T61" s="485"/>
      <c r="U61" s="485"/>
      <c r="V61" s="485"/>
      <c r="W61" s="485"/>
      <c r="X61" s="485"/>
      <c r="Y61" s="485"/>
      <c r="Z61" s="485"/>
      <c r="AA61" s="485"/>
      <c r="AB61" s="485"/>
      <c r="AC61" s="485"/>
      <c r="AD61" s="485"/>
      <c r="AE61" s="485"/>
      <c r="AF61" s="485"/>
      <c r="AG61" s="485"/>
    </row>
    <row r="62" spans="1:33" ht="13.5">
      <c r="A62" s="485"/>
      <c r="B62" s="486"/>
      <c r="C62" s="486" t="s">
        <v>643</v>
      </c>
      <c r="D62" s="486" t="s">
        <v>626</v>
      </c>
      <c r="E62" s="486"/>
      <c r="F62" s="486"/>
      <c r="G62" s="486"/>
      <c r="H62" s="486"/>
      <c r="I62" s="486"/>
      <c r="J62" s="486"/>
      <c r="K62" s="486"/>
      <c r="L62" s="486"/>
      <c r="M62" s="485"/>
      <c r="N62" s="485"/>
      <c r="O62" s="485"/>
      <c r="P62" s="485"/>
      <c r="Q62" s="485"/>
      <c r="R62" s="485"/>
      <c r="S62" s="485"/>
      <c r="T62" s="485"/>
      <c r="U62" s="485"/>
      <c r="V62" s="485"/>
      <c r="W62" s="485"/>
      <c r="X62" s="485"/>
      <c r="Y62" s="485"/>
      <c r="Z62" s="485"/>
      <c r="AA62" s="485"/>
      <c r="AB62" s="485"/>
      <c r="AC62" s="485"/>
      <c r="AD62" s="485"/>
      <c r="AE62" s="485"/>
      <c r="AF62" s="485"/>
      <c r="AG62" s="485"/>
    </row>
    <row r="63" spans="1:33" ht="13.5">
      <c r="A63" s="485"/>
      <c r="B63" s="486"/>
      <c r="C63" s="486"/>
      <c r="D63" s="486" t="s">
        <v>627</v>
      </c>
      <c r="E63" s="486"/>
      <c r="F63" s="486"/>
      <c r="G63" s="486"/>
      <c r="H63" s="486"/>
      <c r="I63" s="486"/>
      <c r="J63" s="486"/>
      <c r="K63" s="486"/>
      <c r="L63" s="486"/>
      <c r="M63" s="485"/>
      <c r="N63" s="485"/>
      <c r="O63" s="485"/>
      <c r="P63" s="485"/>
      <c r="Q63" s="485"/>
      <c r="R63" s="485"/>
      <c r="S63" s="485"/>
      <c r="T63" s="485"/>
      <c r="U63" s="485"/>
      <c r="V63" s="485"/>
      <c r="W63" s="485"/>
      <c r="X63" s="485"/>
      <c r="Y63" s="485"/>
      <c r="Z63" s="485"/>
      <c r="AA63" s="485"/>
      <c r="AB63" s="485"/>
      <c r="AC63" s="485"/>
      <c r="AD63" s="485"/>
      <c r="AE63" s="485"/>
      <c r="AF63" s="485"/>
      <c r="AG63" s="485"/>
    </row>
    <row r="64" spans="1:33" ht="13.5">
      <c r="A64" s="485"/>
      <c r="B64" s="486"/>
      <c r="C64" s="486"/>
      <c r="D64" s="486" t="s">
        <v>120</v>
      </c>
      <c r="E64" s="486" t="s">
        <v>628</v>
      </c>
      <c r="F64" s="486"/>
      <c r="G64" s="486"/>
      <c r="H64" s="486"/>
      <c r="I64" s="486"/>
      <c r="J64" s="486"/>
      <c r="K64" s="486"/>
      <c r="L64" s="486"/>
      <c r="M64" s="485"/>
      <c r="N64" s="485"/>
      <c r="O64" s="485"/>
      <c r="P64" s="485"/>
      <c r="Q64" s="485"/>
      <c r="R64" s="485"/>
      <c r="S64" s="485"/>
      <c r="T64" s="485"/>
      <c r="U64" s="485"/>
      <c r="V64" s="485"/>
      <c r="W64" s="485"/>
      <c r="X64" s="485"/>
      <c r="Y64" s="485"/>
      <c r="Z64" s="485"/>
      <c r="AA64" s="485"/>
      <c r="AB64" s="485"/>
      <c r="AC64" s="485"/>
      <c r="AD64" s="485"/>
      <c r="AE64" s="485"/>
      <c r="AF64" s="485"/>
      <c r="AG64" s="485"/>
    </row>
    <row r="65" spans="1:33" ht="13.5" customHeight="1">
      <c r="A65" s="485"/>
      <c r="B65" s="486"/>
      <c r="C65" s="486"/>
      <c r="D65" s="486" t="s">
        <v>121</v>
      </c>
      <c r="E65" s="635" t="s">
        <v>629</v>
      </c>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row>
    <row r="66" spans="1:33" ht="13.5">
      <c r="A66" s="485"/>
      <c r="B66" s="486"/>
      <c r="C66" s="486"/>
      <c r="D66" s="486"/>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row>
    <row r="67" spans="1:33" ht="13.5" customHeight="1">
      <c r="A67" s="485"/>
      <c r="B67" s="486"/>
      <c r="C67" s="486"/>
      <c r="D67" s="635" t="s">
        <v>630</v>
      </c>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row>
    <row r="68" spans="1:33" ht="13.5">
      <c r="A68" s="485"/>
      <c r="B68" s="486"/>
      <c r="C68" s="486"/>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row>
    <row r="69" spans="1:33" ht="13.5">
      <c r="A69" s="485"/>
      <c r="B69" s="486"/>
      <c r="C69" s="486"/>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row>
    <row r="70" spans="1:33" ht="13.5" customHeight="1">
      <c r="A70" s="485"/>
      <c r="B70" s="486"/>
      <c r="C70" s="486"/>
      <c r="D70" s="636" t="s">
        <v>0</v>
      </c>
      <c r="E70" s="635"/>
      <c r="F70" s="635"/>
      <c r="G70" s="635"/>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row>
    <row r="71" spans="1:33" ht="13.5">
      <c r="A71" s="485"/>
      <c r="B71" s="486"/>
      <c r="C71" s="486"/>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row>
    <row r="72" spans="1:33" ht="13.5">
      <c r="A72" s="485"/>
      <c r="B72" s="486"/>
      <c r="C72" s="486"/>
      <c r="D72" s="486" t="s">
        <v>120</v>
      </c>
      <c r="E72" s="486" t="s">
        <v>1</v>
      </c>
      <c r="F72" s="486"/>
      <c r="G72" s="486"/>
      <c r="H72" s="486"/>
      <c r="I72" s="486"/>
      <c r="J72" s="486"/>
      <c r="K72" s="486"/>
      <c r="L72" s="486"/>
      <c r="M72" s="485"/>
      <c r="N72" s="485"/>
      <c r="O72" s="485"/>
      <c r="P72" s="485"/>
      <c r="Q72" s="485"/>
      <c r="R72" s="485"/>
      <c r="S72" s="485"/>
      <c r="T72" s="485"/>
      <c r="U72" s="485"/>
      <c r="V72" s="485"/>
      <c r="W72" s="485"/>
      <c r="X72" s="485"/>
      <c r="Y72" s="485"/>
      <c r="Z72" s="485"/>
      <c r="AA72" s="485"/>
      <c r="AB72" s="485"/>
      <c r="AC72" s="485"/>
      <c r="AD72" s="485"/>
      <c r="AE72" s="485"/>
      <c r="AF72" s="485"/>
      <c r="AG72" s="485"/>
    </row>
    <row r="73" spans="1:33" ht="13.5" customHeight="1">
      <c r="A73" s="485"/>
      <c r="B73" s="486"/>
      <c r="C73" s="486"/>
      <c r="D73" s="486" t="s">
        <v>121</v>
      </c>
      <c r="E73" s="635" t="s">
        <v>122</v>
      </c>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row>
    <row r="74" spans="1:33" ht="13.5">
      <c r="A74" s="485"/>
      <c r="B74" s="486"/>
      <c r="C74" s="486"/>
      <c r="D74" s="486"/>
      <c r="E74" s="635"/>
      <c r="F74" s="635"/>
      <c r="G74" s="635"/>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row>
    <row r="75" spans="1:33" ht="13.5" customHeight="1">
      <c r="A75" s="485"/>
      <c r="B75" s="486"/>
      <c r="C75" s="486"/>
      <c r="D75" s="491" t="s">
        <v>2</v>
      </c>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row>
    <row r="76" spans="1:33" ht="13.5" customHeight="1">
      <c r="A76" s="485"/>
      <c r="B76" s="486"/>
      <c r="C76" s="486"/>
      <c r="D76" s="636" t="s">
        <v>3</v>
      </c>
      <c r="E76" s="635"/>
      <c r="F76" s="635"/>
      <c r="G76" s="635"/>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row>
    <row r="77" spans="1:33" ht="13.5">
      <c r="A77" s="485"/>
      <c r="B77" s="486"/>
      <c r="C77" s="486"/>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row>
    <row r="78" spans="1:33" ht="13.5">
      <c r="A78" s="485"/>
      <c r="B78" s="486"/>
      <c r="C78" s="486"/>
      <c r="D78" s="486"/>
      <c r="E78" s="486"/>
      <c r="F78" s="486"/>
      <c r="G78" s="486"/>
      <c r="H78" s="486"/>
      <c r="I78" s="486"/>
      <c r="J78" s="486"/>
      <c r="K78" s="486"/>
      <c r="L78" s="486"/>
      <c r="M78" s="485"/>
      <c r="N78" s="485"/>
      <c r="O78" s="485"/>
      <c r="P78" s="485"/>
      <c r="Q78" s="485"/>
      <c r="R78" s="485"/>
      <c r="S78" s="485"/>
      <c r="T78" s="485"/>
      <c r="U78" s="485"/>
      <c r="V78" s="485"/>
      <c r="W78" s="485"/>
      <c r="X78" s="485"/>
      <c r="Y78" s="485"/>
      <c r="Z78" s="485"/>
      <c r="AA78" s="485"/>
      <c r="AB78" s="485"/>
      <c r="AC78" s="485"/>
      <c r="AD78" s="485"/>
      <c r="AE78" s="485"/>
      <c r="AF78" s="485"/>
      <c r="AG78" s="485"/>
    </row>
    <row r="79" spans="1:33" ht="13.5">
      <c r="A79" s="485"/>
      <c r="B79" s="486"/>
      <c r="C79" s="486" t="s">
        <v>644</v>
      </c>
      <c r="D79" s="486" t="s">
        <v>4</v>
      </c>
      <c r="E79" s="486"/>
      <c r="F79" s="486"/>
      <c r="G79" s="486"/>
      <c r="H79" s="486"/>
      <c r="I79" s="486"/>
      <c r="J79" s="486"/>
      <c r="K79" s="486"/>
      <c r="L79" s="486"/>
      <c r="M79" s="485"/>
      <c r="N79" s="485"/>
      <c r="O79" s="485"/>
      <c r="P79" s="485"/>
      <c r="Q79" s="485"/>
      <c r="R79" s="485"/>
      <c r="S79" s="485"/>
      <c r="T79" s="485"/>
      <c r="U79" s="485"/>
      <c r="V79" s="485"/>
      <c r="W79" s="485"/>
      <c r="X79" s="485"/>
      <c r="Y79" s="485"/>
      <c r="Z79" s="485"/>
      <c r="AA79" s="485"/>
      <c r="AB79" s="485"/>
      <c r="AC79" s="485"/>
      <c r="AD79" s="485"/>
      <c r="AE79" s="485"/>
      <c r="AF79" s="485"/>
      <c r="AG79" s="485"/>
    </row>
    <row r="80" spans="1:33" ht="13.5">
      <c r="A80" s="485"/>
      <c r="B80" s="486"/>
      <c r="C80" s="486"/>
      <c r="D80" s="486" t="s">
        <v>123</v>
      </c>
      <c r="E80" s="486"/>
      <c r="F80" s="486"/>
      <c r="G80" s="486"/>
      <c r="H80" s="486"/>
      <c r="I80" s="486"/>
      <c r="J80" s="486"/>
      <c r="K80" s="486"/>
      <c r="L80" s="486"/>
      <c r="M80" s="485"/>
      <c r="N80" s="485"/>
      <c r="O80" s="485"/>
      <c r="P80" s="485"/>
      <c r="Q80" s="485"/>
      <c r="R80" s="485"/>
      <c r="S80" s="485"/>
      <c r="T80" s="485"/>
      <c r="U80" s="485"/>
      <c r="V80" s="485"/>
      <c r="W80" s="485"/>
      <c r="X80" s="485"/>
      <c r="Y80" s="485"/>
      <c r="Z80" s="485"/>
      <c r="AA80" s="485"/>
      <c r="AB80" s="485"/>
      <c r="AC80" s="485"/>
      <c r="AD80" s="485"/>
      <c r="AE80" s="485"/>
      <c r="AF80" s="485"/>
      <c r="AG80" s="485"/>
    </row>
    <row r="81" spans="1:33" ht="5.25" customHeight="1">
      <c r="A81" s="485"/>
      <c r="B81" s="486"/>
      <c r="C81" s="486"/>
      <c r="D81" s="486"/>
      <c r="E81" s="486"/>
      <c r="F81" s="486"/>
      <c r="G81" s="486"/>
      <c r="H81" s="486"/>
      <c r="I81" s="486"/>
      <c r="J81" s="486"/>
      <c r="K81" s="486"/>
      <c r="L81" s="486"/>
      <c r="M81" s="485"/>
      <c r="N81" s="485"/>
      <c r="O81" s="485"/>
      <c r="P81" s="485"/>
      <c r="Q81" s="485"/>
      <c r="R81" s="485"/>
      <c r="S81" s="485"/>
      <c r="T81" s="485"/>
      <c r="U81" s="485"/>
      <c r="V81" s="485"/>
      <c r="W81" s="485"/>
      <c r="X81" s="485"/>
      <c r="Y81" s="485"/>
      <c r="Z81" s="485"/>
      <c r="AA81" s="485"/>
      <c r="AB81" s="485"/>
      <c r="AC81" s="485"/>
      <c r="AD81" s="485"/>
      <c r="AE81" s="485"/>
      <c r="AF81" s="485"/>
      <c r="AG81" s="485"/>
    </row>
    <row r="82" spans="1:33" ht="13.5">
      <c r="A82" s="485"/>
      <c r="B82" s="486"/>
      <c r="C82" s="486"/>
      <c r="D82" s="486" t="s">
        <v>124</v>
      </c>
      <c r="E82" s="486"/>
      <c r="F82" s="486"/>
      <c r="G82" s="485"/>
      <c r="H82" s="486"/>
      <c r="I82" s="486"/>
      <c r="J82" s="486"/>
      <c r="K82" s="486" t="s">
        <v>134</v>
      </c>
      <c r="L82" s="486"/>
      <c r="M82" s="485"/>
      <c r="N82" s="485"/>
      <c r="O82" s="485"/>
      <c r="P82" s="485"/>
      <c r="Q82" s="485"/>
      <c r="R82" s="485"/>
      <c r="S82" s="485"/>
      <c r="T82" s="485"/>
      <c r="U82" s="485"/>
      <c r="V82" s="485"/>
      <c r="W82" s="485"/>
      <c r="X82" s="485"/>
      <c r="Y82" s="485"/>
      <c r="Z82" s="485"/>
      <c r="AA82" s="485"/>
      <c r="AB82" s="485"/>
      <c r="AC82" s="485"/>
      <c r="AD82" s="485"/>
      <c r="AE82" s="485"/>
      <c r="AF82" s="485"/>
      <c r="AG82" s="485"/>
    </row>
    <row r="83" spans="1:33" ht="13.5" customHeight="1">
      <c r="A83" s="485"/>
      <c r="B83" s="486"/>
      <c r="C83" s="486"/>
      <c r="D83" s="486" t="s">
        <v>5</v>
      </c>
      <c r="E83" s="486"/>
      <c r="F83" s="486"/>
      <c r="G83" s="486"/>
      <c r="H83" s="486"/>
      <c r="I83" s="486"/>
      <c r="J83" s="486"/>
      <c r="K83" s="486"/>
      <c r="L83" s="486"/>
      <c r="M83" s="485"/>
      <c r="N83" s="485"/>
      <c r="O83" s="485"/>
      <c r="P83" s="485"/>
      <c r="Q83" s="485"/>
      <c r="R83" s="485"/>
      <c r="S83" s="485"/>
      <c r="T83" s="485"/>
      <c r="U83" s="485"/>
      <c r="V83" s="485"/>
      <c r="W83" s="485"/>
      <c r="X83" s="485"/>
      <c r="Y83" s="485"/>
      <c r="Z83" s="485"/>
      <c r="AA83" s="485"/>
      <c r="AB83" s="485"/>
      <c r="AC83" s="485"/>
      <c r="AD83" s="485"/>
      <c r="AE83" s="485"/>
      <c r="AF83" s="485"/>
      <c r="AG83" s="485"/>
    </row>
    <row r="84" spans="1:33" ht="13.5">
      <c r="A84" s="485"/>
      <c r="B84" s="486"/>
      <c r="C84" s="486"/>
      <c r="D84" s="486" t="s">
        <v>125</v>
      </c>
      <c r="E84" s="486"/>
      <c r="F84" s="486"/>
      <c r="G84" s="485"/>
      <c r="H84" s="485"/>
      <c r="I84" s="486"/>
      <c r="J84" s="486"/>
      <c r="K84" s="486"/>
      <c r="L84" s="486"/>
      <c r="M84" s="486" t="s">
        <v>135</v>
      </c>
      <c r="N84" s="485"/>
      <c r="O84" s="485"/>
      <c r="P84" s="485"/>
      <c r="Q84" s="485"/>
      <c r="R84" s="485"/>
      <c r="S84" s="485"/>
      <c r="T84" s="485"/>
      <c r="U84" s="485"/>
      <c r="V84" s="485"/>
      <c r="W84" s="485"/>
      <c r="X84" s="485"/>
      <c r="Y84" s="485"/>
      <c r="Z84" s="485"/>
      <c r="AA84" s="485"/>
      <c r="AB84" s="485"/>
      <c r="AC84" s="485"/>
      <c r="AD84" s="485"/>
      <c r="AE84" s="485"/>
      <c r="AF84" s="485"/>
      <c r="AG84" s="485"/>
    </row>
    <row r="85" spans="1:33" ht="5.25" customHeight="1">
      <c r="A85" s="485"/>
      <c r="B85" s="486"/>
      <c r="C85" s="486"/>
      <c r="D85" s="486"/>
      <c r="E85" s="486"/>
      <c r="F85" s="486"/>
      <c r="G85" s="486"/>
      <c r="H85" s="485"/>
      <c r="I85" s="486"/>
      <c r="J85" s="486"/>
      <c r="K85" s="486"/>
      <c r="L85" s="486"/>
      <c r="M85" s="485"/>
      <c r="N85" s="485"/>
      <c r="O85" s="485"/>
      <c r="P85" s="485"/>
      <c r="Q85" s="485"/>
      <c r="R85" s="485"/>
      <c r="S85" s="485"/>
      <c r="T85" s="485"/>
      <c r="U85" s="485"/>
      <c r="V85" s="485"/>
      <c r="W85" s="485"/>
      <c r="X85" s="485"/>
      <c r="Y85" s="485"/>
      <c r="Z85" s="485"/>
      <c r="AA85" s="485"/>
      <c r="AB85" s="485"/>
      <c r="AC85" s="485"/>
      <c r="AD85" s="485"/>
      <c r="AE85" s="485"/>
      <c r="AF85" s="485"/>
      <c r="AG85" s="485"/>
    </row>
    <row r="86" spans="1:33" ht="13.5" customHeight="1">
      <c r="A86" s="485"/>
      <c r="B86" s="486"/>
      <c r="C86" s="486"/>
      <c r="D86" s="635" t="s">
        <v>6</v>
      </c>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row>
    <row r="87" spans="1:33" ht="13.5">
      <c r="A87" s="485"/>
      <c r="B87" s="486"/>
      <c r="C87" s="486"/>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row>
    <row r="88" spans="1:33" ht="13.5">
      <c r="A88" s="485"/>
      <c r="B88" s="486"/>
      <c r="C88" s="486"/>
      <c r="D88" s="486"/>
      <c r="E88" s="486"/>
      <c r="F88" s="486"/>
      <c r="G88" s="486"/>
      <c r="H88" s="486"/>
      <c r="I88" s="486"/>
      <c r="J88" s="486"/>
      <c r="K88" s="486"/>
      <c r="L88" s="486"/>
      <c r="M88" s="485"/>
      <c r="N88" s="485"/>
      <c r="O88" s="485"/>
      <c r="P88" s="485"/>
      <c r="Q88" s="485"/>
      <c r="R88" s="485"/>
      <c r="S88" s="485"/>
      <c r="T88" s="485"/>
      <c r="U88" s="485"/>
      <c r="V88" s="485"/>
      <c r="W88" s="485"/>
      <c r="X88" s="485"/>
      <c r="Y88" s="485"/>
      <c r="Z88" s="485"/>
      <c r="AA88" s="485"/>
      <c r="AB88" s="485"/>
      <c r="AC88" s="485"/>
      <c r="AD88" s="485"/>
      <c r="AE88" s="485"/>
      <c r="AF88" s="485"/>
      <c r="AG88" s="485"/>
    </row>
    <row r="89" spans="1:33" s="1" customFormat="1" ht="13.5">
      <c r="A89" s="488"/>
      <c r="B89" s="487" t="s">
        <v>126</v>
      </c>
      <c r="C89" s="486"/>
      <c r="D89" s="486"/>
      <c r="E89" s="486"/>
      <c r="F89" s="486"/>
      <c r="G89" s="486"/>
      <c r="H89" s="486"/>
      <c r="I89" s="486"/>
      <c r="J89" s="486"/>
      <c r="K89" s="486"/>
      <c r="L89" s="486"/>
      <c r="M89" s="485"/>
      <c r="N89" s="485"/>
      <c r="O89" s="485"/>
      <c r="P89" s="485"/>
      <c r="Q89" s="485"/>
      <c r="R89" s="485"/>
      <c r="S89" s="485"/>
      <c r="T89" s="485"/>
      <c r="U89" s="485"/>
      <c r="V89" s="485"/>
      <c r="W89" s="485"/>
      <c r="X89" s="485"/>
      <c r="Y89" s="485"/>
      <c r="Z89" s="485"/>
      <c r="AA89" s="485"/>
      <c r="AB89" s="485"/>
      <c r="AC89" s="485"/>
      <c r="AD89" s="485"/>
      <c r="AE89" s="485"/>
      <c r="AF89" s="485"/>
      <c r="AG89" s="485"/>
    </row>
    <row r="90" spans="1:33" ht="13.5" customHeight="1">
      <c r="A90" s="485"/>
      <c r="B90" s="486"/>
      <c r="C90" s="635" t="s">
        <v>7</v>
      </c>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row>
    <row r="91" spans="1:33" ht="13.5">
      <c r="A91" s="485"/>
      <c r="B91" s="486"/>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row>
    <row r="92" spans="1:33" ht="13.5">
      <c r="A92" s="485"/>
      <c r="B92" s="486"/>
      <c r="C92" s="486"/>
      <c r="D92" s="486"/>
      <c r="E92" s="486"/>
      <c r="F92" s="486"/>
      <c r="G92" s="486"/>
      <c r="H92" s="486"/>
      <c r="I92" s="486"/>
      <c r="J92" s="486"/>
      <c r="K92" s="486"/>
      <c r="L92" s="486"/>
      <c r="M92" s="485"/>
      <c r="N92" s="485"/>
      <c r="O92" s="485"/>
      <c r="P92" s="485"/>
      <c r="Q92" s="485"/>
      <c r="R92" s="485"/>
      <c r="S92" s="485"/>
      <c r="T92" s="485"/>
      <c r="U92" s="485"/>
      <c r="V92" s="485"/>
      <c r="W92" s="485"/>
      <c r="X92" s="485"/>
      <c r="Y92" s="485"/>
      <c r="Z92" s="485"/>
      <c r="AA92" s="485"/>
      <c r="AB92" s="485"/>
      <c r="AC92" s="485"/>
      <c r="AD92" s="485"/>
      <c r="AE92" s="485"/>
      <c r="AF92" s="485"/>
      <c r="AG92" s="485"/>
    </row>
    <row r="93" spans="1:33" s="1" customFormat="1" ht="13.5">
      <c r="A93" s="488"/>
      <c r="B93" s="487" t="s">
        <v>127</v>
      </c>
      <c r="C93" s="486"/>
      <c r="D93" s="486"/>
      <c r="E93" s="486"/>
      <c r="F93" s="486"/>
      <c r="G93" s="486"/>
      <c r="H93" s="486"/>
      <c r="I93" s="486"/>
      <c r="J93" s="486"/>
      <c r="K93" s="486"/>
      <c r="L93" s="486"/>
      <c r="M93" s="485"/>
      <c r="N93" s="485"/>
      <c r="O93" s="485"/>
      <c r="P93" s="485"/>
      <c r="Q93" s="485"/>
      <c r="R93" s="485"/>
      <c r="S93" s="485"/>
      <c r="T93" s="485"/>
      <c r="U93" s="485"/>
      <c r="V93" s="485"/>
      <c r="W93" s="485"/>
      <c r="X93" s="485"/>
      <c r="Y93" s="485"/>
      <c r="Z93" s="485"/>
      <c r="AA93" s="485"/>
      <c r="AB93" s="485"/>
      <c r="AC93" s="485"/>
      <c r="AD93" s="485"/>
      <c r="AE93" s="485"/>
      <c r="AF93" s="485"/>
      <c r="AG93" s="485"/>
    </row>
    <row r="94" spans="1:33" ht="13.5" customHeight="1">
      <c r="A94" s="485"/>
      <c r="B94" s="486"/>
      <c r="C94" s="635" t="s">
        <v>8</v>
      </c>
      <c r="D94" s="635"/>
      <c r="E94" s="635"/>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row>
    <row r="95" spans="1:33" ht="13.5">
      <c r="A95" s="485"/>
      <c r="B95" s="486"/>
      <c r="C95" s="635"/>
      <c r="D95" s="635"/>
      <c r="E95" s="635"/>
      <c r="F95" s="635"/>
      <c r="G95" s="635"/>
      <c r="H95" s="635"/>
      <c r="I95" s="635"/>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row>
    <row r="96" spans="1:33" ht="13.5">
      <c r="A96" s="485"/>
      <c r="B96" s="486"/>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row>
    <row r="97" spans="1:33" ht="13.5">
      <c r="A97" s="485"/>
      <c r="B97" s="486"/>
      <c r="C97" s="486"/>
      <c r="D97" s="486"/>
      <c r="E97" s="486"/>
      <c r="F97" s="486"/>
      <c r="G97" s="486"/>
      <c r="H97" s="486"/>
      <c r="I97" s="486"/>
      <c r="J97" s="486"/>
      <c r="K97" s="486"/>
      <c r="L97" s="486"/>
      <c r="M97" s="485"/>
      <c r="N97" s="485"/>
      <c r="O97" s="485"/>
      <c r="P97" s="485"/>
      <c r="Q97" s="485"/>
      <c r="R97" s="485"/>
      <c r="S97" s="485"/>
      <c r="T97" s="485"/>
      <c r="U97" s="485"/>
      <c r="V97" s="485"/>
      <c r="W97" s="485"/>
      <c r="X97" s="485"/>
      <c r="Y97" s="485"/>
      <c r="Z97" s="485"/>
      <c r="AA97" s="485"/>
      <c r="AB97" s="485"/>
      <c r="AC97" s="485"/>
      <c r="AD97" s="485"/>
      <c r="AE97" s="485"/>
      <c r="AF97" s="485"/>
      <c r="AG97" s="485"/>
    </row>
    <row r="98" spans="1:33" s="1" customFormat="1" ht="13.5">
      <c r="A98" s="488"/>
      <c r="B98" s="487" t="s">
        <v>128</v>
      </c>
      <c r="C98" s="486"/>
      <c r="D98" s="486"/>
      <c r="E98" s="486"/>
      <c r="F98" s="486"/>
      <c r="G98" s="486"/>
      <c r="H98" s="486"/>
      <c r="I98" s="486"/>
      <c r="J98" s="486"/>
      <c r="K98" s="486"/>
      <c r="L98" s="486"/>
      <c r="M98" s="485"/>
      <c r="N98" s="485"/>
      <c r="O98" s="485"/>
      <c r="P98" s="485"/>
      <c r="Q98" s="485"/>
      <c r="R98" s="485"/>
      <c r="S98" s="485"/>
      <c r="T98" s="485"/>
      <c r="U98" s="485"/>
      <c r="V98" s="485"/>
      <c r="W98" s="485"/>
      <c r="X98" s="485"/>
      <c r="Y98" s="485"/>
      <c r="Z98" s="485"/>
      <c r="AA98" s="485"/>
      <c r="AB98" s="485"/>
      <c r="AC98" s="485"/>
      <c r="AD98" s="485"/>
      <c r="AE98" s="485"/>
      <c r="AF98" s="485"/>
      <c r="AG98" s="485"/>
    </row>
    <row r="99" spans="1:33" ht="13.5">
      <c r="A99" s="485"/>
      <c r="B99" s="486"/>
      <c r="C99" s="486" t="s">
        <v>9</v>
      </c>
      <c r="D99" s="486" t="s">
        <v>10</v>
      </c>
      <c r="E99" s="486"/>
      <c r="F99" s="486"/>
      <c r="G99" s="486"/>
      <c r="H99" s="486"/>
      <c r="I99" s="486"/>
      <c r="J99" s="486"/>
      <c r="K99" s="486"/>
      <c r="L99" s="486"/>
      <c r="M99" s="485"/>
      <c r="N99" s="485"/>
      <c r="O99" s="485"/>
      <c r="P99" s="485"/>
      <c r="Q99" s="485"/>
      <c r="R99" s="485"/>
      <c r="S99" s="485"/>
      <c r="T99" s="485"/>
      <c r="U99" s="485"/>
      <c r="V99" s="485"/>
      <c r="W99" s="485"/>
      <c r="X99" s="485"/>
      <c r="Y99" s="485"/>
      <c r="Z99" s="485"/>
      <c r="AA99" s="485"/>
      <c r="AB99" s="485"/>
      <c r="AC99" s="485"/>
      <c r="AD99" s="485"/>
      <c r="AE99" s="485"/>
      <c r="AF99" s="485"/>
      <c r="AG99" s="485"/>
    </row>
    <row r="100" spans="1:33" ht="13.5" customHeight="1">
      <c r="A100" s="485"/>
      <c r="B100" s="486"/>
      <c r="C100" s="486" t="s">
        <v>11</v>
      </c>
      <c r="D100" s="635" t="s">
        <v>678</v>
      </c>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row>
    <row r="101" spans="1:33" ht="13.5">
      <c r="A101" s="485"/>
      <c r="B101" s="486"/>
      <c r="C101" s="486"/>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row>
    <row r="102" spans="1:33" ht="13.5">
      <c r="A102" s="485"/>
      <c r="B102" s="486"/>
      <c r="C102" s="486"/>
      <c r="D102" s="635"/>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row>
    <row r="103" spans="1:33" ht="13.5">
      <c r="A103" s="485"/>
      <c r="B103" s="486"/>
      <c r="C103" s="486"/>
      <c r="D103" s="635"/>
      <c r="E103" s="635"/>
      <c r="F103" s="635"/>
      <c r="G103" s="635"/>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row>
    <row r="104" spans="1:33" ht="13.5" customHeight="1">
      <c r="A104" s="485"/>
      <c r="B104" s="486"/>
      <c r="C104" s="486" t="s">
        <v>129</v>
      </c>
      <c r="D104" s="635" t="s">
        <v>673</v>
      </c>
      <c r="E104" s="635"/>
      <c r="F104" s="635"/>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row>
    <row r="105" spans="1:33" ht="13.5">
      <c r="A105" s="485"/>
      <c r="B105" s="486"/>
      <c r="C105" s="486"/>
      <c r="D105" s="635"/>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row>
    <row r="106" spans="1:33" ht="13.5">
      <c r="A106" s="485"/>
      <c r="B106" s="486"/>
      <c r="C106" s="486"/>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row>
    <row r="107" spans="1:33" ht="13.5">
      <c r="A107" s="485"/>
      <c r="B107" s="486"/>
      <c r="C107" s="486"/>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row>
    <row r="108" spans="1:33" ht="13.5">
      <c r="A108" s="485"/>
      <c r="B108" s="486"/>
      <c r="C108" s="486"/>
      <c r="D108" s="635"/>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row>
    <row r="109" spans="1:33" ht="13.5">
      <c r="A109" s="485"/>
      <c r="B109" s="486"/>
      <c r="C109" s="486"/>
      <c r="D109" s="635"/>
      <c r="E109" s="635"/>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row>
    <row r="110" spans="1:33" ht="13.5">
      <c r="A110" s="485"/>
      <c r="B110" s="486"/>
      <c r="C110" s="486"/>
      <c r="D110" s="635"/>
      <c r="E110" s="635"/>
      <c r="F110" s="635"/>
      <c r="G110" s="635"/>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row>
    <row r="111" spans="1:33" ht="13.5">
      <c r="A111" s="485"/>
      <c r="B111" s="486"/>
      <c r="C111" s="486"/>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row>
    <row r="112" spans="1:33" ht="13.5" customHeight="1">
      <c r="A112" s="485"/>
      <c r="B112" s="486"/>
      <c r="C112" s="486" t="s">
        <v>130</v>
      </c>
      <c r="D112" s="637" t="s">
        <v>12</v>
      </c>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row>
    <row r="113" spans="1:33" ht="13.5">
      <c r="A113" s="485"/>
      <c r="B113" s="486"/>
      <c r="C113" s="486"/>
      <c r="D113" s="637"/>
      <c r="E113" s="637"/>
      <c r="F113" s="637"/>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row>
    <row r="114" spans="1:33" ht="13.5">
      <c r="A114" s="485"/>
      <c r="B114" s="486"/>
      <c r="C114" s="486" t="s">
        <v>131</v>
      </c>
      <c r="D114" s="486" t="s">
        <v>13</v>
      </c>
      <c r="E114" s="486"/>
      <c r="F114" s="486"/>
      <c r="G114" s="486"/>
      <c r="H114" s="486"/>
      <c r="I114" s="486"/>
      <c r="J114" s="486"/>
      <c r="K114" s="486"/>
      <c r="L114" s="486"/>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row>
    <row r="115" spans="1:33" ht="13.5">
      <c r="A115" s="485"/>
      <c r="B115" s="486"/>
      <c r="C115" s="486" t="s">
        <v>132</v>
      </c>
      <c r="D115" s="486" t="s">
        <v>14</v>
      </c>
      <c r="E115" s="486"/>
      <c r="F115" s="486"/>
      <c r="G115" s="486"/>
      <c r="H115" s="486"/>
      <c r="I115" s="486"/>
      <c r="J115" s="486"/>
      <c r="K115" s="486"/>
      <c r="L115" s="486"/>
      <c r="M115" s="485"/>
      <c r="N115" s="485"/>
      <c r="O115" s="485"/>
      <c r="P115" s="485"/>
      <c r="Q115" s="485"/>
      <c r="R115" s="485"/>
      <c r="S115" s="485"/>
      <c r="T115" s="485"/>
      <c r="U115" s="485"/>
      <c r="V115" s="485"/>
      <c r="W115" s="485"/>
      <c r="X115" s="485"/>
      <c r="Y115" s="485"/>
      <c r="Z115" s="485"/>
      <c r="AA115" s="485"/>
      <c r="AB115" s="485"/>
      <c r="AC115" s="485"/>
      <c r="AD115" s="485"/>
      <c r="AE115" s="485"/>
      <c r="AF115" s="485"/>
      <c r="AG115" s="485"/>
    </row>
    <row r="116" spans="1:33" ht="13.5" customHeight="1">
      <c r="A116" s="485"/>
      <c r="B116" s="486"/>
      <c r="C116" s="486" t="s">
        <v>133</v>
      </c>
      <c r="D116" s="533" t="s">
        <v>15</v>
      </c>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c r="AG116" s="534"/>
    </row>
    <row r="117" spans="1:33" ht="13.5" customHeight="1">
      <c r="A117" s="485"/>
      <c r="B117" s="486"/>
      <c r="C117" s="486"/>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c r="AG117" s="534"/>
    </row>
    <row r="118" spans="1:33" ht="13.5">
      <c r="A118" s="485"/>
      <c r="B118" s="486"/>
      <c r="C118" s="493"/>
      <c r="D118" s="493"/>
      <c r="E118" s="493"/>
      <c r="F118" s="493"/>
      <c r="G118" s="493"/>
      <c r="H118" s="493"/>
      <c r="I118" s="493"/>
      <c r="J118" s="493"/>
      <c r="K118" s="493"/>
      <c r="L118" s="493"/>
      <c r="M118" s="485"/>
      <c r="N118" s="485"/>
      <c r="O118" s="485"/>
      <c r="P118" s="485"/>
      <c r="Q118" s="485"/>
      <c r="R118" s="485"/>
      <c r="S118" s="485"/>
      <c r="T118" s="485"/>
      <c r="U118" s="485"/>
      <c r="V118" s="485"/>
      <c r="W118" s="485"/>
      <c r="X118" s="485"/>
      <c r="Y118" s="485"/>
      <c r="Z118" s="485"/>
      <c r="AA118" s="485"/>
      <c r="AB118" s="485"/>
      <c r="AC118" s="485"/>
      <c r="AD118" s="485"/>
      <c r="AE118" s="485"/>
      <c r="AF118" s="485"/>
      <c r="AG118" s="485"/>
    </row>
    <row r="119" spans="1:33" ht="13.5">
      <c r="A119" s="485"/>
      <c r="B119" s="486"/>
      <c r="C119" s="486"/>
      <c r="D119" s="486"/>
      <c r="E119" s="486"/>
      <c r="F119" s="486"/>
      <c r="G119" s="486"/>
      <c r="H119" s="486"/>
      <c r="I119" s="486"/>
      <c r="J119" s="486"/>
      <c r="K119" s="486"/>
      <c r="L119" s="486"/>
      <c r="M119" s="485"/>
      <c r="N119" s="485"/>
      <c r="O119" s="485"/>
      <c r="P119" s="485"/>
      <c r="Q119" s="485"/>
      <c r="R119" s="485"/>
      <c r="S119" s="485"/>
      <c r="T119" s="485"/>
      <c r="U119" s="485"/>
      <c r="V119" s="485"/>
      <c r="W119" s="485"/>
      <c r="X119" s="485"/>
      <c r="Y119" s="485"/>
      <c r="Z119" s="485"/>
      <c r="AA119" s="485"/>
      <c r="AB119" s="485"/>
      <c r="AC119" s="485"/>
      <c r="AD119" s="485"/>
      <c r="AE119" s="485"/>
      <c r="AF119" s="485"/>
      <c r="AG119" s="485"/>
    </row>
    <row r="120" spans="1:33" ht="13.5">
      <c r="A120" s="485"/>
      <c r="B120" s="486"/>
      <c r="C120" s="486"/>
      <c r="D120" s="485"/>
      <c r="E120" s="486"/>
      <c r="F120" s="486"/>
      <c r="G120" s="486"/>
      <c r="H120" s="485"/>
      <c r="I120" s="486"/>
      <c r="J120" s="486"/>
      <c r="K120" s="486"/>
      <c r="L120" s="486"/>
      <c r="M120" s="485"/>
      <c r="N120" s="485"/>
      <c r="O120" s="485"/>
      <c r="P120" s="490" t="s">
        <v>16</v>
      </c>
      <c r="Q120" s="485"/>
      <c r="R120" s="485"/>
      <c r="S120" s="485"/>
      <c r="T120" s="485"/>
      <c r="U120" s="485"/>
      <c r="V120" s="485"/>
      <c r="W120" s="485"/>
      <c r="X120" s="485"/>
      <c r="Y120" s="485"/>
      <c r="Z120" s="485"/>
      <c r="AA120" s="485"/>
      <c r="AB120" s="485"/>
      <c r="AC120" s="485"/>
      <c r="AD120" s="485"/>
      <c r="AE120" s="485"/>
      <c r="AF120" s="485"/>
      <c r="AG120" s="485"/>
    </row>
    <row r="121" spans="2:33" ht="13.5">
      <c r="B121" s="112"/>
      <c r="C121" s="112"/>
      <c r="D121" s="112"/>
      <c r="E121" s="112"/>
      <c r="F121" s="112"/>
      <c r="G121" s="112"/>
      <c r="H121" s="112"/>
      <c r="I121" s="112"/>
      <c r="J121" s="112"/>
      <c r="K121" s="112"/>
      <c r="L121" s="112"/>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2:33" ht="13.5">
      <c r="B122" s="112"/>
      <c r="C122" s="112"/>
      <c r="D122" s="112"/>
      <c r="E122" s="112"/>
      <c r="F122" s="112"/>
      <c r="G122" s="112"/>
      <c r="H122" s="112"/>
      <c r="I122" s="112"/>
      <c r="J122" s="112"/>
      <c r="K122" s="112"/>
      <c r="L122" s="112"/>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2:12" ht="13.5">
      <c r="B123" s="111"/>
      <c r="C123" s="111"/>
      <c r="D123" s="111"/>
      <c r="E123" s="111"/>
      <c r="F123" s="111"/>
      <c r="G123" s="111"/>
      <c r="H123" s="111"/>
      <c r="I123" s="111"/>
      <c r="J123" s="111"/>
      <c r="K123" s="111"/>
      <c r="L123" s="111"/>
    </row>
    <row r="124" spans="2:12" ht="13.5">
      <c r="B124" s="111"/>
      <c r="C124" s="111"/>
      <c r="D124" s="111"/>
      <c r="E124" s="111"/>
      <c r="F124" s="111"/>
      <c r="G124" s="111"/>
      <c r="H124" s="111"/>
      <c r="I124" s="111"/>
      <c r="J124" s="111"/>
      <c r="K124" s="111"/>
      <c r="L124" s="111"/>
    </row>
    <row r="125" spans="2:12" ht="13.5">
      <c r="B125" s="111"/>
      <c r="C125" s="111"/>
      <c r="D125" s="111"/>
      <c r="E125" s="111"/>
      <c r="F125" s="111"/>
      <c r="G125" s="111"/>
      <c r="H125" s="111"/>
      <c r="I125" s="111"/>
      <c r="J125" s="111"/>
      <c r="K125" s="111"/>
      <c r="L125" s="111"/>
    </row>
    <row r="126" spans="2:12" ht="13.5">
      <c r="B126" s="111"/>
      <c r="C126" s="111"/>
      <c r="D126" s="111"/>
      <c r="E126" s="111"/>
      <c r="F126" s="111"/>
      <c r="G126" s="111"/>
      <c r="H126" s="111"/>
      <c r="I126" s="111"/>
      <c r="J126" s="111"/>
      <c r="K126" s="111"/>
      <c r="L126" s="111"/>
    </row>
    <row r="127" spans="2:12" ht="13.5">
      <c r="B127" s="111"/>
      <c r="C127" s="111"/>
      <c r="D127" s="111"/>
      <c r="E127" s="111"/>
      <c r="F127" s="111"/>
      <c r="G127" s="111"/>
      <c r="H127" s="111"/>
      <c r="I127" s="111"/>
      <c r="J127" s="111"/>
      <c r="K127" s="111"/>
      <c r="L127" s="111"/>
    </row>
    <row r="128" spans="2:12" ht="13.5">
      <c r="B128" s="111"/>
      <c r="C128" s="111"/>
      <c r="D128" s="111"/>
      <c r="E128" s="111"/>
      <c r="F128" s="111"/>
      <c r="G128" s="111"/>
      <c r="H128" s="111"/>
      <c r="I128" s="111"/>
      <c r="J128" s="111"/>
      <c r="K128" s="111"/>
      <c r="L128" s="111"/>
    </row>
    <row r="129" spans="2:12" ht="13.5">
      <c r="B129" s="111"/>
      <c r="C129" s="111"/>
      <c r="D129" s="111"/>
      <c r="E129" s="111"/>
      <c r="F129" s="111"/>
      <c r="G129" s="111"/>
      <c r="H129" s="111"/>
      <c r="I129" s="111"/>
      <c r="J129" s="111"/>
      <c r="K129" s="111"/>
      <c r="L129" s="111"/>
    </row>
    <row r="130" spans="2:12" ht="13.5">
      <c r="B130" s="111"/>
      <c r="C130" s="111"/>
      <c r="D130" s="111"/>
      <c r="E130" s="111"/>
      <c r="F130" s="111"/>
      <c r="G130" s="111"/>
      <c r="H130" s="111"/>
      <c r="I130" s="111"/>
      <c r="J130" s="111"/>
      <c r="K130" s="111"/>
      <c r="L130" s="111"/>
    </row>
    <row r="131" spans="2:12" ht="13.5">
      <c r="B131" s="111"/>
      <c r="C131" s="111"/>
      <c r="D131" s="111"/>
      <c r="E131" s="111"/>
      <c r="F131" s="111"/>
      <c r="G131" s="111"/>
      <c r="H131" s="111"/>
      <c r="I131" s="111"/>
      <c r="J131" s="111"/>
      <c r="K131" s="111"/>
      <c r="L131" s="111"/>
    </row>
    <row r="132" spans="2:12" ht="13.5">
      <c r="B132" s="111"/>
      <c r="C132" s="111"/>
      <c r="D132" s="111"/>
      <c r="E132" s="111"/>
      <c r="F132" s="111"/>
      <c r="G132" s="111"/>
      <c r="H132" s="111"/>
      <c r="I132" s="111"/>
      <c r="J132" s="111"/>
      <c r="K132" s="111"/>
      <c r="L132" s="111"/>
    </row>
    <row r="133" spans="2:12" ht="13.5">
      <c r="B133" s="111"/>
      <c r="C133" s="111"/>
      <c r="D133" s="111"/>
      <c r="E133" s="111"/>
      <c r="F133" s="111"/>
      <c r="G133" s="111"/>
      <c r="H133" s="111"/>
      <c r="I133" s="111"/>
      <c r="J133" s="111"/>
      <c r="K133" s="111"/>
      <c r="L133" s="111"/>
    </row>
    <row r="134" spans="2:12" ht="13.5">
      <c r="B134" s="111"/>
      <c r="C134" s="111"/>
      <c r="D134" s="111"/>
      <c r="E134" s="111"/>
      <c r="F134" s="111"/>
      <c r="G134" s="111"/>
      <c r="H134" s="111"/>
      <c r="I134" s="111"/>
      <c r="J134" s="111"/>
      <c r="K134" s="111"/>
      <c r="L134" s="111"/>
    </row>
    <row r="135" spans="2:12" ht="13.5">
      <c r="B135" s="111"/>
      <c r="C135" s="111"/>
      <c r="D135" s="111"/>
      <c r="E135" s="111"/>
      <c r="F135" s="111"/>
      <c r="G135" s="111"/>
      <c r="H135" s="111"/>
      <c r="I135" s="111"/>
      <c r="J135" s="111"/>
      <c r="K135" s="111"/>
      <c r="L135" s="111"/>
    </row>
    <row r="136" spans="2:12" ht="13.5">
      <c r="B136" s="111"/>
      <c r="C136" s="111"/>
      <c r="D136" s="111"/>
      <c r="E136" s="111"/>
      <c r="F136" s="111"/>
      <c r="G136" s="111"/>
      <c r="H136" s="111"/>
      <c r="I136" s="111"/>
      <c r="J136" s="111"/>
      <c r="K136" s="111"/>
      <c r="L136" s="111"/>
    </row>
    <row r="137" spans="2:12" ht="13.5">
      <c r="B137" s="111"/>
      <c r="C137" s="111"/>
      <c r="D137" s="111"/>
      <c r="E137" s="111"/>
      <c r="F137" s="111"/>
      <c r="G137" s="111"/>
      <c r="H137" s="111"/>
      <c r="I137" s="111"/>
      <c r="J137" s="111"/>
      <c r="K137" s="111"/>
      <c r="L137" s="111"/>
    </row>
    <row r="138" spans="2:12" ht="13.5">
      <c r="B138" s="111"/>
      <c r="C138" s="111"/>
      <c r="D138" s="111"/>
      <c r="E138" s="111"/>
      <c r="F138" s="111"/>
      <c r="G138" s="111"/>
      <c r="H138" s="111"/>
      <c r="I138" s="111"/>
      <c r="J138" s="111"/>
      <c r="K138" s="111"/>
      <c r="L138" s="111"/>
    </row>
    <row r="139" spans="2:12" ht="13.5">
      <c r="B139" s="111"/>
      <c r="C139" s="111"/>
      <c r="D139" s="111"/>
      <c r="E139" s="111"/>
      <c r="F139" s="111"/>
      <c r="G139" s="111"/>
      <c r="H139" s="111"/>
      <c r="I139" s="111"/>
      <c r="J139" s="111"/>
      <c r="K139" s="111"/>
      <c r="L139" s="111"/>
    </row>
    <row r="140" spans="2:12" ht="13.5">
      <c r="B140" s="111"/>
      <c r="C140" s="111"/>
      <c r="D140" s="111"/>
      <c r="E140" s="111"/>
      <c r="F140" s="111"/>
      <c r="G140" s="111"/>
      <c r="H140" s="111"/>
      <c r="I140" s="111"/>
      <c r="J140" s="111"/>
      <c r="K140" s="111"/>
      <c r="L140" s="111"/>
    </row>
    <row r="141" spans="2:12" ht="13.5">
      <c r="B141" s="111"/>
      <c r="C141" s="111"/>
      <c r="D141" s="111"/>
      <c r="E141" s="111"/>
      <c r="F141" s="111"/>
      <c r="G141" s="111"/>
      <c r="H141" s="111"/>
      <c r="I141" s="111"/>
      <c r="J141" s="111"/>
      <c r="K141" s="111"/>
      <c r="L141" s="111"/>
    </row>
    <row r="142" spans="2:12" ht="13.5">
      <c r="B142" s="111"/>
      <c r="C142" s="111"/>
      <c r="D142" s="111"/>
      <c r="E142" s="111"/>
      <c r="F142" s="111"/>
      <c r="G142" s="111"/>
      <c r="H142" s="111"/>
      <c r="I142" s="111"/>
      <c r="J142" s="111"/>
      <c r="K142" s="111"/>
      <c r="L142" s="111"/>
    </row>
    <row r="143" spans="2:12" ht="13.5">
      <c r="B143" s="111"/>
      <c r="C143" s="111"/>
      <c r="D143" s="111"/>
      <c r="E143" s="111"/>
      <c r="F143" s="111"/>
      <c r="G143" s="111"/>
      <c r="H143" s="111"/>
      <c r="I143" s="111"/>
      <c r="J143" s="111"/>
      <c r="K143" s="111"/>
      <c r="L143" s="111"/>
    </row>
    <row r="144" spans="2:12" ht="13.5">
      <c r="B144" s="111"/>
      <c r="C144" s="111"/>
      <c r="D144" s="111"/>
      <c r="E144" s="111"/>
      <c r="F144" s="111"/>
      <c r="G144" s="111"/>
      <c r="H144" s="111"/>
      <c r="I144" s="111"/>
      <c r="J144" s="111"/>
      <c r="K144" s="111"/>
      <c r="L144" s="111"/>
    </row>
    <row r="145" spans="2:12" ht="13.5">
      <c r="B145" s="111"/>
      <c r="C145" s="111"/>
      <c r="D145" s="111"/>
      <c r="E145" s="111"/>
      <c r="F145" s="111"/>
      <c r="G145" s="111"/>
      <c r="H145" s="111"/>
      <c r="I145" s="111"/>
      <c r="J145" s="111"/>
      <c r="K145" s="111"/>
      <c r="L145" s="111"/>
    </row>
    <row r="146" spans="2:12" ht="13.5">
      <c r="B146" s="111"/>
      <c r="C146" s="111"/>
      <c r="D146" s="111"/>
      <c r="E146" s="111"/>
      <c r="F146" s="111"/>
      <c r="G146" s="111"/>
      <c r="H146" s="111"/>
      <c r="I146" s="111"/>
      <c r="J146" s="111"/>
      <c r="K146" s="111"/>
      <c r="L146" s="111"/>
    </row>
  </sheetData>
  <mergeCells count="23">
    <mergeCell ref="C18:AG19"/>
    <mergeCell ref="C10:AG15"/>
    <mergeCell ref="C5:AG7"/>
    <mergeCell ref="D34:AG35"/>
    <mergeCell ref="D30:AG32"/>
    <mergeCell ref="D27:AG29"/>
    <mergeCell ref="C20:AG23"/>
    <mergeCell ref="D49:AG50"/>
    <mergeCell ref="D47:AG48"/>
    <mergeCell ref="D44:AG46"/>
    <mergeCell ref="D36:AG40"/>
    <mergeCell ref="D76:AG77"/>
    <mergeCell ref="D86:AG87"/>
    <mergeCell ref="D112:AG113"/>
    <mergeCell ref="D104:AG111"/>
    <mergeCell ref="D100:AG103"/>
    <mergeCell ref="C94:AG96"/>
    <mergeCell ref="C90:AG91"/>
    <mergeCell ref="E73:AG74"/>
    <mergeCell ref="E65:AG66"/>
    <mergeCell ref="D67:AG69"/>
    <mergeCell ref="D54:AG55"/>
    <mergeCell ref="D70:AG71"/>
  </mergeCells>
  <printOptions/>
  <pageMargins left="0.5905511811023623" right="0.7480314960629921" top="0.7480314960629921" bottom="0.5905511811023623" header="0.5118110236220472" footer="0.5118110236220472"/>
  <pageSetup horizontalDpi="600" verticalDpi="600" orientation="portrait" paperSize="9" r:id="rId2"/>
  <ignoredErrors>
    <ignoredError sqref="C99:C116 C26:C84" numberStoredAsText="1"/>
  </ignoredErrors>
  <drawing r:id="rId1"/>
</worksheet>
</file>

<file path=xl/worksheets/sheet4.xml><?xml version="1.0" encoding="utf-8"?>
<worksheet xmlns="http://schemas.openxmlformats.org/spreadsheetml/2006/main" xmlns:r="http://schemas.openxmlformats.org/officeDocument/2006/relationships">
  <sheetPr>
    <tabColor indexed="8"/>
  </sheetPr>
  <dimension ref="A1:J86"/>
  <sheetViews>
    <sheetView showGridLines="0" zoomScale="75" zoomScaleNormal="75" zoomScaleSheetLayoutView="100" workbookViewId="0" topLeftCell="A1">
      <selection activeCell="A1" sqref="A1"/>
    </sheetView>
  </sheetViews>
  <sheetFormatPr defaultColWidth="8.796875" defaultRowHeight="14.25"/>
  <cols>
    <col min="1" max="1" width="3.19921875" style="116" customWidth="1"/>
    <col min="2" max="2" width="8.09765625" style="123" customWidth="1"/>
    <col min="3" max="3" width="6.5" style="116" customWidth="1"/>
    <col min="4" max="4" width="50.59765625" style="124" customWidth="1"/>
    <col min="5" max="5" width="13.69921875" style="125" customWidth="1"/>
    <col min="6" max="6" width="6.5" style="116" customWidth="1"/>
    <col min="7" max="7" width="50.59765625" style="116" customWidth="1"/>
    <col min="8" max="16384" width="9" style="116" customWidth="1"/>
  </cols>
  <sheetData>
    <row r="1" spans="1:7" ht="17.25">
      <c r="A1" s="607"/>
      <c r="G1" s="608" t="s">
        <v>671</v>
      </c>
    </row>
    <row r="2" spans="1:10" ht="24" customHeight="1">
      <c r="A2" s="114"/>
      <c r="B2" s="643" t="s">
        <v>136</v>
      </c>
      <c r="C2" s="643"/>
      <c r="D2" s="643"/>
      <c r="E2" s="643"/>
      <c r="F2" s="643"/>
      <c r="G2" s="643"/>
      <c r="H2" s="115"/>
      <c r="I2" s="115"/>
      <c r="J2" s="114"/>
    </row>
    <row r="3" spans="1:10" ht="13.5">
      <c r="A3" s="114"/>
      <c r="B3" s="114"/>
      <c r="C3" s="114"/>
      <c r="D3" s="114"/>
      <c r="E3" s="114"/>
      <c r="F3" s="114"/>
      <c r="G3" s="114"/>
      <c r="H3" s="114"/>
      <c r="I3" s="114"/>
      <c r="J3" s="114"/>
    </row>
    <row r="4" spans="1:10" ht="15.75" customHeight="1">
      <c r="A4" s="117" t="s">
        <v>137</v>
      </c>
      <c r="B4" s="118"/>
      <c r="C4" s="118"/>
      <c r="D4" s="118"/>
      <c r="E4" s="118"/>
      <c r="F4" s="118"/>
      <c r="G4" s="118"/>
      <c r="H4" s="114"/>
      <c r="I4" s="114"/>
      <c r="J4" s="114"/>
    </row>
    <row r="5" spans="1:10" ht="8.25" customHeight="1">
      <c r="A5" s="118"/>
      <c r="B5" s="118"/>
      <c r="C5" s="118"/>
      <c r="D5" s="118"/>
      <c r="E5" s="118"/>
      <c r="F5" s="118"/>
      <c r="G5" s="118"/>
      <c r="H5" s="114"/>
      <c r="I5" s="114"/>
      <c r="J5" s="114"/>
    </row>
    <row r="6" spans="1:10" ht="15.75" customHeight="1">
      <c r="A6" s="118"/>
      <c r="B6" s="642" t="s">
        <v>631</v>
      </c>
      <c r="C6" s="642"/>
      <c r="D6" s="642"/>
      <c r="E6" s="642"/>
      <c r="F6" s="642"/>
      <c r="G6" s="642"/>
      <c r="H6" s="120"/>
      <c r="I6" s="120"/>
      <c r="J6" s="120"/>
    </row>
    <row r="7" spans="1:10" ht="15.75" customHeight="1">
      <c r="A7" s="118"/>
      <c r="B7" s="642"/>
      <c r="C7" s="642"/>
      <c r="D7" s="642"/>
      <c r="E7" s="642"/>
      <c r="F7" s="642"/>
      <c r="G7" s="642"/>
      <c r="H7" s="120"/>
      <c r="I7" s="120"/>
      <c r="J7" s="120"/>
    </row>
    <row r="8" spans="1:10" ht="14.25">
      <c r="A8" s="118"/>
      <c r="B8" s="119"/>
      <c r="C8" s="119"/>
      <c r="D8" s="119"/>
      <c r="E8" s="119"/>
      <c r="F8" s="119"/>
      <c r="G8" s="119"/>
      <c r="H8" s="120"/>
      <c r="I8" s="120"/>
      <c r="J8" s="120"/>
    </row>
    <row r="9" spans="1:10" ht="15.75" customHeight="1">
      <c r="A9" s="117" t="s">
        <v>138</v>
      </c>
      <c r="B9" s="118"/>
      <c r="C9" s="118"/>
      <c r="D9" s="118"/>
      <c r="E9" s="118"/>
      <c r="F9" s="118"/>
      <c r="G9" s="118"/>
      <c r="H9" s="114"/>
      <c r="I9" s="114"/>
      <c r="J9" s="114"/>
    </row>
    <row r="10" spans="1:10" ht="7.5" customHeight="1">
      <c r="A10" s="121"/>
      <c r="B10" s="118"/>
      <c r="C10" s="118"/>
      <c r="D10" s="118"/>
      <c r="E10" s="118"/>
      <c r="F10" s="118"/>
      <c r="G10" s="118"/>
      <c r="H10" s="114"/>
      <c r="I10" s="114"/>
      <c r="J10" s="114"/>
    </row>
    <row r="11" spans="1:10" ht="15.75" customHeight="1">
      <c r="A11" s="118"/>
      <c r="B11" s="642" t="s">
        <v>632</v>
      </c>
      <c r="C11" s="642"/>
      <c r="D11" s="642"/>
      <c r="E11" s="642"/>
      <c r="F11" s="642"/>
      <c r="G11" s="642"/>
      <c r="H11" s="122"/>
      <c r="I11" s="122"/>
      <c r="J11" s="122"/>
    </row>
    <row r="12" spans="1:10" ht="15.75" customHeight="1">
      <c r="A12" s="118"/>
      <c r="B12" s="642"/>
      <c r="C12" s="642"/>
      <c r="D12" s="642"/>
      <c r="E12" s="642"/>
      <c r="F12" s="642"/>
      <c r="G12" s="642"/>
      <c r="H12" s="122"/>
      <c r="I12" s="122"/>
      <c r="J12" s="122"/>
    </row>
    <row r="13" spans="1:10" ht="15.75" customHeight="1">
      <c r="A13" s="118"/>
      <c r="B13" s="642"/>
      <c r="C13" s="642"/>
      <c r="D13" s="642"/>
      <c r="E13" s="642"/>
      <c r="F13" s="642"/>
      <c r="G13" s="642"/>
      <c r="H13" s="122"/>
      <c r="I13" s="122"/>
      <c r="J13" s="122"/>
    </row>
    <row r="14" spans="1:10" ht="15.75" customHeight="1">
      <c r="A14" s="118"/>
      <c r="B14" s="642" t="s">
        <v>669</v>
      </c>
      <c r="C14" s="642"/>
      <c r="D14" s="642"/>
      <c r="E14" s="642"/>
      <c r="F14" s="642"/>
      <c r="G14" s="642"/>
      <c r="H14" s="120"/>
      <c r="I14" s="120"/>
      <c r="J14" s="120"/>
    </row>
    <row r="15" ht="13.5">
      <c r="G15" s="126"/>
    </row>
    <row r="16" spans="2:7" ht="19.5" thickBot="1">
      <c r="B16" s="127"/>
      <c r="C16" s="128"/>
      <c r="D16" s="128"/>
      <c r="E16" s="129" t="s">
        <v>259</v>
      </c>
      <c r="F16" s="128"/>
      <c r="G16" s="128"/>
    </row>
    <row r="17" spans="2:7" s="130" customFormat="1" ht="28.5" customHeight="1" thickBot="1">
      <c r="B17" s="639" t="s">
        <v>676</v>
      </c>
      <c r="C17" s="640"/>
      <c r="D17" s="641"/>
      <c r="E17" s="131" t="s">
        <v>139</v>
      </c>
      <c r="F17" s="639" t="s">
        <v>260</v>
      </c>
      <c r="G17" s="641"/>
    </row>
    <row r="18" spans="2:7" s="138" customFormat="1" ht="15" customHeight="1">
      <c r="B18" s="132" t="s">
        <v>261</v>
      </c>
      <c r="C18" s="133" t="s">
        <v>262</v>
      </c>
      <c r="D18" s="134" t="s">
        <v>140</v>
      </c>
      <c r="E18" s="135" t="s">
        <v>141</v>
      </c>
      <c r="F18" s="136" t="s">
        <v>142</v>
      </c>
      <c r="G18" s="137" t="s">
        <v>140</v>
      </c>
    </row>
    <row r="19" spans="2:7" s="138" customFormat="1" ht="15" customHeight="1">
      <c r="B19" s="139"/>
      <c r="C19" s="133" t="s">
        <v>143</v>
      </c>
      <c r="D19" s="134" t="s">
        <v>144</v>
      </c>
      <c r="E19" s="135" t="s">
        <v>145</v>
      </c>
      <c r="F19" s="140" t="s">
        <v>146</v>
      </c>
      <c r="G19" s="137" t="s">
        <v>147</v>
      </c>
    </row>
    <row r="20" spans="2:7" s="138" customFormat="1" ht="15" customHeight="1">
      <c r="B20" s="139"/>
      <c r="C20" s="133" t="s">
        <v>146</v>
      </c>
      <c r="D20" s="134" t="s">
        <v>148</v>
      </c>
      <c r="E20" s="135" t="s">
        <v>145</v>
      </c>
      <c r="F20" s="140" t="s">
        <v>149</v>
      </c>
      <c r="G20" s="137" t="s">
        <v>148</v>
      </c>
    </row>
    <row r="21" spans="2:7" s="138" customFormat="1" ht="15" customHeight="1">
      <c r="B21" s="139"/>
      <c r="C21" s="133" t="s">
        <v>149</v>
      </c>
      <c r="D21" s="134" t="s">
        <v>150</v>
      </c>
      <c r="E21" s="135" t="s">
        <v>145</v>
      </c>
      <c r="F21" s="140" t="s">
        <v>151</v>
      </c>
      <c r="G21" s="137" t="s">
        <v>150</v>
      </c>
    </row>
    <row r="22" spans="2:7" s="138" customFormat="1" ht="15" customHeight="1">
      <c r="B22" s="139"/>
      <c r="C22" s="133" t="s">
        <v>151</v>
      </c>
      <c r="D22" s="134" t="s">
        <v>152</v>
      </c>
      <c r="E22" s="135" t="s">
        <v>145</v>
      </c>
      <c r="F22" s="140" t="s">
        <v>153</v>
      </c>
      <c r="G22" s="137" t="s">
        <v>154</v>
      </c>
    </row>
    <row r="23" spans="2:7" s="138" customFormat="1" ht="15" customHeight="1">
      <c r="B23" s="139"/>
      <c r="C23" s="133" t="s">
        <v>153</v>
      </c>
      <c r="D23" s="134" t="s">
        <v>155</v>
      </c>
      <c r="E23" s="135" t="s">
        <v>156</v>
      </c>
      <c r="F23" s="140" t="s">
        <v>157</v>
      </c>
      <c r="G23" s="137" t="s">
        <v>155</v>
      </c>
    </row>
    <row r="24" spans="2:7" s="138" customFormat="1" ht="15" customHeight="1">
      <c r="B24" s="139"/>
      <c r="C24" s="133" t="s">
        <v>157</v>
      </c>
      <c r="D24" s="134" t="s">
        <v>158</v>
      </c>
      <c r="E24" s="135" t="s">
        <v>156</v>
      </c>
      <c r="F24" s="140" t="s">
        <v>159</v>
      </c>
      <c r="G24" s="137" t="s">
        <v>160</v>
      </c>
    </row>
    <row r="25" spans="2:7" s="138" customFormat="1" ht="15" customHeight="1">
      <c r="B25" s="139"/>
      <c r="C25" s="133" t="s">
        <v>159</v>
      </c>
      <c r="D25" s="134" t="s">
        <v>161</v>
      </c>
      <c r="E25" s="135" t="s">
        <v>156</v>
      </c>
      <c r="F25" s="140" t="s">
        <v>162</v>
      </c>
      <c r="G25" s="137" t="s">
        <v>163</v>
      </c>
    </row>
    <row r="26" spans="2:7" s="138" customFormat="1" ht="15" customHeight="1">
      <c r="B26" s="139"/>
      <c r="C26" s="133" t="s">
        <v>162</v>
      </c>
      <c r="D26" s="134" t="s">
        <v>164</v>
      </c>
      <c r="E26" s="135" t="s">
        <v>145</v>
      </c>
      <c r="F26" s="140" t="s">
        <v>165</v>
      </c>
      <c r="G26" s="137" t="s">
        <v>166</v>
      </c>
    </row>
    <row r="27" spans="2:7" s="138" customFormat="1" ht="15" customHeight="1">
      <c r="B27" s="139"/>
      <c r="C27" s="133" t="s">
        <v>165</v>
      </c>
      <c r="D27" s="134" t="s">
        <v>167</v>
      </c>
      <c r="E27" s="135" t="s">
        <v>168</v>
      </c>
      <c r="F27" s="141" t="s">
        <v>263</v>
      </c>
      <c r="G27" s="142" t="s">
        <v>264</v>
      </c>
    </row>
    <row r="28" spans="2:7" s="138" customFormat="1" ht="15" customHeight="1">
      <c r="B28" s="139"/>
      <c r="C28" s="133" t="s">
        <v>169</v>
      </c>
      <c r="D28" s="134" t="s">
        <v>170</v>
      </c>
      <c r="E28" s="135" t="s">
        <v>168</v>
      </c>
      <c r="F28" s="141" t="s">
        <v>265</v>
      </c>
      <c r="G28" s="142" t="s">
        <v>266</v>
      </c>
    </row>
    <row r="29" spans="2:7" s="138" customFormat="1" ht="15" customHeight="1">
      <c r="B29" s="139"/>
      <c r="C29" s="133" t="s">
        <v>171</v>
      </c>
      <c r="D29" s="134" t="s">
        <v>172</v>
      </c>
      <c r="E29" s="135" t="s">
        <v>168</v>
      </c>
      <c r="F29" s="141" t="s">
        <v>267</v>
      </c>
      <c r="G29" s="142" t="s">
        <v>268</v>
      </c>
    </row>
    <row r="30" spans="2:7" s="138" customFormat="1" ht="15" customHeight="1">
      <c r="B30" s="139"/>
      <c r="C30" s="133" t="s">
        <v>173</v>
      </c>
      <c r="D30" s="134" t="s">
        <v>174</v>
      </c>
      <c r="E30" s="135" t="s">
        <v>168</v>
      </c>
      <c r="F30" s="141" t="s">
        <v>269</v>
      </c>
      <c r="G30" s="142" t="s">
        <v>266</v>
      </c>
    </row>
    <row r="31" spans="2:7" s="138" customFormat="1" ht="15" customHeight="1">
      <c r="B31" s="139"/>
      <c r="C31" s="133" t="s">
        <v>175</v>
      </c>
      <c r="D31" s="134" t="s">
        <v>176</v>
      </c>
      <c r="E31" s="135" t="s">
        <v>156</v>
      </c>
      <c r="F31" s="140" t="s">
        <v>175</v>
      </c>
      <c r="G31" s="137" t="s">
        <v>177</v>
      </c>
    </row>
    <row r="32" spans="2:7" s="138" customFormat="1" ht="15" customHeight="1">
      <c r="B32" s="139"/>
      <c r="C32" s="133" t="s">
        <v>178</v>
      </c>
      <c r="D32" s="134" t="s">
        <v>179</v>
      </c>
      <c r="E32" s="135" t="s">
        <v>141</v>
      </c>
      <c r="F32" s="140" t="s">
        <v>173</v>
      </c>
      <c r="G32" s="137" t="s">
        <v>180</v>
      </c>
    </row>
    <row r="33" spans="2:7" s="138" customFormat="1" ht="15" customHeight="1">
      <c r="B33" s="139"/>
      <c r="C33" s="133" t="s">
        <v>181</v>
      </c>
      <c r="D33" s="134" t="s">
        <v>182</v>
      </c>
      <c r="E33" s="135" t="s">
        <v>156</v>
      </c>
      <c r="F33" s="140" t="s">
        <v>178</v>
      </c>
      <c r="G33" s="137" t="s">
        <v>270</v>
      </c>
    </row>
    <row r="34" spans="2:7" s="138" customFormat="1" ht="15" customHeight="1">
      <c r="B34" s="143"/>
      <c r="C34" s="144" t="s">
        <v>183</v>
      </c>
      <c r="D34" s="145" t="s">
        <v>184</v>
      </c>
      <c r="E34" s="146" t="s">
        <v>168</v>
      </c>
      <c r="F34" s="147" t="s">
        <v>271</v>
      </c>
      <c r="G34" s="148" t="s">
        <v>266</v>
      </c>
    </row>
    <row r="35" spans="2:7" s="138" customFormat="1" ht="14.25" customHeight="1">
      <c r="B35" s="139" t="s">
        <v>272</v>
      </c>
      <c r="C35" s="149" t="s">
        <v>185</v>
      </c>
      <c r="D35" s="150" t="s">
        <v>186</v>
      </c>
      <c r="E35" s="151" t="s">
        <v>145</v>
      </c>
      <c r="F35" s="152" t="s">
        <v>187</v>
      </c>
      <c r="G35" s="153" t="s">
        <v>188</v>
      </c>
    </row>
    <row r="36" spans="2:7" s="138" customFormat="1" ht="14.25" customHeight="1">
      <c r="B36" s="139"/>
      <c r="C36" s="133" t="s">
        <v>189</v>
      </c>
      <c r="D36" s="134" t="s">
        <v>190</v>
      </c>
      <c r="E36" s="135" t="s">
        <v>168</v>
      </c>
      <c r="F36" s="141" t="s">
        <v>273</v>
      </c>
      <c r="G36" s="142" t="s">
        <v>274</v>
      </c>
    </row>
    <row r="37" spans="2:7" s="138" customFormat="1" ht="14.25" customHeight="1">
      <c r="B37" s="139"/>
      <c r="C37" s="133" t="s">
        <v>191</v>
      </c>
      <c r="D37" s="137" t="s">
        <v>192</v>
      </c>
      <c r="E37" s="154" t="s">
        <v>193</v>
      </c>
      <c r="F37" s="140" t="s">
        <v>194</v>
      </c>
      <c r="G37" s="155" t="s">
        <v>192</v>
      </c>
    </row>
    <row r="38" spans="2:7" s="138" customFormat="1" ht="14.25" customHeight="1">
      <c r="B38" s="139"/>
      <c r="C38" s="133" t="s">
        <v>195</v>
      </c>
      <c r="D38" s="134" t="s">
        <v>196</v>
      </c>
      <c r="E38" s="135" t="s">
        <v>145</v>
      </c>
      <c r="F38" s="140" t="s">
        <v>197</v>
      </c>
      <c r="G38" s="137" t="s">
        <v>196</v>
      </c>
    </row>
    <row r="39" spans="2:7" s="138" customFormat="1" ht="14.25" customHeight="1">
      <c r="B39" s="139"/>
      <c r="C39" s="133" t="s">
        <v>198</v>
      </c>
      <c r="D39" s="134" t="s">
        <v>199</v>
      </c>
      <c r="E39" s="135" t="s">
        <v>193</v>
      </c>
      <c r="F39" s="140" t="s">
        <v>200</v>
      </c>
      <c r="G39" s="137" t="s">
        <v>199</v>
      </c>
    </row>
    <row r="40" spans="2:7" s="138" customFormat="1" ht="14.25" customHeight="1">
      <c r="B40" s="139"/>
      <c r="C40" s="133" t="s">
        <v>201</v>
      </c>
      <c r="D40" s="134" t="s">
        <v>202</v>
      </c>
      <c r="E40" s="135" t="s">
        <v>145</v>
      </c>
      <c r="F40" s="140" t="s">
        <v>203</v>
      </c>
      <c r="G40" s="137" t="s">
        <v>202</v>
      </c>
    </row>
    <row r="41" spans="2:7" s="138" customFormat="1" ht="14.25" customHeight="1">
      <c r="B41" s="139"/>
      <c r="C41" s="133" t="s">
        <v>204</v>
      </c>
      <c r="D41" s="134" t="s">
        <v>205</v>
      </c>
      <c r="E41" s="135" t="s">
        <v>275</v>
      </c>
      <c r="F41" s="156"/>
      <c r="G41" s="155"/>
    </row>
    <row r="42" spans="2:7" s="138" customFormat="1" ht="14.25" customHeight="1">
      <c r="B42" s="139"/>
      <c r="C42" s="133" t="s">
        <v>206</v>
      </c>
      <c r="D42" s="137" t="s">
        <v>207</v>
      </c>
      <c r="E42" s="154" t="s">
        <v>145</v>
      </c>
      <c r="F42" s="140" t="s">
        <v>208</v>
      </c>
      <c r="G42" s="155" t="s">
        <v>207</v>
      </c>
    </row>
    <row r="43" spans="2:7" s="138" customFormat="1" ht="14.25" customHeight="1">
      <c r="B43" s="139"/>
      <c r="C43" s="133" t="s">
        <v>209</v>
      </c>
      <c r="D43" s="134" t="s">
        <v>210</v>
      </c>
      <c r="E43" s="135" t="s">
        <v>145</v>
      </c>
      <c r="F43" s="140" t="s">
        <v>211</v>
      </c>
      <c r="G43" s="137" t="s">
        <v>210</v>
      </c>
    </row>
    <row r="44" spans="2:7" s="138" customFormat="1" ht="14.25" customHeight="1">
      <c r="B44" s="139"/>
      <c r="C44" s="133" t="s">
        <v>212</v>
      </c>
      <c r="D44" s="134" t="s">
        <v>213</v>
      </c>
      <c r="E44" s="135" t="s">
        <v>141</v>
      </c>
      <c r="F44" s="140" t="s">
        <v>214</v>
      </c>
      <c r="G44" s="137" t="s">
        <v>213</v>
      </c>
    </row>
    <row r="45" spans="2:7" s="138" customFormat="1" ht="14.25" customHeight="1">
      <c r="B45" s="139"/>
      <c r="C45" s="133" t="s">
        <v>215</v>
      </c>
      <c r="D45" s="134" t="s">
        <v>216</v>
      </c>
      <c r="E45" s="135" t="s">
        <v>145</v>
      </c>
      <c r="F45" s="140" t="s">
        <v>217</v>
      </c>
      <c r="G45" s="137" t="s">
        <v>216</v>
      </c>
    </row>
    <row r="46" spans="2:7" s="138" customFormat="1" ht="14.25" customHeight="1">
      <c r="B46" s="139"/>
      <c r="C46" s="133" t="s">
        <v>218</v>
      </c>
      <c r="D46" s="134" t="s">
        <v>219</v>
      </c>
      <c r="E46" s="135" t="s">
        <v>145</v>
      </c>
      <c r="F46" s="140" t="s">
        <v>220</v>
      </c>
      <c r="G46" s="137" t="s">
        <v>219</v>
      </c>
    </row>
    <row r="47" spans="2:7" s="138" customFormat="1" ht="14.25" customHeight="1">
      <c r="B47" s="139"/>
      <c r="C47" s="133" t="s">
        <v>221</v>
      </c>
      <c r="D47" s="134" t="s">
        <v>222</v>
      </c>
      <c r="E47" s="135" t="s">
        <v>145</v>
      </c>
      <c r="F47" s="140" t="s">
        <v>223</v>
      </c>
      <c r="G47" s="137" t="s">
        <v>222</v>
      </c>
    </row>
    <row r="48" spans="2:7" s="138" customFormat="1" ht="14.25" customHeight="1">
      <c r="B48" s="139"/>
      <c r="C48" s="133" t="s">
        <v>224</v>
      </c>
      <c r="D48" s="134" t="s">
        <v>225</v>
      </c>
      <c r="E48" s="135" t="s">
        <v>168</v>
      </c>
      <c r="F48" s="141" t="s">
        <v>633</v>
      </c>
      <c r="G48" s="142" t="s">
        <v>276</v>
      </c>
    </row>
    <row r="49" spans="2:7" s="138" customFormat="1" ht="14.25" customHeight="1">
      <c r="B49" s="139"/>
      <c r="C49" s="133" t="s">
        <v>226</v>
      </c>
      <c r="D49" s="134" t="s">
        <v>227</v>
      </c>
      <c r="E49" s="135" t="s">
        <v>168</v>
      </c>
      <c r="F49" s="141" t="s">
        <v>277</v>
      </c>
      <c r="G49" s="142" t="s">
        <v>276</v>
      </c>
    </row>
    <row r="50" spans="2:7" s="138" customFormat="1" ht="14.25" customHeight="1">
      <c r="B50" s="139"/>
      <c r="C50" s="133" t="s">
        <v>228</v>
      </c>
      <c r="D50" s="134" t="s">
        <v>229</v>
      </c>
      <c r="E50" s="135" t="s">
        <v>168</v>
      </c>
      <c r="F50" s="141" t="s">
        <v>278</v>
      </c>
      <c r="G50" s="142" t="s">
        <v>279</v>
      </c>
    </row>
    <row r="51" spans="2:7" s="138" customFormat="1" ht="14.25" customHeight="1">
      <c r="B51" s="139"/>
      <c r="C51" s="133" t="s">
        <v>230</v>
      </c>
      <c r="D51" s="134" t="s">
        <v>231</v>
      </c>
      <c r="E51" s="135" t="s">
        <v>156</v>
      </c>
      <c r="F51" s="140" t="s">
        <v>232</v>
      </c>
      <c r="G51" s="137" t="s">
        <v>233</v>
      </c>
    </row>
    <row r="52" spans="2:7" s="138" customFormat="1" ht="14.25" customHeight="1">
      <c r="B52" s="139"/>
      <c r="C52" s="133" t="s">
        <v>234</v>
      </c>
      <c r="D52" s="134" t="s">
        <v>235</v>
      </c>
      <c r="E52" s="135" t="s">
        <v>168</v>
      </c>
      <c r="F52" s="141" t="s">
        <v>280</v>
      </c>
      <c r="G52" s="134" t="s">
        <v>235</v>
      </c>
    </row>
    <row r="53" spans="2:7" s="138" customFormat="1" ht="14.25" customHeight="1">
      <c r="B53" s="139"/>
      <c r="C53" s="133" t="s">
        <v>236</v>
      </c>
      <c r="D53" s="134" t="s">
        <v>237</v>
      </c>
      <c r="E53" s="135" t="s">
        <v>168</v>
      </c>
      <c r="F53" s="141" t="s">
        <v>281</v>
      </c>
      <c r="G53" s="134" t="s">
        <v>237</v>
      </c>
    </row>
    <row r="54" spans="2:7" s="138" customFormat="1" ht="14.25" customHeight="1">
      <c r="B54" s="139"/>
      <c r="C54" s="133" t="s">
        <v>238</v>
      </c>
      <c r="D54" s="134" t="s">
        <v>239</v>
      </c>
      <c r="E54" s="135" t="s">
        <v>145</v>
      </c>
      <c r="F54" s="140" t="s">
        <v>240</v>
      </c>
      <c r="G54" s="137" t="s">
        <v>239</v>
      </c>
    </row>
    <row r="55" spans="2:7" s="138" customFormat="1" ht="14.25" customHeight="1">
      <c r="B55" s="139"/>
      <c r="C55" s="133" t="s">
        <v>241</v>
      </c>
      <c r="D55" s="134" t="s">
        <v>242</v>
      </c>
      <c r="E55" s="135" t="s">
        <v>275</v>
      </c>
      <c r="F55" s="156"/>
      <c r="G55" s="155"/>
    </row>
    <row r="56" spans="2:7" s="138" customFormat="1" ht="14.25" customHeight="1">
      <c r="B56" s="139"/>
      <c r="C56" s="149" t="s">
        <v>634</v>
      </c>
      <c r="D56" s="150" t="s">
        <v>282</v>
      </c>
      <c r="E56" s="151"/>
      <c r="F56" s="157" t="s">
        <v>283</v>
      </c>
      <c r="G56" s="150" t="s">
        <v>284</v>
      </c>
    </row>
    <row r="57" spans="2:7" s="138" customFormat="1" ht="14.25" customHeight="1">
      <c r="B57" s="139"/>
      <c r="C57" s="133" t="s">
        <v>285</v>
      </c>
      <c r="D57" s="134" t="s">
        <v>286</v>
      </c>
      <c r="E57" s="135"/>
      <c r="F57" s="156" t="s">
        <v>287</v>
      </c>
      <c r="G57" s="134" t="s">
        <v>288</v>
      </c>
    </row>
    <row r="58" spans="2:7" s="138" customFormat="1" ht="14.25" customHeight="1">
      <c r="B58" s="139"/>
      <c r="C58" s="144" t="s">
        <v>289</v>
      </c>
      <c r="D58" s="158" t="s">
        <v>290</v>
      </c>
      <c r="E58" s="159"/>
      <c r="F58" s="160" t="s">
        <v>291</v>
      </c>
      <c r="G58" s="158" t="s">
        <v>292</v>
      </c>
    </row>
    <row r="59" spans="2:7" s="138" customFormat="1" ht="14.25" customHeight="1">
      <c r="B59" s="139"/>
      <c r="C59" s="149" t="s">
        <v>243</v>
      </c>
      <c r="D59" s="153" t="s">
        <v>244</v>
      </c>
      <c r="E59" s="161" t="s">
        <v>193</v>
      </c>
      <c r="F59" s="152" t="s">
        <v>245</v>
      </c>
      <c r="G59" s="162" t="s">
        <v>246</v>
      </c>
    </row>
    <row r="60" spans="2:7" s="138" customFormat="1" ht="14.25" customHeight="1">
      <c r="B60" s="139"/>
      <c r="C60" s="144" t="s">
        <v>247</v>
      </c>
      <c r="D60" s="145" t="s">
        <v>248</v>
      </c>
      <c r="E60" s="146" t="s">
        <v>168</v>
      </c>
      <c r="F60" s="163" t="s">
        <v>293</v>
      </c>
      <c r="G60" s="164" t="s">
        <v>294</v>
      </c>
    </row>
    <row r="61" spans="2:7" s="138" customFormat="1" ht="14.25" customHeight="1">
      <c r="B61" s="139"/>
      <c r="C61" s="149" t="s">
        <v>249</v>
      </c>
      <c r="D61" s="150" t="s">
        <v>250</v>
      </c>
      <c r="E61" s="151"/>
      <c r="F61" s="152"/>
      <c r="G61" s="153"/>
    </row>
    <row r="62" spans="2:7" s="138" customFormat="1" ht="14.25" customHeight="1">
      <c r="B62" s="139"/>
      <c r="C62" s="144" t="s">
        <v>295</v>
      </c>
      <c r="D62" s="158" t="s">
        <v>296</v>
      </c>
      <c r="E62" s="159"/>
      <c r="F62" s="163"/>
      <c r="G62" s="145"/>
    </row>
    <row r="63" spans="2:7" s="138" customFormat="1" ht="14.25" customHeight="1">
      <c r="B63" s="139"/>
      <c r="C63" s="149" t="s">
        <v>251</v>
      </c>
      <c r="D63" s="150" t="s">
        <v>252</v>
      </c>
      <c r="E63" s="151"/>
      <c r="F63" s="152"/>
      <c r="G63" s="153"/>
    </row>
    <row r="64" spans="2:7" s="138" customFormat="1" ht="14.25" customHeight="1">
      <c r="B64" s="139"/>
      <c r="C64" s="144" t="s">
        <v>297</v>
      </c>
      <c r="D64" s="158" t="s">
        <v>298</v>
      </c>
      <c r="E64" s="159"/>
      <c r="F64" s="163"/>
      <c r="G64" s="145"/>
    </row>
    <row r="65" spans="2:7" s="138" customFormat="1" ht="14.25" customHeight="1">
      <c r="B65" s="139"/>
      <c r="C65" s="149" t="s">
        <v>253</v>
      </c>
      <c r="D65" s="150" t="s">
        <v>254</v>
      </c>
      <c r="E65" s="151"/>
      <c r="F65" s="157"/>
      <c r="G65" s="162"/>
    </row>
    <row r="66" spans="2:7" s="138" customFormat="1" ht="14.25" customHeight="1">
      <c r="B66" s="139"/>
      <c r="C66" s="133" t="s">
        <v>255</v>
      </c>
      <c r="D66" s="134" t="s">
        <v>256</v>
      </c>
      <c r="E66" s="135"/>
      <c r="F66" s="156"/>
      <c r="G66" s="155"/>
    </row>
    <row r="67" spans="2:7" s="138" customFormat="1" ht="14.25" customHeight="1">
      <c r="B67" s="139"/>
      <c r="C67" s="133"/>
      <c r="D67" s="134"/>
      <c r="E67" s="135"/>
      <c r="F67" s="165" t="s">
        <v>299</v>
      </c>
      <c r="G67" s="166" t="s">
        <v>300</v>
      </c>
    </row>
    <row r="68" spans="2:7" s="138" customFormat="1" ht="14.25" customHeight="1">
      <c r="B68" s="139"/>
      <c r="C68" s="133"/>
      <c r="D68" s="134"/>
      <c r="E68" s="135"/>
      <c r="F68" s="165" t="s">
        <v>301</v>
      </c>
      <c r="G68" s="166" t="s">
        <v>302</v>
      </c>
    </row>
    <row r="69" spans="2:7" s="138" customFormat="1" ht="14.25" customHeight="1">
      <c r="B69" s="139"/>
      <c r="C69" s="133"/>
      <c r="D69" s="134"/>
      <c r="E69" s="135"/>
      <c r="F69" s="165" t="s">
        <v>303</v>
      </c>
      <c r="G69" s="166" t="s">
        <v>304</v>
      </c>
    </row>
    <row r="70" spans="2:7" s="138" customFormat="1" ht="14.25" customHeight="1">
      <c r="B70" s="139"/>
      <c r="C70" s="133"/>
      <c r="D70" s="134"/>
      <c r="E70" s="135"/>
      <c r="F70" s="165" t="s">
        <v>305</v>
      </c>
      <c r="G70" s="166" t="s">
        <v>306</v>
      </c>
    </row>
    <row r="71" spans="2:7" s="138" customFormat="1" ht="14.25" customHeight="1">
      <c r="B71" s="139"/>
      <c r="C71" s="133"/>
      <c r="D71" s="134"/>
      <c r="E71" s="135"/>
      <c r="F71" s="165" t="s">
        <v>307</v>
      </c>
      <c r="G71" s="166" t="s">
        <v>308</v>
      </c>
    </row>
    <row r="72" spans="2:7" s="138" customFormat="1" ht="14.25" customHeight="1">
      <c r="B72" s="139"/>
      <c r="C72" s="133" t="s">
        <v>309</v>
      </c>
      <c r="D72" s="167" t="s">
        <v>310</v>
      </c>
      <c r="E72" s="135"/>
      <c r="F72" s="168" t="s">
        <v>311</v>
      </c>
      <c r="G72" s="169" t="s">
        <v>312</v>
      </c>
    </row>
    <row r="73" spans="2:7" s="138" customFormat="1" ht="14.25" customHeight="1">
      <c r="B73" s="170" t="s">
        <v>313</v>
      </c>
      <c r="C73" s="171" t="s">
        <v>314</v>
      </c>
      <c r="D73" s="172" t="s">
        <v>315</v>
      </c>
      <c r="E73" s="173"/>
      <c r="F73" s="157"/>
      <c r="G73" s="162"/>
    </row>
    <row r="74" spans="2:7" s="138" customFormat="1" ht="14.25" customHeight="1">
      <c r="B74" s="139"/>
      <c r="C74" s="174" t="s">
        <v>316</v>
      </c>
      <c r="D74" s="167" t="s">
        <v>317</v>
      </c>
      <c r="E74" s="175"/>
      <c r="F74" s="156"/>
      <c r="G74" s="155"/>
    </row>
    <row r="75" spans="2:7" s="138" customFormat="1" ht="14.25" customHeight="1">
      <c r="B75" s="139"/>
      <c r="C75" s="174" t="s">
        <v>318</v>
      </c>
      <c r="D75" s="167" t="s">
        <v>319</v>
      </c>
      <c r="E75" s="175"/>
      <c r="F75" s="156"/>
      <c r="G75" s="155"/>
    </row>
    <row r="76" spans="2:7" s="138" customFormat="1" ht="14.25" customHeight="1">
      <c r="B76" s="139"/>
      <c r="C76" s="174" t="s">
        <v>320</v>
      </c>
      <c r="D76" s="167" t="s">
        <v>321</v>
      </c>
      <c r="E76" s="175"/>
      <c r="F76" s="156"/>
      <c r="G76" s="155"/>
    </row>
    <row r="77" spans="2:7" s="138" customFormat="1" ht="14.25" customHeight="1">
      <c r="B77" s="139"/>
      <c r="C77" s="176" t="s">
        <v>322</v>
      </c>
      <c r="D77" s="177" t="s">
        <v>323</v>
      </c>
      <c r="E77" s="178"/>
      <c r="F77" s="160"/>
      <c r="G77" s="164"/>
    </row>
    <row r="78" spans="2:7" s="138" customFormat="1" ht="14.25" customHeight="1">
      <c r="B78" s="139"/>
      <c r="C78" s="171" t="s">
        <v>324</v>
      </c>
      <c r="D78" s="172" t="s">
        <v>325</v>
      </c>
      <c r="E78" s="173"/>
      <c r="F78" s="157"/>
      <c r="G78" s="162"/>
    </row>
    <row r="79" spans="2:7" s="138" customFormat="1" ht="14.25" customHeight="1" thickBot="1">
      <c r="B79" s="179"/>
      <c r="C79" s="180" t="s">
        <v>326</v>
      </c>
      <c r="D79" s="181" t="s">
        <v>327</v>
      </c>
      <c r="E79" s="182"/>
      <c r="F79" s="183"/>
      <c r="G79" s="184"/>
    </row>
    <row r="80" ht="13.5">
      <c r="C80" s="138" t="s">
        <v>328</v>
      </c>
    </row>
    <row r="81" ht="6.75" customHeight="1">
      <c r="C81" s="138"/>
    </row>
    <row r="82" spans="3:5" ht="13.5">
      <c r="C82" s="185" t="s">
        <v>329</v>
      </c>
      <c r="E82" s="186" t="s">
        <v>257</v>
      </c>
    </row>
    <row r="83" spans="3:5" ht="13.5">
      <c r="C83" s="185" t="s">
        <v>330</v>
      </c>
      <c r="E83" s="186" t="s">
        <v>258</v>
      </c>
    </row>
    <row r="84" ht="13.5">
      <c r="E84" s="186" t="s">
        <v>331</v>
      </c>
    </row>
    <row r="86" ht="17.25">
      <c r="E86" s="187" t="s">
        <v>635</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sheetPr codeName="Sheet6">
    <tabColor indexed="12"/>
  </sheetPr>
  <dimension ref="B1:AL66"/>
  <sheetViews>
    <sheetView view="pageBreakPreview" zoomScaleSheetLayoutView="100" workbookViewId="0" topLeftCell="A1">
      <selection activeCell="A1" sqref="A1"/>
    </sheetView>
  </sheetViews>
  <sheetFormatPr defaultColWidth="8.796875" defaultRowHeight="14.25"/>
  <cols>
    <col min="1" max="1" width="2.09765625" style="1" customWidth="1"/>
    <col min="2" max="137" width="2.59765625" style="1" customWidth="1"/>
    <col min="138" max="16384" width="9" style="1" customWidth="1"/>
  </cols>
  <sheetData>
    <row r="1" spans="2:37" ht="25.5">
      <c r="B1" s="32"/>
      <c r="C1" s="32"/>
      <c r="D1" s="32"/>
      <c r="E1" s="32"/>
      <c r="F1" s="32"/>
      <c r="G1" s="32"/>
      <c r="H1" s="32"/>
      <c r="I1" s="32"/>
      <c r="J1" s="32"/>
      <c r="K1" s="32"/>
      <c r="L1" s="32"/>
      <c r="M1" s="32"/>
      <c r="N1" s="32"/>
      <c r="O1" s="33" t="s">
        <v>57</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53</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54</v>
      </c>
      <c r="C6" s="32"/>
      <c r="D6" s="32"/>
      <c r="E6" s="32"/>
      <c r="F6" s="32"/>
      <c r="G6" s="32"/>
      <c r="H6" s="32"/>
      <c r="I6" s="32"/>
      <c r="J6" s="32"/>
    </row>
    <row r="8" spans="2:37" ht="13.5">
      <c r="B8" s="35"/>
      <c r="C8" s="625" t="s">
        <v>728</v>
      </c>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35"/>
    </row>
    <row r="9" spans="2:37" ht="13.5">
      <c r="B9" s="42"/>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35"/>
    </row>
    <row r="10" spans="2:37" ht="13.5" customHeight="1">
      <c r="B10" s="35"/>
      <c r="C10" s="626" t="s">
        <v>729</v>
      </c>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35"/>
    </row>
    <row r="11" spans="2:37" ht="13.5">
      <c r="B11" s="3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35"/>
    </row>
    <row r="12" spans="2:37" ht="13.5">
      <c r="B12" s="3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35"/>
    </row>
    <row r="13" spans="2:37" ht="13.5">
      <c r="B13" s="35"/>
      <c r="C13" s="626" t="s">
        <v>730</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35"/>
    </row>
    <row r="14" spans="2:37" ht="13.5">
      <c r="B14" s="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78</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53" t="s">
        <v>55</v>
      </c>
      <c r="AE16" s="653"/>
      <c r="AF16" s="653"/>
      <c r="AG16" s="653"/>
      <c r="AH16" s="653"/>
      <c r="AI16" s="653"/>
      <c r="AJ16" s="653"/>
      <c r="AK16" s="36"/>
    </row>
    <row r="17" spans="2:38" ht="6.75" customHeight="1">
      <c r="B17" s="654" t="s">
        <v>52</v>
      </c>
      <c r="C17" s="655"/>
      <c r="D17" s="655"/>
      <c r="E17" s="655"/>
      <c r="F17" s="655"/>
      <c r="G17" s="655"/>
      <c r="H17" s="656"/>
      <c r="I17" s="618" t="s">
        <v>75</v>
      </c>
      <c r="J17" s="619"/>
      <c r="K17" s="619"/>
      <c r="L17" s="619"/>
      <c r="M17" s="69"/>
      <c r="N17" s="69"/>
      <c r="O17" s="69"/>
      <c r="P17" s="69"/>
      <c r="Q17" s="69"/>
      <c r="R17" s="69"/>
      <c r="S17" s="70"/>
      <c r="T17" s="70"/>
      <c r="U17" s="70"/>
      <c r="V17" s="70"/>
      <c r="W17" s="71"/>
      <c r="X17" s="71"/>
      <c r="Y17" s="71"/>
      <c r="Z17" s="71"/>
      <c r="AA17" s="72"/>
      <c r="AB17" s="72"/>
      <c r="AC17" s="70"/>
      <c r="AD17" s="73"/>
      <c r="AE17" s="73"/>
      <c r="AF17" s="73"/>
      <c r="AG17" s="74"/>
      <c r="AH17" s="74"/>
      <c r="AI17" s="74"/>
      <c r="AJ17" s="75"/>
      <c r="AK17" s="8"/>
      <c r="AL17" s="8"/>
    </row>
    <row r="18" spans="2:38" ht="6.75" customHeight="1">
      <c r="B18" s="657"/>
      <c r="C18" s="658"/>
      <c r="D18" s="658"/>
      <c r="E18" s="658"/>
      <c r="F18" s="658"/>
      <c r="G18" s="658"/>
      <c r="H18" s="659"/>
      <c r="I18" s="620"/>
      <c r="J18" s="621"/>
      <c r="K18" s="621"/>
      <c r="L18" s="621"/>
      <c r="M18" s="76"/>
      <c r="N18" s="76"/>
      <c r="O18" s="76"/>
      <c r="P18" s="76"/>
      <c r="Q18" s="76"/>
      <c r="R18" s="76"/>
      <c r="S18" s="613" t="s">
        <v>51</v>
      </c>
      <c r="T18" s="614"/>
      <c r="U18" s="614"/>
      <c r="V18" s="614"/>
      <c r="W18" s="77"/>
      <c r="X18" s="78"/>
      <c r="Y18" s="78"/>
      <c r="Z18" s="78"/>
      <c r="AA18" s="78"/>
      <c r="AB18" s="79"/>
      <c r="AC18" s="613" t="s">
        <v>43</v>
      </c>
      <c r="AD18" s="614"/>
      <c r="AE18" s="614"/>
      <c r="AF18" s="614"/>
      <c r="AG18" s="74"/>
      <c r="AH18" s="74"/>
      <c r="AI18" s="74"/>
      <c r="AJ18" s="75"/>
      <c r="AK18" s="8"/>
      <c r="AL18" s="8"/>
    </row>
    <row r="19" spans="2:38" ht="13.5">
      <c r="B19" s="657"/>
      <c r="C19" s="658"/>
      <c r="D19" s="658"/>
      <c r="E19" s="658"/>
      <c r="F19" s="658"/>
      <c r="G19" s="658"/>
      <c r="H19" s="659"/>
      <c r="I19" s="620"/>
      <c r="J19" s="621"/>
      <c r="K19" s="621"/>
      <c r="L19" s="621"/>
      <c r="M19" s="617" t="s">
        <v>42</v>
      </c>
      <c r="N19" s="615"/>
      <c r="O19" s="615"/>
      <c r="P19" s="615"/>
      <c r="Q19" s="615"/>
      <c r="R19" s="615"/>
      <c r="S19" s="644"/>
      <c r="T19" s="645"/>
      <c r="U19" s="645"/>
      <c r="V19" s="645"/>
      <c r="W19" s="674" t="s">
        <v>42</v>
      </c>
      <c r="X19" s="675"/>
      <c r="Y19" s="675"/>
      <c r="Z19" s="675"/>
      <c r="AA19" s="675"/>
      <c r="AB19" s="676"/>
      <c r="AC19" s="644"/>
      <c r="AD19" s="645"/>
      <c r="AE19" s="645"/>
      <c r="AF19" s="645"/>
      <c r="AG19" s="80"/>
      <c r="AH19" s="80"/>
      <c r="AI19" s="80"/>
      <c r="AJ19" s="81"/>
      <c r="AK19" s="20"/>
      <c r="AL19" s="20"/>
    </row>
    <row r="20" spans="2:38" ht="13.5">
      <c r="B20" s="657"/>
      <c r="C20" s="658"/>
      <c r="D20" s="658"/>
      <c r="E20" s="658"/>
      <c r="F20" s="658"/>
      <c r="G20" s="658"/>
      <c r="H20" s="659"/>
      <c r="I20" s="622"/>
      <c r="J20" s="616"/>
      <c r="K20" s="616"/>
      <c r="L20" s="616"/>
      <c r="M20" s="648" t="s">
        <v>29</v>
      </c>
      <c r="N20" s="649"/>
      <c r="O20" s="650"/>
      <c r="P20" s="648" t="s">
        <v>30</v>
      </c>
      <c r="Q20" s="649"/>
      <c r="R20" s="649"/>
      <c r="S20" s="646"/>
      <c r="T20" s="647"/>
      <c r="U20" s="647"/>
      <c r="V20" s="647"/>
      <c r="W20" s="617" t="s">
        <v>29</v>
      </c>
      <c r="X20" s="615"/>
      <c r="Y20" s="612"/>
      <c r="Z20" s="617" t="s">
        <v>30</v>
      </c>
      <c r="AA20" s="615"/>
      <c r="AB20" s="612"/>
      <c r="AC20" s="646"/>
      <c r="AD20" s="647"/>
      <c r="AE20" s="647"/>
      <c r="AF20" s="647"/>
      <c r="AG20" s="617" t="s">
        <v>32</v>
      </c>
      <c r="AH20" s="615"/>
      <c r="AI20" s="615"/>
      <c r="AJ20" s="612"/>
      <c r="AK20" s="22"/>
      <c r="AL20" s="22"/>
    </row>
    <row r="21" spans="2:38" s="14" customFormat="1" ht="9.75">
      <c r="B21" s="23"/>
      <c r="C21" s="24"/>
      <c r="D21" s="24"/>
      <c r="E21" s="24"/>
      <c r="F21" s="24"/>
      <c r="G21" s="24"/>
      <c r="H21" s="25"/>
      <c r="I21" s="651" t="s">
        <v>35</v>
      </c>
      <c r="J21" s="652"/>
      <c r="K21" s="652"/>
      <c r="L21" s="652"/>
      <c r="M21" s="677" t="s">
        <v>44</v>
      </c>
      <c r="N21" s="677"/>
      <c r="O21" s="677"/>
      <c r="P21" s="677" t="s">
        <v>44</v>
      </c>
      <c r="Q21" s="677"/>
      <c r="R21" s="677"/>
      <c r="S21" s="677" t="s">
        <v>35</v>
      </c>
      <c r="T21" s="677"/>
      <c r="U21" s="677"/>
      <c r="V21" s="677"/>
      <c r="W21" s="677" t="s">
        <v>44</v>
      </c>
      <c r="X21" s="677"/>
      <c r="Y21" s="677"/>
      <c r="Z21" s="677" t="s">
        <v>44</v>
      </c>
      <c r="AA21" s="677"/>
      <c r="AB21" s="677"/>
      <c r="AC21" s="677" t="s">
        <v>35</v>
      </c>
      <c r="AD21" s="677"/>
      <c r="AE21" s="677"/>
      <c r="AF21" s="677"/>
      <c r="AG21" s="677" t="s">
        <v>35</v>
      </c>
      <c r="AH21" s="677"/>
      <c r="AI21" s="677"/>
      <c r="AJ21" s="681"/>
      <c r="AK21" s="15"/>
      <c r="AL21" s="15"/>
    </row>
    <row r="22" spans="2:38" ht="12.75" customHeight="1">
      <c r="B22" s="666" t="s">
        <v>23</v>
      </c>
      <c r="C22" s="667"/>
      <c r="D22" s="667"/>
      <c r="E22" s="667"/>
      <c r="F22" s="667"/>
      <c r="G22" s="667"/>
      <c r="H22" s="668"/>
      <c r="I22" s="623">
        <v>258640</v>
      </c>
      <c r="J22" s="624"/>
      <c r="K22" s="624"/>
      <c r="L22" s="624"/>
      <c r="M22" s="662">
        <v>-3.3</v>
      </c>
      <c r="N22" s="662"/>
      <c r="O22" s="662"/>
      <c r="P22" s="662">
        <v>-1.6</v>
      </c>
      <c r="Q22" s="662"/>
      <c r="R22" s="662"/>
      <c r="S22" s="624">
        <v>255598</v>
      </c>
      <c r="T22" s="624"/>
      <c r="U22" s="624"/>
      <c r="V22" s="624"/>
      <c r="W22" s="662">
        <v>0.6</v>
      </c>
      <c r="X22" s="662"/>
      <c r="Y22" s="662"/>
      <c r="Z22" s="662">
        <v>-2.3</v>
      </c>
      <c r="AA22" s="662"/>
      <c r="AB22" s="662"/>
      <c r="AC22" s="624">
        <v>3042</v>
      </c>
      <c r="AD22" s="624"/>
      <c r="AE22" s="624"/>
      <c r="AF22" s="624"/>
      <c r="AG22" s="670">
        <v>1612</v>
      </c>
      <c r="AH22" s="670"/>
      <c r="AI22" s="670"/>
      <c r="AJ22" s="670"/>
      <c r="AK22" s="21"/>
      <c r="AL22" s="21"/>
    </row>
    <row r="23" spans="2:38" ht="13.5">
      <c r="B23" s="666" t="s">
        <v>24</v>
      </c>
      <c r="C23" s="667"/>
      <c r="D23" s="667"/>
      <c r="E23" s="667"/>
      <c r="F23" s="667"/>
      <c r="G23" s="667"/>
      <c r="H23" s="668"/>
      <c r="I23" s="663">
        <v>303723</v>
      </c>
      <c r="J23" s="664"/>
      <c r="K23" s="664"/>
      <c r="L23" s="664"/>
      <c r="M23" s="662">
        <v>-10.8</v>
      </c>
      <c r="N23" s="662"/>
      <c r="O23" s="662"/>
      <c r="P23" s="662">
        <v>-1.9</v>
      </c>
      <c r="Q23" s="662"/>
      <c r="R23" s="662"/>
      <c r="S23" s="664">
        <v>298928</v>
      </c>
      <c r="T23" s="664"/>
      <c r="U23" s="664"/>
      <c r="V23" s="664"/>
      <c r="W23" s="662">
        <v>5</v>
      </c>
      <c r="X23" s="662"/>
      <c r="Y23" s="662"/>
      <c r="Z23" s="662">
        <v>-2.3</v>
      </c>
      <c r="AA23" s="662"/>
      <c r="AB23" s="662"/>
      <c r="AC23" s="664">
        <v>4795</v>
      </c>
      <c r="AD23" s="664"/>
      <c r="AE23" s="664"/>
      <c r="AF23" s="664"/>
      <c r="AG23" s="670">
        <v>1143</v>
      </c>
      <c r="AH23" s="670"/>
      <c r="AI23" s="670"/>
      <c r="AJ23" s="670"/>
      <c r="AK23" s="21"/>
      <c r="AL23" s="21"/>
    </row>
    <row r="24" spans="2:38" ht="13.5">
      <c r="B24" s="666" t="s">
        <v>25</v>
      </c>
      <c r="C24" s="667"/>
      <c r="D24" s="667"/>
      <c r="E24" s="667"/>
      <c r="F24" s="667"/>
      <c r="G24" s="667"/>
      <c r="H24" s="668"/>
      <c r="I24" s="663">
        <v>295211</v>
      </c>
      <c r="J24" s="664"/>
      <c r="K24" s="664"/>
      <c r="L24" s="664"/>
      <c r="M24" s="662">
        <v>-0.5</v>
      </c>
      <c r="N24" s="662"/>
      <c r="O24" s="662"/>
      <c r="P24" s="662">
        <v>-1.4</v>
      </c>
      <c r="Q24" s="662"/>
      <c r="R24" s="662"/>
      <c r="S24" s="664">
        <v>293749</v>
      </c>
      <c r="T24" s="664"/>
      <c r="U24" s="664"/>
      <c r="V24" s="664"/>
      <c r="W24" s="662">
        <v>2.4</v>
      </c>
      <c r="X24" s="662"/>
      <c r="Y24" s="662"/>
      <c r="Z24" s="662">
        <v>-1.4</v>
      </c>
      <c r="AA24" s="662"/>
      <c r="AB24" s="662"/>
      <c r="AC24" s="664">
        <v>1462</v>
      </c>
      <c r="AD24" s="664"/>
      <c r="AE24" s="664"/>
      <c r="AF24" s="664"/>
      <c r="AG24" s="670">
        <v>448</v>
      </c>
      <c r="AH24" s="670"/>
      <c r="AI24" s="670"/>
      <c r="AJ24" s="670"/>
      <c r="AK24" s="21"/>
      <c r="AL24" s="21"/>
    </row>
    <row r="25" spans="2:38" ht="13.5">
      <c r="B25" s="666" t="s">
        <v>50</v>
      </c>
      <c r="C25" s="667"/>
      <c r="D25" s="667"/>
      <c r="E25" s="667"/>
      <c r="F25" s="667"/>
      <c r="G25" s="667"/>
      <c r="H25" s="668"/>
      <c r="I25" s="663">
        <v>436251</v>
      </c>
      <c r="J25" s="664"/>
      <c r="K25" s="664"/>
      <c r="L25" s="664"/>
      <c r="M25" s="662">
        <v>1.2</v>
      </c>
      <c r="N25" s="662"/>
      <c r="O25" s="662"/>
      <c r="P25" s="662">
        <v>0.9</v>
      </c>
      <c r="Q25" s="662"/>
      <c r="R25" s="662"/>
      <c r="S25" s="664">
        <v>433181</v>
      </c>
      <c r="T25" s="664"/>
      <c r="U25" s="664"/>
      <c r="V25" s="664"/>
      <c r="W25" s="662">
        <v>4.3</v>
      </c>
      <c r="X25" s="662"/>
      <c r="Y25" s="662"/>
      <c r="Z25" s="662">
        <v>1.2</v>
      </c>
      <c r="AA25" s="662"/>
      <c r="AB25" s="662"/>
      <c r="AC25" s="664">
        <v>3070</v>
      </c>
      <c r="AD25" s="664"/>
      <c r="AE25" s="664"/>
      <c r="AF25" s="664"/>
      <c r="AG25" s="670">
        <v>-891</v>
      </c>
      <c r="AH25" s="670"/>
      <c r="AI25" s="670"/>
      <c r="AJ25" s="670"/>
      <c r="AK25" s="21"/>
      <c r="AL25" s="21"/>
    </row>
    <row r="26" spans="2:38" ht="13.5">
      <c r="B26" s="666" t="s">
        <v>19</v>
      </c>
      <c r="C26" s="667"/>
      <c r="D26" s="667"/>
      <c r="E26" s="667"/>
      <c r="F26" s="667"/>
      <c r="G26" s="667"/>
      <c r="H26" s="668"/>
      <c r="I26" s="663">
        <v>327305</v>
      </c>
      <c r="J26" s="664"/>
      <c r="K26" s="664"/>
      <c r="L26" s="664"/>
      <c r="M26" s="662">
        <v>-2</v>
      </c>
      <c r="N26" s="662"/>
      <c r="O26" s="662"/>
      <c r="P26" s="662">
        <v>-5.9</v>
      </c>
      <c r="Q26" s="662"/>
      <c r="R26" s="662"/>
      <c r="S26" s="664">
        <v>312751</v>
      </c>
      <c r="T26" s="664"/>
      <c r="U26" s="664"/>
      <c r="V26" s="664"/>
      <c r="W26" s="662">
        <v>-0.8</v>
      </c>
      <c r="X26" s="662"/>
      <c r="Y26" s="662"/>
      <c r="Z26" s="662">
        <v>-7.8</v>
      </c>
      <c r="AA26" s="662"/>
      <c r="AB26" s="662"/>
      <c r="AC26" s="664">
        <v>14554</v>
      </c>
      <c r="AD26" s="664"/>
      <c r="AE26" s="664"/>
      <c r="AF26" s="664"/>
      <c r="AG26" s="670">
        <v>5911</v>
      </c>
      <c r="AH26" s="670"/>
      <c r="AI26" s="670"/>
      <c r="AJ26" s="670"/>
      <c r="AK26" s="21"/>
      <c r="AL26" s="21"/>
    </row>
    <row r="27" spans="2:38" ht="13.5">
      <c r="B27" s="666" t="s">
        <v>49</v>
      </c>
      <c r="C27" s="667"/>
      <c r="D27" s="667"/>
      <c r="E27" s="667"/>
      <c r="F27" s="667"/>
      <c r="G27" s="667"/>
      <c r="H27" s="668"/>
      <c r="I27" s="663">
        <v>275937</v>
      </c>
      <c r="J27" s="664"/>
      <c r="K27" s="664"/>
      <c r="L27" s="664"/>
      <c r="M27" s="662">
        <v>-5.2</v>
      </c>
      <c r="N27" s="662"/>
      <c r="O27" s="662"/>
      <c r="P27" s="662">
        <v>-1.5</v>
      </c>
      <c r="Q27" s="662"/>
      <c r="R27" s="662"/>
      <c r="S27" s="664">
        <v>275096</v>
      </c>
      <c r="T27" s="664"/>
      <c r="U27" s="664"/>
      <c r="V27" s="664"/>
      <c r="W27" s="662">
        <v>2.4</v>
      </c>
      <c r="X27" s="662"/>
      <c r="Y27" s="662"/>
      <c r="Z27" s="662">
        <v>-1.5</v>
      </c>
      <c r="AA27" s="662"/>
      <c r="AB27" s="662"/>
      <c r="AC27" s="664">
        <v>841</v>
      </c>
      <c r="AD27" s="664"/>
      <c r="AE27" s="664"/>
      <c r="AF27" s="664"/>
      <c r="AG27" s="670">
        <v>-148</v>
      </c>
      <c r="AH27" s="670"/>
      <c r="AI27" s="670"/>
      <c r="AJ27" s="670"/>
      <c r="AK27" s="21"/>
      <c r="AL27" s="21"/>
    </row>
    <row r="28" spans="2:38" ht="13.5">
      <c r="B28" s="666" t="s">
        <v>65</v>
      </c>
      <c r="C28" s="667"/>
      <c r="D28" s="667"/>
      <c r="E28" s="667"/>
      <c r="F28" s="667"/>
      <c r="G28" s="667"/>
      <c r="H28" s="668"/>
      <c r="I28" s="663">
        <v>197867</v>
      </c>
      <c r="J28" s="664"/>
      <c r="K28" s="664"/>
      <c r="L28" s="664"/>
      <c r="M28" s="661">
        <v>-11.4</v>
      </c>
      <c r="N28" s="661"/>
      <c r="O28" s="661"/>
      <c r="P28" s="661">
        <v>-6.6</v>
      </c>
      <c r="Q28" s="661"/>
      <c r="R28" s="661"/>
      <c r="S28" s="665">
        <v>196790</v>
      </c>
      <c r="T28" s="665"/>
      <c r="U28" s="665"/>
      <c r="V28" s="665"/>
      <c r="W28" s="661">
        <v>-0.8</v>
      </c>
      <c r="X28" s="661"/>
      <c r="Y28" s="661"/>
      <c r="Z28" s="661">
        <v>-6.9</v>
      </c>
      <c r="AA28" s="661"/>
      <c r="AB28" s="661"/>
      <c r="AC28" s="665">
        <v>1077</v>
      </c>
      <c r="AD28" s="665"/>
      <c r="AE28" s="665"/>
      <c r="AF28" s="665"/>
      <c r="AG28" s="669">
        <v>572</v>
      </c>
      <c r="AH28" s="669"/>
      <c r="AI28" s="669"/>
      <c r="AJ28" s="669"/>
      <c r="AK28" s="590"/>
      <c r="AL28" s="21"/>
    </row>
    <row r="29" spans="2:38" ht="13.5">
      <c r="B29" s="666" t="s">
        <v>66</v>
      </c>
      <c r="C29" s="667"/>
      <c r="D29" s="667"/>
      <c r="E29" s="667"/>
      <c r="F29" s="667"/>
      <c r="G29" s="667"/>
      <c r="H29" s="668"/>
      <c r="I29" s="663">
        <v>353598</v>
      </c>
      <c r="J29" s="664"/>
      <c r="K29" s="664"/>
      <c r="L29" s="664"/>
      <c r="M29" s="661">
        <v>1.1</v>
      </c>
      <c r="N29" s="661"/>
      <c r="O29" s="661"/>
      <c r="P29" s="661">
        <v>-4</v>
      </c>
      <c r="Q29" s="661"/>
      <c r="R29" s="661"/>
      <c r="S29" s="665">
        <v>347372</v>
      </c>
      <c r="T29" s="665"/>
      <c r="U29" s="665"/>
      <c r="V29" s="665"/>
      <c r="W29" s="661">
        <v>0</v>
      </c>
      <c r="X29" s="661"/>
      <c r="Y29" s="661"/>
      <c r="Z29" s="661">
        <v>-4.7</v>
      </c>
      <c r="AA29" s="661"/>
      <c r="AB29" s="661"/>
      <c r="AC29" s="665">
        <v>6226</v>
      </c>
      <c r="AD29" s="665"/>
      <c r="AE29" s="665"/>
      <c r="AF29" s="665"/>
      <c r="AG29" s="669">
        <v>1623</v>
      </c>
      <c r="AH29" s="669"/>
      <c r="AI29" s="669"/>
      <c r="AJ29" s="669"/>
      <c r="AK29" s="590"/>
      <c r="AL29" s="21"/>
    </row>
    <row r="30" spans="2:38" ht="13.5">
      <c r="B30" s="666" t="s">
        <v>48</v>
      </c>
      <c r="C30" s="667"/>
      <c r="D30" s="667"/>
      <c r="E30" s="667"/>
      <c r="F30" s="667"/>
      <c r="G30" s="667"/>
      <c r="H30" s="668"/>
      <c r="I30" s="663">
        <v>261748</v>
      </c>
      <c r="J30" s="664"/>
      <c r="K30" s="664"/>
      <c r="L30" s="664"/>
      <c r="M30" s="660">
        <v>-2.9394641698340607</v>
      </c>
      <c r="N30" s="660"/>
      <c r="O30" s="660"/>
      <c r="P30" s="660">
        <v>-16</v>
      </c>
      <c r="Q30" s="660"/>
      <c r="R30" s="660"/>
      <c r="S30" s="665">
        <v>255757</v>
      </c>
      <c r="T30" s="665"/>
      <c r="U30" s="665"/>
      <c r="V30" s="665"/>
      <c r="W30" s="660">
        <v>-3.7160992064089626</v>
      </c>
      <c r="X30" s="660"/>
      <c r="Y30" s="660"/>
      <c r="Z30" s="660">
        <v>-17.8</v>
      </c>
      <c r="AA30" s="660"/>
      <c r="AB30" s="660"/>
      <c r="AC30" s="665">
        <v>5991</v>
      </c>
      <c r="AD30" s="665"/>
      <c r="AE30" s="665"/>
      <c r="AF30" s="665"/>
      <c r="AG30" s="669">
        <v>5524</v>
      </c>
      <c r="AH30" s="669"/>
      <c r="AI30" s="669"/>
      <c r="AJ30" s="669"/>
      <c r="AK30" s="590"/>
      <c r="AL30" s="21"/>
    </row>
    <row r="31" spans="2:38" ht="13.5">
      <c r="B31" s="666" t="s">
        <v>47</v>
      </c>
      <c r="C31" s="667"/>
      <c r="D31" s="667"/>
      <c r="E31" s="667"/>
      <c r="F31" s="667"/>
      <c r="G31" s="667"/>
      <c r="H31" s="668"/>
      <c r="I31" s="663">
        <v>359550</v>
      </c>
      <c r="J31" s="664"/>
      <c r="K31" s="664"/>
      <c r="L31" s="664"/>
      <c r="M31" s="660">
        <v>-0.6416633505770042</v>
      </c>
      <c r="N31" s="660"/>
      <c r="O31" s="660"/>
      <c r="P31" s="660">
        <v>4.1</v>
      </c>
      <c r="Q31" s="660"/>
      <c r="R31" s="660"/>
      <c r="S31" s="665">
        <v>357301</v>
      </c>
      <c r="T31" s="665"/>
      <c r="U31" s="665"/>
      <c r="V31" s="665"/>
      <c r="W31" s="660">
        <v>-0.5073470649331835</v>
      </c>
      <c r="X31" s="660"/>
      <c r="Y31" s="660"/>
      <c r="Z31" s="660">
        <v>3.6</v>
      </c>
      <c r="AA31" s="660"/>
      <c r="AB31" s="660"/>
      <c r="AC31" s="665">
        <v>2249</v>
      </c>
      <c r="AD31" s="665"/>
      <c r="AE31" s="665"/>
      <c r="AF31" s="665"/>
      <c r="AG31" s="669">
        <v>1852</v>
      </c>
      <c r="AH31" s="669"/>
      <c r="AI31" s="669"/>
      <c r="AJ31" s="669"/>
      <c r="AK31" s="590"/>
      <c r="AL31" s="21"/>
    </row>
    <row r="32" spans="2:38" ht="13.5">
      <c r="B32" s="666" t="s">
        <v>46</v>
      </c>
      <c r="C32" s="667"/>
      <c r="D32" s="667"/>
      <c r="E32" s="667"/>
      <c r="F32" s="667"/>
      <c r="G32" s="667"/>
      <c r="H32" s="668"/>
      <c r="I32" s="663">
        <v>118503</v>
      </c>
      <c r="J32" s="664"/>
      <c r="K32" s="664"/>
      <c r="L32" s="664"/>
      <c r="M32" s="660">
        <v>-6.4976565828717465</v>
      </c>
      <c r="N32" s="660"/>
      <c r="O32" s="660"/>
      <c r="P32" s="660">
        <v>-9.9</v>
      </c>
      <c r="Q32" s="660"/>
      <c r="R32" s="660"/>
      <c r="S32" s="665">
        <v>117907</v>
      </c>
      <c r="T32" s="665"/>
      <c r="U32" s="665"/>
      <c r="V32" s="665"/>
      <c r="W32" s="660">
        <v>-4.805464277928939</v>
      </c>
      <c r="X32" s="660"/>
      <c r="Y32" s="660"/>
      <c r="Z32" s="660">
        <v>-9.6</v>
      </c>
      <c r="AA32" s="660"/>
      <c r="AB32" s="660"/>
      <c r="AC32" s="665">
        <v>596</v>
      </c>
      <c r="AD32" s="665"/>
      <c r="AE32" s="665"/>
      <c r="AF32" s="665"/>
      <c r="AG32" s="669">
        <v>-454</v>
      </c>
      <c r="AH32" s="669"/>
      <c r="AI32" s="669"/>
      <c r="AJ32" s="669"/>
      <c r="AK32" s="590"/>
      <c r="AL32" s="21"/>
    </row>
    <row r="33" spans="2:38" ht="13.5">
      <c r="B33" s="666" t="s">
        <v>45</v>
      </c>
      <c r="C33" s="667"/>
      <c r="D33" s="667"/>
      <c r="E33" s="667"/>
      <c r="F33" s="667"/>
      <c r="G33" s="667"/>
      <c r="H33" s="668"/>
      <c r="I33" s="663">
        <v>183780</v>
      </c>
      <c r="J33" s="664"/>
      <c r="K33" s="664"/>
      <c r="L33" s="664"/>
      <c r="M33" s="660">
        <v>-3.1630862616778055</v>
      </c>
      <c r="N33" s="660"/>
      <c r="O33" s="660"/>
      <c r="P33" s="660">
        <v>-2.1</v>
      </c>
      <c r="Q33" s="660"/>
      <c r="R33" s="660"/>
      <c r="S33" s="665">
        <v>177632</v>
      </c>
      <c r="T33" s="665"/>
      <c r="U33" s="665"/>
      <c r="V33" s="665"/>
      <c r="W33" s="660">
        <v>-3.6760280026679526</v>
      </c>
      <c r="X33" s="660"/>
      <c r="Y33" s="660"/>
      <c r="Z33" s="660">
        <v>-3.3</v>
      </c>
      <c r="AA33" s="660"/>
      <c r="AB33" s="660"/>
      <c r="AC33" s="665">
        <v>6148</v>
      </c>
      <c r="AD33" s="665"/>
      <c r="AE33" s="665"/>
      <c r="AF33" s="665"/>
      <c r="AG33" s="669">
        <v>2187</v>
      </c>
      <c r="AH33" s="669"/>
      <c r="AI33" s="669"/>
      <c r="AJ33" s="669"/>
      <c r="AK33" s="590"/>
      <c r="AL33" s="21"/>
    </row>
    <row r="34" spans="2:38" ht="13.5">
      <c r="B34" s="666" t="s">
        <v>26</v>
      </c>
      <c r="C34" s="667"/>
      <c r="D34" s="667"/>
      <c r="E34" s="667"/>
      <c r="F34" s="667"/>
      <c r="G34" s="667"/>
      <c r="H34" s="668"/>
      <c r="I34" s="663">
        <v>317024</v>
      </c>
      <c r="J34" s="664"/>
      <c r="K34" s="664"/>
      <c r="L34" s="664"/>
      <c r="M34" s="661">
        <v>1.6</v>
      </c>
      <c r="N34" s="661"/>
      <c r="O34" s="661"/>
      <c r="P34" s="661">
        <v>-8.4</v>
      </c>
      <c r="Q34" s="661"/>
      <c r="R34" s="661"/>
      <c r="S34" s="665">
        <v>315563</v>
      </c>
      <c r="T34" s="665"/>
      <c r="U34" s="665"/>
      <c r="V34" s="665"/>
      <c r="W34" s="661">
        <v>1.6</v>
      </c>
      <c r="X34" s="661"/>
      <c r="Y34" s="661"/>
      <c r="Z34" s="661">
        <v>-7.8</v>
      </c>
      <c r="AA34" s="661"/>
      <c r="AB34" s="661"/>
      <c r="AC34" s="665">
        <v>1461</v>
      </c>
      <c r="AD34" s="665"/>
      <c r="AE34" s="665"/>
      <c r="AF34" s="665"/>
      <c r="AG34" s="669">
        <v>-2329</v>
      </c>
      <c r="AH34" s="669"/>
      <c r="AI34" s="669"/>
      <c r="AJ34" s="669"/>
      <c r="AK34" s="590"/>
      <c r="AL34" s="21"/>
    </row>
    <row r="35" spans="2:38" ht="13.5">
      <c r="B35" s="666" t="s">
        <v>22</v>
      </c>
      <c r="C35" s="667"/>
      <c r="D35" s="667"/>
      <c r="E35" s="667"/>
      <c r="F35" s="667"/>
      <c r="G35" s="667"/>
      <c r="H35" s="668"/>
      <c r="I35" s="663">
        <v>270843</v>
      </c>
      <c r="J35" s="664"/>
      <c r="K35" s="664"/>
      <c r="L35" s="664"/>
      <c r="M35" s="661">
        <v>0.6</v>
      </c>
      <c r="N35" s="661"/>
      <c r="O35" s="661"/>
      <c r="P35" s="661">
        <v>5.2</v>
      </c>
      <c r="Q35" s="661"/>
      <c r="R35" s="661"/>
      <c r="S35" s="665">
        <v>259343</v>
      </c>
      <c r="T35" s="665"/>
      <c r="U35" s="665"/>
      <c r="V35" s="665"/>
      <c r="W35" s="661">
        <v>-1.6</v>
      </c>
      <c r="X35" s="661"/>
      <c r="Y35" s="661"/>
      <c r="Z35" s="661">
        <v>0.7</v>
      </c>
      <c r="AA35" s="661"/>
      <c r="AB35" s="661"/>
      <c r="AC35" s="665">
        <v>11500</v>
      </c>
      <c r="AD35" s="665"/>
      <c r="AE35" s="665"/>
      <c r="AF35" s="665"/>
      <c r="AG35" s="669">
        <v>11412</v>
      </c>
      <c r="AH35" s="669"/>
      <c r="AI35" s="669"/>
      <c r="AJ35" s="669"/>
      <c r="AK35" s="590"/>
      <c r="AL35" s="21"/>
    </row>
    <row r="36" spans="2:38" ht="13.5">
      <c r="B36" s="666" t="s">
        <v>20</v>
      </c>
      <c r="C36" s="667"/>
      <c r="D36" s="667"/>
      <c r="E36" s="667"/>
      <c r="F36" s="667"/>
      <c r="G36" s="667"/>
      <c r="H36" s="668"/>
      <c r="I36" s="663">
        <v>292159</v>
      </c>
      <c r="J36" s="664"/>
      <c r="K36" s="664"/>
      <c r="L36" s="664"/>
      <c r="M36" s="661">
        <v>-8.1</v>
      </c>
      <c r="N36" s="661"/>
      <c r="O36" s="661"/>
      <c r="P36" s="661">
        <v>-2.5</v>
      </c>
      <c r="Q36" s="661"/>
      <c r="R36" s="661"/>
      <c r="S36" s="665">
        <v>292159</v>
      </c>
      <c r="T36" s="665"/>
      <c r="U36" s="665"/>
      <c r="V36" s="665"/>
      <c r="W36" s="661">
        <v>-0.3</v>
      </c>
      <c r="X36" s="661"/>
      <c r="Y36" s="661"/>
      <c r="Z36" s="661">
        <v>-2.5</v>
      </c>
      <c r="AA36" s="661"/>
      <c r="AB36" s="661"/>
      <c r="AC36" s="665">
        <v>0</v>
      </c>
      <c r="AD36" s="665"/>
      <c r="AE36" s="665"/>
      <c r="AF36" s="665"/>
      <c r="AG36" s="669">
        <v>-90</v>
      </c>
      <c r="AH36" s="669"/>
      <c r="AI36" s="669"/>
      <c r="AJ36" s="669"/>
      <c r="AK36" s="590"/>
      <c r="AL36" s="21"/>
    </row>
    <row r="37" spans="2:38" ht="13.5">
      <c r="B37" s="666" t="s">
        <v>21</v>
      </c>
      <c r="C37" s="667"/>
      <c r="D37" s="667"/>
      <c r="E37" s="667"/>
      <c r="F37" s="667"/>
      <c r="G37" s="667"/>
      <c r="H37" s="668"/>
      <c r="I37" s="663">
        <v>201758</v>
      </c>
      <c r="J37" s="664"/>
      <c r="K37" s="664"/>
      <c r="L37" s="664"/>
      <c r="M37" s="660">
        <v>-5.728930608964622</v>
      </c>
      <c r="N37" s="660"/>
      <c r="O37" s="660"/>
      <c r="P37" s="660">
        <v>11.9</v>
      </c>
      <c r="Q37" s="660"/>
      <c r="R37" s="660"/>
      <c r="S37" s="665">
        <v>199552</v>
      </c>
      <c r="T37" s="665"/>
      <c r="U37" s="665"/>
      <c r="V37" s="665"/>
      <c r="W37" s="660">
        <v>-2.181351163223888</v>
      </c>
      <c r="X37" s="660"/>
      <c r="Y37" s="660"/>
      <c r="Z37" s="660">
        <v>12.1</v>
      </c>
      <c r="AA37" s="660"/>
      <c r="AB37" s="660"/>
      <c r="AC37" s="665">
        <v>2206</v>
      </c>
      <c r="AD37" s="665"/>
      <c r="AE37" s="665"/>
      <c r="AF37" s="665"/>
      <c r="AG37" s="669">
        <v>-23</v>
      </c>
      <c r="AH37" s="669"/>
      <c r="AI37" s="669"/>
      <c r="AJ37" s="669"/>
      <c r="AK37" s="590"/>
      <c r="AL37" s="21"/>
    </row>
    <row r="38" spans="2:38" ht="4.5" customHeight="1">
      <c r="B38" s="51"/>
      <c r="C38" s="52"/>
      <c r="D38" s="52"/>
      <c r="E38" s="52"/>
      <c r="F38" s="52"/>
      <c r="G38" s="52"/>
      <c r="H38" s="50"/>
      <c r="I38" s="53"/>
      <c r="J38" s="53"/>
      <c r="K38" s="53"/>
      <c r="L38" s="53"/>
      <c r="M38" s="580"/>
      <c r="N38" s="580"/>
      <c r="O38" s="580"/>
      <c r="P38" s="580"/>
      <c r="Q38" s="580"/>
      <c r="R38" s="580"/>
      <c r="S38" s="581"/>
      <c r="T38" s="581"/>
      <c r="U38" s="581"/>
      <c r="V38" s="581"/>
      <c r="W38" s="580"/>
      <c r="X38" s="580"/>
      <c r="Y38" s="580"/>
      <c r="Z38" s="580"/>
      <c r="AA38" s="580"/>
      <c r="AB38" s="580"/>
      <c r="AC38" s="581"/>
      <c r="AD38" s="581"/>
      <c r="AE38" s="581"/>
      <c r="AF38" s="581"/>
      <c r="AG38" s="582"/>
      <c r="AH38" s="582"/>
      <c r="AI38" s="582"/>
      <c r="AJ38" s="583"/>
      <c r="AK38" s="590"/>
      <c r="AL38" s="21"/>
    </row>
    <row r="39" spans="2:37" ht="13.5">
      <c r="B39" s="66" t="s">
        <v>668</v>
      </c>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row>
    <row r="41" spans="2:38" ht="13.5">
      <c r="B41" s="32" t="s">
        <v>62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53" t="s">
        <v>55</v>
      </c>
      <c r="AD41" s="653"/>
      <c r="AE41" s="653"/>
      <c r="AF41" s="653"/>
      <c r="AG41" s="653"/>
      <c r="AH41" s="653"/>
      <c r="AI41" s="653"/>
      <c r="AL41" s="64"/>
    </row>
    <row r="42" spans="2:35" ht="7.5" customHeight="1">
      <c r="B42" s="654" t="s">
        <v>52</v>
      </c>
      <c r="C42" s="655"/>
      <c r="D42" s="655"/>
      <c r="E42" s="655"/>
      <c r="F42" s="655"/>
      <c r="G42" s="655"/>
      <c r="H42" s="656"/>
      <c r="I42" s="613" t="s">
        <v>51</v>
      </c>
      <c r="J42" s="614"/>
      <c r="K42" s="614"/>
      <c r="L42" s="614"/>
      <c r="M42" s="614"/>
      <c r="N42" s="82"/>
      <c r="O42" s="70"/>
      <c r="P42" s="70"/>
      <c r="Q42" s="70"/>
      <c r="R42" s="70"/>
      <c r="S42" s="71"/>
      <c r="T42" s="71"/>
      <c r="U42" s="83"/>
      <c r="V42" s="83"/>
      <c r="W42" s="83"/>
      <c r="X42" s="71"/>
      <c r="Y42" s="70"/>
      <c r="Z42" s="73"/>
      <c r="AA42" s="73"/>
      <c r="AB42" s="73"/>
      <c r="AC42" s="73"/>
      <c r="AD42" s="71"/>
      <c r="AE42" s="71"/>
      <c r="AF42" s="71"/>
      <c r="AG42" s="83"/>
      <c r="AH42" s="83"/>
      <c r="AI42" s="84"/>
    </row>
    <row r="43" spans="2:35" ht="7.5" customHeight="1">
      <c r="B43" s="657"/>
      <c r="C43" s="658"/>
      <c r="D43" s="658"/>
      <c r="E43" s="658"/>
      <c r="F43" s="658"/>
      <c r="G43" s="658"/>
      <c r="H43" s="659"/>
      <c r="I43" s="644"/>
      <c r="J43" s="645"/>
      <c r="K43" s="645"/>
      <c r="L43" s="645"/>
      <c r="M43" s="671"/>
      <c r="N43" s="613" t="s">
        <v>76</v>
      </c>
      <c r="O43" s="614"/>
      <c r="P43" s="614"/>
      <c r="Q43" s="614"/>
      <c r="R43" s="614"/>
      <c r="S43" s="69"/>
      <c r="T43" s="69"/>
      <c r="U43" s="69"/>
      <c r="V43" s="69"/>
      <c r="W43" s="69"/>
      <c r="X43" s="85"/>
      <c r="Y43" s="613" t="s">
        <v>56</v>
      </c>
      <c r="Z43" s="614"/>
      <c r="AA43" s="614"/>
      <c r="AB43" s="614"/>
      <c r="AC43" s="614"/>
      <c r="AD43" s="86"/>
      <c r="AE43" s="73"/>
      <c r="AF43" s="73"/>
      <c r="AG43" s="73"/>
      <c r="AH43" s="73"/>
      <c r="AI43" s="87"/>
    </row>
    <row r="44" spans="2:35" ht="13.5">
      <c r="B44" s="657"/>
      <c r="C44" s="658"/>
      <c r="D44" s="658"/>
      <c r="E44" s="658"/>
      <c r="F44" s="658"/>
      <c r="G44" s="658"/>
      <c r="H44" s="659"/>
      <c r="I44" s="644"/>
      <c r="J44" s="645"/>
      <c r="K44" s="645"/>
      <c r="L44" s="645"/>
      <c r="M44" s="671"/>
      <c r="N44" s="644"/>
      <c r="O44" s="645"/>
      <c r="P44" s="645"/>
      <c r="Q44" s="645"/>
      <c r="R44" s="645"/>
      <c r="S44" s="674" t="s">
        <v>42</v>
      </c>
      <c r="T44" s="675"/>
      <c r="U44" s="675"/>
      <c r="V44" s="675"/>
      <c r="W44" s="675"/>
      <c r="X44" s="676"/>
      <c r="Y44" s="644"/>
      <c r="Z44" s="645"/>
      <c r="AA44" s="645"/>
      <c r="AB44" s="645"/>
      <c r="AC44" s="645"/>
      <c r="AD44" s="617" t="s">
        <v>672</v>
      </c>
      <c r="AE44" s="615"/>
      <c r="AF44" s="615"/>
      <c r="AG44" s="615"/>
      <c r="AH44" s="615"/>
      <c r="AI44" s="612"/>
    </row>
    <row r="45" spans="2:36" ht="13.5">
      <c r="B45" s="657"/>
      <c r="C45" s="658"/>
      <c r="D45" s="658"/>
      <c r="E45" s="658"/>
      <c r="F45" s="658"/>
      <c r="G45" s="658"/>
      <c r="H45" s="659"/>
      <c r="I45" s="646"/>
      <c r="J45" s="647"/>
      <c r="K45" s="647"/>
      <c r="L45" s="647"/>
      <c r="M45" s="672"/>
      <c r="N45" s="646"/>
      <c r="O45" s="647"/>
      <c r="P45" s="647"/>
      <c r="Q45" s="647"/>
      <c r="R45" s="647"/>
      <c r="S45" s="617" t="s">
        <v>29</v>
      </c>
      <c r="T45" s="615"/>
      <c r="U45" s="612"/>
      <c r="V45" s="617" t="s">
        <v>30</v>
      </c>
      <c r="W45" s="615"/>
      <c r="X45" s="612"/>
      <c r="Y45" s="646"/>
      <c r="Z45" s="647"/>
      <c r="AA45" s="647"/>
      <c r="AB45" s="647"/>
      <c r="AC45" s="647"/>
      <c r="AD45" s="617" t="s">
        <v>29</v>
      </c>
      <c r="AE45" s="615"/>
      <c r="AF45" s="612"/>
      <c r="AG45" s="617" t="s">
        <v>30</v>
      </c>
      <c r="AH45" s="615"/>
      <c r="AI45" s="612"/>
      <c r="AJ45" s="26"/>
    </row>
    <row r="46" spans="2:36" ht="9.75" customHeight="1">
      <c r="B46" s="23"/>
      <c r="C46" s="24"/>
      <c r="D46" s="24"/>
      <c r="E46" s="24"/>
      <c r="F46" s="24"/>
      <c r="G46" s="24"/>
      <c r="H46" s="25"/>
      <c r="I46" s="678" t="s">
        <v>35</v>
      </c>
      <c r="J46" s="677"/>
      <c r="K46" s="677"/>
      <c r="L46" s="677"/>
      <c r="M46" s="677"/>
      <c r="N46" s="677" t="s">
        <v>35</v>
      </c>
      <c r="O46" s="677"/>
      <c r="P46" s="677"/>
      <c r="Q46" s="677"/>
      <c r="R46" s="677"/>
      <c r="S46" s="677" t="s">
        <v>36</v>
      </c>
      <c r="T46" s="677"/>
      <c r="U46" s="677"/>
      <c r="V46" s="677" t="s">
        <v>36</v>
      </c>
      <c r="W46" s="677"/>
      <c r="X46" s="677"/>
      <c r="Y46" s="677" t="s">
        <v>35</v>
      </c>
      <c r="Z46" s="677"/>
      <c r="AA46" s="677"/>
      <c r="AB46" s="677"/>
      <c r="AC46" s="677"/>
      <c r="AD46" s="677" t="s">
        <v>36</v>
      </c>
      <c r="AE46" s="677"/>
      <c r="AF46" s="677"/>
      <c r="AG46" s="677" t="s">
        <v>36</v>
      </c>
      <c r="AH46" s="677"/>
      <c r="AI46" s="681"/>
      <c r="AJ46" s="19"/>
    </row>
    <row r="47" spans="2:36" ht="13.5">
      <c r="B47" s="666" t="s">
        <v>23</v>
      </c>
      <c r="C47" s="667"/>
      <c r="D47" s="667"/>
      <c r="E47" s="667"/>
      <c r="F47" s="667"/>
      <c r="G47" s="667"/>
      <c r="H47" s="668"/>
      <c r="I47" s="5"/>
      <c r="J47" s="664">
        <v>255598</v>
      </c>
      <c r="K47" s="664"/>
      <c r="L47" s="664"/>
      <c r="M47" s="664"/>
      <c r="N47" s="2"/>
      <c r="O47" s="624">
        <v>235369</v>
      </c>
      <c r="P47" s="624"/>
      <c r="Q47" s="624"/>
      <c r="R47" s="624"/>
      <c r="S47" s="662">
        <v>0.2</v>
      </c>
      <c r="T47" s="662"/>
      <c r="U47" s="662"/>
      <c r="V47" s="662">
        <v>-2.6</v>
      </c>
      <c r="W47" s="662"/>
      <c r="X47" s="662"/>
      <c r="Y47" s="2"/>
      <c r="Z47" s="624">
        <v>20229</v>
      </c>
      <c r="AA47" s="624"/>
      <c r="AB47" s="624"/>
      <c r="AC47" s="624"/>
      <c r="AD47" s="673">
        <v>5.822347771500325</v>
      </c>
      <c r="AE47" s="673"/>
      <c r="AF47" s="673"/>
      <c r="AG47" s="673">
        <v>0.21301892400673594</v>
      </c>
      <c r="AH47" s="673"/>
      <c r="AI47" s="682"/>
      <c r="AJ47" s="5"/>
    </row>
    <row r="48" spans="2:36" ht="13.5">
      <c r="B48" s="666" t="s">
        <v>24</v>
      </c>
      <c r="C48" s="667"/>
      <c r="D48" s="667"/>
      <c r="E48" s="667"/>
      <c r="F48" s="667"/>
      <c r="G48" s="667"/>
      <c r="H48" s="668"/>
      <c r="I48" s="5"/>
      <c r="J48" s="664">
        <v>298928</v>
      </c>
      <c r="K48" s="664"/>
      <c r="L48" s="664"/>
      <c r="M48" s="664"/>
      <c r="N48" s="2"/>
      <c r="O48" s="664">
        <v>275088</v>
      </c>
      <c r="P48" s="664"/>
      <c r="Q48" s="664"/>
      <c r="R48" s="664"/>
      <c r="S48" s="662">
        <v>5.4</v>
      </c>
      <c r="T48" s="662"/>
      <c r="U48" s="662"/>
      <c r="V48" s="662">
        <v>-2.7</v>
      </c>
      <c r="W48" s="662"/>
      <c r="X48" s="662"/>
      <c r="Y48" s="2"/>
      <c r="Z48" s="664">
        <v>23840</v>
      </c>
      <c r="AA48" s="664"/>
      <c r="AB48" s="664"/>
      <c r="AC48" s="664"/>
      <c r="AD48" s="673">
        <v>-0.033545790003353115</v>
      </c>
      <c r="AE48" s="673"/>
      <c r="AF48" s="673"/>
      <c r="AG48" s="673">
        <v>2.4803335769247203</v>
      </c>
      <c r="AH48" s="673"/>
      <c r="AI48" s="682"/>
      <c r="AJ48" s="5"/>
    </row>
    <row r="49" spans="2:36" ht="13.5">
      <c r="B49" s="666" t="s">
        <v>25</v>
      </c>
      <c r="C49" s="667"/>
      <c r="D49" s="667"/>
      <c r="E49" s="667"/>
      <c r="F49" s="667"/>
      <c r="G49" s="667"/>
      <c r="H49" s="668"/>
      <c r="I49" s="5"/>
      <c r="J49" s="664">
        <v>293749</v>
      </c>
      <c r="K49" s="664"/>
      <c r="L49" s="664"/>
      <c r="M49" s="664"/>
      <c r="N49" s="2"/>
      <c r="O49" s="664">
        <v>260641</v>
      </c>
      <c r="P49" s="664"/>
      <c r="Q49" s="664"/>
      <c r="R49" s="664"/>
      <c r="S49" s="662">
        <v>1.8</v>
      </c>
      <c r="T49" s="662"/>
      <c r="U49" s="662"/>
      <c r="V49" s="662">
        <v>-1.6</v>
      </c>
      <c r="W49" s="662"/>
      <c r="X49" s="662"/>
      <c r="Y49" s="2"/>
      <c r="Z49" s="664">
        <v>33108</v>
      </c>
      <c r="AA49" s="664"/>
      <c r="AB49" s="664"/>
      <c r="AC49" s="664"/>
      <c r="AD49" s="673">
        <v>6.689868522815168</v>
      </c>
      <c r="AE49" s="673"/>
      <c r="AF49" s="673"/>
      <c r="AG49" s="673">
        <v>-0.048303345006639464</v>
      </c>
      <c r="AH49" s="673"/>
      <c r="AI49" s="682"/>
      <c r="AJ49" s="5"/>
    </row>
    <row r="50" spans="2:36" ht="13.5">
      <c r="B50" s="666" t="s">
        <v>50</v>
      </c>
      <c r="C50" s="667"/>
      <c r="D50" s="667"/>
      <c r="E50" s="667"/>
      <c r="F50" s="667"/>
      <c r="G50" s="667"/>
      <c r="H50" s="668"/>
      <c r="I50" s="5"/>
      <c r="J50" s="664">
        <v>433181</v>
      </c>
      <c r="K50" s="664"/>
      <c r="L50" s="664"/>
      <c r="M50" s="664"/>
      <c r="N50" s="2"/>
      <c r="O50" s="664">
        <v>357469</v>
      </c>
      <c r="P50" s="664"/>
      <c r="Q50" s="664"/>
      <c r="R50" s="664"/>
      <c r="S50" s="662">
        <v>-1</v>
      </c>
      <c r="T50" s="662"/>
      <c r="U50" s="662"/>
      <c r="V50" s="662">
        <v>0.1</v>
      </c>
      <c r="W50" s="662"/>
      <c r="X50" s="662"/>
      <c r="Y50" s="2"/>
      <c r="Z50" s="664">
        <v>75712</v>
      </c>
      <c r="AA50" s="664"/>
      <c r="AB50" s="664"/>
      <c r="AC50" s="664"/>
      <c r="AD50" s="673">
        <v>40.53271461716936</v>
      </c>
      <c r="AE50" s="673"/>
      <c r="AF50" s="673"/>
      <c r="AG50" s="673">
        <v>6.6756840533152895</v>
      </c>
      <c r="AH50" s="673"/>
      <c r="AI50" s="682"/>
      <c r="AJ50" s="5"/>
    </row>
    <row r="51" spans="2:36" ht="13.5">
      <c r="B51" s="666" t="s">
        <v>19</v>
      </c>
      <c r="C51" s="667"/>
      <c r="D51" s="667"/>
      <c r="E51" s="667"/>
      <c r="F51" s="667"/>
      <c r="G51" s="667"/>
      <c r="H51" s="668"/>
      <c r="I51" s="5"/>
      <c r="J51" s="664">
        <v>312751</v>
      </c>
      <c r="K51" s="664"/>
      <c r="L51" s="664"/>
      <c r="M51" s="664"/>
      <c r="N51" s="2"/>
      <c r="O51" s="664">
        <v>289841</v>
      </c>
      <c r="P51" s="664"/>
      <c r="Q51" s="664"/>
      <c r="R51" s="664"/>
      <c r="S51" s="662">
        <v>-2.4</v>
      </c>
      <c r="T51" s="662"/>
      <c r="U51" s="662"/>
      <c r="V51" s="662">
        <v>-9.9</v>
      </c>
      <c r="W51" s="662"/>
      <c r="X51" s="662"/>
      <c r="Y51" s="2"/>
      <c r="Z51" s="664">
        <v>22910</v>
      </c>
      <c r="AA51" s="664"/>
      <c r="AB51" s="664"/>
      <c r="AC51" s="664"/>
      <c r="AD51" s="673">
        <v>24.092731015057957</v>
      </c>
      <c r="AE51" s="673"/>
      <c r="AF51" s="673"/>
      <c r="AG51" s="673">
        <v>33.15896541702994</v>
      </c>
      <c r="AH51" s="673"/>
      <c r="AI51" s="682"/>
      <c r="AJ51" s="5"/>
    </row>
    <row r="52" spans="2:36" ht="13.5">
      <c r="B52" s="666" t="s">
        <v>49</v>
      </c>
      <c r="C52" s="667"/>
      <c r="D52" s="667"/>
      <c r="E52" s="667"/>
      <c r="F52" s="667"/>
      <c r="G52" s="667"/>
      <c r="H52" s="668"/>
      <c r="I52" s="5"/>
      <c r="J52" s="664">
        <v>275096</v>
      </c>
      <c r="K52" s="664"/>
      <c r="L52" s="664"/>
      <c r="M52" s="664"/>
      <c r="N52" s="2"/>
      <c r="O52" s="665">
        <v>243362</v>
      </c>
      <c r="P52" s="665"/>
      <c r="Q52" s="665"/>
      <c r="R52" s="665"/>
      <c r="S52" s="661">
        <v>-0.2</v>
      </c>
      <c r="T52" s="661"/>
      <c r="U52" s="661"/>
      <c r="V52" s="661">
        <v>-1</v>
      </c>
      <c r="W52" s="661"/>
      <c r="X52" s="661"/>
      <c r="Y52" s="584"/>
      <c r="Z52" s="665">
        <v>31734</v>
      </c>
      <c r="AA52" s="665"/>
      <c r="AB52" s="665"/>
      <c r="AC52" s="665"/>
      <c r="AD52" s="679">
        <v>28.42573856738162</v>
      </c>
      <c r="AE52" s="679"/>
      <c r="AF52" s="679"/>
      <c r="AG52" s="679">
        <v>-4.628238264110118</v>
      </c>
      <c r="AH52" s="679"/>
      <c r="AI52" s="680"/>
      <c r="AJ52" s="585"/>
    </row>
    <row r="53" spans="2:36" ht="13.5">
      <c r="B53" s="666" t="s">
        <v>65</v>
      </c>
      <c r="C53" s="667"/>
      <c r="D53" s="667"/>
      <c r="E53" s="667"/>
      <c r="F53" s="667"/>
      <c r="G53" s="667"/>
      <c r="H53" s="668"/>
      <c r="I53" s="5"/>
      <c r="J53" s="664">
        <v>196790</v>
      </c>
      <c r="K53" s="664"/>
      <c r="L53" s="664"/>
      <c r="M53" s="664"/>
      <c r="N53" s="2"/>
      <c r="O53" s="665">
        <v>187563</v>
      </c>
      <c r="P53" s="665"/>
      <c r="Q53" s="665"/>
      <c r="R53" s="665"/>
      <c r="S53" s="661">
        <v>-0.9</v>
      </c>
      <c r="T53" s="661"/>
      <c r="U53" s="661"/>
      <c r="V53" s="661">
        <v>-7.6</v>
      </c>
      <c r="W53" s="661"/>
      <c r="X53" s="661"/>
      <c r="Y53" s="584"/>
      <c r="Z53" s="665">
        <v>9227</v>
      </c>
      <c r="AA53" s="665"/>
      <c r="AB53" s="665"/>
      <c r="AC53" s="665"/>
      <c r="AD53" s="679">
        <v>1.922014801723182</v>
      </c>
      <c r="AE53" s="679"/>
      <c r="AF53" s="679"/>
      <c r="AG53" s="679">
        <v>12.744379276637341</v>
      </c>
      <c r="AH53" s="679"/>
      <c r="AI53" s="680"/>
      <c r="AJ53" s="585"/>
    </row>
    <row r="54" spans="2:36" ht="13.5">
      <c r="B54" s="666" t="s">
        <v>66</v>
      </c>
      <c r="C54" s="667"/>
      <c r="D54" s="667"/>
      <c r="E54" s="667"/>
      <c r="F54" s="667"/>
      <c r="G54" s="667"/>
      <c r="H54" s="668"/>
      <c r="I54" s="5"/>
      <c r="J54" s="664">
        <v>347372</v>
      </c>
      <c r="K54" s="664"/>
      <c r="L54" s="664"/>
      <c r="M54" s="664"/>
      <c r="N54" s="2"/>
      <c r="O54" s="665">
        <v>323139</v>
      </c>
      <c r="P54" s="665"/>
      <c r="Q54" s="665"/>
      <c r="R54" s="665"/>
      <c r="S54" s="661">
        <v>1.1</v>
      </c>
      <c r="T54" s="661"/>
      <c r="U54" s="661"/>
      <c r="V54" s="661">
        <v>-4.7</v>
      </c>
      <c r="W54" s="661"/>
      <c r="X54" s="661"/>
      <c r="Y54" s="584"/>
      <c r="Z54" s="665">
        <v>24233</v>
      </c>
      <c r="AA54" s="665"/>
      <c r="AB54" s="665"/>
      <c r="AC54" s="665"/>
      <c r="AD54" s="679">
        <v>-12.626645033351359</v>
      </c>
      <c r="AE54" s="679"/>
      <c r="AF54" s="679"/>
      <c r="AG54" s="679">
        <v>-3.1570954721656053</v>
      </c>
      <c r="AH54" s="679"/>
      <c r="AI54" s="680"/>
      <c r="AJ54" s="585"/>
    </row>
    <row r="55" spans="2:36" ht="13.5">
      <c r="B55" s="666" t="s">
        <v>48</v>
      </c>
      <c r="C55" s="667"/>
      <c r="D55" s="667"/>
      <c r="E55" s="667"/>
      <c r="F55" s="667"/>
      <c r="G55" s="667"/>
      <c r="H55" s="668"/>
      <c r="I55" s="5"/>
      <c r="J55" s="664">
        <v>255757</v>
      </c>
      <c r="K55" s="664"/>
      <c r="L55" s="664"/>
      <c r="M55" s="664"/>
      <c r="N55" s="2"/>
      <c r="O55" s="665">
        <v>244955</v>
      </c>
      <c r="P55" s="665"/>
      <c r="Q55" s="665"/>
      <c r="R55" s="665"/>
      <c r="S55" s="660">
        <v>-4.26920536659906</v>
      </c>
      <c r="T55" s="660"/>
      <c r="U55" s="660"/>
      <c r="V55" s="660">
        <v>-14.8</v>
      </c>
      <c r="W55" s="660"/>
      <c r="X55" s="660"/>
      <c r="Y55" s="584"/>
      <c r="Z55" s="665">
        <v>10802</v>
      </c>
      <c r="AA55" s="665"/>
      <c r="AB55" s="665"/>
      <c r="AC55" s="665"/>
      <c r="AD55" s="679">
        <v>10.801107805928822</v>
      </c>
      <c r="AE55" s="679"/>
      <c r="AF55" s="679"/>
      <c r="AG55" s="679">
        <v>-54.66487598102992</v>
      </c>
      <c r="AH55" s="679"/>
      <c r="AI55" s="680"/>
      <c r="AJ55" s="585"/>
    </row>
    <row r="56" spans="2:36" ht="13.5">
      <c r="B56" s="666" t="s">
        <v>47</v>
      </c>
      <c r="C56" s="667"/>
      <c r="D56" s="667"/>
      <c r="E56" s="667"/>
      <c r="F56" s="667"/>
      <c r="G56" s="667"/>
      <c r="H56" s="668"/>
      <c r="I56" s="5"/>
      <c r="J56" s="664">
        <v>357301</v>
      </c>
      <c r="K56" s="664"/>
      <c r="L56" s="664"/>
      <c r="M56" s="664"/>
      <c r="N56" s="2"/>
      <c r="O56" s="665">
        <v>333249</v>
      </c>
      <c r="P56" s="665"/>
      <c r="Q56" s="665"/>
      <c r="R56" s="665"/>
      <c r="S56" s="660">
        <v>-0.6892913977148751</v>
      </c>
      <c r="T56" s="660"/>
      <c r="U56" s="660"/>
      <c r="V56" s="660">
        <v>3.6</v>
      </c>
      <c r="W56" s="660"/>
      <c r="X56" s="660"/>
      <c r="Y56" s="584"/>
      <c r="Z56" s="665">
        <v>24052</v>
      </c>
      <c r="AA56" s="665"/>
      <c r="AB56" s="665"/>
      <c r="AC56" s="665"/>
      <c r="AD56" s="679">
        <v>2.083952294045255</v>
      </c>
      <c r="AE56" s="679"/>
      <c r="AF56" s="679"/>
      <c r="AG56" s="679">
        <v>2.7907175520321292</v>
      </c>
      <c r="AH56" s="679"/>
      <c r="AI56" s="680"/>
      <c r="AJ56" s="585"/>
    </row>
    <row r="57" spans="2:36" ht="13.5">
      <c r="B57" s="666" t="s">
        <v>46</v>
      </c>
      <c r="C57" s="667"/>
      <c r="D57" s="667"/>
      <c r="E57" s="667"/>
      <c r="F57" s="667"/>
      <c r="G57" s="667"/>
      <c r="H57" s="668"/>
      <c r="I57" s="5"/>
      <c r="J57" s="664">
        <v>117907</v>
      </c>
      <c r="K57" s="664"/>
      <c r="L57" s="664"/>
      <c r="M57" s="664"/>
      <c r="N57" s="2"/>
      <c r="O57" s="665">
        <v>113087</v>
      </c>
      <c r="P57" s="665"/>
      <c r="Q57" s="665"/>
      <c r="R57" s="665"/>
      <c r="S57" s="660">
        <v>-4.4566668356398225</v>
      </c>
      <c r="T57" s="660"/>
      <c r="U57" s="660"/>
      <c r="V57" s="660">
        <v>-10.2</v>
      </c>
      <c r="W57" s="660"/>
      <c r="X57" s="660"/>
      <c r="Y57" s="584"/>
      <c r="Z57" s="665">
        <v>4820</v>
      </c>
      <c r="AA57" s="665"/>
      <c r="AB57" s="665"/>
      <c r="AC57" s="665"/>
      <c r="AD57" s="679">
        <v>-12.315808622885205</v>
      </c>
      <c r="AE57" s="679"/>
      <c r="AF57" s="679"/>
      <c r="AG57" s="679">
        <v>6.472277446432506</v>
      </c>
      <c r="AH57" s="679"/>
      <c r="AI57" s="680"/>
      <c r="AJ57" s="585"/>
    </row>
    <row r="58" spans="2:36" ht="13.5">
      <c r="B58" s="666" t="s">
        <v>45</v>
      </c>
      <c r="C58" s="667"/>
      <c r="D58" s="667"/>
      <c r="E58" s="667"/>
      <c r="F58" s="667"/>
      <c r="G58" s="667"/>
      <c r="H58" s="668"/>
      <c r="I58" s="5"/>
      <c r="J58" s="664">
        <v>177632</v>
      </c>
      <c r="K58" s="664"/>
      <c r="L58" s="664"/>
      <c r="M58" s="664"/>
      <c r="N58" s="2"/>
      <c r="O58" s="665">
        <v>172511</v>
      </c>
      <c r="P58" s="665"/>
      <c r="Q58" s="665"/>
      <c r="R58" s="665"/>
      <c r="S58" s="660">
        <v>-3.909652982788392</v>
      </c>
      <c r="T58" s="660"/>
      <c r="U58" s="660"/>
      <c r="V58" s="660">
        <v>-0.4</v>
      </c>
      <c r="W58" s="660"/>
      <c r="X58" s="660"/>
      <c r="Y58" s="584"/>
      <c r="Z58" s="665">
        <v>5121</v>
      </c>
      <c r="AA58" s="665"/>
      <c r="AB58" s="665"/>
      <c r="AC58" s="665"/>
      <c r="AD58" s="679">
        <v>4.917025199754144</v>
      </c>
      <c r="AE58" s="679"/>
      <c r="AF58" s="679"/>
      <c r="AG58" s="679">
        <v>-50.78327727054302</v>
      </c>
      <c r="AH58" s="679"/>
      <c r="AI58" s="680"/>
      <c r="AJ58" s="585"/>
    </row>
    <row r="59" spans="2:36" ht="13.5">
      <c r="B59" s="666" t="s">
        <v>26</v>
      </c>
      <c r="C59" s="667"/>
      <c r="D59" s="667"/>
      <c r="E59" s="667"/>
      <c r="F59" s="667"/>
      <c r="G59" s="667"/>
      <c r="H59" s="668"/>
      <c r="I59" s="5"/>
      <c r="J59" s="664">
        <v>315563</v>
      </c>
      <c r="K59" s="664"/>
      <c r="L59" s="664"/>
      <c r="M59" s="664"/>
      <c r="N59" s="2"/>
      <c r="O59" s="665">
        <v>311326</v>
      </c>
      <c r="P59" s="665"/>
      <c r="Q59" s="665"/>
      <c r="R59" s="665"/>
      <c r="S59" s="661">
        <v>1.9</v>
      </c>
      <c r="T59" s="661"/>
      <c r="U59" s="661"/>
      <c r="V59" s="661">
        <v>-8.4</v>
      </c>
      <c r="W59" s="661"/>
      <c r="X59" s="661"/>
      <c r="Y59" s="584"/>
      <c r="Z59" s="665">
        <v>4237</v>
      </c>
      <c r="AA59" s="665"/>
      <c r="AB59" s="665"/>
      <c r="AC59" s="665"/>
      <c r="AD59" s="679">
        <v>-20.07168458781362</v>
      </c>
      <c r="AE59" s="679"/>
      <c r="AF59" s="679"/>
      <c r="AG59" s="679">
        <v>51.86379928315412</v>
      </c>
      <c r="AH59" s="679"/>
      <c r="AI59" s="680"/>
      <c r="AJ59" s="585"/>
    </row>
    <row r="60" spans="2:36" ht="13.5">
      <c r="B60" s="666" t="s">
        <v>22</v>
      </c>
      <c r="C60" s="667"/>
      <c r="D60" s="667"/>
      <c r="E60" s="667"/>
      <c r="F60" s="667"/>
      <c r="G60" s="667"/>
      <c r="H60" s="668"/>
      <c r="I60" s="5"/>
      <c r="J60" s="664">
        <v>259343</v>
      </c>
      <c r="K60" s="664"/>
      <c r="L60" s="664"/>
      <c r="M60" s="664"/>
      <c r="N60" s="2"/>
      <c r="O60" s="665">
        <v>246217</v>
      </c>
      <c r="P60" s="665"/>
      <c r="Q60" s="665"/>
      <c r="R60" s="665"/>
      <c r="S60" s="661">
        <v>-1.6</v>
      </c>
      <c r="T60" s="661"/>
      <c r="U60" s="661"/>
      <c r="V60" s="661">
        <v>1</v>
      </c>
      <c r="W60" s="661"/>
      <c r="X60" s="661"/>
      <c r="Y60" s="584"/>
      <c r="Z60" s="665">
        <v>13126</v>
      </c>
      <c r="AA60" s="665"/>
      <c r="AB60" s="665"/>
      <c r="AC60" s="665"/>
      <c r="AD60" s="679">
        <v>-2.219904648390947</v>
      </c>
      <c r="AE60" s="679"/>
      <c r="AF60" s="679"/>
      <c r="AG60" s="679">
        <v>-3.7047905509500434</v>
      </c>
      <c r="AH60" s="679"/>
      <c r="AI60" s="680"/>
      <c r="AJ60" s="585"/>
    </row>
    <row r="61" spans="2:36" ht="13.5">
      <c r="B61" s="666" t="s">
        <v>20</v>
      </c>
      <c r="C61" s="667"/>
      <c r="D61" s="667"/>
      <c r="E61" s="667"/>
      <c r="F61" s="667"/>
      <c r="G61" s="667"/>
      <c r="H61" s="668"/>
      <c r="I61" s="5"/>
      <c r="J61" s="664">
        <v>292159</v>
      </c>
      <c r="K61" s="664"/>
      <c r="L61" s="664"/>
      <c r="M61" s="664"/>
      <c r="N61" s="2"/>
      <c r="O61" s="665">
        <v>286308</v>
      </c>
      <c r="P61" s="665"/>
      <c r="Q61" s="665"/>
      <c r="R61" s="665"/>
      <c r="S61" s="661">
        <v>-0.1</v>
      </c>
      <c r="T61" s="661"/>
      <c r="U61" s="661"/>
      <c r="V61" s="661">
        <v>-2</v>
      </c>
      <c r="W61" s="661"/>
      <c r="X61" s="661"/>
      <c r="Y61" s="584"/>
      <c r="Z61" s="665">
        <v>5851</v>
      </c>
      <c r="AA61" s="665"/>
      <c r="AB61" s="665"/>
      <c r="AC61" s="665"/>
      <c r="AD61" s="679">
        <v>-9.216446858029482</v>
      </c>
      <c r="AE61" s="679"/>
      <c r="AF61" s="679"/>
      <c r="AG61" s="679">
        <v>-23.516339869281044</v>
      </c>
      <c r="AH61" s="679"/>
      <c r="AI61" s="680"/>
      <c r="AJ61" s="585"/>
    </row>
    <row r="62" spans="2:36" ht="13.5">
      <c r="B62" s="666" t="s">
        <v>21</v>
      </c>
      <c r="C62" s="667"/>
      <c r="D62" s="667"/>
      <c r="E62" s="667"/>
      <c r="F62" s="667"/>
      <c r="G62" s="667"/>
      <c r="H62" s="668"/>
      <c r="I62" s="5"/>
      <c r="J62" s="664">
        <v>199552</v>
      </c>
      <c r="K62" s="664"/>
      <c r="L62" s="664"/>
      <c r="M62" s="664"/>
      <c r="N62" s="2"/>
      <c r="O62" s="665">
        <v>185312</v>
      </c>
      <c r="P62" s="665"/>
      <c r="Q62" s="665"/>
      <c r="R62" s="665"/>
      <c r="S62" s="660">
        <v>-2.5791460324469773</v>
      </c>
      <c r="T62" s="660"/>
      <c r="U62" s="660"/>
      <c r="V62" s="660">
        <v>12.1</v>
      </c>
      <c r="W62" s="660"/>
      <c r="X62" s="660"/>
      <c r="Y62" s="584"/>
      <c r="Z62" s="665">
        <v>14240</v>
      </c>
      <c r="AA62" s="665"/>
      <c r="AB62" s="665"/>
      <c r="AC62" s="665"/>
      <c r="AD62" s="679">
        <v>3.3081834010446842</v>
      </c>
      <c r="AE62" s="679"/>
      <c r="AF62" s="679"/>
      <c r="AG62" s="679">
        <v>11.128453254253156</v>
      </c>
      <c r="AH62" s="679"/>
      <c r="AI62" s="680"/>
      <c r="AJ62" s="585"/>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6" t="s">
        <v>668</v>
      </c>
    </row>
    <row r="66" spans="17:19" ht="13.5">
      <c r="Q66" s="1" t="s">
        <v>58</v>
      </c>
      <c r="R66" s="28">
        <v>4</v>
      </c>
      <c r="S66" s="1" t="s">
        <v>58</v>
      </c>
    </row>
  </sheetData>
  <mergeCells count="313">
    <mergeCell ref="W23:Y23"/>
    <mergeCell ref="W22:Y22"/>
    <mergeCell ref="Z37:AB37"/>
    <mergeCell ref="Z36:AB36"/>
    <mergeCell ref="Z35:AB35"/>
    <mergeCell ref="Z34:AB34"/>
    <mergeCell ref="Z32:AB32"/>
    <mergeCell ref="Z29:AB29"/>
    <mergeCell ref="Z23:AB23"/>
    <mergeCell ref="Z22:AB22"/>
    <mergeCell ref="Z33:AB33"/>
    <mergeCell ref="AC18:AF20"/>
    <mergeCell ref="W19:AB19"/>
    <mergeCell ref="M21:O21"/>
    <mergeCell ref="P21:R21"/>
    <mergeCell ref="S21:V21"/>
    <mergeCell ref="AC27:AF27"/>
    <mergeCell ref="Z27:AB27"/>
    <mergeCell ref="AC26:AF26"/>
    <mergeCell ref="AC25:AF25"/>
    <mergeCell ref="AC41:AI41"/>
    <mergeCell ref="AG21:AJ21"/>
    <mergeCell ref="W21:Y21"/>
    <mergeCell ref="Z21:AB21"/>
    <mergeCell ref="AC21:AF21"/>
    <mergeCell ref="AC23:AF23"/>
    <mergeCell ref="AC22:AF22"/>
    <mergeCell ref="Z28:AB28"/>
    <mergeCell ref="Z30:AB30"/>
    <mergeCell ref="Z31:AB3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S44:X44"/>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B42:H45"/>
    <mergeCell ref="S45:U45"/>
    <mergeCell ref="V45:X45"/>
    <mergeCell ref="I42:M45"/>
    <mergeCell ref="N43:R4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6:AB26"/>
    <mergeCell ref="Z25:AB25"/>
    <mergeCell ref="Z24:AB24"/>
    <mergeCell ref="I31:L31"/>
    <mergeCell ref="I30:L30"/>
    <mergeCell ref="P26:R26"/>
    <mergeCell ref="P25:R25"/>
    <mergeCell ref="P24:R24"/>
    <mergeCell ref="S29:V29"/>
    <mergeCell ref="S28:V28"/>
    <mergeCell ref="W37:Y37"/>
    <mergeCell ref="W36:Y36"/>
    <mergeCell ref="W35:Y35"/>
    <mergeCell ref="W34:Y34"/>
    <mergeCell ref="W33:Y33"/>
    <mergeCell ref="W32:Y32"/>
    <mergeCell ref="P30:R30"/>
    <mergeCell ref="P31:R31"/>
    <mergeCell ref="S33:V33"/>
    <mergeCell ref="S32:V32"/>
    <mergeCell ref="S30:V30"/>
    <mergeCell ref="S31:V31"/>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3:V23"/>
    <mergeCell ref="S22:V22"/>
    <mergeCell ref="M31:O31"/>
    <mergeCell ref="M30:O30"/>
    <mergeCell ref="S27:V27"/>
    <mergeCell ref="S26:V26"/>
    <mergeCell ref="S25:V25"/>
    <mergeCell ref="S24:V24"/>
    <mergeCell ref="P23:R23"/>
    <mergeCell ref="P22:R22"/>
    <mergeCell ref="P27:R27"/>
    <mergeCell ref="S37:V37"/>
    <mergeCell ref="S36:V36"/>
    <mergeCell ref="S35:V35"/>
    <mergeCell ref="S34:V34"/>
    <mergeCell ref="P33:R33"/>
    <mergeCell ref="P32:R32"/>
    <mergeCell ref="P29:R29"/>
    <mergeCell ref="P28:R28"/>
    <mergeCell ref="P37:R37"/>
    <mergeCell ref="P36:R36"/>
    <mergeCell ref="P35:R35"/>
    <mergeCell ref="P34:R34"/>
    <mergeCell ref="I26:L26"/>
    <mergeCell ref="I33:L33"/>
    <mergeCell ref="I32:L32"/>
    <mergeCell ref="I29:L29"/>
    <mergeCell ref="I28:L28"/>
    <mergeCell ref="I27:L27"/>
    <mergeCell ref="M26:O26"/>
    <mergeCell ref="I25:L25"/>
    <mergeCell ref="I24:L24"/>
    <mergeCell ref="I23:L23"/>
    <mergeCell ref="M22:O22"/>
    <mergeCell ref="M25:O25"/>
    <mergeCell ref="M24:O24"/>
    <mergeCell ref="M23:O23"/>
    <mergeCell ref="I37:L37"/>
    <mergeCell ref="I36:L36"/>
    <mergeCell ref="I35:L35"/>
    <mergeCell ref="I34:L34"/>
    <mergeCell ref="B17:H20"/>
    <mergeCell ref="M37:O37"/>
    <mergeCell ref="M36:O36"/>
    <mergeCell ref="M35:O35"/>
    <mergeCell ref="M34:O34"/>
    <mergeCell ref="M33:O33"/>
    <mergeCell ref="M32:O32"/>
    <mergeCell ref="M29:O29"/>
    <mergeCell ref="M28:O28"/>
    <mergeCell ref="M27:O27"/>
    <mergeCell ref="P20:R20"/>
    <mergeCell ref="M20:O20"/>
    <mergeCell ref="I21:L21"/>
    <mergeCell ref="AD16:AJ16"/>
    <mergeCell ref="C8:AJ9"/>
    <mergeCell ref="C10:AJ12"/>
    <mergeCell ref="C13:AJ14"/>
    <mergeCell ref="I22:L22"/>
    <mergeCell ref="I17:L20"/>
    <mergeCell ref="AG20:AJ20"/>
    <mergeCell ref="Z20:AB20"/>
    <mergeCell ref="W20:Y20"/>
    <mergeCell ref="M19:R19"/>
    <mergeCell ref="S18:V20"/>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W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59765625" style="1" customWidth="1"/>
    <col min="44" max="139" width="2.59765625" style="1" customWidth="1"/>
    <col min="140" max="16384" width="9" style="1" customWidth="1"/>
  </cols>
  <sheetData>
    <row r="1" spans="2:36" ht="17.25">
      <c r="B1" s="34" t="s">
        <v>60</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2:36" ht="1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2:38" ht="13.5" customHeight="1">
      <c r="B3" s="31"/>
      <c r="C3" s="684" t="s">
        <v>723</v>
      </c>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row>
    <row r="4" spans="2:38" ht="13.5">
      <c r="B4" s="31"/>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row>
    <row r="5" spans="2:38" ht="13.5" customHeight="1">
      <c r="B5" s="31"/>
      <c r="C5" s="626" t="s">
        <v>724</v>
      </c>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row>
    <row r="6" spans="2:38" ht="13.5">
      <c r="B6" s="31"/>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row>
    <row r="7" spans="2:38" ht="13.5">
      <c r="B7" s="31"/>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row>
    <row r="8" spans="2:38" ht="13.5" customHeight="1">
      <c r="B8" s="31"/>
      <c r="C8" s="626" t="s">
        <v>725</v>
      </c>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row>
    <row r="9" spans="2:38" ht="13.5">
      <c r="B9" s="31"/>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row>
    <row r="10" spans="2:36" ht="13.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8" s="32" customFormat="1" ht="13.5">
      <c r="B11" s="32" t="s">
        <v>61</v>
      </c>
      <c r="AD11" s="61"/>
      <c r="AE11" s="61"/>
      <c r="AF11" s="653" t="s">
        <v>55</v>
      </c>
      <c r="AG11" s="653"/>
      <c r="AH11" s="653"/>
      <c r="AI11" s="653"/>
      <c r="AJ11" s="653"/>
      <c r="AK11" s="653"/>
      <c r="AL11" s="653"/>
    </row>
    <row r="12" spans="2:38" ht="7.5" customHeight="1">
      <c r="B12" s="654" t="s">
        <v>59</v>
      </c>
      <c r="C12" s="655"/>
      <c r="D12" s="655"/>
      <c r="E12" s="655"/>
      <c r="F12" s="655"/>
      <c r="G12" s="655"/>
      <c r="H12" s="656"/>
      <c r="I12" s="618" t="s">
        <v>77</v>
      </c>
      <c r="J12" s="699"/>
      <c r="K12" s="699"/>
      <c r="L12" s="699"/>
      <c r="M12" s="71"/>
      <c r="N12" s="71"/>
      <c r="O12" s="71"/>
      <c r="P12" s="71"/>
      <c r="Q12" s="71"/>
      <c r="R12" s="71"/>
      <c r="S12" s="88"/>
      <c r="T12" s="89"/>
      <c r="U12" s="89"/>
      <c r="V12" s="89"/>
      <c r="W12" s="71"/>
      <c r="X12" s="71"/>
      <c r="Y12" s="71"/>
      <c r="Z12" s="71"/>
      <c r="AA12" s="71"/>
      <c r="AB12" s="71"/>
      <c r="AC12" s="88"/>
      <c r="AD12" s="89"/>
      <c r="AE12" s="89"/>
      <c r="AF12" s="89"/>
      <c r="AG12" s="71"/>
      <c r="AH12" s="71"/>
      <c r="AI12" s="71"/>
      <c r="AJ12" s="71"/>
      <c r="AK12" s="83"/>
      <c r="AL12" s="84"/>
    </row>
    <row r="13" spans="2:38" ht="7.5" customHeight="1">
      <c r="B13" s="657"/>
      <c r="C13" s="658"/>
      <c r="D13" s="658"/>
      <c r="E13" s="658"/>
      <c r="F13" s="658"/>
      <c r="G13" s="658"/>
      <c r="H13" s="659"/>
      <c r="I13" s="620"/>
      <c r="J13" s="700"/>
      <c r="K13" s="700"/>
      <c r="L13" s="700"/>
      <c r="M13" s="90"/>
      <c r="N13" s="91"/>
      <c r="O13" s="91"/>
      <c r="P13" s="91"/>
      <c r="Q13" s="91"/>
      <c r="R13" s="91"/>
      <c r="S13" s="618" t="s">
        <v>40</v>
      </c>
      <c r="T13" s="619"/>
      <c r="U13" s="619"/>
      <c r="V13" s="619"/>
      <c r="W13" s="86"/>
      <c r="X13" s="73"/>
      <c r="Y13" s="73"/>
      <c r="Z13" s="73"/>
      <c r="AA13" s="73"/>
      <c r="AB13" s="87"/>
      <c r="AC13" s="618" t="s">
        <v>41</v>
      </c>
      <c r="AD13" s="619"/>
      <c r="AE13" s="619"/>
      <c r="AF13" s="619"/>
      <c r="AG13" s="86"/>
      <c r="AH13" s="73"/>
      <c r="AI13" s="73"/>
      <c r="AJ13" s="73"/>
      <c r="AK13" s="73"/>
      <c r="AL13" s="87"/>
    </row>
    <row r="14" spans="2:38" ht="13.5">
      <c r="B14" s="657"/>
      <c r="C14" s="658"/>
      <c r="D14" s="658"/>
      <c r="E14" s="658"/>
      <c r="F14" s="658"/>
      <c r="G14" s="658"/>
      <c r="H14" s="659"/>
      <c r="I14" s="701"/>
      <c r="J14" s="702"/>
      <c r="K14" s="702"/>
      <c r="L14" s="702"/>
      <c r="M14" s="646" t="s">
        <v>28</v>
      </c>
      <c r="N14" s="647"/>
      <c r="O14" s="647"/>
      <c r="P14" s="647"/>
      <c r="Q14" s="647"/>
      <c r="R14" s="647"/>
      <c r="S14" s="620"/>
      <c r="T14" s="621"/>
      <c r="U14" s="621"/>
      <c r="V14" s="705"/>
      <c r="W14" s="674" t="s">
        <v>28</v>
      </c>
      <c r="X14" s="675"/>
      <c r="Y14" s="675"/>
      <c r="Z14" s="675"/>
      <c r="AA14" s="675"/>
      <c r="AB14" s="676"/>
      <c r="AC14" s="620"/>
      <c r="AD14" s="621"/>
      <c r="AE14" s="621"/>
      <c r="AF14" s="705"/>
      <c r="AG14" s="674" t="s">
        <v>28</v>
      </c>
      <c r="AH14" s="675"/>
      <c r="AI14" s="675"/>
      <c r="AJ14" s="675"/>
      <c r="AK14" s="675"/>
      <c r="AL14" s="676"/>
    </row>
    <row r="15" spans="2:38" s="13" customFormat="1" ht="13.5">
      <c r="B15" s="657"/>
      <c r="C15" s="658"/>
      <c r="D15" s="658"/>
      <c r="E15" s="658"/>
      <c r="F15" s="658"/>
      <c r="G15" s="658"/>
      <c r="H15" s="659"/>
      <c r="I15" s="703"/>
      <c r="J15" s="704"/>
      <c r="K15" s="704"/>
      <c r="L15" s="704"/>
      <c r="M15" s="708" t="s">
        <v>18</v>
      </c>
      <c r="N15" s="708"/>
      <c r="O15" s="708"/>
      <c r="P15" s="708" t="s">
        <v>17</v>
      </c>
      <c r="Q15" s="709"/>
      <c r="R15" s="710"/>
      <c r="S15" s="622"/>
      <c r="T15" s="616"/>
      <c r="U15" s="616"/>
      <c r="V15" s="706"/>
      <c r="W15" s="612" t="s">
        <v>18</v>
      </c>
      <c r="X15" s="708"/>
      <c r="Y15" s="708"/>
      <c r="Z15" s="708" t="s">
        <v>17</v>
      </c>
      <c r="AA15" s="709"/>
      <c r="AB15" s="709"/>
      <c r="AC15" s="622"/>
      <c r="AD15" s="616"/>
      <c r="AE15" s="616"/>
      <c r="AF15" s="706"/>
      <c r="AG15" s="612" t="s">
        <v>18</v>
      </c>
      <c r="AH15" s="708"/>
      <c r="AI15" s="708"/>
      <c r="AJ15" s="708" t="s">
        <v>17</v>
      </c>
      <c r="AK15" s="709"/>
      <c r="AL15" s="709"/>
    </row>
    <row r="16" spans="2:38" s="16" customFormat="1" ht="9.75">
      <c r="B16" s="23"/>
      <c r="C16" s="24"/>
      <c r="D16" s="24"/>
      <c r="E16" s="24"/>
      <c r="F16" s="24"/>
      <c r="G16" s="24"/>
      <c r="H16" s="25"/>
      <c r="I16" s="27"/>
      <c r="J16" s="17"/>
      <c r="K16" s="29"/>
      <c r="L16" s="29" t="s">
        <v>37</v>
      </c>
      <c r="M16" s="17"/>
      <c r="N16" s="29"/>
      <c r="O16" s="29" t="s">
        <v>36</v>
      </c>
      <c r="P16" s="17"/>
      <c r="Q16" s="29"/>
      <c r="R16" s="29" t="s">
        <v>36</v>
      </c>
      <c r="S16" s="17"/>
      <c r="T16" s="17"/>
      <c r="U16" s="29"/>
      <c r="V16" s="29" t="s">
        <v>37</v>
      </c>
      <c r="W16" s="17"/>
      <c r="X16" s="29"/>
      <c r="Y16" s="29" t="s">
        <v>36</v>
      </c>
      <c r="Z16" s="17"/>
      <c r="AA16" s="29"/>
      <c r="AB16" s="29" t="s">
        <v>36</v>
      </c>
      <c r="AC16" s="17"/>
      <c r="AD16" s="17"/>
      <c r="AE16" s="29"/>
      <c r="AF16" s="29" t="s">
        <v>37</v>
      </c>
      <c r="AG16" s="17"/>
      <c r="AH16" s="29"/>
      <c r="AI16" s="29" t="s">
        <v>36</v>
      </c>
      <c r="AJ16" s="17"/>
      <c r="AK16" s="17"/>
      <c r="AL16" s="30" t="s">
        <v>36</v>
      </c>
    </row>
    <row r="17" spans="2:38" ht="13.5">
      <c r="B17" s="666" t="s">
        <v>23</v>
      </c>
      <c r="C17" s="667"/>
      <c r="D17" s="667"/>
      <c r="E17" s="667"/>
      <c r="F17" s="667"/>
      <c r="G17" s="667"/>
      <c r="H17" s="668"/>
      <c r="I17" s="707">
        <v>149.6</v>
      </c>
      <c r="J17" s="707"/>
      <c r="K17" s="707"/>
      <c r="L17" s="707"/>
      <c r="M17" s="662">
        <v>3.3</v>
      </c>
      <c r="N17" s="662"/>
      <c r="O17" s="662"/>
      <c r="P17" s="662">
        <v>-1.6</v>
      </c>
      <c r="Q17" s="662"/>
      <c r="R17" s="662"/>
      <c r="S17" s="707">
        <v>137.3</v>
      </c>
      <c r="T17" s="707"/>
      <c r="U17" s="707"/>
      <c r="V17" s="707"/>
      <c r="W17" s="662">
        <v>2.4</v>
      </c>
      <c r="X17" s="662"/>
      <c r="Y17" s="662"/>
      <c r="Z17" s="662">
        <v>-2</v>
      </c>
      <c r="AA17" s="662"/>
      <c r="AB17" s="662"/>
      <c r="AC17" s="707">
        <v>12.3</v>
      </c>
      <c r="AD17" s="707"/>
      <c r="AE17" s="707"/>
      <c r="AF17" s="707"/>
      <c r="AG17" s="662">
        <v>14.9</v>
      </c>
      <c r="AH17" s="662"/>
      <c r="AI17" s="662"/>
      <c r="AJ17" s="662">
        <v>4.2</v>
      </c>
      <c r="AK17" s="662"/>
      <c r="AL17" s="713"/>
    </row>
    <row r="18" spans="2:38" ht="13.5">
      <c r="B18" s="666" t="s">
        <v>24</v>
      </c>
      <c r="C18" s="667"/>
      <c r="D18" s="667"/>
      <c r="E18" s="667"/>
      <c r="F18" s="667"/>
      <c r="G18" s="667"/>
      <c r="H18" s="668"/>
      <c r="I18" s="698">
        <v>176.6</v>
      </c>
      <c r="J18" s="698"/>
      <c r="K18" s="698"/>
      <c r="L18" s="698"/>
      <c r="M18" s="662">
        <v>6.7</v>
      </c>
      <c r="N18" s="662"/>
      <c r="O18" s="662"/>
      <c r="P18" s="662">
        <v>0.3</v>
      </c>
      <c r="Q18" s="662"/>
      <c r="R18" s="662"/>
      <c r="S18" s="698">
        <v>161.9</v>
      </c>
      <c r="T18" s="698"/>
      <c r="U18" s="698"/>
      <c r="V18" s="698"/>
      <c r="W18" s="662">
        <v>6.3</v>
      </c>
      <c r="X18" s="662"/>
      <c r="Y18" s="662"/>
      <c r="Z18" s="662">
        <v>-1.1</v>
      </c>
      <c r="AA18" s="662"/>
      <c r="AB18" s="662"/>
      <c r="AC18" s="698">
        <v>14.7</v>
      </c>
      <c r="AD18" s="698"/>
      <c r="AE18" s="698"/>
      <c r="AF18" s="698"/>
      <c r="AG18" s="662">
        <v>10.5</v>
      </c>
      <c r="AH18" s="662"/>
      <c r="AI18" s="662"/>
      <c r="AJ18" s="662">
        <v>19.5</v>
      </c>
      <c r="AK18" s="662"/>
      <c r="AL18" s="713"/>
    </row>
    <row r="19" spans="2:38" ht="13.5">
      <c r="B19" s="666" t="s">
        <v>25</v>
      </c>
      <c r="C19" s="667"/>
      <c r="D19" s="667"/>
      <c r="E19" s="667"/>
      <c r="F19" s="667"/>
      <c r="G19" s="667"/>
      <c r="H19" s="668"/>
      <c r="I19" s="698">
        <v>163.2</v>
      </c>
      <c r="J19" s="698"/>
      <c r="K19" s="698"/>
      <c r="L19" s="698"/>
      <c r="M19" s="662">
        <v>8.4</v>
      </c>
      <c r="N19" s="662"/>
      <c r="O19" s="662"/>
      <c r="P19" s="662">
        <v>-0.7</v>
      </c>
      <c r="Q19" s="662"/>
      <c r="R19" s="662"/>
      <c r="S19" s="698">
        <v>147</v>
      </c>
      <c r="T19" s="698"/>
      <c r="U19" s="698"/>
      <c r="V19" s="698"/>
      <c r="W19" s="662">
        <v>8.1</v>
      </c>
      <c r="X19" s="662"/>
      <c r="Y19" s="662"/>
      <c r="Z19" s="662">
        <v>-1.6</v>
      </c>
      <c r="AA19" s="662"/>
      <c r="AB19" s="662"/>
      <c r="AC19" s="698">
        <v>16.2</v>
      </c>
      <c r="AD19" s="698"/>
      <c r="AE19" s="698"/>
      <c r="AF19" s="698"/>
      <c r="AG19" s="662">
        <v>12.5</v>
      </c>
      <c r="AH19" s="662"/>
      <c r="AI19" s="662"/>
      <c r="AJ19" s="662">
        <v>8.7</v>
      </c>
      <c r="AK19" s="662"/>
      <c r="AL19" s="713"/>
    </row>
    <row r="20" spans="2:38" ht="13.5">
      <c r="B20" s="666" t="s">
        <v>50</v>
      </c>
      <c r="C20" s="667"/>
      <c r="D20" s="667"/>
      <c r="E20" s="667"/>
      <c r="F20" s="667"/>
      <c r="G20" s="667"/>
      <c r="H20" s="668"/>
      <c r="I20" s="698">
        <v>161.2</v>
      </c>
      <c r="J20" s="698"/>
      <c r="K20" s="698"/>
      <c r="L20" s="698"/>
      <c r="M20" s="662">
        <v>1.7</v>
      </c>
      <c r="N20" s="662"/>
      <c r="O20" s="662"/>
      <c r="P20" s="662">
        <v>-0.1</v>
      </c>
      <c r="Q20" s="662"/>
      <c r="R20" s="662"/>
      <c r="S20" s="698">
        <v>142.4</v>
      </c>
      <c r="T20" s="698"/>
      <c r="U20" s="698"/>
      <c r="V20" s="698"/>
      <c r="W20" s="662">
        <v>-2.9</v>
      </c>
      <c r="X20" s="662"/>
      <c r="Y20" s="662"/>
      <c r="Z20" s="662">
        <v>-1</v>
      </c>
      <c r="AA20" s="662"/>
      <c r="AB20" s="662"/>
      <c r="AC20" s="698">
        <v>18.8</v>
      </c>
      <c r="AD20" s="698"/>
      <c r="AE20" s="698"/>
      <c r="AF20" s="698"/>
      <c r="AG20" s="662">
        <v>59.4</v>
      </c>
      <c r="AH20" s="662"/>
      <c r="AI20" s="662"/>
      <c r="AJ20" s="662">
        <v>8.1</v>
      </c>
      <c r="AK20" s="662"/>
      <c r="AL20" s="713"/>
    </row>
    <row r="21" spans="2:38" ht="13.5">
      <c r="B21" s="666" t="s">
        <v>19</v>
      </c>
      <c r="C21" s="667"/>
      <c r="D21" s="667"/>
      <c r="E21" s="667"/>
      <c r="F21" s="667"/>
      <c r="G21" s="667"/>
      <c r="H21" s="668"/>
      <c r="I21" s="698">
        <v>158.2</v>
      </c>
      <c r="J21" s="698"/>
      <c r="K21" s="698"/>
      <c r="L21" s="698"/>
      <c r="M21" s="662">
        <v>-3.2</v>
      </c>
      <c r="N21" s="662"/>
      <c r="O21" s="662"/>
      <c r="P21" s="662">
        <v>3.4</v>
      </c>
      <c r="Q21" s="662"/>
      <c r="R21" s="662"/>
      <c r="S21" s="698">
        <v>147.1</v>
      </c>
      <c r="T21" s="698"/>
      <c r="U21" s="698"/>
      <c r="V21" s="698"/>
      <c r="W21" s="662">
        <v>-3.9</v>
      </c>
      <c r="X21" s="662"/>
      <c r="Y21" s="662"/>
      <c r="Z21" s="662">
        <v>1.7</v>
      </c>
      <c r="AA21" s="662"/>
      <c r="AB21" s="662"/>
      <c r="AC21" s="698">
        <v>11.1</v>
      </c>
      <c r="AD21" s="698"/>
      <c r="AE21" s="698"/>
      <c r="AF21" s="698"/>
      <c r="AG21" s="662">
        <v>7.7</v>
      </c>
      <c r="AH21" s="662"/>
      <c r="AI21" s="662"/>
      <c r="AJ21" s="662">
        <v>33.5</v>
      </c>
      <c r="AK21" s="662"/>
      <c r="AL21" s="713"/>
    </row>
    <row r="22" spans="2:38" ht="13.5">
      <c r="B22" s="666" t="s">
        <v>49</v>
      </c>
      <c r="C22" s="667"/>
      <c r="D22" s="667"/>
      <c r="E22" s="667"/>
      <c r="F22" s="667"/>
      <c r="G22" s="667"/>
      <c r="H22" s="668"/>
      <c r="I22" s="698">
        <v>175</v>
      </c>
      <c r="J22" s="698"/>
      <c r="K22" s="698"/>
      <c r="L22" s="698"/>
      <c r="M22" s="662">
        <v>1.6</v>
      </c>
      <c r="N22" s="662"/>
      <c r="O22" s="662"/>
      <c r="P22" s="662">
        <v>1</v>
      </c>
      <c r="Q22" s="662"/>
      <c r="R22" s="662"/>
      <c r="S22" s="698">
        <v>148.8</v>
      </c>
      <c r="T22" s="698"/>
      <c r="U22" s="698"/>
      <c r="V22" s="698"/>
      <c r="W22" s="662">
        <v>0</v>
      </c>
      <c r="X22" s="662"/>
      <c r="Y22" s="662"/>
      <c r="Z22" s="662">
        <v>0.2</v>
      </c>
      <c r="AA22" s="662"/>
      <c r="AB22" s="662"/>
      <c r="AC22" s="698">
        <v>26.2</v>
      </c>
      <c r="AD22" s="698"/>
      <c r="AE22" s="698"/>
      <c r="AF22" s="698"/>
      <c r="AG22" s="662">
        <v>12</v>
      </c>
      <c r="AH22" s="662"/>
      <c r="AI22" s="662"/>
      <c r="AJ22" s="662">
        <v>6.1</v>
      </c>
      <c r="AK22" s="662"/>
      <c r="AL22" s="713"/>
    </row>
    <row r="23" spans="2:38" ht="13.5">
      <c r="B23" s="666" t="s">
        <v>65</v>
      </c>
      <c r="C23" s="667"/>
      <c r="D23" s="667"/>
      <c r="E23" s="667"/>
      <c r="F23" s="667"/>
      <c r="G23" s="667"/>
      <c r="H23" s="668"/>
      <c r="I23" s="698">
        <v>134.9</v>
      </c>
      <c r="J23" s="698"/>
      <c r="K23" s="698"/>
      <c r="L23" s="698"/>
      <c r="M23" s="662">
        <v>-0.4</v>
      </c>
      <c r="N23" s="662"/>
      <c r="O23" s="662"/>
      <c r="P23" s="662">
        <v>-4.7</v>
      </c>
      <c r="Q23" s="662"/>
      <c r="R23" s="662"/>
      <c r="S23" s="698">
        <v>128.1</v>
      </c>
      <c r="T23" s="698"/>
      <c r="U23" s="698"/>
      <c r="V23" s="698"/>
      <c r="W23" s="662">
        <v>-0.3</v>
      </c>
      <c r="X23" s="662"/>
      <c r="Y23" s="662"/>
      <c r="Z23" s="662">
        <v>-5.2</v>
      </c>
      <c r="AA23" s="662"/>
      <c r="AB23" s="662"/>
      <c r="AC23" s="698">
        <v>6.8</v>
      </c>
      <c r="AD23" s="698"/>
      <c r="AE23" s="698"/>
      <c r="AF23" s="698"/>
      <c r="AG23" s="662">
        <v>-4.1</v>
      </c>
      <c r="AH23" s="662"/>
      <c r="AI23" s="662"/>
      <c r="AJ23" s="662">
        <v>6.3</v>
      </c>
      <c r="AK23" s="662"/>
      <c r="AL23" s="713"/>
    </row>
    <row r="24" spans="2:38" ht="13.5">
      <c r="B24" s="666" t="s">
        <v>66</v>
      </c>
      <c r="C24" s="667"/>
      <c r="D24" s="667"/>
      <c r="E24" s="667"/>
      <c r="F24" s="667"/>
      <c r="G24" s="667"/>
      <c r="H24" s="668"/>
      <c r="I24" s="697">
        <v>156</v>
      </c>
      <c r="J24" s="697"/>
      <c r="K24" s="697"/>
      <c r="L24" s="697"/>
      <c r="M24" s="661">
        <v>-5.7</v>
      </c>
      <c r="N24" s="661"/>
      <c r="O24" s="661"/>
      <c r="P24" s="661">
        <v>1.3</v>
      </c>
      <c r="Q24" s="661"/>
      <c r="R24" s="661"/>
      <c r="S24" s="697">
        <v>144.1</v>
      </c>
      <c r="T24" s="697"/>
      <c r="U24" s="697"/>
      <c r="V24" s="697"/>
      <c r="W24" s="661">
        <v>-6.3</v>
      </c>
      <c r="X24" s="661"/>
      <c r="Y24" s="661"/>
      <c r="Z24" s="661">
        <v>0.8</v>
      </c>
      <c r="AA24" s="661"/>
      <c r="AB24" s="661"/>
      <c r="AC24" s="697">
        <v>11.9</v>
      </c>
      <c r="AD24" s="697"/>
      <c r="AE24" s="697"/>
      <c r="AF24" s="697"/>
      <c r="AG24" s="661">
        <v>1.7</v>
      </c>
      <c r="AH24" s="661"/>
      <c r="AI24" s="661"/>
      <c r="AJ24" s="661">
        <v>7.2</v>
      </c>
      <c r="AK24" s="661"/>
      <c r="AL24" s="712"/>
    </row>
    <row r="25" spans="2:38" ht="13.5">
      <c r="B25" s="666" t="s">
        <v>48</v>
      </c>
      <c r="C25" s="667"/>
      <c r="D25" s="667"/>
      <c r="E25" s="667"/>
      <c r="F25" s="667"/>
      <c r="G25" s="667"/>
      <c r="H25" s="668"/>
      <c r="I25" s="697">
        <v>157.5</v>
      </c>
      <c r="J25" s="697"/>
      <c r="K25" s="697"/>
      <c r="L25" s="697"/>
      <c r="M25" s="660">
        <v>0.3824091778202643</v>
      </c>
      <c r="N25" s="660"/>
      <c r="O25" s="660"/>
      <c r="P25" s="660">
        <v>1.2</v>
      </c>
      <c r="Q25" s="660"/>
      <c r="R25" s="660"/>
      <c r="S25" s="697">
        <v>149.3</v>
      </c>
      <c r="T25" s="697"/>
      <c r="U25" s="697"/>
      <c r="V25" s="697"/>
      <c r="W25" s="660">
        <v>0.2013422818792021</v>
      </c>
      <c r="X25" s="660"/>
      <c r="Y25" s="660"/>
      <c r="Z25" s="660">
        <v>4</v>
      </c>
      <c r="AA25" s="660"/>
      <c r="AB25" s="660"/>
      <c r="AC25" s="697">
        <v>8.2</v>
      </c>
      <c r="AD25" s="697"/>
      <c r="AE25" s="697"/>
      <c r="AF25" s="697"/>
      <c r="AG25" s="660">
        <v>3.7974683544303556</v>
      </c>
      <c r="AH25" s="660"/>
      <c r="AI25" s="660"/>
      <c r="AJ25" s="660">
        <v>-31.7</v>
      </c>
      <c r="AK25" s="660"/>
      <c r="AL25" s="711"/>
    </row>
    <row r="26" spans="2:38" ht="13.5">
      <c r="B26" s="666" t="s">
        <v>47</v>
      </c>
      <c r="C26" s="667"/>
      <c r="D26" s="667"/>
      <c r="E26" s="667"/>
      <c r="F26" s="667"/>
      <c r="G26" s="667"/>
      <c r="H26" s="668"/>
      <c r="I26" s="697">
        <v>155.1</v>
      </c>
      <c r="J26" s="697"/>
      <c r="K26" s="697"/>
      <c r="L26" s="697"/>
      <c r="M26" s="660">
        <v>0.0645161290322438</v>
      </c>
      <c r="N26" s="660"/>
      <c r="O26" s="660"/>
      <c r="P26" s="660">
        <v>0.5</v>
      </c>
      <c r="Q26" s="660"/>
      <c r="R26" s="660"/>
      <c r="S26" s="697">
        <v>142.8</v>
      </c>
      <c r="T26" s="697"/>
      <c r="U26" s="697"/>
      <c r="V26" s="697"/>
      <c r="W26" s="660">
        <v>0.5633802816901401</v>
      </c>
      <c r="X26" s="660"/>
      <c r="Y26" s="660"/>
      <c r="Z26" s="660">
        <v>1.7</v>
      </c>
      <c r="AA26" s="660"/>
      <c r="AB26" s="660"/>
      <c r="AC26" s="697">
        <v>12.3</v>
      </c>
      <c r="AD26" s="697"/>
      <c r="AE26" s="697"/>
      <c r="AF26" s="697"/>
      <c r="AG26" s="660">
        <v>-5.384615384615376</v>
      </c>
      <c r="AH26" s="660"/>
      <c r="AI26" s="660"/>
      <c r="AJ26" s="660">
        <v>-11.5</v>
      </c>
      <c r="AK26" s="660"/>
      <c r="AL26" s="711"/>
    </row>
    <row r="27" spans="2:38" ht="13.5">
      <c r="B27" s="666" t="s">
        <v>46</v>
      </c>
      <c r="C27" s="667"/>
      <c r="D27" s="667"/>
      <c r="E27" s="667"/>
      <c r="F27" s="667"/>
      <c r="G27" s="667"/>
      <c r="H27" s="668"/>
      <c r="I27" s="697">
        <v>102.6</v>
      </c>
      <c r="J27" s="697"/>
      <c r="K27" s="697"/>
      <c r="L27" s="697"/>
      <c r="M27" s="660">
        <v>-8.718861209964423</v>
      </c>
      <c r="N27" s="660"/>
      <c r="O27" s="660"/>
      <c r="P27" s="660">
        <v>-10.5</v>
      </c>
      <c r="Q27" s="660"/>
      <c r="R27" s="660"/>
      <c r="S27" s="697">
        <v>98</v>
      </c>
      <c r="T27" s="697"/>
      <c r="U27" s="697"/>
      <c r="V27" s="697"/>
      <c r="W27" s="660">
        <v>-8.325537885874656</v>
      </c>
      <c r="X27" s="660"/>
      <c r="Y27" s="660"/>
      <c r="Z27" s="660">
        <v>-8.5</v>
      </c>
      <c r="AA27" s="660"/>
      <c r="AB27" s="660"/>
      <c r="AC27" s="697">
        <v>4.6</v>
      </c>
      <c r="AD27" s="697"/>
      <c r="AE27" s="697"/>
      <c r="AF27" s="697"/>
      <c r="AG27" s="660">
        <v>-16.36363636363637</v>
      </c>
      <c r="AH27" s="660"/>
      <c r="AI27" s="660"/>
      <c r="AJ27" s="660">
        <v>-38.7</v>
      </c>
      <c r="AK27" s="660"/>
      <c r="AL27" s="711"/>
    </row>
    <row r="28" spans="2:38" ht="13.5">
      <c r="B28" s="666" t="s">
        <v>45</v>
      </c>
      <c r="C28" s="667"/>
      <c r="D28" s="667"/>
      <c r="E28" s="667"/>
      <c r="F28" s="667"/>
      <c r="G28" s="667"/>
      <c r="H28" s="668"/>
      <c r="I28" s="697">
        <v>139.3</v>
      </c>
      <c r="J28" s="697"/>
      <c r="K28" s="697"/>
      <c r="L28" s="697"/>
      <c r="M28" s="660">
        <v>-3.398058252427172</v>
      </c>
      <c r="N28" s="660"/>
      <c r="O28" s="660"/>
      <c r="P28" s="660">
        <v>-7.3</v>
      </c>
      <c r="Q28" s="660"/>
      <c r="R28" s="660"/>
      <c r="S28" s="697">
        <v>134.5</v>
      </c>
      <c r="T28" s="697"/>
      <c r="U28" s="697"/>
      <c r="V28" s="697"/>
      <c r="W28" s="660">
        <v>-3.097982708933722</v>
      </c>
      <c r="X28" s="660"/>
      <c r="Y28" s="660"/>
      <c r="Z28" s="660">
        <v>-4.2</v>
      </c>
      <c r="AA28" s="660"/>
      <c r="AB28" s="660"/>
      <c r="AC28" s="697">
        <v>4.8</v>
      </c>
      <c r="AD28" s="697"/>
      <c r="AE28" s="697"/>
      <c r="AF28" s="697"/>
      <c r="AG28" s="660">
        <v>-11.111111111111116</v>
      </c>
      <c r="AH28" s="660"/>
      <c r="AI28" s="660"/>
      <c r="AJ28" s="660">
        <v>-51.5</v>
      </c>
      <c r="AK28" s="660"/>
      <c r="AL28" s="711"/>
    </row>
    <row r="29" spans="2:38" ht="13.5">
      <c r="B29" s="666" t="s">
        <v>26</v>
      </c>
      <c r="C29" s="667"/>
      <c r="D29" s="667"/>
      <c r="E29" s="667"/>
      <c r="F29" s="667"/>
      <c r="G29" s="667"/>
      <c r="H29" s="668"/>
      <c r="I29" s="697">
        <v>152</v>
      </c>
      <c r="J29" s="697"/>
      <c r="K29" s="697"/>
      <c r="L29" s="697"/>
      <c r="M29" s="661">
        <v>39.7</v>
      </c>
      <c r="N29" s="661"/>
      <c r="O29" s="661"/>
      <c r="P29" s="661">
        <v>-4.8</v>
      </c>
      <c r="Q29" s="661"/>
      <c r="R29" s="661"/>
      <c r="S29" s="697">
        <v>128.3</v>
      </c>
      <c r="T29" s="697"/>
      <c r="U29" s="697"/>
      <c r="V29" s="697"/>
      <c r="W29" s="661">
        <v>27.9</v>
      </c>
      <c r="X29" s="661"/>
      <c r="Y29" s="661"/>
      <c r="Z29" s="661">
        <v>-7.8</v>
      </c>
      <c r="AA29" s="661"/>
      <c r="AB29" s="661"/>
      <c r="AC29" s="697">
        <v>23.7</v>
      </c>
      <c r="AD29" s="697"/>
      <c r="AE29" s="697"/>
      <c r="AF29" s="697"/>
      <c r="AG29" s="661">
        <v>182.1</v>
      </c>
      <c r="AH29" s="661"/>
      <c r="AI29" s="661"/>
      <c r="AJ29" s="661">
        <v>15</v>
      </c>
      <c r="AK29" s="661"/>
      <c r="AL29" s="712"/>
    </row>
    <row r="30" spans="2:38" ht="13.5">
      <c r="B30" s="666" t="s">
        <v>22</v>
      </c>
      <c r="C30" s="667"/>
      <c r="D30" s="667"/>
      <c r="E30" s="667"/>
      <c r="F30" s="667"/>
      <c r="G30" s="667"/>
      <c r="H30" s="668"/>
      <c r="I30" s="697">
        <v>141.3</v>
      </c>
      <c r="J30" s="697"/>
      <c r="K30" s="697"/>
      <c r="L30" s="697"/>
      <c r="M30" s="661">
        <v>-2.8</v>
      </c>
      <c r="N30" s="661"/>
      <c r="O30" s="661"/>
      <c r="P30" s="661">
        <v>-1.1</v>
      </c>
      <c r="Q30" s="661"/>
      <c r="R30" s="661"/>
      <c r="S30" s="697">
        <v>135.5</v>
      </c>
      <c r="T30" s="697"/>
      <c r="U30" s="697"/>
      <c r="V30" s="697"/>
      <c r="W30" s="661">
        <v>-3.7</v>
      </c>
      <c r="X30" s="661"/>
      <c r="Y30" s="661"/>
      <c r="Z30" s="661">
        <v>-1.5</v>
      </c>
      <c r="AA30" s="661"/>
      <c r="AB30" s="661"/>
      <c r="AC30" s="697">
        <v>5.8</v>
      </c>
      <c r="AD30" s="697"/>
      <c r="AE30" s="697"/>
      <c r="AF30" s="697"/>
      <c r="AG30" s="661">
        <v>23.3</v>
      </c>
      <c r="AH30" s="661"/>
      <c r="AI30" s="661"/>
      <c r="AJ30" s="661">
        <v>9.5</v>
      </c>
      <c r="AK30" s="661"/>
      <c r="AL30" s="712"/>
    </row>
    <row r="31" spans="2:38" ht="13.5">
      <c r="B31" s="666" t="s">
        <v>20</v>
      </c>
      <c r="C31" s="667"/>
      <c r="D31" s="667"/>
      <c r="E31" s="667"/>
      <c r="F31" s="667"/>
      <c r="G31" s="667"/>
      <c r="H31" s="668"/>
      <c r="I31" s="697">
        <v>149.3</v>
      </c>
      <c r="J31" s="697"/>
      <c r="K31" s="697"/>
      <c r="L31" s="697"/>
      <c r="M31" s="661">
        <v>-2.3</v>
      </c>
      <c r="N31" s="661"/>
      <c r="O31" s="661"/>
      <c r="P31" s="661">
        <v>-1.7</v>
      </c>
      <c r="Q31" s="661"/>
      <c r="R31" s="661"/>
      <c r="S31" s="697">
        <v>145.9</v>
      </c>
      <c r="T31" s="697"/>
      <c r="U31" s="697"/>
      <c r="V31" s="697"/>
      <c r="W31" s="661">
        <v>-2.6</v>
      </c>
      <c r="X31" s="661"/>
      <c r="Y31" s="661"/>
      <c r="Z31" s="661">
        <v>-1.4</v>
      </c>
      <c r="AA31" s="661"/>
      <c r="AB31" s="661"/>
      <c r="AC31" s="697">
        <v>3.4</v>
      </c>
      <c r="AD31" s="697"/>
      <c r="AE31" s="697"/>
      <c r="AF31" s="697"/>
      <c r="AG31" s="661">
        <v>9.6</v>
      </c>
      <c r="AH31" s="661"/>
      <c r="AI31" s="661"/>
      <c r="AJ31" s="661">
        <v>-14.9</v>
      </c>
      <c r="AK31" s="661"/>
      <c r="AL31" s="712"/>
    </row>
    <row r="32" spans="2:38" ht="13.5">
      <c r="B32" s="666" t="s">
        <v>21</v>
      </c>
      <c r="C32" s="667"/>
      <c r="D32" s="667"/>
      <c r="E32" s="667"/>
      <c r="F32" s="667"/>
      <c r="G32" s="667"/>
      <c r="H32" s="668"/>
      <c r="I32" s="697">
        <v>140</v>
      </c>
      <c r="J32" s="697"/>
      <c r="K32" s="697"/>
      <c r="L32" s="697"/>
      <c r="M32" s="660">
        <v>-2.777777777777779</v>
      </c>
      <c r="N32" s="660"/>
      <c r="O32" s="660"/>
      <c r="P32" s="660">
        <v>8.9</v>
      </c>
      <c r="Q32" s="660"/>
      <c r="R32" s="660"/>
      <c r="S32" s="697">
        <v>130.8</v>
      </c>
      <c r="T32" s="697"/>
      <c r="U32" s="697"/>
      <c r="V32" s="697"/>
      <c r="W32" s="660">
        <v>-2.750929368029731</v>
      </c>
      <c r="X32" s="660"/>
      <c r="Y32" s="660"/>
      <c r="Z32" s="660">
        <v>9</v>
      </c>
      <c r="AA32" s="660"/>
      <c r="AB32" s="660"/>
      <c r="AC32" s="697">
        <v>9.2</v>
      </c>
      <c r="AD32" s="697"/>
      <c r="AE32" s="697"/>
      <c r="AF32" s="697"/>
      <c r="AG32" s="660">
        <v>-3.157894736842115</v>
      </c>
      <c r="AH32" s="660"/>
      <c r="AI32" s="660"/>
      <c r="AJ32" s="660">
        <v>7</v>
      </c>
      <c r="AK32" s="660"/>
      <c r="AL32" s="711"/>
    </row>
    <row r="33" spans="2:38" ht="4.5" customHeight="1">
      <c r="B33" s="51"/>
      <c r="C33" s="52"/>
      <c r="D33" s="52"/>
      <c r="E33" s="52"/>
      <c r="F33" s="52"/>
      <c r="G33" s="52"/>
      <c r="H33" s="50"/>
      <c r="I33" s="586"/>
      <c r="J33" s="587"/>
      <c r="K33" s="587"/>
      <c r="L33" s="587"/>
      <c r="M33" s="580"/>
      <c r="N33" s="580"/>
      <c r="O33" s="580"/>
      <c r="P33" s="580"/>
      <c r="Q33" s="580"/>
      <c r="R33" s="580"/>
      <c r="S33" s="588"/>
      <c r="T33" s="588"/>
      <c r="U33" s="588"/>
      <c r="V33" s="588"/>
      <c r="W33" s="580"/>
      <c r="X33" s="580"/>
      <c r="Y33" s="580"/>
      <c r="Z33" s="580"/>
      <c r="AA33" s="580"/>
      <c r="AB33" s="580"/>
      <c r="AC33" s="588"/>
      <c r="AD33" s="588"/>
      <c r="AE33" s="588"/>
      <c r="AF33" s="588"/>
      <c r="AG33" s="580"/>
      <c r="AH33" s="580"/>
      <c r="AI33" s="580"/>
      <c r="AJ33" s="580"/>
      <c r="AK33" s="580"/>
      <c r="AL33" s="589"/>
    </row>
    <row r="34" spans="2:38" ht="13.5">
      <c r="B34" s="66" t="s">
        <v>668</v>
      </c>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row>
    <row r="35" ht="13.5">
      <c r="B35" s="65"/>
    </row>
    <row r="36" spans="2:36" ht="17.25">
      <c r="B36" s="34" t="s">
        <v>64</v>
      </c>
      <c r="C36" s="32"/>
      <c r="D36" s="32"/>
      <c r="E36" s="32"/>
      <c r="F36" s="32"/>
      <c r="G36" s="32"/>
      <c r="H36" s="32"/>
      <c r="I36" s="32"/>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2:36" ht="1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9" ht="13.5" customHeight="1">
      <c r="B38" s="31"/>
      <c r="C38" s="683" t="s">
        <v>726</v>
      </c>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row>
    <row r="39" spans="2:39" ht="13.5">
      <c r="B39" s="31"/>
      <c r="C39" s="683"/>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row>
    <row r="40" spans="2:39" ht="13.5">
      <c r="B40" s="31"/>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row>
    <row r="41" spans="2:39" ht="13.5" customHeight="1">
      <c r="B41" s="31"/>
      <c r="C41" s="683" t="s">
        <v>727</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row>
    <row r="42" spans="2:39" ht="13.5">
      <c r="B42" s="31"/>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row>
    <row r="43" spans="2:36" ht="1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9" ht="13.5">
      <c r="B44" s="32" t="s">
        <v>63</v>
      </c>
      <c r="C44" s="32"/>
      <c r="D44" s="32"/>
      <c r="E44" s="32"/>
      <c r="F44" s="32"/>
      <c r="G44" s="32"/>
      <c r="H44" s="32"/>
      <c r="I44" s="32"/>
      <c r="J44" s="32"/>
      <c r="K44" s="32"/>
      <c r="L44" s="32"/>
      <c r="M44" s="32"/>
      <c r="N44" s="32"/>
      <c r="O44" s="32"/>
      <c r="P44" s="37"/>
      <c r="Q44" s="38"/>
      <c r="R44" s="37"/>
      <c r="T44" s="10"/>
      <c r="AH44" s="731" t="s">
        <v>55</v>
      </c>
      <c r="AI44" s="731"/>
      <c r="AJ44" s="731"/>
      <c r="AK44" s="731"/>
      <c r="AL44" s="731"/>
      <c r="AM44" s="731"/>
    </row>
    <row r="45" spans="2:41" ht="13.5" customHeight="1">
      <c r="B45" s="654" t="s">
        <v>59</v>
      </c>
      <c r="C45" s="699"/>
      <c r="D45" s="699"/>
      <c r="E45" s="699"/>
      <c r="F45" s="699"/>
      <c r="G45" s="699"/>
      <c r="H45" s="699"/>
      <c r="I45" s="714" t="s">
        <v>27</v>
      </c>
      <c r="J45" s="715"/>
      <c r="K45" s="715"/>
      <c r="L45" s="715"/>
      <c r="M45" s="71"/>
      <c r="N45" s="71"/>
      <c r="O45" s="71"/>
      <c r="P45" s="71"/>
      <c r="Q45" s="71"/>
      <c r="R45" s="71"/>
      <c r="S45" s="685" t="s">
        <v>73</v>
      </c>
      <c r="T45" s="686"/>
      <c r="U45" s="687"/>
      <c r="V45" s="694" t="s">
        <v>72</v>
      </c>
      <c r="W45" s="695"/>
      <c r="X45" s="695"/>
      <c r="Y45" s="695"/>
      <c r="Z45" s="695"/>
      <c r="AA45" s="695"/>
      <c r="AB45" s="695"/>
      <c r="AC45" s="695"/>
      <c r="AD45" s="695"/>
      <c r="AE45" s="695"/>
      <c r="AF45" s="695"/>
      <c r="AG45" s="695"/>
      <c r="AH45" s="695"/>
      <c r="AI45" s="695"/>
      <c r="AJ45" s="695"/>
      <c r="AK45" s="695"/>
      <c r="AL45" s="695"/>
      <c r="AM45" s="696"/>
      <c r="AN45" s="9"/>
      <c r="AO45" s="10"/>
    </row>
    <row r="46" spans="2:41" ht="13.5">
      <c r="B46" s="701"/>
      <c r="C46" s="700"/>
      <c r="D46" s="700"/>
      <c r="E46" s="700"/>
      <c r="F46" s="700"/>
      <c r="G46" s="700"/>
      <c r="H46" s="700"/>
      <c r="I46" s="716"/>
      <c r="J46" s="717"/>
      <c r="K46" s="717"/>
      <c r="L46" s="717"/>
      <c r="M46" s="723" t="s">
        <v>28</v>
      </c>
      <c r="N46" s="723"/>
      <c r="O46" s="723"/>
      <c r="P46" s="723"/>
      <c r="Q46" s="723"/>
      <c r="R46" s="724"/>
      <c r="S46" s="688"/>
      <c r="T46" s="689"/>
      <c r="U46" s="690"/>
      <c r="V46" s="92" t="s">
        <v>33</v>
      </c>
      <c r="W46" s="93"/>
      <c r="X46" s="93"/>
      <c r="Y46" s="93"/>
      <c r="Z46" s="93"/>
      <c r="AA46" s="93"/>
      <c r="AB46" s="93"/>
      <c r="AC46" s="93"/>
      <c r="AD46" s="94"/>
      <c r="AE46" s="732" t="s">
        <v>34</v>
      </c>
      <c r="AF46" s="733"/>
      <c r="AG46" s="733"/>
      <c r="AH46" s="93"/>
      <c r="AI46" s="93"/>
      <c r="AJ46" s="93"/>
      <c r="AK46" s="93"/>
      <c r="AL46" s="95"/>
      <c r="AM46" s="96"/>
      <c r="AN46" s="9"/>
      <c r="AO46" s="10"/>
    </row>
    <row r="47" spans="2:49" ht="13.5">
      <c r="B47" s="703"/>
      <c r="C47" s="704"/>
      <c r="D47" s="704"/>
      <c r="E47" s="704"/>
      <c r="F47" s="704"/>
      <c r="G47" s="704"/>
      <c r="H47" s="704"/>
      <c r="I47" s="718"/>
      <c r="J47" s="719"/>
      <c r="K47" s="719"/>
      <c r="L47" s="719"/>
      <c r="M47" s="708" t="s">
        <v>29</v>
      </c>
      <c r="N47" s="708"/>
      <c r="O47" s="708"/>
      <c r="P47" s="708" t="s">
        <v>30</v>
      </c>
      <c r="Q47" s="708"/>
      <c r="R47" s="617"/>
      <c r="S47" s="691"/>
      <c r="T47" s="692"/>
      <c r="U47" s="693"/>
      <c r="V47" s="97"/>
      <c r="W47" s="98"/>
      <c r="X47" s="98"/>
      <c r="Y47" s="708" t="s">
        <v>31</v>
      </c>
      <c r="Z47" s="708"/>
      <c r="AA47" s="708"/>
      <c r="AB47" s="708" t="s">
        <v>32</v>
      </c>
      <c r="AC47" s="708"/>
      <c r="AD47" s="708"/>
      <c r="AE47" s="97"/>
      <c r="AF47" s="98"/>
      <c r="AG47" s="98"/>
      <c r="AH47" s="708" t="s">
        <v>31</v>
      </c>
      <c r="AI47" s="708"/>
      <c r="AJ47" s="708"/>
      <c r="AK47" s="708" t="s">
        <v>32</v>
      </c>
      <c r="AL47" s="708"/>
      <c r="AM47" s="708"/>
      <c r="AP47" s="40"/>
      <c r="AQ47" s="40"/>
      <c r="AS47" s="39"/>
      <c r="AT47" s="39"/>
      <c r="AV47" s="41"/>
      <c r="AW47" s="41"/>
    </row>
    <row r="48" spans="2:46" s="14" customFormat="1" ht="9.75">
      <c r="B48" s="23"/>
      <c r="C48" s="24"/>
      <c r="D48" s="24"/>
      <c r="E48" s="24"/>
      <c r="F48" s="24"/>
      <c r="G48" s="24"/>
      <c r="H48" s="25"/>
      <c r="I48" s="651" t="s">
        <v>38</v>
      </c>
      <c r="J48" s="652"/>
      <c r="K48" s="652"/>
      <c r="L48" s="652"/>
      <c r="M48" s="677" t="s">
        <v>36</v>
      </c>
      <c r="N48" s="677"/>
      <c r="O48" s="677"/>
      <c r="P48" s="677" t="s">
        <v>36</v>
      </c>
      <c r="Q48" s="677"/>
      <c r="R48" s="677"/>
      <c r="S48" s="652" t="s">
        <v>36</v>
      </c>
      <c r="T48" s="652"/>
      <c r="U48" s="652"/>
      <c r="V48" s="652" t="s">
        <v>36</v>
      </c>
      <c r="W48" s="652"/>
      <c r="X48" s="652"/>
      <c r="Y48" s="677" t="s">
        <v>39</v>
      </c>
      <c r="Z48" s="677"/>
      <c r="AA48" s="677"/>
      <c r="AB48" s="677" t="s">
        <v>39</v>
      </c>
      <c r="AC48" s="677"/>
      <c r="AD48" s="677"/>
      <c r="AE48" s="652" t="s">
        <v>36</v>
      </c>
      <c r="AF48" s="652"/>
      <c r="AG48" s="652"/>
      <c r="AH48" s="677" t="s">
        <v>39</v>
      </c>
      <c r="AI48" s="677"/>
      <c r="AJ48" s="677"/>
      <c r="AK48" s="681" t="s">
        <v>39</v>
      </c>
      <c r="AL48" s="681"/>
      <c r="AM48" s="681"/>
      <c r="AS48" s="18"/>
      <c r="AT48" s="18"/>
    </row>
    <row r="49" spans="2:46" ht="13.5">
      <c r="B49" s="666" t="s">
        <v>23</v>
      </c>
      <c r="C49" s="667"/>
      <c r="D49" s="667"/>
      <c r="E49" s="667"/>
      <c r="F49" s="667"/>
      <c r="G49" s="667"/>
      <c r="H49" s="668"/>
      <c r="I49" s="721">
        <v>1335523</v>
      </c>
      <c r="J49" s="722"/>
      <c r="K49" s="722"/>
      <c r="L49" s="722"/>
      <c r="M49" s="662">
        <v>0.4</v>
      </c>
      <c r="N49" s="662"/>
      <c r="O49" s="662"/>
      <c r="P49" s="662">
        <v>0.7</v>
      </c>
      <c r="Q49" s="662"/>
      <c r="R49" s="662"/>
      <c r="S49" s="726">
        <v>27.8</v>
      </c>
      <c r="T49" s="726"/>
      <c r="U49" s="726"/>
      <c r="V49" s="720">
        <v>2.02</v>
      </c>
      <c r="W49" s="720"/>
      <c r="X49" s="720"/>
      <c r="Y49" s="720">
        <v>-0.06000000000000005</v>
      </c>
      <c r="Z49" s="720"/>
      <c r="AA49" s="720"/>
      <c r="AB49" s="720">
        <v>0.38</v>
      </c>
      <c r="AC49" s="720"/>
      <c r="AD49" s="720"/>
      <c r="AE49" s="720">
        <v>1.78</v>
      </c>
      <c r="AF49" s="720"/>
      <c r="AG49" s="720"/>
      <c r="AH49" s="720">
        <v>-0.18</v>
      </c>
      <c r="AI49" s="720"/>
      <c r="AJ49" s="720"/>
      <c r="AK49" s="720">
        <v>0.34</v>
      </c>
      <c r="AL49" s="720"/>
      <c r="AM49" s="725"/>
      <c r="AP49" s="11"/>
      <c r="AQ49" s="11"/>
      <c r="AS49" s="12"/>
      <c r="AT49" s="12"/>
    </row>
    <row r="50" spans="2:46" ht="13.5">
      <c r="B50" s="666" t="s">
        <v>24</v>
      </c>
      <c r="C50" s="667"/>
      <c r="D50" s="667"/>
      <c r="E50" s="667"/>
      <c r="F50" s="667"/>
      <c r="G50" s="667"/>
      <c r="H50" s="668"/>
      <c r="I50" s="721">
        <v>62227</v>
      </c>
      <c r="J50" s="722"/>
      <c r="K50" s="722"/>
      <c r="L50" s="722"/>
      <c r="M50" s="662">
        <v>-1.5</v>
      </c>
      <c r="N50" s="662"/>
      <c r="O50" s="662"/>
      <c r="P50" s="662">
        <v>-1.8</v>
      </c>
      <c r="Q50" s="662"/>
      <c r="R50" s="662"/>
      <c r="S50" s="726">
        <v>8.2</v>
      </c>
      <c r="T50" s="726"/>
      <c r="U50" s="726"/>
      <c r="V50" s="728">
        <v>0.48</v>
      </c>
      <c r="W50" s="728"/>
      <c r="X50" s="728"/>
      <c r="Y50" s="728">
        <v>-0.68</v>
      </c>
      <c r="Z50" s="728"/>
      <c r="AA50" s="728"/>
      <c r="AB50" s="728">
        <v>-1</v>
      </c>
      <c r="AC50" s="728"/>
      <c r="AD50" s="728"/>
      <c r="AE50" s="728">
        <v>1.94</v>
      </c>
      <c r="AF50" s="728"/>
      <c r="AG50" s="728"/>
      <c r="AH50" s="720">
        <v>0.74</v>
      </c>
      <c r="AI50" s="720"/>
      <c r="AJ50" s="720"/>
      <c r="AK50" s="720">
        <v>1.82</v>
      </c>
      <c r="AL50" s="720"/>
      <c r="AM50" s="725"/>
      <c r="AP50" s="11"/>
      <c r="AQ50" s="11"/>
      <c r="AS50" s="12"/>
      <c r="AT50" s="12"/>
    </row>
    <row r="51" spans="2:46" ht="13.5">
      <c r="B51" s="666" t="s">
        <v>25</v>
      </c>
      <c r="C51" s="667"/>
      <c r="D51" s="667"/>
      <c r="E51" s="667"/>
      <c r="F51" s="667"/>
      <c r="G51" s="667"/>
      <c r="H51" s="668"/>
      <c r="I51" s="721">
        <v>424320</v>
      </c>
      <c r="J51" s="722"/>
      <c r="K51" s="722"/>
      <c r="L51" s="722"/>
      <c r="M51" s="662">
        <v>1</v>
      </c>
      <c r="N51" s="662"/>
      <c r="O51" s="662"/>
      <c r="P51" s="662">
        <v>-1.1</v>
      </c>
      <c r="Q51" s="662"/>
      <c r="R51" s="662"/>
      <c r="S51" s="726">
        <v>13.2</v>
      </c>
      <c r="T51" s="726"/>
      <c r="U51" s="726"/>
      <c r="V51" s="728">
        <v>1.25</v>
      </c>
      <c r="W51" s="728"/>
      <c r="X51" s="728"/>
      <c r="Y51" s="728">
        <v>0.27</v>
      </c>
      <c r="Z51" s="728"/>
      <c r="AA51" s="728"/>
      <c r="AB51" s="728">
        <v>-0.17</v>
      </c>
      <c r="AC51" s="728"/>
      <c r="AD51" s="728"/>
      <c r="AE51" s="728">
        <v>1.01</v>
      </c>
      <c r="AF51" s="728"/>
      <c r="AG51" s="728"/>
      <c r="AH51" s="728">
        <v>-0.63</v>
      </c>
      <c r="AI51" s="728"/>
      <c r="AJ51" s="728"/>
      <c r="AK51" s="720">
        <v>-0.02</v>
      </c>
      <c r="AL51" s="720"/>
      <c r="AM51" s="725"/>
      <c r="AP51" s="11"/>
      <c r="AQ51" s="11"/>
      <c r="AS51" s="12"/>
      <c r="AT51" s="12"/>
    </row>
    <row r="52" spans="2:46" ht="13.5">
      <c r="B52" s="666" t="s">
        <v>50</v>
      </c>
      <c r="C52" s="667"/>
      <c r="D52" s="667"/>
      <c r="E52" s="667"/>
      <c r="F52" s="667"/>
      <c r="G52" s="667"/>
      <c r="H52" s="668"/>
      <c r="I52" s="721">
        <v>9444</v>
      </c>
      <c r="J52" s="722"/>
      <c r="K52" s="722"/>
      <c r="L52" s="722"/>
      <c r="M52" s="662">
        <v>-1.3</v>
      </c>
      <c r="N52" s="662"/>
      <c r="O52" s="662"/>
      <c r="P52" s="662">
        <v>30.9</v>
      </c>
      <c r="Q52" s="662"/>
      <c r="R52" s="662"/>
      <c r="S52" s="726">
        <v>1.2</v>
      </c>
      <c r="T52" s="726"/>
      <c r="U52" s="726"/>
      <c r="V52" s="728">
        <v>0</v>
      </c>
      <c r="W52" s="728"/>
      <c r="X52" s="728"/>
      <c r="Y52" s="728">
        <v>-3.42</v>
      </c>
      <c r="Z52" s="728"/>
      <c r="AA52" s="728"/>
      <c r="AB52" s="728">
        <v>-2.74</v>
      </c>
      <c r="AC52" s="728"/>
      <c r="AD52" s="728"/>
      <c r="AE52" s="728">
        <v>1.33</v>
      </c>
      <c r="AF52" s="728"/>
      <c r="AG52" s="728"/>
      <c r="AH52" s="728">
        <v>-0.61</v>
      </c>
      <c r="AI52" s="728"/>
      <c r="AJ52" s="728"/>
      <c r="AK52" s="720">
        <v>0.5</v>
      </c>
      <c r="AL52" s="720"/>
      <c r="AM52" s="725"/>
      <c r="AP52" s="11"/>
      <c r="AQ52" s="11"/>
      <c r="AS52" s="12"/>
      <c r="AT52" s="12"/>
    </row>
    <row r="53" spans="2:46" ht="13.5">
      <c r="B53" s="666" t="s">
        <v>19</v>
      </c>
      <c r="C53" s="667"/>
      <c r="D53" s="667"/>
      <c r="E53" s="667"/>
      <c r="F53" s="667"/>
      <c r="G53" s="667"/>
      <c r="H53" s="668"/>
      <c r="I53" s="721">
        <v>14574</v>
      </c>
      <c r="J53" s="722"/>
      <c r="K53" s="722"/>
      <c r="L53" s="722"/>
      <c r="M53" s="662">
        <v>-1.1</v>
      </c>
      <c r="N53" s="662"/>
      <c r="O53" s="662"/>
      <c r="P53" s="662">
        <v>-2.9</v>
      </c>
      <c r="Q53" s="662"/>
      <c r="R53" s="662"/>
      <c r="S53" s="726">
        <v>9.3</v>
      </c>
      <c r="T53" s="726"/>
      <c r="U53" s="726"/>
      <c r="V53" s="728">
        <v>0.61</v>
      </c>
      <c r="W53" s="728"/>
      <c r="X53" s="728"/>
      <c r="Y53" s="728">
        <v>0.28</v>
      </c>
      <c r="Z53" s="728"/>
      <c r="AA53" s="728"/>
      <c r="AB53" s="728">
        <v>0.52</v>
      </c>
      <c r="AC53" s="728"/>
      <c r="AD53" s="728"/>
      <c r="AE53" s="728">
        <v>1.68</v>
      </c>
      <c r="AF53" s="728"/>
      <c r="AG53" s="728"/>
      <c r="AH53" s="728">
        <v>-0.11</v>
      </c>
      <c r="AI53" s="728"/>
      <c r="AJ53" s="728"/>
      <c r="AK53" s="720">
        <v>1.1</v>
      </c>
      <c r="AL53" s="720"/>
      <c r="AM53" s="725"/>
      <c r="AP53" s="11"/>
      <c r="AQ53" s="11"/>
      <c r="AS53" s="12"/>
      <c r="AT53" s="12"/>
    </row>
    <row r="54" spans="2:46" ht="13.5">
      <c r="B54" s="666" t="s">
        <v>49</v>
      </c>
      <c r="C54" s="667"/>
      <c r="D54" s="667"/>
      <c r="E54" s="667"/>
      <c r="F54" s="667"/>
      <c r="G54" s="667"/>
      <c r="H54" s="668"/>
      <c r="I54" s="721">
        <v>78554</v>
      </c>
      <c r="J54" s="722"/>
      <c r="K54" s="722"/>
      <c r="L54" s="722"/>
      <c r="M54" s="661">
        <v>-0.7</v>
      </c>
      <c r="N54" s="661"/>
      <c r="O54" s="661"/>
      <c r="P54" s="661">
        <v>-1.1</v>
      </c>
      <c r="Q54" s="661"/>
      <c r="R54" s="661"/>
      <c r="S54" s="730">
        <v>16.6</v>
      </c>
      <c r="T54" s="730"/>
      <c r="U54" s="730"/>
      <c r="V54" s="728">
        <v>2.03</v>
      </c>
      <c r="W54" s="728"/>
      <c r="X54" s="728"/>
      <c r="Y54" s="729">
        <v>-1.38</v>
      </c>
      <c r="Z54" s="729"/>
      <c r="AA54" s="729"/>
      <c r="AB54" s="728">
        <v>1.25</v>
      </c>
      <c r="AC54" s="728"/>
      <c r="AD54" s="728"/>
      <c r="AE54" s="728">
        <v>2.77</v>
      </c>
      <c r="AF54" s="728"/>
      <c r="AG54" s="728"/>
      <c r="AH54" s="727">
        <v>-0.42</v>
      </c>
      <c r="AI54" s="727"/>
      <c r="AJ54" s="727"/>
      <c r="AK54" s="720">
        <v>1.78</v>
      </c>
      <c r="AL54" s="720"/>
      <c r="AM54" s="725"/>
      <c r="AP54" s="11"/>
      <c r="AQ54" s="11"/>
      <c r="AS54" s="12"/>
      <c r="AT54" s="12"/>
    </row>
    <row r="55" spans="2:46" ht="13.5">
      <c r="B55" s="666" t="s">
        <v>65</v>
      </c>
      <c r="C55" s="667"/>
      <c r="D55" s="667"/>
      <c r="E55" s="667"/>
      <c r="F55" s="667"/>
      <c r="G55" s="667"/>
      <c r="H55" s="668"/>
      <c r="I55" s="721">
        <v>219041</v>
      </c>
      <c r="J55" s="722"/>
      <c r="K55" s="722"/>
      <c r="L55" s="722"/>
      <c r="M55" s="661">
        <v>-0.1</v>
      </c>
      <c r="N55" s="661"/>
      <c r="O55" s="661"/>
      <c r="P55" s="661">
        <v>-1.4</v>
      </c>
      <c r="Q55" s="661"/>
      <c r="R55" s="661"/>
      <c r="S55" s="730">
        <v>47.5</v>
      </c>
      <c r="T55" s="730"/>
      <c r="U55" s="730"/>
      <c r="V55" s="728">
        <v>2.9</v>
      </c>
      <c r="W55" s="728"/>
      <c r="X55" s="728"/>
      <c r="Y55" s="729">
        <v>0.47</v>
      </c>
      <c r="Z55" s="729"/>
      <c r="AA55" s="729"/>
      <c r="AB55" s="728">
        <v>1.26</v>
      </c>
      <c r="AC55" s="728"/>
      <c r="AD55" s="728"/>
      <c r="AE55" s="728">
        <v>2.97</v>
      </c>
      <c r="AF55" s="728"/>
      <c r="AG55" s="728"/>
      <c r="AH55" s="727">
        <v>1.3</v>
      </c>
      <c r="AI55" s="727"/>
      <c r="AJ55" s="727"/>
      <c r="AK55" s="720">
        <v>1.28</v>
      </c>
      <c r="AL55" s="720"/>
      <c r="AM55" s="725"/>
      <c r="AP55" s="11"/>
      <c r="AQ55" s="11"/>
      <c r="AS55" s="12"/>
      <c r="AT55" s="12"/>
    </row>
    <row r="56" spans="2:46" ht="13.5">
      <c r="B56" s="666" t="s">
        <v>66</v>
      </c>
      <c r="C56" s="667"/>
      <c r="D56" s="667"/>
      <c r="E56" s="667"/>
      <c r="F56" s="667"/>
      <c r="G56" s="667"/>
      <c r="H56" s="668"/>
      <c r="I56" s="721">
        <v>35167</v>
      </c>
      <c r="J56" s="722"/>
      <c r="K56" s="722"/>
      <c r="L56" s="722"/>
      <c r="M56" s="661">
        <v>0.4</v>
      </c>
      <c r="N56" s="661"/>
      <c r="O56" s="661"/>
      <c r="P56" s="661">
        <v>0.8</v>
      </c>
      <c r="Q56" s="661"/>
      <c r="R56" s="661"/>
      <c r="S56" s="730">
        <v>6.1</v>
      </c>
      <c r="T56" s="730"/>
      <c r="U56" s="730"/>
      <c r="V56" s="728">
        <v>0.76</v>
      </c>
      <c r="W56" s="728"/>
      <c r="X56" s="728"/>
      <c r="Y56" s="729">
        <v>-0.43</v>
      </c>
      <c r="Z56" s="729"/>
      <c r="AA56" s="729"/>
      <c r="AB56" s="728">
        <v>-0.28</v>
      </c>
      <c r="AC56" s="728"/>
      <c r="AD56" s="728"/>
      <c r="AE56" s="728">
        <v>0.42</v>
      </c>
      <c r="AF56" s="728"/>
      <c r="AG56" s="728"/>
      <c r="AH56" s="727">
        <v>-0.17</v>
      </c>
      <c r="AI56" s="727"/>
      <c r="AJ56" s="727"/>
      <c r="AK56" s="720">
        <v>-0.19</v>
      </c>
      <c r="AL56" s="720"/>
      <c r="AM56" s="725"/>
      <c r="AP56" s="11"/>
      <c r="AQ56" s="11"/>
      <c r="AS56" s="12"/>
      <c r="AT56" s="12"/>
    </row>
    <row r="57" spans="2:46" ht="13.5">
      <c r="B57" s="666" t="s">
        <v>48</v>
      </c>
      <c r="C57" s="667"/>
      <c r="D57" s="667"/>
      <c r="E57" s="667"/>
      <c r="F57" s="667"/>
      <c r="G57" s="667"/>
      <c r="H57" s="668"/>
      <c r="I57" s="721">
        <v>10545</v>
      </c>
      <c r="J57" s="722"/>
      <c r="K57" s="722"/>
      <c r="L57" s="722"/>
      <c r="M57" s="660">
        <v>0.22811519817507175</v>
      </c>
      <c r="N57" s="660"/>
      <c r="O57" s="660"/>
      <c r="P57" s="660">
        <v>-3.4</v>
      </c>
      <c r="Q57" s="660"/>
      <c r="R57" s="660"/>
      <c r="S57" s="730">
        <v>22.8</v>
      </c>
      <c r="T57" s="730"/>
      <c r="U57" s="730"/>
      <c r="V57" s="728">
        <v>1.13</v>
      </c>
      <c r="W57" s="728"/>
      <c r="X57" s="728"/>
      <c r="Y57" s="729">
        <v>-1.44</v>
      </c>
      <c r="Z57" s="729"/>
      <c r="AA57" s="729"/>
      <c r="AB57" s="728">
        <v>0.8</v>
      </c>
      <c r="AC57" s="728"/>
      <c r="AD57" s="728"/>
      <c r="AE57" s="728">
        <v>0.9</v>
      </c>
      <c r="AF57" s="728"/>
      <c r="AG57" s="728"/>
      <c r="AH57" s="727">
        <v>-0.92</v>
      </c>
      <c r="AI57" s="727"/>
      <c r="AJ57" s="727"/>
      <c r="AK57" s="720">
        <v>0.34</v>
      </c>
      <c r="AL57" s="720"/>
      <c r="AM57" s="725"/>
      <c r="AP57" s="11"/>
      <c r="AQ57" s="11"/>
      <c r="AS57" s="12"/>
      <c r="AT57" s="12"/>
    </row>
    <row r="58" spans="2:46" ht="13.5">
      <c r="B58" s="666" t="s">
        <v>47</v>
      </c>
      <c r="C58" s="667"/>
      <c r="D58" s="667"/>
      <c r="E58" s="667"/>
      <c r="F58" s="667"/>
      <c r="G58" s="667"/>
      <c r="H58" s="668"/>
      <c r="I58" s="721">
        <v>32127</v>
      </c>
      <c r="J58" s="722"/>
      <c r="K58" s="722"/>
      <c r="L58" s="722"/>
      <c r="M58" s="660">
        <v>0.028021670091527007</v>
      </c>
      <c r="N58" s="660"/>
      <c r="O58" s="660"/>
      <c r="P58" s="660">
        <v>2.2</v>
      </c>
      <c r="Q58" s="660"/>
      <c r="R58" s="660"/>
      <c r="S58" s="730">
        <v>15.4</v>
      </c>
      <c r="T58" s="730"/>
      <c r="U58" s="730"/>
      <c r="V58" s="728">
        <v>0.75</v>
      </c>
      <c r="W58" s="728"/>
      <c r="X58" s="728"/>
      <c r="Y58" s="729">
        <v>0.23</v>
      </c>
      <c r="Z58" s="729"/>
      <c r="AA58" s="729"/>
      <c r="AB58" s="728">
        <v>0.3</v>
      </c>
      <c r="AC58" s="728"/>
      <c r="AD58" s="728"/>
      <c r="AE58" s="728">
        <v>0.72</v>
      </c>
      <c r="AF58" s="728"/>
      <c r="AG58" s="728"/>
      <c r="AH58" s="727">
        <v>0.2</v>
      </c>
      <c r="AI58" s="727"/>
      <c r="AJ58" s="727"/>
      <c r="AK58" s="720">
        <v>0.04</v>
      </c>
      <c r="AL58" s="720"/>
      <c r="AM58" s="725"/>
      <c r="AP58" s="11"/>
      <c r="AQ58" s="11"/>
      <c r="AS58" s="12"/>
      <c r="AT58" s="12"/>
    </row>
    <row r="59" spans="2:46" ht="13.5">
      <c r="B59" s="666" t="s">
        <v>46</v>
      </c>
      <c r="C59" s="667"/>
      <c r="D59" s="667"/>
      <c r="E59" s="667"/>
      <c r="F59" s="667"/>
      <c r="G59" s="667"/>
      <c r="H59" s="668"/>
      <c r="I59" s="721">
        <v>101039</v>
      </c>
      <c r="J59" s="722"/>
      <c r="K59" s="722"/>
      <c r="L59" s="722"/>
      <c r="M59" s="660">
        <v>2.405083818133913</v>
      </c>
      <c r="N59" s="660"/>
      <c r="O59" s="660"/>
      <c r="P59" s="660">
        <v>2.7</v>
      </c>
      <c r="Q59" s="660"/>
      <c r="R59" s="660"/>
      <c r="S59" s="730">
        <v>73.5</v>
      </c>
      <c r="T59" s="730"/>
      <c r="U59" s="730"/>
      <c r="V59" s="728">
        <v>6.59</v>
      </c>
      <c r="W59" s="728"/>
      <c r="X59" s="728"/>
      <c r="Y59" s="729">
        <v>0.62</v>
      </c>
      <c r="Z59" s="729"/>
      <c r="AA59" s="729"/>
      <c r="AB59" s="728">
        <v>3.32</v>
      </c>
      <c r="AC59" s="728"/>
      <c r="AD59" s="728"/>
      <c r="AE59" s="728">
        <v>4.19</v>
      </c>
      <c r="AF59" s="728"/>
      <c r="AG59" s="728"/>
      <c r="AH59" s="727">
        <v>0.35000000000000053</v>
      </c>
      <c r="AI59" s="727"/>
      <c r="AJ59" s="727"/>
      <c r="AK59" s="720">
        <v>0.99</v>
      </c>
      <c r="AL59" s="720"/>
      <c r="AM59" s="725"/>
      <c r="AP59" s="11"/>
      <c r="AQ59" s="11"/>
      <c r="AS59" s="12"/>
      <c r="AT59" s="12"/>
    </row>
    <row r="60" spans="2:46" ht="13.5">
      <c r="B60" s="666" t="s">
        <v>45</v>
      </c>
      <c r="C60" s="667"/>
      <c r="D60" s="667"/>
      <c r="E60" s="667"/>
      <c r="F60" s="667"/>
      <c r="G60" s="667"/>
      <c r="H60" s="668"/>
      <c r="I60" s="721">
        <v>39327</v>
      </c>
      <c r="J60" s="722"/>
      <c r="K60" s="722"/>
      <c r="L60" s="722"/>
      <c r="M60" s="660">
        <v>1.0457348406988753</v>
      </c>
      <c r="N60" s="660"/>
      <c r="O60" s="660"/>
      <c r="P60" s="660">
        <v>-3</v>
      </c>
      <c r="Q60" s="660"/>
      <c r="R60" s="660"/>
      <c r="S60" s="730">
        <v>41.9</v>
      </c>
      <c r="T60" s="730"/>
      <c r="U60" s="730"/>
      <c r="V60" s="728">
        <v>2.84</v>
      </c>
      <c r="W60" s="728"/>
      <c r="X60" s="728"/>
      <c r="Y60" s="729">
        <v>-4.13</v>
      </c>
      <c r="Z60" s="729"/>
      <c r="AA60" s="729"/>
      <c r="AB60" s="728">
        <v>0.98</v>
      </c>
      <c r="AC60" s="728"/>
      <c r="AD60" s="728"/>
      <c r="AE60" s="728">
        <v>1.8</v>
      </c>
      <c r="AF60" s="728"/>
      <c r="AG60" s="728"/>
      <c r="AH60" s="727">
        <v>-0.91</v>
      </c>
      <c r="AI60" s="727"/>
      <c r="AJ60" s="727"/>
      <c r="AK60" s="720">
        <v>-1.61</v>
      </c>
      <c r="AL60" s="720"/>
      <c r="AM60" s="725"/>
      <c r="AP60" s="11"/>
      <c r="AQ60" s="11"/>
      <c r="AS60" s="12"/>
      <c r="AT60" s="12"/>
    </row>
    <row r="61" spans="2:46" ht="13.5">
      <c r="B61" s="666" t="s">
        <v>26</v>
      </c>
      <c r="C61" s="667"/>
      <c r="D61" s="667"/>
      <c r="E61" s="667"/>
      <c r="F61" s="667"/>
      <c r="G61" s="667"/>
      <c r="H61" s="668"/>
      <c r="I61" s="721">
        <v>62407</v>
      </c>
      <c r="J61" s="722"/>
      <c r="K61" s="722"/>
      <c r="L61" s="722"/>
      <c r="M61" s="661">
        <v>2.3</v>
      </c>
      <c r="N61" s="661"/>
      <c r="O61" s="661"/>
      <c r="P61" s="661">
        <v>-2.8</v>
      </c>
      <c r="Q61" s="661"/>
      <c r="R61" s="661"/>
      <c r="S61" s="730">
        <v>26.2</v>
      </c>
      <c r="T61" s="730"/>
      <c r="U61" s="730"/>
      <c r="V61" s="728">
        <v>4.17</v>
      </c>
      <c r="W61" s="728"/>
      <c r="X61" s="728"/>
      <c r="Y61" s="729">
        <v>3.46</v>
      </c>
      <c r="Z61" s="729"/>
      <c r="AA61" s="729"/>
      <c r="AB61" s="728">
        <v>1.01</v>
      </c>
      <c r="AC61" s="728"/>
      <c r="AD61" s="728"/>
      <c r="AE61" s="728">
        <v>1.81</v>
      </c>
      <c r="AF61" s="728"/>
      <c r="AG61" s="728"/>
      <c r="AH61" s="727">
        <v>-3.13</v>
      </c>
      <c r="AI61" s="727"/>
      <c r="AJ61" s="727"/>
      <c r="AK61" s="720">
        <v>0.32</v>
      </c>
      <c r="AL61" s="720"/>
      <c r="AM61" s="725"/>
      <c r="AP61" s="11"/>
      <c r="AQ61" s="11"/>
      <c r="AS61" s="12"/>
      <c r="AT61" s="12"/>
    </row>
    <row r="62" spans="2:46" ht="13.5">
      <c r="B62" s="666" t="s">
        <v>22</v>
      </c>
      <c r="C62" s="667"/>
      <c r="D62" s="667"/>
      <c r="E62" s="667"/>
      <c r="F62" s="667"/>
      <c r="G62" s="667"/>
      <c r="H62" s="668"/>
      <c r="I62" s="721">
        <v>144781</v>
      </c>
      <c r="J62" s="722"/>
      <c r="K62" s="722"/>
      <c r="L62" s="722"/>
      <c r="M62" s="661">
        <v>0.1</v>
      </c>
      <c r="N62" s="661"/>
      <c r="O62" s="661"/>
      <c r="P62" s="661">
        <v>12.8</v>
      </c>
      <c r="Q62" s="661"/>
      <c r="R62" s="661"/>
      <c r="S62" s="730">
        <v>29</v>
      </c>
      <c r="T62" s="730"/>
      <c r="U62" s="730"/>
      <c r="V62" s="728">
        <v>0.49</v>
      </c>
      <c r="W62" s="728"/>
      <c r="X62" s="728"/>
      <c r="Y62" s="729">
        <v>-0.69</v>
      </c>
      <c r="Z62" s="729"/>
      <c r="AA62" s="729"/>
      <c r="AB62" s="728">
        <v>-0.61</v>
      </c>
      <c r="AC62" s="728"/>
      <c r="AD62" s="728"/>
      <c r="AE62" s="728">
        <v>0.43</v>
      </c>
      <c r="AF62" s="728"/>
      <c r="AG62" s="728"/>
      <c r="AH62" s="727">
        <v>0.02</v>
      </c>
      <c r="AI62" s="727"/>
      <c r="AJ62" s="727"/>
      <c r="AK62" s="720">
        <v>-0.73</v>
      </c>
      <c r="AL62" s="720"/>
      <c r="AM62" s="725"/>
      <c r="AP62" s="11"/>
      <c r="AQ62" s="11"/>
      <c r="AS62" s="12"/>
      <c r="AT62" s="12"/>
    </row>
    <row r="63" spans="2:46" ht="13.5">
      <c r="B63" s="666" t="s">
        <v>20</v>
      </c>
      <c r="C63" s="667"/>
      <c r="D63" s="667"/>
      <c r="E63" s="667"/>
      <c r="F63" s="667"/>
      <c r="G63" s="667"/>
      <c r="H63" s="668"/>
      <c r="I63" s="721">
        <v>18622</v>
      </c>
      <c r="J63" s="722"/>
      <c r="K63" s="722"/>
      <c r="L63" s="722"/>
      <c r="M63" s="661">
        <v>-0.2</v>
      </c>
      <c r="N63" s="661"/>
      <c r="O63" s="661"/>
      <c r="P63" s="661">
        <v>-2.4</v>
      </c>
      <c r="Q63" s="661"/>
      <c r="R63" s="661"/>
      <c r="S63" s="730">
        <v>12.5</v>
      </c>
      <c r="T63" s="730"/>
      <c r="U63" s="730"/>
      <c r="V63" s="728">
        <v>0.41</v>
      </c>
      <c r="W63" s="728"/>
      <c r="X63" s="728"/>
      <c r="Y63" s="729">
        <v>-1.25</v>
      </c>
      <c r="Z63" s="729"/>
      <c r="AA63" s="729"/>
      <c r="AB63" s="728">
        <v>-0.21</v>
      </c>
      <c r="AC63" s="728"/>
      <c r="AD63" s="728"/>
      <c r="AE63" s="728">
        <v>0.59</v>
      </c>
      <c r="AF63" s="728"/>
      <c r="AG63" s="728"/>
      <c r="AH63" s="727">
        <v>-0.23</v>
      </c>
      <c r="AI63" s="727"/>
      <c r="AJ63" s="727"/>
      <c r="AK63" s="720">
        <v>0.02</v>
      </c>
      <c r="AL63" s="720"/>
      <c r="AM63" s="725"/>
      <c r="AP63" s="11"/>
      <c r="AQ63" s="11"/>
      <c r="AS63" s="12"/>
      <c r="AT63" s="12"/>
    </row>
    <row r="64" spans="2:46" ht="13.5">
      <c r="B64" s="666" t="s">
        <v>21</v>
      </c>
      <c r="C64" s="667"/>
      <c r="D64" s="667"/>
      <c r="E64" s="667"/>
      <c r="F64" s="667"/>
      <c r="G64" s="667"/>
      <c r="H64" s="668"/>
      <c r="I64" s="721">
        <v>83325</v>
      </c>
      <c r="J64" s="722"/>
      <c r="K64" s="722"/>
      <c r="L64" s="722"/>
      <c r="M64" s="660">
        <v>-0.3206010072613785</v>
      </c>
      <c r="N64" s="660"/>
      <c r="O64" s="660"/>
      <c r="P64" s="660">
        <v>1.3</v>
      </c>
      <c r="Q64" s="660"/>
      <c r="R64" s="660"/>
      <c r="S64" s="730">
        <v>37</v>
      </c>
      <c r="T64" s="730"/>
      <c r="U64" s="730"/>
      <c r="V64" s="728">
        <v>1.98</v>
      </c>
      <c r="W64" s="728"/>
      <c r="X64" s="728"/>
      <c r="Y64" s="729">
        <v>-1.29</v>
      </c>
      <c r="Z64" s="729"/>
      <c r="AA64" s="729"/>
      <c r="AB64" s="728">
        <v>-0.65</v>
      </c>
      <c r="AC64" s="728"/>
      <c r="AD64" s="728"/>
      <c r="AE64" s="728">
        <v>2.3</v>
      </c>
      <c r="AF64" s="728"/>
      <c r="AG64" s="728"/>
      <c r="AH64" s="727">
        <v>-0.79</v>
      </c>
      <c r="AI64" s="727"/>
      <c r="AJ64" s="727"/>
      <c r="AK64" s="720">
        <v>-0.5</v>
      </c>
      <c r="AL64" s="720"/>
      <c r="AM64" s="725"/>
      <c r="AP64" s="11"/>
      <c r="AQ64" s="11"/>
      <c r="AS64" s="12"/>
      <c r="AT64" s="12"/>
    </row>
    <row r="65" spans="2:48" ht="4.5" customHeight="1">
      <c r="B65" s="51"/>
      <c r="C65" s="57"/>
      <c r="D65" s="57"/>
      <c r="E65" s="57"/>
      <c r="F65" s="57"/>
      <c r="G65" s="57"/>
      <c r="H65" s="63"/>
      <c r="I65" s="55"/>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6"/>
      <c r="AP65" s="11"/>
      <c r="AR65" s="11"/>
      <c r="AS65" s="11"/>
      <c r="AU65" s="12"/>
      <c r="AV65" s="12"/>
    </row>
    <row r="66" spans="2:8" ht="13.5">
      <c r="B66" s="66" t="s">
        <v>668</v>
      </c>
      <c r="C66" s="2"/>
      <c r="D66" s="2"/>
      <c r="E66" s="2"/>
      <c r="F66" s="2"/>
      <c r="G66" s="2"/>
      <c r="H66" s="2"/>
    </row>
    <row r="67" spans="2:8" ht="13.5">
      <c r="B67" s="2"/>
      <c r="C67" s="2"/>
      <c r="D67" s="2"/>
      <c r="E67" s="2"/>
      <c r="F67" s="2"/>
      <c r="G67" s="2"/>
      <c r="H67" s="2"/>
    </row>
    <row r="68" spans="19:21" ht="13.5">
      <c r="S68" s="1" t="s">
        <v>58</v>
      </c>
      <c r="T68" s="28">
        <v>5</v>
      </c>
      <c r="U68" s="1" t="s">
        <v>58</v>
      </c>
    </row>
  </sheetData>
  <mergeCells count="378">
    <mergeCell ref="AF11:AL11"/>
    <mergeCell ref="AC20:AF20"/>
    <mergeCell ref="AJ19:AL19"/>
    <mergeCell ref="AJ17:AL17"/>
    <mergeCell ref="AJ18:AL18"/>
    <mergeCell ref="AG18:AI18"/>
    <mergeCell ref="AG17:AI17"/>
    <mergeCell ref="AG14:AL14"/>
    <mergeCell ref="AG15:AI15"/>
    <mergeCell ref="AJ15:AL15"/>
    <mergeCell ref="AC21:AF21"/>
    <mergeCell ref="AC22:AF22"/>
    <mergeCell ref="AJ21:AL21"/>
    <mergeCell ref="AC23:AF23"/>
    <mergeCell ref="AG22:AI22"/>
    <mergeCell ref="AG21:AI21"/>
    <mergeCell ref="AE46:AG46"/>
    <mergeCell ref="Z20:AB20"/>
    <mergeCell ref="Z19:AB19"/>
    <mergeCell ref="AG19:AI19"/>
    <mergeCell ref="Z21:AB21"/>
    <mergeCell ref="AC30:AF30"/>
    <mergeCell ref="AC31:AF31"/>
    <mergeCell ref="Z30:AB30"/>
    <mergeCell ref="Z29:AB29"/>
    <mergeCell ref="AG23:AI23"/>
    <mergeCell ref="Z18:AB18"/>
    <mergeCell ref="AJ20:AL20"/>
    <mergeCell ref="AG20:AI20"/>
    <mergeCell ref="S17:V17"/>
    <mergeCell ref="S18:V18"/>
    <mergeCell ref="S19:V19"/>
    <mergeCell ref="AC17:AF17"/>
    <mergeCell ref="AC18:AF18"/>
    <mergeCell ref="AC19:AF19"/>
    <mergeCell ref="W18:Y18"/>
    <mergeCell ref="W22:Y22"/>
    <mergeCell ref="W21:Y21"/>
    <mergeCell ref="AH44:AM44"/>
    <mergeCell ref="AC24:AF24"/>
    <mergeCell ref="AC25:AF25"/>
    <mergeCell ref="AC26:AF26"/>
    <mergeCell ref="AC27:AF27"/>
    <mergeCell ref="Z31:AB31"/>
    <mergeCell ref="AC28:AF28"/>
    <mergeCell ref="AC29:AF29"/>
    <mergeCell ref="I60:L60"/>
    <mergeCell ref="I59:L59"/>
    <mergeCell ref="I58:L58"/>
    <mergeCell ref="I57:L57"/>
    <mergeCell ref="S58:U58"/>
    <mergeCell ref="S57:U57"/>
    <mergeCell ref="S56:U56"/>
    <mergeCell ref="S55:U55"/>
    <mergeCell ref="I54:L54"/>
    <mergeCell ref="M63:O63"/>
    <mergeCell ref="I63:L63"/>
    <mergeCell ref="I62:L62"/>
    <mergeCell ref="I61:L61"/>
    <mergeCell ref="M62:O62"/>
    <mergeCell ref="M61:O61"/>
    <mergeCell ref="I56:L56"/>
    <mergeCell ref="I55:L55"/>
    <mergeCell ref="M58:O58"/>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P62:R62"/>
    <mergeCell ref="P61:R61"/>
    <mergeCell ref="P60:R60"/>
    <mergeCell ref="P59:R59"/>
    <mergeCell ref="M56:O56"/>
    <mergeCell ref="M55:O55"/>
    <mergeCell ref="S54:U54"/>
    <mergeCell ref="P54:R54"/>
    <mergeCell ref="M54:O54"/>
    <mergeCell ref="P56:R56"/>
    <mergeCell ref="P55:R55"/>
    <mergeCell ref="M60:O60"/>
    <mergeCell ref="M59:O59"/>
    <mergeCell ref="P58:R58"/>
    <mergeCell ref="P57:R57"/>
    <mergeCell ref="M57:O57"/>
    <mergeCell ref="AB58:AD58"/>
    <mergeCell ref="AB57:AD57"/>
    <mergeCell ref="AB56:AD56"/>
    <mergeCell ref="AB55:AD55"/>
    <mergeCell ref="AB62:AD62"/>
    <mergeCell ref="AB61:AD61"/>
    <mergeCell ref="AB60:AD60"/>
    <mergeCell ref="AB59:AD59"/>
    <mergeCell ref="Y58:AA58"/>
    <mergeCell ref="Y57:AA57"/>
    <mergeCell ref="Y56:AA56"/>
    <mergeCell ref="Y55:AA55"/>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P49:R49"/>
    <mergeCell ref="M49:O49"/>
    <mergeCell ref="AH62:AJ62"/>
    <mergeCell ref="AH61:AJ61"/>
    <mergeCell ref="AH60:AJ60"/>
    <mergeCell ref="AH59:AJ59"/>
    <mergeCell ref="AH58:AJ58"/>
    <mergeCell ref="AH57:AJ57"/>
    <mergeCell ref="AH56:AJ56"/>
    <mergeCell ref="AH55:AJ55"/>
    <mergeCell ref="AE49:AG49"/>
    <mergeCell ref="Y49:AA49"/>
    <mergeCell ref="V49:X49"/>
    <mergeCell ref="S49:U49"/>
    <mergeCell ref="AH50:AJ50"/>
    <mergeCell ref="AK50:AM50"/>
    <mergeCell ref="AK49:AM49"/>
    <mergeCell ref="AH49:AJ49"/>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48:AJ48"/>
    <mergeCell ref="AE48:AG48"/>
    <mergeCell ref="P47:R47"/>
    <mergeCell ref="Y47:AA47"/>
    <mergeCell ref="AB47:AD47"/>
    <mergeCell ref="AH47:AJ47"/>
    <mergeCell ref="AB48:AD48"/>
    <mergeCell ref="Y48:AA48"/>
    <mergeCell ref="V48:X48"/>
    <mergeCell ref="S48:U48"/>
    <mergeCell ref="B45:H47"/>
    <mergeCell ref="I45:L47"/>
    <mergeCell ref="M47:O47"/>
    <mergeCell ref="AB49:AD49"/>
    <mergeCell ref="B49:H49"/>
    <mergeCell ref="I49:L49"/>
    <mergeCell ref="P48:R48"/>
    <mergeCell ref="M48:O48"/>
    <mergeCell ref="I48:L48"/>
    <mergeCell ref="M46:R46"/>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Z22:AB22"/>
    <mergeCell ref="Z28:AB28"/>
    <mergeCell ref="Z27:AB27"/>
    <mergeCell ref="Z26:AB26"/>
    <mergeCell ref="Z25:AB25"/>
    <mergeCell ref="Z24:AB24"/>
    <mergeCell ref="Z23:AB23"/>
    <mergeCell ref="W24:Y24"/>
    <mergeCell ref="W23:Y23"/>
    <mergeCell ref="W28:Y28"/>
    <mergeCell ref="W27:Y27"/>
    <mergeCell ref="W26:Y26"/>
    <mergeCell ref="W25:Y25"/>
    <mergeCell ref="W32:Y32"/>
    <mergeCell ref="W31:Y31"/>
    <mergeCell ref="W30:Y30"/>
    <mergeCell ref="W29:Y29"/>
    <mergeCell ref="S29:V29"/>
    <mergeCell ref="S30:V30"/>
    <mergeCell ref="S25:V25"/>
    <mergeCell ref="S26:V26"/>
    <mergeCell ref="S27:V27"/>
    <mergeCell ref="S28:V28"/>
    <mergeCell ref="P26:R26"/>
    <mergeCell ref="P25:R25"/>
    <mergeCell ref="P24:R24"/>
    <mergeCell ref="P23:R23"/>
    <mergeCell ref="P30:R30"/>
    <mergeCell ref="P29:R29"/>
    <mergeCell ref="P28:R28"/>
    <mergeCell ref="P27:R27"/>
    <mergeCell ref="AJ25:AL25"/>
    <mergeCell ref="AJ24:AL24"/>
    <mergeCell ref="AJ23:AL23"/>
    <mergeCell ref="AJ22:AL22"/>
    <mergeCell ref="AJ32:AL32"/>
    <mergeCell ref="AJ31:AL31"/>
    <mergeCell ref="AJ30:AL30"/>
    <mergeCell ref="AJ29:AL29"/>
    <mergeCell ref="AJ28:AL28"/>
    <mergeCell ref="AJ27:AL27"/>
    <mergeCell ref="AJ26:AL26"/>
    <mergeCell ref="AG27:AI27"/>
    <mergeCell ref="AG26:AI26"/>
    <mergeCell ref="AG25:AI25"/>
    <mergeCell ref="AG24:AI24"/>
    <mergeCell ref="P20:R20"/>
    <mergeCell ref="S20:V20"/>
    <mergeCell ref="P22:R22"/>
    <mergeCell ref="P21:R21"/>
    <mergeCell ref="S21:V21"/>
    <mergeCell ref="S22:V22"/>
    <mergeCell ref="S23:V23"/>
    <mergeCell ref="S24:V24"/>
    <mergeCell ref="P18:R18"/>
    <mergeCell ref="P19:R19"/>
    <mergeCell ref="W19:Y19"/>
    <mergeCell ref="W20:Y20"/>
    <mergeCell ref="W15:Y15"/>
    <mergeCell ref="Z15:AB15"/>
    <mergeCell ref="S13:V15"/>
    <mergeCell ref="W17:Y17"/>
    <mergeCell ref="I12:L15"/>
    <mergeCell ref="M14:R14"/>
    <mergeCell ref="AC13:AF15"/>
    <mergeCell ref="I17:L17"/>
    <mergeCell ref="M15:O15"/>
    <mergeCell ref="P15:R15"/>
    <mergeCell ref="P17:R17"/>
    <mergeCell ref="Z17:AB17"/>
    <mergeCell ref="M17:O17"/>
    <mergeCell ref="W14:AB14"/>
    <mergeCell ref="M20:O20"/>
    <mergeCell ref="M19:O19"/>
    <mergeCell ref="I18:L18"/>
    <mergeCell ref="I19:L19"/>
    <mergeCell ref="I20:L20"/>
    <mergeCell ref="M18:O18"/>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S45:U47"/>
    <mergeCell ref="V45:AM45"/>
    <mergeCell ref="AG30:AI30"/>
    <mergeCell ref="AG29:AI29"/>
    <mergeCell ref="AG32:AI32"/>
    <mergeCell ref="AG31:AI31"/>
    <mergeCell ref="S31:V31"/>
    <mergeCell ref="S32:V32"/>
    <mergeCell ref="AC32:AF32"/>
    <mergeCell ref="Z32:AB32"/>
    <mergeCell ref="C41:AM42"/>
    <mergeCell ref="C3:AL4"/>
    <mergeCell ref="C5:AL7"/>
    <mergeCell ref="C8:AL9"/>
    <mergeCell ref="C38:AM40"/>
    <mergeCell ref="AG28:AI28"/>
    <mergeCell ref="M32:O32"/>
    <mergeCell ref="M31:O31"/>
    <mergeCell ref="P32:R32"/>
    <mergeCell ref="P31:R31"/>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L70"/>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137" width="2.59765625" style="1" customWidth="1"/>
    <col min="138" max="16384" width="9" style="1" customWidth="1"/>
  </cols>
  <sheetData>
    <row r="1" spans="2:37" ht="25.5">
      <c r="B1" s="32"/>
      <c r="C1" s="32"/>
      <c r="D1" s="32"/>
      <c r="E1" s="32"/>
      <c r="F1" s="32"/>
      <c r="G1" s="32"/>
      <c r="H1" s="32"/>
      <c r="I1" s="32"/>
      <c r="J1" s="32"/>
      <c r="K1" s="32"/>
      <c r="L1" s="32"/>
      <c r="M1" s="32"/>
      <c r="N1" s="32"/>
      <c r="O1" s="33" t="s">
        <v>57</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70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54</v>
      </c>
      <c r="C6" s="32"/>
      <c r="D6" s="32"/>
      <c r="E6" s="32"/>
      <c r="F6" s="32"/>
      <c r="G6" s="32"/>
      <c r="H6" s="32"/>
      <c r="I6" s="32"/>
      <c r="J6" s="32"/>
    </row>
    <row r="8" spans="2:37" ht="13.5">
      <c r="B8" s="35"/>
      <c r="C8" s="625" t="s">
        <v>720</v>
      </c>
      <c r="D8" s="625"/>
      <c r="E8" s="625"/>
      <c r="F8" s="625"/>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35"/>
    </row>
    <row r="9" spans="2:37" ht="13.5">
      <c r="B9" s="42"/>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K9" s="35"/>
    </row>
    <row r="10" spans="2:37" ht="13.5" customHeight="1">
      <c r="B10" s="35"/>
      <c r="C10" s="626" t="s">
        <v>721</v>
      </c>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35"/>
    </row>
    <row r="11" spans="2:37" ht="13.5">
      <c r="B11" s="3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35"/>
    </row>
    <row r="12" spans="2:37" ht="13.5">
      <c r="B12" s="3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35"/>
    </row>
    <row r="13" spans="2:37" ht="13.5">
      <c r="B13" s="35"/>
      <c r="C13" s="626" t="s">
        <v>722</v>
      </c>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35"/>
    </row>
    <row r="14" spans="2:37" ht="13.5">
      <c r="B14" s="3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78</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53" t="s">
        <v>71</v>
      </c>
      <c r="AE16" s="653"/>
      <c r="AF16" s="653"/>
      <c r="AG16" s="653"/>
      <c r="AH16" s="653"/>
      <c r="AI16" s="653"/>
      <c r="AJ16" s="653"/>
      <c r="AK16" s="35"/>
    </row>
    <row r="17" spans="2:38" ht="7.5" customHeight="1">
      <c r="B17" s="654" t="s">
        <v>52</v>
      </c>
      <c r="C17" s="655"/>
      <c r="D17" s="655"/>
      <c r="E17" s="655"/>
      <c r="F17" s="655"/>
      <c r="G17" s="655"/>
      <c r="H17" s="656"/>
      <c r="I17" s="618" t="s">
        <v>75</v>
      </c>
      <c r="J17" s="619"/>
      <c r="K17" s="619"/>
      <c r="L17" s="619"/>
      <c r="M17" s="69"/>
      <c r="N17" s="69"/>
      <c r="O17" s="69"/>
      <c r="P17" s="69"/>
      <c r="Q17" s="69"/>
      <c r="R17" s="69"/>
      <c r="S17" s="70"/>
      <c r="T17" s="70"/>
      <c r="U17" s="70"/>
      <c r="V17" s="70"/>
      <c r="W17" s="71"/>
      <c r="X17" s="71"/>
      <c r="Y17" s="71"/>
      <c r="Z17" s="71"/>
      <c r="AA17" s="72"/>
      <c r="AB17" s="72"/>
      <c r="AC17" s="70"/>
      <c r="AD17" s="73"/>
      <c r="AE17" s="73"/>
      <c r="AF17" s="73"/>
      <c r="AG17" s="74"/>
      <c r="AH17" s="74"/>
      <c r="AI17" s="74"/>
      <c r="AJ17" s="75"/>
      <c r="AK17" s="8"/>
      <c r="AL17" s="8"/>
    </row>
    <row r="18" spans="2:38" ht="7.5" customHeight="1">
      <c r="B18" s="657"/>
      <c r="C18" s="658"/>
      <c r="D18" s="658"/>
      <c r="E18" s="658"/>
      <c r="F18" s="658"/>
      <c r="G18" s="658"/>
      <c r="H18" s="659"/>
      <c r="I18" s="620"/>
      <c r="J18" s="621"/>
      <c r="K18" s="621"/>
      <c r="L18" s="621"/>
      <c r="M18" s="76"/>
      <c r="N18" s="76"/>
      <c r="O18" s="76"/>
      <c r="P18" s="76"/>
      <c r="Q18" s="76"/>
      <c r="R18" s="76"/>
      <c r="S18" s="613" t="s">
        <v>51</v>
      </c>
      <c r="T18" s="614"/>
      <c r="U18" s="614"/>
      <c r="V18" s="614"/>
      <c r="W18" s="77"/>
      <c r="X18" s="78"/>
      <c r="Y18" s="78"/>
      <c r="Z18" s="78"/>
      <c r="AA18" s="78"/>
      <c r="AB18" s="79"/>
      <c r="AC18" s="613" t="s">
        <v>43</v>
      </c>
      <c r="AD18" s="614"/>
      <c r="AE18" s="614"/>
      <c r="AF18" s="614"/>
      <c r="AG18" s="74"/>
      <c r="AH18" s="74"/>
      <c r="AI18" s="74"/>
      <c r="AJ18" s="75"/>
      <c r="AK18" s="8"/>
      <c r="AL18" s="8"/>
    </row>
    <row r="19" spans="2:38" ht="13.5">
      <c r="B19" s="657"/>
      <c r="C19" s="658"/>
      <c r="D19" s="658"/>
      <c r="E19" s="658"/>
      <c r="F19" s="658"/>
      <c r="G19" s="658"/>
      <c r="H19" s="659"/>
      <c r="I19" s="620"/>
      <c r="J19" s="621"/>
      <c r="K19" s="621"/>
      <c r="L19" s="621"/>
      <c r="M19" s="617" t="s">
        <v>42</v>
      </c>
      <c r="N19" s="615"/>
      <c r="O19" s="615"/>
      <c r="P19" s="615"/>
      <c r="Q19" s="615"/>
      <c r="R19" s="615"/>
      <c r="S19" s="644"/>
      <c r="T19" s="645"/>
      <c r="U19" s="645"/>
      <c r="V19" s="645"/>
      <c r="W19" s="674" t="s">
        <v>42</v>
      </c>
      <c r="X19" s="675"/>
      <c r="Y19" s="675"/>
      <c r="Z19" s="675"/>
      <c r="AA19" s="675"/>
      <c r="AB19" s="676"/>
      <c r="AC19" s="644"/>
      <c r="AD19" s="645"/>
      <c r="AE19" s="645"/>
      <c r="AF19" s="645"/>
      <c r="AG19" s="80"/>
      <c r="AH19" s="80"/>
      <c r="AI19" s="80"/>
      <c r="AJ19" s="81"/>
      <c r="AK19" s="20"/>
      <c r="AL19" s="20"/>
    </row>
    <row r="20" spans="2:38" ht="13.5">
      <c r="B20" s="657"/>
      <c r="C20" s="658"/>
      <c r="D20" s="658"/>
      <c r="E20" s="658"/>
      <c r="F20" s="658"/>
      <c r="G20" s="658"/>
      <c r="H20" s="659"/>
      <c r="I20" s="622"/>
      <c r="J20" s="616"/>
      <c r="K20" s="616"/>
      <c r="L20" s="616"/>
      <c r="M20" s="648" t="s">
        <v>29</v>
      </c>
      <c r="N20" s="649"/>
      <c r="O20" s="650"/>
      <c r="P20" s="648" t="s">
        <v>30</v>
      </c>
      <c r="Q20" s="649"/>
      <c r="R20" s="649"/>
      <c r="S20" s="646"/>
      <c r="T20" s="647"/>
      <c r="U20" s="647"/>
      <c r="V20" s="647"/>
      <c r="W20" s="617" t="s">
        <v>29</v>
      </c>
      <c r="X20" s="615"/>
      <c r="Y20" s="612"/>
      <c r="Z20" s="617" t="s">
        <v>30</v>
      </c>
      <c r="AA20" s="615"/>
      <c r="AB20" s="612"/>
      <c r="AC20" s="646"/>
      <c r="AD20" s="647"/>
      <c r="AE20" s="647"/>
      <c r="AF20" s="647"/>
      <c r="AG20" s="617" t="s">
        <v>32</v>
      </c>
      <c r="AH20" s="615"/>
      <c r="AI20" s="615"/>
      <c r="AJ20" s="612"/>
      <c r="AK20" s="22"/>
      <c r="AL20" s="22"/>
    </row>
    <row r="21" spans="2:38" s="14" customFormat="1" ht="9.75">
      <c r="B21" s="23"/>
      <c r="C21" s="24"/>
      <c r="D21" s="24"/>
      <c r="E21" s="24"/>
      <c r="F21" s="24"/>
      <c r="G21" s="24"/>
      <c r="H21" s="25"/>
      <c r="I21" s="651" t="s">
        <v>35</v>
      </c>
      <c r="J21" s="652"/>
      <c r="K21" s="652"/>
      <c r="L21" s="652"/>
      <c r="M21" s="677" t="s">
        <v>44</v>
      </c>
      <c r="N21" s="677"/>
      <c r="O21" s="677"/>
      <c r="P21" s="677" t="s">
        <v>44</v>
      </c>
      <c r="Q21" s="677"/>
      <c r="R21" s="677"/>
      <c r="S21" s="677" t="s">
        <v>35</v>
      </c>
      <c r="T21" s="677"/>
      <c r="U21" s="677"/>
      <c r="V21" s="677"/>
      <c r="W21" s="677" t="s">
        <v>44</v>
      </c>
      <c r="X21" s="677"/>
      <c r="Y21" s="677"/>
      <c r="Z21" s="677" t="s">
        <v>44</v>
      </c>
      <c r="AA21" s="677"/>
      <c r="AB21" s="677"/>
      <c r="AC21" s="677" t="s">
        <v>35</v>
      </c>
      <c r="AD21" s="677"/>
      <c r="AE21" s="677"/>
      <c r="AF21" s="677"/>
      <c r="AG21" s="677" t="s">
        <v>35</v>
      </c>
      <c r="AH21" s="677"/>
      <c r="AI21" s="677"/>
      <c r="AJ21" s="681"/>
      <c r="AK21" s="15"/>
      <c r="AL21" s="15"/>
    </row>
    <row r="22" spans="2:38" ht="12.75" customHeight="1">
      <c r="B22" s="666" t="s">
        <v>23</v>
      </c>
      <c r="C22" s="667"/>
      <c r="D22" s="667"/>
      <c r="E22" s="667"/>
      <c r="F22" s="667"/>
      <c r="G22" s="667"/>
      <c r="H22" s="668"/>
      <c r="I22" s="623">
        <v>285569</v>
      </c>
      <c r="J22" s="624"/>
      <c r="K22" s="624"/>
      <c r="L22" s="624"/>
      <c r="M22" s="662">
        <v>0</v>
      </c>
      <c r="N22" s="662"/>
      <c r="O22" s="662"/>
      <c r="P22" s="662">
        <v>-0.3</v>
      </c>
      <c r="Q22" s="662"/>
      <c r="R22" s="662"/>
      <c r="S22" s="624">
        <v>281832</v>
      </c>
      <c r="T22" s="624"/>
      <c r="U22" s="624"/>
      <c r="V22" s="624"/>
      <c r="W22" s="662">
        <v>1.1</v>
      </c>
      <c r="X22" s="662"/>
      <c r="Y22" s="662"/>
      <c r="Z22" s="662">
        <v>-0.8</v>
      </c>
      <c r="AA22" s="662"/>
      <c r="AB22" s="662"/>
      <c r="AC22" s="624">
        <v>3737</v>
      </c>
      <c r="AD22" s="624"/>
      <c r="AE22" s="624"/>
      <c r="AF22" s="624"/>
      <c r="AG22" s="670">
        <v>1933</v>
      </c>
      <c r="AH22" s="670"/>
      <c r="AI22" s="670"/>
      <c r="AJ22" s="670"/>
      <c r="AK22" s="21"/>
      <c r="AL22" s="21"/>
    </row>
    <row r="23" spans="2:38" ht="13.5">
      <c r="B23" s="666" t="s">
        <v>24</v>
      </c>
      <c r="C23" s="667"/>
      <c r="D23" s="667"/>
      <c r="E23" s="667"/>
      <c r="F23" s="667"/>
      <c r="G23" s="667"/>
      <c r="H23" s="668"/>
      <c r="I23" s="623">
        <v>331786</v>
      </c>
      <c r="J23" s="624"/>
      <c r="K23" s="624"/>
      <c r="L23" s="624"/>
      <c r="M23" s="662">
        <v>-17.6</v>
      </c>
      <c r="N23" s="662"/>
      <c r="O23" s="662"/>
      <c r="P23" s="662">
        <v>2.9</v>
      </c>
      <c r="Q23" s="662"/>
      <c r="R23" s="662"/>
      <c r="S23" s="624">
        <v>331786</v>
      </c>
      <c r="T23" s="624"/>
      <c r="U23" s="624"/>
      <c r="V23" s="624"/>
      <c r="W23" s="662">
        <v>12.4</v>
      </c>
      <c r="X23" s="662"/>
      <c r="Y23" s="662"/>
      <c r="Z23" s="662">
        <v>2.9</v>
      </c>
      <c r="AA23" s="662"/>
      <c r="AB23" s="662"/>
      <c r="AC23" s="624">
        <v>0</v>
      </c>
      <c r="AD23" s="624"/>
      <c r="AE23" s="624"/>
      <c r="AF23" s="624"/>
      <c r="AG23" s="670">
        <v>0</v>
      </c>
      <c r="AH23" s="670"/>
      <c r="AI23" s="670"/>
      <c r="AJ23" s="670"/>
      <c r="AK23" s="21"/>
      <c r="AL23" s="21"/>
    </row>
    <row r="24" spans="2:38" ht="13.5">
      <c r="B24" s="666" t="s">
        <v>25</v>
      </c>
      <c r="C24" s="667"/>
      <c r="D24" s="667"/>
      <c r="E24" s="667"/>
      <c r="F24" s="667"/>
      <c r="G24" s="667"/>
      <c r="H24" s="668"/>
      <c r="I24" s="623">
        <v>316161</v>
      </c>
      <c r="J24" s="624"/>
      <c r="K24" s="624"/>
      <c r="L24" s="624"/>
      <c r="M24" s="662">
        <v>0.1</v>
      </c>
      <c r="N24" s="662"/>
      <c r="O24" s="662"/>
      <c r="P24" s="662">
        <v>0</v>
      </c>
      <c r="Q24" s="662"/>
      <c r="R24" s="662"/>
      <c r="S24" s="624">
        <v>315118</v>
      </c>
      <c r="T24" s="624"/>
      <c r="U24" s="624"/>
      <c r="V24" s="624"/>
      <c r="W24" s="662">
        <v>2.4</v>
      </c>
      <c r="X24" s="662"/>
      <c r="Y24" s="662"/>
      <c r="Z24" s="662">
        <v>-0.2</v>
      </c>
      <c r="AA24" s="662"/>
      <c r="AB24" s="662"/>
      <c r="AC24" s="624">
        <v>1043</v>
      </c>
      <c r="AD24" s="624"/>
      <c r="AE24" s="624"/>
      <c r="AF24" s="624"/>
      <c r="AG24" s="670">
        <v>145</v>
      </c>
      <c r="AH24" s="670"/>
      <c r="AI24" s="670"/>
      <c r="AJ24" s="670"/>
      <c r="AK24" s="21"/>
      <c r="AL24" s="21"/>
    </row>
    <row r="25" spans="2:38" ht="13.5">
      <c r="B25" s="666" t="s">
        <v>50</v>
      </c>
      <c r="C25" s="667"/>
      <c r="D25" s="667"/>
      <c r="E25" s="667"/>
      <c r="F25" s="667"/>
      <c r="G25" s="667"/>
      <c r="H25" s="668"/>
      <c r="I25" s="623">
        <v>420121</v>
      </c>
      <c r="J25" s="624"/>
      <c r="K25" s="624"/>
      <c r="L25" s="624"/>
      <c r="M25" s="662">
        <v>5.8</v>
      </c>
      <c r="N25" s="662"/>
      <c r="O25" s="662"/>
      <c r="P25" s="662">
        <v>-2.8</v>
      </c>
      <c r="Q25" s="662"/>
      <c r="R25" s="662"/>
      <c r="S25" s="624">
        <v>416183</v>
      </c>
      <c r="T25" s="624"/>
      <c r="U25" s="624"/>
      <c r="V25" s="624"/>
      <c r="W25" s="662">
        <v>5.2</v>
      </c>
      <c r="X25" s="662"/>
      <c r="Y25" s="662"/>
      <c r="Z25" s="662">
        <v>-2.8</v>
      </c>
      <c r="AA25" s="662"/>
      <c r="AB25" s="662"/>
      <c r="AC25" s="624">
        <v>3938</v>
      </c>
      <c r="AD25" s="624"/>
      <c r="AE25" s="624"/>
      <c r="AF25" s="624"/>
      <c r="AG25" s="670">
        <v>-23</v>
      </c>
      <c r="AH25" s="670"/>
      <c r="AI25" s="670"/>
      <c r="AJ25" s="670"/>
      <c r="AK25" s="21"/>
      <c r="AL25" s="21"/>
    </row>
    <row r="26" spans="2:38" ht="13.5">
      <c r="B26" s="666" t="s">
        <v>19</v>
      </c>
      <c r="C26" s="667"/>
      <c r="D26" s="667"/>
      <c r="E26" s="667"/>
      <c r="F26" s="667"/>
      <c r="G26" s="667"/>
      <c r="H26" s="668"/>
      <c r="I26" s="623">
        <v>343377</v>
      </c>
      <c r="J26" s="624"/>
      <c r="K26" s="624"/>
      <c r="L26" s="624"/>
      <c r="M26" s="662">
        <v>4</v>
      </c>
      <c r="N26" s="662"/>
      <c r="O26" s="662"/>
      <c r="P26" s="662">
        <v>-4.4</v>
      </c>
      <c r="Q26" s="662"/>
      <c r="R26" s="662"/>
      <c r="S26" s="624">
        <v>324790</v>
      </c>
      <c r="T26" s="624"/>
      <c r="U26" s="624"/>
      <c r="V26" s="624"/>
      <c r="W26" s="662">
        <v>-1.2</v>
      </c>
      <c r="X26" s="662"/>
      <c r="Y26" s="662"/>
      <c r="Z26" s="662">
        <v>-6.8</v>
      </c>
      <c r="AA26" s="662"/>
      <c r="AB26" s="662"/>
      <c r="AC26" s="624">
        <v>18587</v>
      </c>
      <c r="AD26" s="624"/>
      <c r="AE26" s="624"/>
      <c r="AF26" s="624"/>
      <c r="AG26" s="670">
        <v>7488</v>
      </c>
      <c r="AH26" s="670"/>
      <c r="AI26" s="670"/>
      <c r="AJ26" s="670"/>
      <c r="AK26" s="21"/>
      <c r="AL26" s="21"/>
    </row>
    <row r="27" spans="2:38" ht="13.5">
      <c r="B27" s="666" t="s">
        <v>49</v>
      </c>
      <c r="C27" s="667"/>
      <c r="D27" s="667"/>
      <c r="E27" s="667"/>
      <c r="F27" s="667"/>
      <c r="G27" s="667"/>
      <c r="H27" s="668"/>
      <c r="I27" s="623">
        <v>274323</v>
      </c>
      <c r="J27" s="624"/>
      <c r="K27" s="624"/>
      <c r="L27" s="624"/>
      <c r="M27" s="662">
        <v>4</v>
      </c>
      <c r="N27" s="662"/>
      <c r="O27" s="662"/>
      <c r="P27" s="662">
        <v>0.5</v>
      </c>
      <c r="Q27" s="662"/>
      <c r="R27" s="662"/>
      <c r="S27" s="624">
        <v>273112</v>
      </c>
      <c r="T27" s="624"/>
      <c r="U27" s="624"/>
      <c r="V27" s="624"/>
      <c r="W27" s="662">
        <v>3.8</v>
      </c>
      <c r="X27" s="662"/>
      <c r="Y27" s="662"/>
      <c r="Z27" s="662">
        <v>0.5</v>
      </c>
      <c r="AA27" s="662"/>
      <c r="AB27" s="662"/>
      <c r="AC27" s="624">
        <v>1211</v>
      </c>
      <c r="AD27" s="624"/>
      <c r="AE27" s="624"/>
      <c r="AF27" s="624"/>
      <c r="AG27" s="670">
        <v>-232</v>
      </c>
      <c r="AH27" s="670"/>
      <c r="AI27" s="670"/>
      <c r="AJ27" s="670"/>
      <c r="AK27" s="21"/>
      <c r="AL27" s="21"/>
    </row>
    <row r="28" spans="2:38" ht="13.5">
      <c r="B28" s="666" t="s">
        <v>65</v>
      </c>
      <c r="C28" s="667"/>
      <c r="D28" s="667"/>
      <c r="E28" s="667"/>
      <c r="F28" s="667"/>
      <c r="G28" s="667"/>
      <c r="H28" s="668"/>
      <c r="I28" s="623">
        <v>183775</v>
      </c>
      <c r="J28" s="624"/>
      <c r="K28" s="624"/>
      <c r="L28" s="624"/>
      <c r="M28" s="662">
        <v>-2.2</v>
      </c>
      <c r="N28" s="662"/>
      <c r="O28" s="662"/>
      <c r="P28" s="662">
        <v>-3.7</v>
      </c>
      <c r="Q28" s="662"/>
      <c r="R28" s="662"/>
      <c r="S28" s="624">
        <v>182691</v>
      </c>
      <c r="T28" s="624"/>
      <c r="U28" s="624"/>
      <c r="V28" s="624"/>
      <c r="W28" s="662">
        <v>-2.4</v>
      </c>
      <c r="X28" s="662"/>
      <c r="Y28" s="662"/>
      <c r="Z28" s="662">
        <v>-3.6</v>
      </c>
      <c r="AA28" s="662"/>
      <c r="AB28" s="662"/>
      <c r="AC28" s="624">
        <v>1084</v>
      </c>
      <c r="AD28" s="624"/>
      <c r="AE28" s="624"/>
      <c r="AF28" s="624"/>
      <c r="AG28" s="670">
        <v>42</v>
      </c>
      <c r="AH28" s="670"/>
      <c r="AI28" s="670"/>
      <c r="AJ28" s="670"/>
      <c r="AK28" s="21"/>
      <c r="AL28" s="21"/>
    </row>
    <row r="29" spans="2:38" ht="13.5">
      <c r="B29" s="666" t="s">
        <v>66</v>
      </c>
      <c r="C29" s="667"/>
      <c r="D29" s="667"/>
      <c r="E29" s="667"/>
      <c r="F29" s="667"/>
      <c r="G29" s="667"/>
      <c r="H29" s="668"/>
      <c r="I29" s="623">
        <v>402996</v>
      </c>
      <c r="J29" s="624"/>
      <c r="K29" s="624"/>
      <c r="L29" s="624"/>
      <c r="M29" s="661">
        <v>4.1</v>
      </c>
      <c r="N29" s="661"/>
      <c r="O29" s="661"/>
      <c r="P29" s="661">
        <v>-7.5</v>
      </c>
      <c r="Q29" s="661"/>
      <c r="R29" s="661"/>
      <c r="S29" s="734">
        <v>394520</v>
      </c>
      <c r="T29" s="734"/>
      <c r="U29" s="734"/>
      <c r="V29" s="734"/>
      <c r="W29" s="661">
        <v>1.9</v>
      </c>
      <c r="X29" s="661"/>
      <c r="Y29" s="661"/>
      <c r="Z29" s="661">
        <v>-7.6</v>
      </c>
      <c r="AA29" s="661"/>
      <c r="AB29" s="661"/>
      <c r="AC29" s="734">
        <v>8476</v>
      </c>
      <c r="AD29" s="734"/>
      <c r="AE29" s="734"/>
      <c r="AF29" s="734"/>
      <c r="AG29" s="669">
        <v>-293</v>
      </c>
      <c r="AH29" s="669"/>
      <c r="AI29" s="669"/>
      <c r="AJ29" s="669"/>
      <c r="AK29" s="21"/>
      <c r="AL29" s="21"/>
    </row>
    <row r="30" spans="2:38" ht="13.5">
      <c r="B30" s="666" t="s">
        <v>48</v>
      </c>
      <c r="C30" s="667"/>
      <c r="D30" s="667"/>
      <c r="E30" s="667"/>
      <c r="F30" s="667"/>
      <c r="G30" s="667"/>
      <c r="H30" s="668"/>
      <c r="I30" s="623">
        <v>236796</v>
      </c>
      <c r="J30" s="624"/>
      <c r="K30" s="624"/>
      <c r="L30" s="624"/>
      <c r="M30" s="660">
        <v>-7.237043130802679</v>
      </c>
      <c r="N30" s="660"/>
      <c r="O30" s="660"/>
      <c r="P30" s="660">
        <v>6.1</v>
      </c>
      <c r="Q30" s="660"/>
      <c r="R30" s="660"/>
      <c r="S30" s="734">
        <v>218241</v>
      </c>
      <c r="T30" s="734"/>
      <c r="U30" s="734"/>
      <c r="V30" s="734"/>
      <c r="W30" s="660">
        <v>-10.17632096671962</v>
      </c>
      <c r="X30" s="660"/>
      <c r="Y30" s="660"/>
      <c r="Z30" s="660">
        <v>-1.5</v>
      </c>
      <c r="AA30" s="660"/>
      <c r="AB30" s="660"/>
      <c r="AC30" s="734">
        <v>18555</v>
      </c>
      <c r="AD30" s="734"/>
      <c r="AE30" s="734"/>
      <c r="AF30" s="734"/>
      <c r="AG30" s="669">
        <v>17104</v>
      </c>
      <c r="AH30" s="669"/>
      <c r="AI30" s="669"/>
      <c r="AJ30" s="669"/>
      <c r="AK30" s="21"/>
      <c r="AL30" s="21"/>
    </row>
    <row r="31" spans="2:38" ht="13.5">
      <c r="B31" s="666" t="s">
        <v>47</v>
      </c>
      <c r="C31" s="667"/>
      <c r="D31" s="667"/>
      <c r="E31" s="667"/>
      <c r="F31" s="667"/>
      <c r="G31" s="667"/>
      <c r="H31" s="668"/>
      <c r="I31" s="623">
        <v>375953</v>
      </c>
      <c r="J31" s="624"/>
      <c r="K31" s="624"/>
      <c r="L31" s="624"/>
      <c r="M31" s="660">
        <v>-0.5241655950509849</v>
      </c>
      <c r="N31" s="660"/>
      <c r="O31" s="660"/>
      <c r="P31" s="660">
        <v>0.6</v>
      </c>
      <c r="Q31" s="660"/>
      <c r="R31" s="660"/>
      <c r="S31" s="734">
        <v>375192</v>
      </c>
      <c r="T31" s="734"/>
      <c r="U31" s="734"/>
      <c r="V31" s="734"/>
      <c r="W31" s="660">
        <v>-0.6621780123009957</v>
      </c>
      <c r="X31" s="660"/>
      <c r="Y31" s="660"/>
      <c r="Z31" s="660">
        <v>0.5</v>
      </c>
      <c r="AA31" s="660"/>
      <c r="AB31" s="660"/>
      <c r="AC31" s="734">
        <v>761</v>
      </c>
      <c r="AD31" s="734"/>
      <c r="AE31" s="734"/>
      <c r="AF31" s="734"/>
      <c r="AG31" s="669">
        <v>239</v>
      </c>
      <c r="AH31" s="669"/>
      <c r="AI31" s="669"/>
      <c r="AJ31" s="669"/>
      <c r="AK31" s="21"/>
      <c r="AL31" s="21"/>
    </row>
    <row r="32" spans="2:38" ht="13.5">
      <c r="B32" s="666" t="s">
        <v>46</v>
      </c>
      <c r="C32" s="667"/>
      <c r="D32" s="667"/>
      <c r="E32" s="667"/>
      <c r="F32" s="667"/>
      <c r="G32" s="667"/>
      <c r="H32" s="668"/>
      <c r="I32" s="623">
        <v>170718</v>
      </c>
      <c r="J32" s="624"/>
      <c r="K32" s="624"/>
      <c r="L32" s="624"/>
      <c r="M32" s="660">
        <v>-5.214064816305686</v>
      </c>
      <c r="N32" s="660"/>
      <c r="O32" s="660"/>
      <c r="P32" s="660">
        <v>-4</v>
      </c>
      <c r="Q32" s="660"/>
      <c r="R32" s="660"/>
      <c r="S32" s="734">
        <v>169179</v>
      </c>
      <c r="T32" s="734"/>
      <c r="U32" s="734"/>
      <c r="V32" s="734"/>
      <c r="W32" s="660">
        <v>-4.4634436958940205</v>
      </c>
      <c r="X32" s="660"/>
      <c r="Y32" s="660"/>
      <c r="Z32" s="660">
        <v>-3.5</v>
      </c>
      <c r="AA32" s="660"/>
      <c r="AB32" s="660"/>
      <c r="AC32" s="734">
        <v>1539</v>
      </c>
      <c r="AD32" s="734"/>
      <c r="AE32" s="734"/>
      <c r="AF32" s="734"/>
      <c r="AG32" s="669">
        <v>-920</v>
      </c>
      <c r="AH32" s="669"/>
      <c r="AI32" s="669"/>
      <c r="AJ32" s="669"/>
      <c r="AK32" s="21"/>
      <c r="AL32" s="21"/>
    </row>
    <row r="33" spans="2:38" ht="13.5">
      <c r="B33" s="666" t="s">
        <v>45</v>
      </c>
      <c r="C33" s="667"/>
      <c r="D33" s="667"/>
      <c r="E33" s="667"/>
      <c r="F33" s="667"/>
      <c r="G33" s="667"/>
      <c r="H33" s="668"/>
      <c r="I33" s="623">
        <v>199802</v>
      </c>
      <c r="J33" s="624"/>
      <c r="K33" s="624"/>
      <c r="L33" s="624"/>
      <c r="M33" s="660">
        <v>1.4362374538642309</v>
      </c>
      <c r="N33" s="660"/>
      <c r="O33" s="660"/>
      <c r="P33" s="660">
        <v>4.7</v>
      </c>
      <c r="Q33" s="660"/>
      <c r="R33" s="660"/>
      <c r="S33" s="734">
        <v>189013</v>
      </c>
      <c r="T33" s="734"/>
      <c r="U33" s="734"/>
      <c r="V33" s="734"/>
      <c r="W33" s="660">
        <v>0.27108465692671224</v>
      </c>
      <c r="X33" s="660"/>
      <c r="Y33" s="660"/>
      <c r="Z33" s="660">
        <v>3.2</v>
      </c>
      <c r="AA33" s="660"/>
      <c r="AB33" s="660"/>
      <c r="AC33" s="734">
        <v>10789</v>
      </c>
      <c r="AD33" s="734"/>
      <c r="AE33" s="734"/>
      <c r="AF33" s="734"/>
      <c r="AG33" s="669">
        <v>3140</v>
      </c>
      <c r="AH33" s="669"/>
      <c r="AI33" s="669"/>
      <c r="AJ33" s="669"/>
      <c r="AK33" s="21"/>
      <c r="AL33" s="21"/>
    </row>
    <row r="34" spans="2:38" ht="13.5">
      <c r="B34" s="666" t="s">
        <v>26</v>
      </c>
      <c r="C34" s="667"/>
      <c r="D34" s="667"/>
      <c r="E34" s="667"/>
      <c r="F34" s="667"/>
      <c r="G34" s="667"/>
      <c r="H34" s="668"/>
      <c r="I34" s="623">
        <v>384828</v>
      </c>
      <c r="J34" s="624"/>
      <c r="K34" s="624"/>
      <c r="L34" s="624"/>
      <c r="M34" s="661">
        <v>1.6</v>
      </c>
      <c r="N34" s="661"/>
      <c r="O34" s="661"/>
      <c r="P34" s="661">
        <v>0.4</v>
      </c>
      <c r="Q34" s="661"/>
      <c r="R34" s="661"/>
      <c r="S34" s="734">
        <v>382516</v>
      </c>
      <c r="T34" s="734"/>
      <c r="U34" s="734"/>
      <c r="V34" s="734"/>
      <c r="W34" s="661">
        <v>1.1</v>
      </c>
      <c r="X34" s="661"/>
      <c r="Y34" s="661"/>
      <c r="Z34" s="661">
        <v>1.4</v>
      </c>
      <c r="AA34" s="661"/>
      <c r="AB34" s="661"/>
      <c r="AC34" s="734">
        <v>2312</v>
      </c>
      <c r="AD34" s="734"/>
      <c r="AE34" s="734"/>
      <c r="AF34" s="734"/>
      <c r="AG34" s="669">
        <v>-3758</v>
      </c>
      <c r="AH34" s="669"/>
      <c r="AI34" s="669"/>
      <c r="AJ34" s="669"/>
      <c r="AK34" s="21"/>
      <c r="AL34" s="21"/>
    </row>
    <row r="35" spans="2:38" ht="13.5">
      <c r="B35" s="666" t="s">
        <v>22</v>
      </c>
      <c r="C35" s="667"/>
      <c r="D35" s="667"/>
      <c r="E35" s="667"/>
      <c r="F35" s="667"/>
      <c r="G35" s="667"/>
      <c r="H35" s="668"/>
      <c r="I35" s="623">
        <v>312012</v>
      </c>
      <c r="J35" s="624"/>
      <c r="K35" s="624"/>
      <c r="L35" s="624"/>
      <c r="M35" s="661">
        <v>3.7</v>
      </c>
      <c r="N35" s="661"/>
      <c r="O35" s="661"/>
      <c r="P35" s="661">
        <v>0.6</v>
      </c>
      <c r="Q35" s="661"/>
      <c r="R35" s="661"/>
      <c r="S35" s="734">
        <v>295029</v>
      </c>
      <c r="T35" s="734"/>
      <c r="U35" s="734"/>
      <c r="V35" s="734"/>
      <c r="W35" s="661">
        <v>-1.9</v>
      </c>
      <c r="X35" s="661"/>
      <c r="Y35" s="661"/>
      <c r="Z35" s="661">
        <v>-4.9</v>
      </c>
      <c r="AA35" s="661"/>
      <c r="AB35" s="661"/>
      <c r="AC35" s="734">
        <v>16983</v>
      </c>
      <c r="AD35" s="734"/>
      <c r="AE35" s="734"/>
      <c r="AF35" s="734"/>
      <c r="AG35" s="669">
        <v>16979</v>
      </c>
      <c r="AH35" s="669"/>
      <c r="AI35" s="669"/>
      <c r="AJ35" s="669"/>
      <c r="AK35" s="21"/>
      <c r="AL35" s="21"/>
    </row>
    <row r="36" spans="2:38" ht="13.5">
      <c r="B36" s="666" t="s">
        <v>20</v>
      </c>
      <c r="C36" s="667"/>
      <c r="D36" s="667"/>
      <c r="E36" s="667"/>
      <c r="F36" s="667"/>
      <c r="G36" s="667"/>
      <c r="H36" s="668"/>
      <c r="I36" s="623">
        <v>307336</v>
      </c>
      <c r="J36" s="624"/>
      <c r="K36" s="624"/>
      <c r="L36" s="624"/>
      <c r="M36" s="661">
        <v>-0.7</v>
      </c>
      <c r="N36" s="661"/>
      <c r="O36" s="661"/>
      <c r="P36" s="661">
        <v>1.2</v>
      </c>
      <c r="Q36" s="661"/>
      <c r="R36" s="661"/>
      <c r="S36" s="734">
        <v>307336</v>
      </c>
      <c r="T36" s="734"/>
      <c r="U36" s="734"/>
      <c r="V36" s="734"/>
      <c r="W36" s="661">
        <v>-0.6</v>
      </c>
      <c r="X36" s="661"/>
      <c r="Y36" s="661"/>
      <c r="Z36" s="661">
        <v>1.2</v>
      </c>
      <c r="AA36" s="661"/>
      <c r="AB36" s="661"/>
      <c r="AC36" s="734">
        <v>0</v>
      </c>
      <c r="AD36" s="734"/>
      <c r="AE36" s="734"/>
      <c r="AF36" s="734"/>
      <c r="AG36" s="669">
        <v>0</v>
      </c>
      <c r="AH36" s="669"/>
      <c r="AI36" s="669"/>
      <c r="AJ36" s="669"/>
      <c r="AK36" s="21"/>
      <c r="AL36" s="21"/>
    </row>
    <row r="37" spans="2:38" ht="13.5">
      <c r="B37" s="666" t="s">
        <v>21</v>
      </c>
      <c r="C37" s="667"/>
      <c r="D37" s="667"/>
      <c r="E37" s="667"/>
      <c r="F37" s="667"/>
      <c r="G37" s="667"/>
      <c r="H37" s="668"/>
      <c r="I37" s="623">
        <v>166571</v>
      </c>
      <c r="J37" s="624"/>
      <c r="K37" s="624"/>
      <c r="L37" s="624"/>
      <c r="M37" s="660">
        <v>-4.366822255521685</v>
      </c>
      <c r="N37" s="660"/>
      <c r="O37" s="660"/>
      <c r="P37" s="660">
        <v>-1.1</v>
      </c>
      <c r="Q37" s="660"/>
      <c r="R37" s="660"/>
      <c r="S37" s="734">
        <v>165666</v>
      </c>
      <c r="T37" s="734"/>
      <c r="U37" s="734"/>
      <c r="V37" s="734"/>
      <c r="W37" s="660">
        <v>-3.6483869279221093</v>
      </c>
      <c r="X37" s="660"/>
      <c r="Y37" s="660"/>
      <c r="Z37" s="660">
        <v>0.1</v>
      </c>
      <c r="AA37" s="660"/>
      <c r="AB37" s="660"/>
      <c r="AC37" s="734">
        <v>905</v>
      </c>
      <c r="AD37" s="734"/>
      <c r="AE37" s="734"/>
      <c r="AF37" s="734"/>
      <c r="AG37" s="669">
        <v>-2025</v>
      </c>
      <c r="AH37" s="669"/>
      <c r="AI37" s="669"/>
      <c r="AJ37" s="669"/>
      <c r="AK37" s="21"/>
      <c r="AL37" s="21"/>
    </row>
    <row r="38" spans="2:38" ht="4.5" customHeight="1">
      <c r="B38" s="51"/>
      <c r="C38" s="52"/>
      <c r="D38" s="52"/>
      <c r="E38" s="52"/>
      <c r="F38" s="52"/>
      <c r="G38" s="52"/>
      <c r="H38" s="50"/>
      <c r="I38" s="53"/>
      <c r="J38" s="53"/>
      <c r="K38" s="53"/>
      <c r="L38" s="53"/>
      <c r="M38" s="580"/>
      <c r="N38" s="580"/>
      <c r="O38" s="580"/>
      <c r="P38" s="580"/>
      <c r="Q38" s="580"/>
      <c r="R38" s="580"/>
      <c r="S38" s="581"/>
      <c r="T38" s="581"/>
      <c r="U38" s="581"/>
      <c r="V38" s="581"/>
      <c r="W38" s="580"/>
      <c r="X38" s="580"/>
      <c r="Y38" s="580"/>
      <c r="Z38" s="580"/>
      <c r="AA38" s="580"/>
      <c r="AB38" s="580"/>
      <c r="AC38" s="581"/>
      <c r="AD38" s="581"/>
      <c r="AE38" s="581"/>
      <c r="AF38" s="581"/>
      <c r="AG38" s="582"/>
      <c r="AH38" s="582"/>
      <c r="AI38" s="582"/>
      <c r="AJ38" s="583"/>
      <c r="AK38" s="21"/>
      <c r="AL38" s="21"/>
    </row>
    <row r="39" spans="2:36" ht="13.5">
      <c r="B39" s="66" t="s">
        <v>668</v>
      </c>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row>
    <row r="41" spans="2:38" ht="13.5">
      <c r="B41" s="32" t="s">
        <v>62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53" t="s">
        <v>71</v>
      </c>
      <c r="AD41" s="653"/>
      <c r="AE41" s="653"/>
      <c r="AF41" s="653"/>
      <c r="AG41" s="653"/>
      <c r="AH41" s="653"/>
      <c r="AI41" s="653"/>
      <c r="AL41" s="64"/>
    </row>
    <row r="42" spans="2:35" ht="7.5" customHeight="1">
      <c r="B42" s="654" t="s">
        <v>52</v>
      </c>
      <c r="C42" s="655"/>
      <c r="D42" s="655"/>
      <c r="E42" s="655"/>
      <c r="F42" s="655"/>
      <c r="G42" s="655"/>
      <c r="H42" s="656"/>
      <c r="I42" s="613" t="s">
        <v>51</v>
      </c>
      <c r="J42" s="614"/>
      <c r="K42" s="614"/>
      <c r="L42" s="614"/>
      <c r="M42" s="614"/>
      <c r="N42" s="82"/>
      <c r="O42" s="70"/>
      <c r="P42" s="70"/>
      <c r="Q42" s="70"/>
      <c r="R42" s="70"/>
      <c r="S42" s="71"/>
      <c r="T42" s="71"/>
      <c r="U42" s="83"/>
      <c r="V42" s="83"/>
      <c r="W42" s="83"/>
      <c r="X42" s="71"/>
      <c r="Y42" s="70"/>
      <c r="Z42" s="73"/>
      <c r="AA42" s="73"/>
      <c r="AB42" s="73"/>
      <c r="AC42" s="73"/>
      <c r="AD42" s="71"/>
      <c r="AE42" s="71"/>
      <c r="AF42" s="71"/>
      <c r="AG42" s="83"/>
      <c r="AH42" s="83"/>
      <c r="AI42" s="84"/>
    </row>
    <row r="43" spans="2:35" ht="7.5" customHeight="1">
      <c r="B43" s="657"/>
      <c r="C43" s="658"/>
      <c r="D43" s="658"/>
      <c r="E43" s="658"/>
      <c r="F43" s="658"/>
      <c r="G43" s="658"/>
      <c r="H43" s="659"/>
      <c r="I43" s="644"/>
      <c r="J43" s="645"/>
      <c r="K43" s="645"/>
      <c r="L43" s="645"/>
      <c r="M43" s="671"/>
      <c r="N43" s="613" t="s">
        <v>76</v>
      </c>
      <c r="O43" s="614"/>
      <c r="P43" s="614"/>
      <c r="Q43" s="614"/>
      <c r="R43" s="614"/>
      <c r="S43" s="69"/>
      <c r="T43" s="69"/>
      <c r="U43" s="69"/>
      <c r="V43" s="69"/>
      <c r="W43" s="69"/>
      <c r="X43" s="85"/>
      <c r="Y43" s="613" t="s">
        <v>56</v>
      </c>
      <c r="Z43" s="614"/>
      <c r="AA43" s="614"/>
      <c r="AB43" s="614"/>
      <c r="AC43" s="614"/>
      <c r="AD43" s="86"/>
      <c r="AE43" s="73"/>
      <c r="AF43" s="73"/>
      <c r="AG43" s="73"/>
      <c r="AH43" s="73"/>
      <c r="AI43" s="87"/>
    </row>
    <row r="44" spans="2:35" ht="13.5">
      <c r="B44" s="657"/>
      <c r="C44" s="658"/>
      <c r="D44" s="658"/>
      <c r="E44" s="658"/>
      <c r="F44" s="658"/>
      <c r="G44" s="658"/>
      <c r="H44" s="659"/>
      <c r="I44" s="644"/>
      <c r="J44" s="645"/>
      <c r="K44" s="645"/>
      <c r="L44" s="645"/>
      <c r="M44" s="671"/>
      <c r="N44" s="644"/>
      <c r="O44" s="645"/>
      <c r="P44" s="645"/>
      <c r="Q44" s="645"/>
      <c r="R44" s="645"/>
      <c r="S44" s="674" t="s">
        <v>42</v>
      </c>
      <c r="T44" s="675"/>
      <c r="U44" s="675"/>
      <c r="V44" s="675"/>
      <c r="W44" s="675"/>
      <c r="X44" s="676"/>
      <c r="Y44" s="644"/>
      <c r="Z44" s="645"/>
      <c r="AA44" s="645"/>
      <c r="AB44" s="645"/>
      <c r="AC44" s="645"/>
      <c r="AD44" s="617" t="s">
        <v>672</v>
      </c>
      <c r="AE44" s="615"/>
      <c r="AF44" s="615"/>
      <c r="AG44" s="615"/>
      <c r="AH44" s="615"/>
      <c r="AI44" s="612"/>
    </row>
    <row r="45" spans="2:36" ht="13.5">
      <c r="B45" s="657"/>
      <c r="C45" s="658"/>
      <c r="D45" s="658"/>
      <c r="E45" s="658"/>
      <c r="F45" s="658"/>
      <c r="G45" s="658"/>
      <c r="H45" s="659"/>
      <c r="I45" s="646"/>
      <c r="J45" s="647"/>
      <c r="K45" s="647"/>
      <c r="L45" s="647"/>
      <c r="M45" s="672"/>
      <c r="N45" s="646"/>
      <c r="O45" s="647"/>
      <c r="P45" s="647"/>
      <c r="Q45" s="647"/>
      <c r="R45" s="647"/>
      <c r="S45" s="617" t="s">
        <v>29</v>
      </c>
      <c r="T45" s="615"/>
      <c r="U45" s="612"/>
      <c r="V45" s="617" t="s">
        <v>30</v>
      </c>
      <c r="W45" s="615"/>
      <c r="X45" s="612"/>
      <c r="Y45" s="646"/>
      <c r="Z45" s="647"/>
      <c r="AA45" s="647"/>
      <c r="AB45" s="647"/>
      <c r="AC45" s="647"/>
      <c r="AD45" s="617" t="s">
        <v>29</v>
      </c>
      <c r="AE45" s="615"/>
      <c r="AF45" s="612"/>
      <c r="AG45" s="617" t="s">
        <v>30</v>
      </c>
      <c r="AH45" s="615"/>
      <c r="AI45" s="612"/>
      <c r="AJ45" s="26"/>
    </row>
    <row r="46" spans="2:36" ht="9.75" customHeight="1">
      <c r="B46" s="23"/>
      <c r="C46" s="24"/>
      <c r="D46" s="24"/>
      <c r="E46" s="24"/>
      <c r="F46" s="24"/>
      <c r="G46" s="24"/>
      <c r="H46" s="25"/>
      <c r="I46" s="678" t="s">
        <v>35</v>
      </c>
      <c r="J46" s="677"/>
      <c r="K46" s="677"/>
      <c r="L46" s="677"/>
      <c r="M46" s="677"/>
      <c r="N46" s="677" t="s">
        <v>35</v>
      </c>
      <c r="O46" s="677"/>
      <c r="P46" s="677"/>
      <c r="Q46" s="677"/>
      <c r="R46" s="677"/>
      <c r="S46" s="677" t="s">
        <v>44</v>
      </c>
      <c r="T46" s="677"/>
      <c r="U46" s="677"/>
      <c r="V46" s="677" t="s">
        <v>44</v>
      </c>
      <c r="W46" s="677"/>
      <c r="X46" s="677"/>
      <c r="Y46" s="677" t="s">
        <v>35</v>
      </c>
      <c r="Z46" s="677"/>
      <c r="AA46" s="677"/>
      <c r="AB46" s="677"/>
      <c r="AC46" s="677"/>
      <c r="AD46" s="677" t="s">
        <v>44</v>
      </c>
      <c r="AE46" s="677"/>
      <c r="AF46" s="677"/>
      <c r="AG46" s="677" t="s">
        <v>44</v>
      </c>
      <c r="AH46" s="677"/>
      <c r="AI46" s="681"/>
      <c r="AJ46" s="19"/>
    </row>
    <row r="47" spans="2:36" ht="13.5">
      <c r="B47" s="666" t="s">
        <v>23</v>
      </c>
      <c r="C47" s="667"/>
      <c r="D47" s="667"/>
      <c r="E47" s="667"/>
      <c r="F47" s="667"/>
      <c r="G47" s="667"/>
      <c r="H47" s="668"/>
      <c r="I47" s="5"/>
      <c r="J47" s="664">
        <v>281832</v>
      </c>
      <c r="K47" s="664"/>
      <c r="L47" s="664"/>
      <c r="M47" s="664"/>
      <c r="N47" s="2"/>
      <c r="O47" s="624">
        <v>256204</v>
      </c>
      <c r="P47" s="624"/>
      <c r="Q47" s="624"/>
      <c r="R47" s="624"/>
      <c r="S47" s="662">
        <v>0.5</v>
      </c>
      <c r="T47" s="662"/>
      <c r="U47" s="662"/>
      <c r="V47" s="662">
        <v>-0.8</v>
      </c>
      <c r="W47" s="662"/>
      <c r="X47" s="662"/>
      <c r="Y47" s="2"/>
      <c r="Z47" s="624">
        <v>25628</v>
      </c>
      <c r="AA47" s="624"/>
      <c r="AB47" s="624"/>
      <c r="AC47" s="624"/>
      <c r="AD47" s="673">
        <v>6.098116332022352</v>
      </c>
      <c r="AE47" s="673"/>
      <c r="AF47" s="673"/>
      <c r="AG47" s="673">
        <v>-1.7745582768004309</v>
      </c>
      <c r="AH47" s="673"/>
      <c r="AI47" s="682"/>
      <c r="AJ47" s="5"/>
    </row>
    <row r="48" spans="2:36" ht="13.5">
      <c r="B48" s="666" t="s">
        <v>24</v>
      </c>
      <c r="C48" s="667"/>
      <c r="D48" s="667"/>
      <c r="E48" s="667"/>
      <c r="F48" s="667"/>
      <c r="G48" s="667"/>
      <c r="H48" s="668"/>
      <c r="I48" s="5"/>
      <c r="J48" s="664">
        <v>331786</v>
      </c>
      <c r="K48" s="664"/>
      <c r="L48" s="664"/>
      <c r="M48" s="664"/>
      <c r="N48" s="2"/>
      <c r="O48" s="624">
        <v>313770</v>
      </c>
      <c r="P48" s="624"/>
      <c r="Q48" s="624"/>
      <c r="R48" s="624"/>
      <c r="S48" s="662">
        <v>13.8</v>
      </c>
      <c r="T48" s="662"/>
      <c r="U48" s="662"/>
      <c r="V48" s="662">
        <v>2.7</v>
      </c>
      <c r="W48" s="662"/>
      <c r="X48" s="662"/>
      <c r="Y48" s="2"/>
      <c r="Z48" s="624">
        <v>18016</v>
      </c>
      <c r="AA48" s="624"/>
      <c r="AB48" s="624"/>
      <c r="AC48" s="624"/>
      <c r="AD48" s="673">
        <v>-6.951761181696103</v>
      </c>
      <c r="AE48" s="673"/>
      <c r="AF48" s="673"/>
      <c r="AG48" s="673">
        <v>7.706103903867989</v>
      </c>
      <c r="AH48" s="673"/>
      <c r="AI48" s="682"/>
      <c r="AJ48" s="5"/>
    </row>
    <row r="49" spans="2:36" ht="13.5">
      <c r="B49" s="666" t="s">
        <v>25</v>
      </c>
      <c r="C49" s="667"/>
      <c r="D49" s="667"/>
      <c r="E49" s="667"/>
      <c r="F49" s="667"/>
      <c r="G49" s="667"/>
      <c r="H49" s="668"/>
      <c r="I49" s="5"/>
      <c r="J49" s="664">
        <v>315118</v>
      </c>
      <c r="K49" s="664"/>
      <c r="L49" s="664"/>
      <c r="M49" s="664"/>
      <c r="N49" s="2"/>
      <c r="O49" s="624">
        <v>276950</v>
      </c>
      <c r="P49" s="624"/>
      <c r="Q49" s="624"/>
      <c r="R49" s="624"/>
      <c r="S49" s="662">
        <v>2</v>
      </c>
      <c r="T49" s="662"/>
      <c r="U49" s="662"/>
      <c r="V49" s="662">
        <v>0.3</v>
      </c>
      <c r="W49" s="662"/>
      <c r="X49" s="662"/>
      <c r="Y49" s="2"/>
      <c r="Z49" s="624">
        <v>38168</v>
      </c>
      <c r="AA49" s="624"/>
      <c r="AB49" s="624"/>
      <c r="AC49" s="624"/>
      <c r="AD49" s="673">
        <v>5.784207754773973</v>
      </c>
      <c r="AE49" s="673"/>
      <c r="AF49" s="673"/>
      <c r="AG49" s="673">
        <v>-3.2349660277862236</v>
      </c>
      <c r="AH49" s="673"/>
      <c r="AI49" s="682"/>
      <c r="AJ49" s="5"/>
    </row>
    <row r="50" spans="2:36" ht="13.5">
      <c r="B50" s="666" t="s">
        <v>50</v>
      </c>
      <c r="C50" s="667"/>
      <c r="D50" s="667"/>
      <c r="E50" s="667"/>
      <c r="F50" s="667"/>
      <c r="G50" s="667"/>
      <c r="H50" s="668"/>
      <c r="I50" s="5"/>
      <c r="J50" s="664">
        <v>416183</v>
      </c>
      <c r="K50" s="664"/>
      <c r="L50" s="664"/>
      <c r="M50" s="664"/>
      <c r="N50" s="2"/>
      <c r="O50" s="624">
        <v>341437</v>
      </c>
      <c r="P50" s="624"/>
      <c r="Q50" s="624"/>
      <c r="R50" s="624"/>
      <c r="S50" s="662">
        <v>-1.1</v>
      </c>
      <c r="T50" s="662"/>
      <c r="U50" s="662"/>
      <c r="V50" s="662">
        <v>-4.5</v>
      </c>
      <c r="W50" s="662"/>
      <c r="X50" s="662"/>
      <c r="Y50" s="2"/>
      <c r="Z50" s="624">
        <v>74746</v>
      </c>
      <c r="AA50" s="624"/>
      <c r="AB50" s="624"/>
      <c r="AC50" s="624"/>
      <c r="AD50" s="673">
        <v>48.04412842401315</v>
      </c>
      <c r="AE50" s="673"/>
      <c r="AF50" s="673"/>
      <c r="AG50" s="673">
        <v>5.314622256037427</v>
      </c>
      <c r="AH50" s="673"/>
      <c r="AI50" s="682"/>
      <c r="AJ50" s="5"/>
    </row>
    <row r="51" spans="2:36" ht="13.5">
      <c r="B51" s="666" t="s">
        <v>19</v>
      </c>
      <c r="C51" s="667"/>
      <c r="D51" s="667"/>
      <c r="E51" s="667"/>
      <c r="F51" s="667"/>
      <c r="G51" s="667"/>
      <c r="H51" s="668"/>
      <c r="I51" s="5"/>
      <c r="J51" s="664">
        <v>324790</v>
      </c>
      <c r="K51" s="664"/>
      <c r="L51" s="664"/>
      <c r="M51" s="664"/>
      <c r="N51" s="2"/>
      <c r="O51" s="624">
        <v>303854</v>
      </c>
      <c r="P51" s="624"/>
      <c r="Q51" s="624"/>
      <c r="R51" s="624"/>
      <c r="S51" s="662">
        <v>-1.5</v>
      </c>
      <c r="T51" s="662"/>
      <c r="U51" s="662"/>
      <c r="V51" s="662">
        <v>-8.6</v>
      </c>
      <c r="W51" s="662"/>
      <c r="X51" s="662"/>
      <c r="Y51" s="2"/>
      <c r="Z51" s="624">
        <v>20936</v>
      </c>
      <c r="AA51" s="624"/>
      <c r="AB51" s="624"/>
      <c r="AC51" s="624"/>
      <c r="AD51" s="673">
        <v>2.8998328909859428</v>
      </c>
      <c r="AE51" s="673"/>
      <c r="AF51" s="673"/>
      <c r="AG51" s="673">
        <v>31.532323930388895</v>
      </c>
      <c r="AH51" s="673"/>
      <c r="AI51" s="682"/>
      <c r="AJ51" s="5"/>
    </row>
    <row r="52" spans="2:36" ht="13.5">
      <c r="B52" s="666" t="s">
        <v>49</v>
      </c>
      <c r="C52" s="667"/>
      <c r="D52" s="667"/>
      <c r="E52" s="667"/>
      <c r="F52" s="667"/>
      <c r="G52" s="667"/>
      <c r="H52" s="668"/>
      <c r="I52" s="5"/>
      <c r="J52" s="664">
        <v>273112</v>
      </c>
      <c r="K52" s="664"/>
      <c r="L52" s="664"/>
      <c r="M52" s="664"/>
      <c r="N52" s="2"/>
      <c r="O52" s="624">
        <v>237440</v>
      </c>
      <c r="P52" s="624"/>
      <c r="Q52" s="624"/>
      <c r="R52" s="624"/>
      <c r="S52" s="661">
        <v>1.2</v>
      </c>
      <c r="T52" s="661"/>
      <c r="U52" s="661"/>
      <c r="V52" s="661">
        <v>-0.3</v>
      </c>
      <c r="W52" s="661"/>
      <c r="X52" s="661"/>
      <c r="Y52" s="584"/>
      <c r="Z52" s="734">
        <v>35672</v>
      </c>
      <c r="AA52" s="734"/>
      <c r="AB52" s="734"/>
      <c r="AC52" s="734"/>
      <c r="AD52" s="679">
        <v>24.989488437281015</v>
      </c>
      <c r="AE52" s="679"/>
      <c r="AF52" s="679"/>
      <c r="AG52" s="679">
        <v>6.764036872979773</v>
      </c>
      <c r="AH52" s="679"/>
      <c r="AI52" s="680"/>
      <c r="AJ52" s="585"/>
    </row>
    <row r="53" spans="2:36" ht="13.5">
      <c r="B53" s="666" t="s">
        <v>65</v>
      </c>
      <c r="C53" s="667"/>
      <c r="D53" s="667"/>
      <c r="E53" s="667"/>
      <c r="F53" s="667"/>
      <c r="G53" s="667"/>
      <c r="H53" s="668"/>
      <c r="I53" s="5"/>
      <c r="J53" s="664">
        <v>182691</v>
      </c>
      <c r="K53" s="664"/>
      <c r="L53" s="664"/>
      <c r="M53" s="664"/>
      <c r="N53" s="2"/>
      <c r="O53" s="624">
        <v>172988</v>
      </c>
      <c r="P53" s="624"/>
      <c r="Q53" s="624"/>
      <c r="R53" s="624"/>
      <c r="S53" s="661">
        <v>-2.8</v>
      </c>
      <c r="T53" s="661"/>
      <c r="U53" s="661"/>
      <c r="V53" s="661">
        <v>-3.9</v>
      </c>
      <c r="W53" s="661"/>
      <c r="X53" s="661"/>
      <c r="Y53" s="584"/>
      <c r="Z53" s="734">
        <v>9703</v>
      </c>
      <c r="AA53" s="734"/>
      <c r="AB53" s="734"/>
      <c r="AC53" s="734"/>
      <c r="AD53" s="679">
        <v>4.501884760366193</v>
      </c>
      <c r="AE53" s="679"/>
      <c r="AF53" s="679"/>
      <c r="AG53" s="679">
        <v>2.5036974434819337</v>
      </c>
      <c r="AH53" s="679"/>
      <c r="AI53" s="680"/>
      <c r="AJ53" s="585"/>
    </row>
    <row r="54" spans="2:36" ht="13.5">
      <c r="B54" s="666" t="s">
        <v>66</v>
      </c>
      <c r="C54" s="667"/>
      <c r="D54" s="667"/>
      <c r="E54" s="667"/>
      <c r="F54" s="667"/>
      <c r="G54" s="667"/>
      <c r="H54" s="668"/>
      <c r="I54" s="5"/>
      <c r="J54" s="664">
        <v>394520</v>
      </c>
      <c r="K54" s="664"/>
      <c r="L54" s="664"/>
      <c r="M54" s="664"/>
      <c r="N54" s="2"/>
      <c r="O54" s="624">
        <v>368144</v>
      </c>
      <c r="P54" s="624"/>
      <c r="Q54" s="624"/>
      <c r="R54" s="624"/>
      <c r="S54" s="661">
        <v>2</v>
      </c>
      <c r="T54" s="661"/>
      <c r="U54" s="661"/>
      <c r="V54" s="661">
        <v>-7.4</v>
      </c>
      <c r="W54" s="661"/>
      <c r="X54" s="661"/>
      <c r="Y54" s="584"/>
      <c r="Z54" s="734">
        <v>26376</v>
      </c>
      <c r="AA54" s="734"/>
      <c r="AB54" s="734"/>
      <c r="AC54" s="734"/>
      <c r="AD54" s="679">
        <v>-1.0244286840031536</v>
      </c>
      <c r="AE54" s="679"/>
      <c r="AF54" s="679"/>
      <c r="AG54" s="679">
        <v>-9.010625086242586</v>
      </c>
      <c r="AH54" s="679"/>
      <c r="AI54" s="680"/>
      <c r="AJ54" s="585"/>
    </row>
    <row r="55" spans="2:36" ht="13.5">
      <c r="B55" s="666" t="s">
        <v>48</v>
      </c>
      <c r="C55" s="667"/>
      <c r="D55" s="667"/>
      <c r="E55" s="667"/>
      <c r="F55" s="667"/>
      <c r="G55" s="667"/>
      <c r="H55" s="668"/>
      <c r="I55" s="5"/>
      <c r="J55" s="664">
        <v>218241</v>
      </c>
      <c r="K55" s="664"/>
      <c r="L55" s="664"/>
      <c r="M55" s="664"/>
      <c r="N55" s="2"/>
      <c r="O55" s="624">
        <v>205013</v>
      </c>
      <c r="P55" s="624"/>
      <c r="Q55" s="624"/>
      <c r="R55" s="624"/>
      <c r="S55" s="660">
        <v>-11.773034384817315</v>
      </c>
      <c r="T55" s="660"/>
      <c r="U55" s="660"/>
      <c r="V55" s="660">
        <v>-1.1</v>
      </c>
      <c r="W55" s="660"/>
      <c r="X55" s="660"/>
      <c r="Y55" s="584"/>
      <c r="Z55" s="734">
        <v>13228</v>
      </c>
      <c r="AA55" s="734"/>
      <c r="AB55" s="734"/>
      <c r="AC55" s="734"/>
      <c r="AD55" s="679">
        <v>24.839562098905255</v>
      </c>
      <c r="AE55" s="679"/>
      <c r="AF55" s="679"/>
      <c r="AG55" s="679">
        <v>-7.328008967353227</v>
      </c>
      <c r="AH55" s="679"/>
      <c r="AI55" s="680"/>
      <c r="AJ55" s="585"/>
    </row>
    <row r="56" spans="2:36" ht="13.5">
      <c r="B56" s="666" t="s">
        <v>47</v>
      </c>
      <c r="C56" s="667"/>
      <c r="D56" s="667"/>
      <c r="E56" s="667"/>
      <c r="F56" s="667"/>
      <c r="G56" s="667"/>
      <c r="H56" s="668"/>
      <c r="I56" s="5"/>
      <c r="J56" s="664">
        <v>375192</v>
      </c>
      <c r="K56" s="664"/>
      <c r="L56" s="664"/>
      <c r="M56" s="664"/>
      <c r="N56" s="2"/>
      <c r="O56" s="624">
        <v>342092</v>
      </c>
      <c r="P56" s="624"/>
      <c r="Q56" s="624"/>
      <c r="R56" s="624"/>
      <c r="S56" s="660">
        <v>-0.8969025574469547</v>
      </c>
      <c r="T56" s="660"/>
      <c r="U56" s="660"/>
      <c r="V56" s="660">
        <v>-0.8</v>
      </c>
      <c r="W56" s="660"/>
      <c r="X56" s="660"/>
      <c r="Y56" s="584"/>
      <c r="Z56" s="734">
        <v>33100</v>
      </c>
      <c r="AA56" s="734"/>
      <c r="AB56" s="734"/>
      <c r="AC56" s="734"/>
      <c r="AD56" s="679">
        <v>1.8304876172896556</v>
      </c>
      <c r="AE56" s="679"/>
      <c r="AF56" s="679"/>
      <c r="AG56" s="679">
        <v>16.41402595575563</v>
      </c>
      <c r="AH56" s="679"/>
      <c r="AI56" s="680"/>
      <c r="AJ56" s="585"/>
    </row>
    <row r="57" spans="2:36" ht="13.5">
      <c r="B57" s="666" t="s">
        <v>46</v>
      </c>
      <c r="C57" s="667"/>
      <c r="D57" s="667"/>
      <c r="E57" s="667"/>
      <c r="F57" s="667"/>
      <c r="G57" s="667"/>
      <c r="H57" s="668"/>
      <c r="I57" s="5"/>
      <c r="J57" s="664">
        <v>169179</v>
      </c>
      <c r="K57" s="664"/>
      <c r="L57" s="664"/>
      <c r="M57" s="664"/>
      <c r="N57" s="2"/>
      <c r="O57" s="624">
        <v>160400</v>
      </c>
      <c r="P57" s="624"/>
      <c r="Q57" s="624"/>
      <c r="R57" s="624"/>
      <c r="S57" s="660">
        <v>-3.698945131213194</v>
      </c>
      <c r="T57" s="660"/>
      <c r="U57" s="660"/>
      <c r="V57" s="660">
        <v>-3.9</v>
      </c>
      <c r="W57" s="660"/>
      <c r="X57" s="660"/>
      <c r="Y57" s="584"/>
      <c r="Z57" s="734">
        <v>8779</v>
      </c>
      <c r="AA57" s="734"/>
      <c r="AB57" s="734"/>
      <c r="AC57" s="734"/>
      <c r="AD57" s="679">
        <v>-16.565291769625546</v>
      </c>
      <c r="AE57" s="679"/>
      <c r="AF57" s="679"/>
      <c r="AG57" s="679">
        <v>2.846766635426423</v>
      </c>
      <c r="AH57" s="679"/>
      <c r="AI57" s="680"/>
      <c r="AJ57" s="585"/>
    </row>
    <row r="58" spans="2:36" ht="13.5">
      <c r="B58" s="666" t="s">
        <v>45</v>
      </c>
      <c r="C58" s="667"/>
      <c r="D58" s="667"/>
      <c r="E58" s="667"/>
      <c r="F58" s="667"/>
      <c r="G58" s="667"/>
      <c r="H58" s="668"/>
      <c r="I58" s="5"/>
      <c r="J58" s="664">
        <v>189013</v>
      </c>
      <c r="K58" s="664"/>
      <c r="L58" s="664"/>
      <c r="M58" s="664"/>
      <c r="N58" s="2"/>
      <c r="O58" s="624">
        <v>181133</v>
      </c>
      <c r="P58" s="624"/>
      <c r="Q58" s="624"/>
      <c r="R58" s="624"/>
      <c r="S58" s="660">
        <v>-0.4386278314305936</v>
      </c>
      <c r="T58" s="660"/>
      <c r="U58" s="660"/>
      <c r="V58" s="660">
        <v>3.7</v>
      </c>
      <c r="W58" s="660"/>
      <c r="X58" s="660"/>
      <c r="Y58" s="584"/>
      <c r="Z58" s="734">
        <v>7880</v>
      </c>
      <c r="AA58" s="734"/>
      <c r="AB58" s="734"/>
      <c r="AC58" s="734"/>
      <c r="AD58" s="679">
        <v>19.920864404200266</v>
      </c>
      <c r="AE58" s="679"/>
      <c r="AF58" s="679"/>
      <c r="AG58" s="679">
        <v>-6.646131974884495</v>
      </c>
      <c r="AH58" s="679"/>
      <c r="AI58" s="680"/>
      <c r="AJ58" s="585"/>
    </row>
    <row r="59" spans="2:36" ht="13.5">
      <c r="B59" s="666" t="s">
        <v>26</v>
      </c>
      <c r="C59" s="667"/>
      <c r="D59" s="667"/>
      <c r="E59" s="667"/>
      <c r="F59" s="667"/>
      <c r="G59" s="667"/>
      <c r="H59" s="668"/>
      <c r="I59" s="5"/>
      <c r="J59" s="664">
        <v>382516</v>
      </c>
      <c r="K59" s="664"/>
      <c r="L59" s="664"/>
      <c r="M59" s="664"/>
      <c r="N59" s="2"/>
      <c r="O59" s="624">
        <v>377614</v>
      </c>
      <c r="P59" s="624"/>
      <c r="Q59" s="624"/>
      <c r="R59" s="624"/>
      <c r="S59" s="661">
        <v>1.3</v>
      </c>
      <c r="T59" s="661"/>
      <c r="U59" s="661"/>
      <c r="V59" s="661">
        <v>1.3</v>
      </c>
      <c r="W59" s="661"/>
      <c r="X59" s="661"/>
      <c r="Y59" s="584"/>
      <c r="Z59" s="734">
        <v>4902</v>
      </c>
      <c r="AA59" s="734"/>
      <c r="AB59" s="734"/>
      <c r="AC59" s="734"/>
      <c r="AD59" s="679">
        <v>-14.060308555399715</v>
      </c>
      <c r="AE59" s="679"/>
      <c r="AF59" s="679"/>
      <c r="AG59" s="679">
        <v>14.15929203539823</v>
      </c>
      <c r="AH59" s="679"/>
      <c r="AI59" s="680"/>
      <c r="AJ59" s="585"/>
    </row>
    <row r="60" spans="2:36" ht="13.5">
      <c r="B60" s="666" t="s">
        <v>22</v>
      </c>
      <c r="C60" s="667"/>
      <c r="D60" s="667"/>
      <c r="E60" s="667"/>
      <c r="F60" s="667"/>
      <c r="G60" s="667"/>
      <c r="H60" s="668"/>
      <c r="I60" s="5"/>
      <c r="J60" s="664">
        <v>295029</v>
      </c>
      <c r="K60" s="664"/>
      <c r="L60" s="664"/>
      <c r="M60" s="664"/>
      <c r="N60" s="2"/>
      <c r="O60" s="624">
        <v>278166</v>
      </c>
      <c r="P60" s="624"/>
      <c r="Q60" s="624"/>
      <c r="R60" s="624"/>
      <c r="S60" s="661">
        <v>-1.9</v>
      </c>
      <c r="T60" s="661"/>
      <c r="U60" s="661"/>
      <c r="V60" s="661">
        <v>-4.5</v>
      </c>
      <c r="W60" s="661"/>
      <c r="X60" s="661"/>
      <c r="Y60" s="584"/>
      <c r="Z60" s="734">
        <v>16863</v>
      </c>
      <c r="AA60" s="734"/>
      <c r="AB60" s="734"/>
      <c r="AC60" s="734"/>
      <c r="AD60" s="679">
        <v>-0.9224441833137531</v>
      </c>
      <c r="AE60" s="679"/>
      <c r="AF60" s="679"/>
      <c r="AG60" s="679">
        <v>-9.67379077615298</v>
      </c>
      <c r="AH60" s="679"/>
      <c r="AI60" s="680"/>
      <c r="AJ60" s="585"/>
    </row>
    <row r="61" spans="2:36" ht="13.5">
      <c r="B61" s="666" t="s">
        <v>20</v>
      </c>
      <c r="C61" s="667"/>
      <c r="D61" s="667"/>
      <c r="E61" s="667"/>
      <c r="F61" s="667"/>
      <c r="G61" s="667"/>
      <c r="H61" s="668"/>
      <c r="I61" s="5"/>
      <c r="J61" s="664">
        <v>307336</v>
      </c>
      <c r="K61" s="664"/>
      <c r="L61" s="664"/>
      <c r="M61" s="664"/>
      <c r="N61" s="2"/>
      <c r="O61" s="624">
        <v>300216</v>
      </c>
      <c r="P61" s="624"/>
      <c r="Q61" s="624"/>
      <c r="R61" s="624"/>
      <c r="S61" s="661">
        <v>-0.4</v>
      </c>
      <c r="T61" s="661"/>
      <c r="U61" s="661"/>
      <c r="V61" s="661">
        <v>0.8</v>
      </c>
      <c r="W61" s="661"/>
      <c r="X61" s="661"/>
      <c r="Y61" s="584"/>
      <c r="Z61" s="734">
        <v>7120</v>
      </c>
      <c r="AA61" s="734"/>
      <c r="AB61" s="734"/>
      <c r="AC61" s="734"/>
      <c r="AD61" s="679">
        <v>-10.54152531725091</v>
      </c>
      <c r="AE61" s="679"/>
      <c r="AF61" s="679"/>
      <c r="AG61" s="679">
        <v>21.751025991792062</v>
      </c>
      <c r="AH61" s="679"/>
      <c r="AI61" s="680"/>
      <c r="AJ61" s="585"/>
    </row>
    <row r="62" spans="2:36" ht="13.5">
      <c r="B62" s="666" t="s">
        <v>21</v>
      </c>
      <c r="C62" s="667"/>
      <c r="D62" s="667"/>
      <c r="E62" s="667"/>
      <c r="F62" s="667"/>
      <c r="G62" s="667"/>
      <c r="H62" s="668"/>
      <c r="I62" s="5"/>
      <c r="J62" s="664">
        <v>165666</v>
      </c>
      <c r="K62" s="664"/>
      <c r="L62" s="664"/>
      <c r="M62" s="664"/>
      <c r="N62" s="2"/>
      <c r="O62" s="624">
        <v>151385</v>
      </c>
      <c r="P62" s="624"/>
      <c r="Q62" s="624"/>
      <c r="R62" s="624"/>
      <c r="S62" s="660">
        <v>-3.95693494562942</v>
      </c>
      <c r="T62" s="660"/>
      <c r="U62" s="660"/>
      <c r="V62" s="660">
        <v>0.5</v>
      </c>
      <c r="W62" s="660"/>
      <c r="X62" s="660"/>
      <c r="Y62" s="584"/>
      <c r="Z62" s="734">
        <v>14281</v>
      </c>
      <c r="AA62" s="734"/>
      <c r="AB62" s="734"/>
      <c r="AC62" s="734"/>
      <c r="AD62" s="679">
        <v>-0.25144932597611636</v>
      </c>
      <c r="AE62" s="679"/>
      <c r="AF62" s="679"/>
      <c r="AG62" s="679">
        <v>-3.1205481310630168</v>
      </c>
      <c r="AH62" s="679"/>
      <c r="AI62" s="680"/>
      <c r="AJ62" s="585"/>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6" t="s">
        <v>668</v>
      </c>
    </row>
    <row r="66" spans="17:19" ht="13.5">
      <c r="Q66" s="1" t="s">
        <v>67</v>
      </c>
      <c r="R66" s="28">
        <v>6</v>
      </c>
      <c r="S66" s="1" t="s">
        <v>67</v>
      </c>
    </row>
    <row r="70" ht="13.5">
      <c r="AC70" s="548"/>
    </row>
  </sheetData>
  <mergeCells count="313">
    <mergeCell ref="S18:V20"/>
    <mergeCell ref="AC18:AF20"/>
    <mergeCell ref="M19:R19"/>
    <mergeCell ref="W19:AB19"/>
    <mergeCell ref="C10:AJ12"/>
    <mergeCell ref="C8:AJ9"/>
    <mergeCell ref="C13:AJ14"/>
    <mergeCell ref="I22:L22"/>
    <mergeCell ref="I17:L20"/>
    <mergeCell ref="AG20:AJ20"/>
    <mergeCell ref="Z20:AB20"/>
    <mergeCell ref="W20:Y20"/>
    <mergeCell ref="AD16:AJ16"/>
    <mergeCell ref="W21:Y21"/>
    <mergeCell ref="M37:O37"/>
    <mergeCell ref="M36:O36"/>
    <mergeCell ref="M35:O35"/>
    <mergeCell ref="M34:O34"/>
    <mergeCell ref="M33:O33"/>
    <mergeCell ref="M32:O32"/>
    <mergeCell ref="M29:O29"/>
    <mergeCell ref="M28:O28"/>
    <mergeCell ref="M27:O27"/>
    <mergeCell ref="M26:O26"/>
    <mergeCell ref="M25:O25"/>
    <mergeCell ref="M24:O24"/>
    <mergeCell ref="M23:O23"/>
    <mergeCell ref="M22:O22"/>
    <mergeCell ref="I37:L37"/>
    <mergeCell ref="I36:L36"/>
    <mergeCell ref="I35:L35"/>
    <mergeCell ref="I34:L34"/>
    <mergeCell ref="I33:L33"/>
    <mergeCell ref="I32:L32"/>
    <mergeCell ref="I29:L29"/>
    <mergeCell ref="I28:L28"/>
    <mergeCell ref="I27:L27"/>
    <mergeCell ref="I26:L26"/>
    <mergeCell ref="I25:L25"/>
    <mergeCell ref="I24:L24"/>
    <mergeCell ref="I23:L23"/>
    <mergeCell ref="P37:R37"/>
    <mergeCell ref="P36:R36"/>
    <mergeCell ref="P35:R35"/>
    <mergeCell ref="P34:R34"/>
    <mergeCell ref="P33:R33"/>
    <mergeCell ref="P32:R32"/>
    <mergeCell ref="P29:R29"/>
    <mergeCell ref="P28:R28"/>
    <mergeCell ref="P27:R27"/>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W37:Y37"/>
    <mergeCell ref="W36:Y36"/>
    <mergeCell ref="W35:Y35"/>
    <mergeCell ref="W34:Y34"/>
    <mergeCell ref="Z26:AB26"/>
    <mergeCell ref="Z25:AB25"/>
    <mergeCell ref="Z24:AB24"/>
    <mergeCell ref="I31:L31"/>
    <mergeCell ref="I30:L30"/>
    <mergeCell ref="P26:R26"/>
    <mergeCell ref="P25:R25"/>
    <mergeCell ref="P24:R24"/>
    <mergeCell ref="S29:V29"/>
    <mergeCell ref="S28:V28"/>
    <mergeCell ref="W25:Y25"/>
    <mergeCell ref="W24:Y24"/>
    <mergeCell ref="W30:Y30"/>
    <mergeCell ref="W31:Y31"/>
    <mergeCell ref="W29:Y29"/>
    <mergeCell ref="W28:Y28"/>
    <mergeCell ref="W27:Y27"/>
    <mergeCell ref="W26:Y26"/>
    <mergeCell ref="AG37:AJ37"/>
    <mergeCell ref="AG36:AJ36"/>
    <mergeCell ref="AG35:AJ35"/>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C37:AF37"/>
    <mergeCell ref="AC36:AF36"/>
    <mergeCell ref="AC35:AF35"/>
    <mergeCell ref="AC34:AF34"/>
    <mergeCell ref="AC26:AF26"/>
    <mergeCell ref="AC25:AF25"/>
    <mergeCell ref="AC24:AF24"/>
    <mergeCell ref="AC33:AF33"/>
    <mergeCell ref="AC32:AF32"/>
    <mergeCell ref="AC29:AF29"/>
    <mergeCell ref="AC28:AF28"/>
    <mergeCell ref="AC31:AF31"/>
    <mergeCell ref="AC30:AF30"/>
    <mergeCell ref="Z28:AB28"/>
    <mergeCell ref="Z30:AB30"/>
    <mergeCell ref="Z31:AB31"/>
    <mergeCell ref="AC27:AF27"/>
    <mergeCell ref="Z27:AB27"/>
    <mergeCell ref="AC21:AF21"/>
    <mergeCell ref="AC23:AF23"/>
    <mergeCell ref="AC22:AF22"/>
    <mergeCell ref="Z37:AB37"/>
    <mergeCell ref="Z36:AB36"/>
    <mergeCell ref="Z35:AB35"/>
    <mergeCell ref="Z34:AB34"/>
    <mergeCell ref="Z33:AB33"/>
    <mergeCell ref="Z32:AB32"/>
    <mergeCell ref="Z29:AB29"/>
    <mergeCell ref="M21:O21"/>
    <mergeCell ref="P21:R21"/>
    <mergeCell ref="S21:V21"/>
    <mergeCell ref="Z21:AB21"/>
    <mergeCell ref="B42:H45"/>
    <mergeCell ref="S45:U45"/>
    <mergeCell ref="V45:X45"/>
    <mergeCell ref="I42:M45"/>
    <mergeCell ref="N43:R45"/>
    <mergeCell ref="S44:X44"/>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41:AI41"/>
    <mergeCell ref="B17:H20"/>
    <mergeCell ref="P20:R20"/>
    <mergeCell ref="M20:O20"/>
    <mergeCell ref="Z23:AB23"/>
    <mergeCell ref="Z22:AB22"/>
    <mergeCell ref="AG21:AJ21"/>
    <mergeCell ref="W23:Y23"/>
    <mergeCell ref="W22:Y22"/>
    <mergeCell ref="I21:L21"/>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AW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2" width="2.59765625" style="1" customWidth="1"/>
    <col min="43" max="43" width="7.69921875" style="1" customWidth="1"/>
    <col min="44" max="140" width="2.59765625" style="1" customWidth="1"/>
    <col min="141" max="16384" width="9" style="1" customWidth="1"/>
  </cols>
  <sheetData>
    <row r="1" spans="2:36" ht="17.25">
      <c r="B1" s="34" t="s">
        <v>60</v>
      </c>
      <c r="C1" s="32"/>
      <c r="D1" s="32"/>
      <c r="E1" s="32"/>
      <c r="F1" s="32"/>
      <c r="G1" s="32"/>
      <c r="H1" s="32"/>
      <c r="I1" s="32"/>
      <c r="J1" s="32"/>
      <c r="K1" s="32"/>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ht="1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8" ht="13.5" customHeight="1">
      <c r="B3" s="35"/>
      <c r="C3" s="684" t="s">
        <v>715</v>
      </c>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row>
    <row r="4" spans="2:38" ht="13.5">
      <c r="B4" s="35"/>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row>
    <row r="5" spans="2:38" ht="13.5" customHeight="1">
      <c r="B5" s="35"/>
      <c r="C5" s="626" t="s">
        <v>716</v>
      </c>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row>
    <row r="6" spans="2:38" ht="13.5">
      <c r="B6" s="35"/>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row>
    <row r="7" spans="2:38" ht="13.5">
      <c r="B7" s="35"/>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row>
    <row r="8" spans="2:38" ht="13.5" customHeight="1">
      <c r="B8" s="35"/>
      <c r="C8" s="626" t="s">
        <v>717</v>
      </c>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row>
    <row r="9" spans="2:38" ht="13.5">
      <c r="B9" s="35"/>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8" s="32" customFormat="1" ht="13.5">
      <c r="B11" s="32" t="s">
        <v>61</v>
      </c>
      <c r="AD11" s="61"/>
      <c r="AE11" s="61"/>
      <c r="AF11" s="653" t="s">
        <v>71</v>
      </c>
      <c r="AG11" s="653"/>
      <c r="AH11" s="653"/>
      <c r="AI11" s="653"/>
      <c r="AJ11" s="653"/>
      <c r="AK11" s="653"/>
      <c r="AL11" s="653"/>
    </row>
    <row r="12" spans="2:38" ht="8.25" customHeight="1">
      <c r="B12" s="654" t="s">
        <v>59</v>
      </c>
      <c r="C12" s="655"/>
      <c r="D12" s="655"/>
      <c r="E12" s="655"/>
      <c r="F12" s="655"/>
      <c r="G12" s="655"/>
      <c r="H12" s="656"/>
      <c r="I12" s="618" t="s">
        <v>77</v>
      </c>
      <c r="J12" s="699"/>
      <c r="K12" s="699"/>
      <c r="L12" s="699"/>
      <c r="M12" s="71"/>
      <c r="N12" s="71"/>
      <c r="O12" s="71"/>
      <c r="P12" s="71"/>
      <c r="Q12" s="71"/>
      <c r="R12" s="71"/>
      <c r="S12" s="88"/>
      <c r="T12" s="89"/>
      <c r="U12" s="89"/>
      <c r="V12" s="89"/>
      <c r="W12" s="71"/>
      <c r="X12" s="71"/>
      <c r="Y12" s="71"/>
      <c r="Z12" s="71"/>
      <c r="AA12" s="71"/>
      <c r="AB12" s="71"/>
      <c r="AC12" s="88"/>
      <c r="AD12" s="89"/>
      <c r="AE12" s="89"/>
      <c r="AF12" s="89"/>
      <c r="AG12" s="71"/>
      <c r="AH12" s="71"/>
      <c r="AI12" s="71"/>
      <c r="AJ12" s="71"/>
      <c r="AK12" s="83"/>
      <c r="AL12" s="84"/>
    </row>
    <row r="13" spans="2:38" ht="8.25" customHeight="1">
      <c r="B13" s="657"/>
      <c r="C13" s="658"/>
      <c r="D13" s="658"/>
      <c r="E13" s="658"/>
      <c r="F13" s="658"/>
      <c r="G13" s="658"/>
      <c r="H13" s="659"/>
      <c r="I13" s="620"/>
      <c r="J13" s="700"/>
      <c r="K13" s="700"/>
      <c r="L13" s="700"/>
      <c r="M13" s="90"/>
      <c r="N13" s="91"/>
      <c r="O13" s="91"/>
      <c r="P13" s="91"/>
      <c r="Q13" s="91"/>
      <c r="R13" s="91"/>
      <c r="S13" s="618" t="s">
        <v>40</v>
      </c>
      <c r="T13" s="619"/>
      <c r="U13" s="619"/>
      <c r="V13" s="619"/>
      <c r="W13" s="86"/>
      <c r="X13" s="73"/>
      <c r="Y13" s="73"/>
      <c r="Z13" s="73"/>
      <c r="AA13" s="73"/>
      <c r="AB13" s="87"/>
      <c r="AC13" s="618" t="s">
        <v>41</v>
      </c>
      <c r="AD13" s="619"/>
      <c r="AE13" s="619"/>
      <c r="AF13" s="619"/>
      <c r="AG13" s="86"/>
      <c r="AH13" s="73"/>
      <c r="AI13" s="73"/>
      <c r="AJ13" s="73"/>
      <c r="AK13" s="73"/>
      <c r="AL13" s="87"/>
    </row>
    <row r="14" spans="2:38" ht="13.5">
      <c r="B14" s="657"/>
      <c r="C14" s="658"/>
      <c r="D14" s="658"/>
      <c r="E14" s="658"/>
      <c r="F14" s="658"/>
      <c r="G14" s="658"/>
      <c r="H14" s="659"/>
      <c r="I14" s="701"/>
      <c r="J14" s="702"/>
      <c r="K14" s="702"/>
      <c r="L14" s="702"/>
      <c r="M14" s="646" t="s">
        <v>28</v>
      </c>
      <c r="N14" s="647"/>
      <c r="O14" s="647"/>
      <c r="P14" s="647"/>
      <c r="Q14" s="647"/>
      <c r="R14" s="647"/>
      <c r="S14" s="620"/>
      <c r="T14" s="621"/>
      <c r="U14" s="621"/>
      <c r="V14" s="705"/>
      <c r="W14" s="674" t="s">
        <v>28</v>
      </c>
      <c r="X14" s="675"/>
      <c r="Y14" s="675"/>
      <c r="Z14" s="675"/>
      <c r="AA14" s="675"/>
      <c r="AB14" s="676"/>
      <c r="AC14" s="620"/>
      <c r="AD14" s="621"/>
      <c r="AE14" s="621"/>
      <c r="AF14" s="705"/>
      <c r="AG14" s="674" t="s">
        <v>28</v>
      </c>
      <c r="AH14" s="675"/>
      <c r="AI14" s="675"/>
      <c r="AJ14" s="675"/>
      <c r="AK14" s="675"/>
      <c r="AL14" s="676"/>
    </row>
    <row r="15" spans="2:38" s="13" customFormat="1" ht="13.5">
      <c r="B15" s="657"/>
      <c r="C15" s="658"/>
      <c r="D15" s="658"/>
      <c r="E15" s="658"/>
      <c r="F15" s="658"/>
      <c r="G15" s="658"/>
      <c r="H15" s="659"/>
      <c r="I15" s="703"/>
      <c r="J15" s="704"/>
      <c r="K15" s="704"/>
      <c r="L15" s="704"/>
      <c r="M15" s="708" t="s">
        <v>18</v>
      </c>
      <c r="N15" s="708"/>
      <c r="O15" s="708"/>
      <c r="P15" s="708" t="s">
        <v>17</v>
      </c>
      <c r="Q15" s="709"/>
      <c r="R15" s="710"/>
      <c r="S15" s="622"/>
      <c r="T15" s="616"/>
      <c r="U15" s="616"/>
      <c r="V15" s="706"/>
      <c r="W15" s="612" t="s">
        <v>18</v>
      </c>
      <c r="X15" s="708"/>
      <c r="Y15" s="708"/>
      <c r="Z15" s="708" t="s">
        <v>17</v>
      </c>
      <c r="AA15" s="709"/>
      <c r="AB15" s="709"/>
      <c r="AC15" s="622"/>
      <c r="AD15" s="616"/>
      <c r="AE15" s="616"/>
      <c r="AF15" s="706"/>
      <c r="AG15" s="612" t="s">
        <v>18</v>
      </c>
      <c r="AH15" s="708"/>
      <c r="AI15" s="708"/>
      <c r="AJ15" s="708" t="s">
        <v>17</v>
      </c>
      <c r="AK15" s="709"/>
      <c r="AL15" s="709"/>
    </row>
    <row r="16" spans="2:38" s="16" customFormat="1" ht="9.75">
      <c r="B16" s="23"/>
      <c r="C16" s="24"/>
      <c r="D16" s="24"/>
      <c r="E16" s="24"/>
      <c r="F16" s="24"/>
      <c r="G16" s="24"/>
      <c r="H16" s="25"/>
      <c r="I16" s="27"/>
      <c r="J16" s="17"/>
      <c r="K16" s="29"/>
      <c r="L16" s="29" t="s">
        <v>37</v>
      </c>
      <c r="M16" s="17"/>
      <c r="N16" s="29"/>
      <c r="O16" s="29" t="s">
        <v>68</v>
      </c>
      <c r="P16" s="17"/>
      <c r="Q16" s="29"/>
      <c r="R16" s="29" t="s">
        <v>68</v>
      </c>
      <c r="S16" s="17"/>
      <c r="T16" s="17"/>
      <c r="U16" s="29"/>
      <c r="V16" s="29" t="s">
        <v>37</v>
      </c>
      <c r="W16" s="17"/>
      <c r="X16" s="29"/>
      <c r="Y16" s="29" t="s">
        <v>68</v>
      </c>
      <c r="Z16" s="17"/>
      <c r="AA16" s="29"/>
      <c r="AB16" s="29" t="s">
        <v>68</v>
      </c>
      <c r="AC16" s="17"/>
      <c r="AD16" s="17"/>
      <c r="AE16" s="29"/>
      <c r="AF16" s="29" t="s">
        <v>37</v>
      </c>
      <c r="AG16" s="17"/>
      <c r="AH16" s="29"/>
      <c r="AI16" s="29" t="s">
        <v>68</v>
      </c>
      <c r="AJ16" s="17"/>
      <c r="AK16" s="17"/>
      <c r="AL16" s="30" t="s">
        <v>68</v>
      </c>
    </row>
    <row r="17" spans="2:38" ht="13.5">
      <c r="B17" s="666" t="s">
        <v>23</v>
      </c>
      <c r="C17" s="667"/>
      <c r="D17" s="667"/>
      <c r="E17" s="667"/>
      <c r="F17" s="667"/>
      <c r="G17" s="667"/>
      <c r="H17" s="668"/>
      <c r="I17" s="735">
        <v>154.1</v>
      </c>
      <c r="J17" s="735"/>
      <c r="K17" s="735"/>
      <c r="L17" s="735"/>
      <c r="M17" s="662">
        <v>3.8</v>
      </c>
      <c r="N17" s="662"/>
      <c r="O17" s="662"/>
      <c r="P17" s="662">
        <v>-1.1</v>
      </c>
      <c r="Q17" s="662"/>
      <c r="R17" s="662"/>
      <c r="S17" s="735">
        <v>139.5</v>
      </c>
      <c r="T17" s="735"/>
      <c r="U17" s="735"/>
      <c r="V17" s="735"/>
      <c r="W17" s="662">
        <v>2.7</v>
      </c>
      <c r="X17" s="662"/>
      <c r="Y17" s="662"/>
      <c r="Z17" s="662">
        <v>-1.7</v>
      </c>
      <c r="AA17" s="662"/>
      <c r="AB17" s="662"/>
      <c r="AC17" s="735">
        <v>14.6</v>
      </c>
      <c r="AD17" s="735"/>
      <c r="AE17" s="735"/>
      <c r="AF17" s="735"/>
      <c r="AG17" s="662">
        <v>16.8</v>
      </c>
      <c r="AH17" s="662"/>
      <c r="AI17" s="662"/>
      <c r="AJ17" s="662">
        <v>3.6</v>
      </c>
      <c r="AK17" s="662"/>
      <c r="AL17" s="713"/>
    </row>
    <row r="18" spans="2:38" ht="13.5">
      <c r="B18" s="666" t="s">
        <v>24</v>
      </c>
      <c r="C18" s="667"/>
      <c r="D18" s="667"/>
      <c r="E18" s="667"/>
      <c r="F18" s="667"/>
      <c r="G18" s="667"/>
      <c r="H18" s="668"/>
      <c r="I18" s="735">
        <v>185</v>
      </c>
      <c r="J18" s="735"/>
      <c r="K18" s="735"/>
      <c r="L18" s="735"/>
      <c r="M18" s="662">
        <v>8.8</v>
      </c>
      <c r="N18" s="662"/>
      <c r="O18" s="662"/>
      <c r="P18" s="662">
        <v>6.1</v>
      </c>
      <c r="Q18" s="662"/>
      <c r="R18" s="662"/>
      <c r="S18" s="735">
        <v>174.3</v>
      </c>
      <c r="T18" s="735"/>
      <c r="U18" s="735"/>
      <c r="V18" s="735"/>
      <c r="W18" s="662">
        <v>9.4</v>
      </c>
      <c r="X18" s="662"/>
      <c r="Y18" s="662"/>
      <c r="Z18" s="662">
        <v>5.7</v>
      </c>
      <c r="AA18" s="662"/>
      <c r="AB18" s="662"/>
      <c r="AC18" s="735">
        <v>10.7</v>
      </c>
      <c r="AD18" s="735"/>
      <c r="AE18" s="735"/>
      <c r="AF18" s="735"/>
      <c r="AG18" s="662">
        <v>0.9</v>
      </c>
      <c r="AH18" s="662"/>
      <c r="AI18" s="662"/>
      <c r="AJ18" s="662">
        <v>11.3</v>
      </c>
      <c r="AK18" s="662"/>
      <c r="AL18" s="713"/>
    </row>
    <row r="19" spans="2:38" ht="13.5">
      <c r="B19" s="666" t="s">
        <v>25</v>
      </c>
      <c r="C19" s="667"/>
      <c r="D19" s="667"/>
      <c r="E19" s="667"/>
      <c r="F19" s="667"/>
      <c r="G19" s="667"/>
      <c r="H19" s="668"/>
      <c r="I19" s="735">
        <v>165.2</v>
      </c>
      <c r="J19" s="735"/>
      <c r="K19" s="735"/>
      <c r="L19" s="735"/>
      <c r="M19" s="662">
        <v>8.7</v>
      </c>
      <c r="N19" s="662"/>
      <c r="O19" s="662"/>
      <c r="P19" s="662">
        <v>-1.5</v>
      </c>
      <c r="Q19" s="662"/>
      <c r="R19" s="662"/>
      <c r="S19" s="735">
        <v>147.1</v>
      </c>
      <c r="T19" s="735"/>
      <c r="U19" s="735"/>
      <c r="V19" s="735"/>
      <c r="W19" s="662">
        <v>8.3</v>
      </c>
      <c r="X19" s="662"/>
      <c r="Y19" s="662"/>
      <c r="Z19" s="662">
        <v>-2.4</v>
      </c>
      <c r="AA19" s="662"/>
      <c r="AB19" s="662"/>
      <c r="AC19" s="735">
        <v>18.1</v>
      </c>
      <c r="AD19" s="735"/>
      <c r="AE19" s="735"/>
      <c r="AF19" s="735"/>
      <c r="AG19" s="662">
        <v>12.4</v>
      </c>
      <c r="AH19" s="662"/>
      <c r="AI19" s="662"/>
      <c r="AJ19" s="662">
        <v>5.8</v>
      </c>
      <c r="AK19" s="662"/>
      <c r="AL19" s="713"/>
    </row>
    <row r="20" spans="2:38" ht="13.5">
      <c r="B20" s="666" t="s">
        <v>50</v>
      </c>
      <c r="C20" s="667"/>
      <c r="D20" s="667"/>
      <c r="E20" s="667"/>
      <c r="F20" s="667"/>
      <c r="G20" s="667"/>
      <c r="H20" s="668"/>
      <c r="I20" s="735">
        <v>159.9</v>
      </c>
      <c r="J20" s="735"/>
      <c r="K20" s="735"/>
      <c r="L20" s="735"/>
      <c r="M20" s="662">
        <v>2</v>
      </c>
      <c r="N20" s="662"/>
      <c r="O20" s="662"/>
      <c r="P20" s="662">
        <v>-0.8</v>
      </c>
      <c r="Q20" s="662"/>
      <c r="R20" s="662"/>
      <c r="S20" s="735">
        <v>141.1</v>
      </c>
      <c r="T20" s="735"/>
      <c r="U20" s="735"/>
      <c r="V20" s="735"/>
      <c r="W20" s="662">
        <v>-3.3</v>
      </c>
      <c r="X20" s="662"/>
      <c r="Y20" s="662"/>
      <c r="Z20" s="662">
        <v>-2</v>
      </c>
      <c r="AA20" s="662"/>
      <c r="AB20" s="662"/>
      <c r="AC20" s="735">
        <v>18.8</v>
      </c>
      <c r="AD20" s="735"/>
      <c r="AE20" s="735"/>
      <c r="AF20" s="735"/>
      <c r="AG20" s="662">
        <v>74</v>
      </c>
      <c r="AH20" s="662"/>
      <c r="AI20" s="662"/>
      <c r="AJ20" s="662">
        <v>8.1</v>
      </c>
      <c r="AK20" s="662"/>
      <c r="AL20" s="713"/>
    </row>
    <row r="21" spans="2:38" ht="13.5">
      <c r="B21" s="666" t="s">
        <v>19</v>
      </c>
      <c r="C21" s="667"/>
      <c r="D21" s="667"/>
      <c r="E21" s="667"/>
      <c r="F21" s="667"/>
      <c r="G21" s="667"/>
      <c r="H21" s="668"/>
      <c r="I21" s="735">
        <v>154.4</v>
      </c>
      <c r="J21" s="735"/>
      <c r="K21" s="735"/>
      <c r="L21" s="735"/>
      <c r="M21" s="662">
        <v>-7.3</v>
      </c>
      <c r="N21" s="662"/>
      <c r="O21" s="662"/>
      <c r="P21" s="662">
        <v>3.5</v>
      </c>
      <c r="Q21" s="662"/>
      <c r="R21" s="662"/>
      <c r="S21" s="735">
        <v>144.8</v>
      </c>
      <c r="T21" s="735"/>
      <c r="U21" s="735"/>
      <c r="V21" s="735"/>
      <c r="W21" s="662">
        <v>-8</v>
      </c>
      <c r="X21" s="662"/>
      <c r="Y21" s="662"/>
      <c r="Z21" s="662">
        <v>2</v>
      </c>
      <c r="AA21" s="662"/>
      <c r="AB21" s="662"/>
      <c r="AC21" s="735">
        <v>9.6</v>
      </c>
      <c r="AD21" s="735"/>
      <c r="AE21" s="735"/>
      <c r="AF21" s="735"/>
      <c r="AG21" s="662">
        <v>5.7</v>
      </c>
      <c r="AH21" s="662"/>
      <c r="AI21" s="662"/>
      <c r="AJ21" s="662">
        <v>33.6</v>
      </c>
      <c r="AK21" s="662"/>
      <c r="AL21" s="713"/>
    </row>
    <row r="22" spans="2:38" ht="13.5">
      <c r="B22" s="666" t="s">
        <v>49</v>
      </c>
      <c r="C22" s="667"/>
      <c r="D22" s="667"/>
      <c r="E22" s="667"/>
      <c r="F22" s="667"/>
      <c r="G22" s="667"/>
      <c r="H22" s="668"/>
      <c r="I22" s="735">
        <v>172.9</v>
      </c>
      <c r="J22" s="735"/>
      <c r="K22" s="735"/>
      <c r="L22" s="735"/>
      <c r="M22" s="662">
        <v>5.4</v>
      </c>
      <c r="N22" s="662"/>
      <c r="O22" s="662"/>
      <c r="P22" s="662">
        <v>1.3</v>
      </c>
      <c r="Q22" s="662"/>
      <c r="R22" s="662"/>
      <c r="S22" s="735">
        <v>147</v>
      </c>
      <c r="T22" s="735"/>
      <c r="U22" s="735"/>
      <c r="V22" s="735"/>
      <c r="W22" s="662">
        <v>4.7</v>
      </c>
      <c r="X22" s="662"/>
      <c r="Y22" s="662"/>
      <c r="Z22" s="662">
        <v>0.5</v>
      </c>
      <c r="AA22" s="662"/>
      <c r="AB22" s="662"/>
      <c r="AC22" s="735">
        <v>25.9</v>
      </c>
      <c r="AD22" s="735"/>
      <c r="AE22" s="735"/>
      <c r="AF22" s="735"/>
      <c r="AG22" s="662">
        <v>9.8</v>
      </c>
      <c r="AH22" s="662"/>
      <c r="AI22" s="662"/>
      <c r="AJ22" s="662">
        <v>6.1</v>
      </c>
      <c r="AK22" s="662"/>
      <c r="AL22" s="713"/>
    </row>
    <row r="23" spans="2:38" ht="13.5">
      <c r="B23" s="666" t="s">
        <v>65</v>
      </c>
      <c r="C23" s="667"/>
      <c r="D23" s="667"/>
      <c r="E23" s="667"/>
      <c r="F23" s="667"/>
      <c r="G23" s="667"/>
      <c r="H23" s="668"/>
      <c r="I23" s="735">
        <v>127.8</v>
      </c>
      <c r="J23" s="735"/>
      <c r="K23" s="735"/>
      <c r="L23" s="735"/>
      <c r="M23" s="662">
        <v>-2.7</v>
      </c>
      <c r="N23" s="662"/>
      <c r="O23" s="662"/>
      <c r="P23" s="662">
        <v>-1.7</v>
      </c>
      <c r="Q23" s="662"/>
      <c r="R23" s="662"/>
      <c r="S23" s="735">
        <v>121</v>
      </c>
      <c r="T23" s="735"/>
      <c r="U23" s="735"/>
      <c r="V23" s="735"/>
      <c r="W23" s="662">
        <v>-2.6</v>
      </c>
      <c r="X23" s="662"/>
      <c r="Y23" s="662"/>
      <c r="Z23" s="662">
        <v>-1.7</v>
      </c>
      <c r="AA23" s="662"/>
      <c r="AB23" s="662"/>
      <c r="AC23" s="735">
        <v>6.8</v>
      </c>
      <c r="AD23" s="735"/>
      <c r="AE23" s="735"/>
      <c r="AF23" s="735"/>
      <c r="AG23" s="662">
        <v>-2.9</v>
      </c>
      <c r="AH23" s="662"/>
      <c r="AI23" s="662"/>
      <c r="AJ23" s="662">
        <v>0</v>
      </c>
      <c r="AK23" s="662"/>
      <c r="AL23" s="713"/>
    </row>
    <row r="24" spans="2:38" ht="13.5">
      <c r="B24" s="666" t="s">
        <v>66</v>
      </c>
      <c r="C24" s="667"/>
      <c r="D24" s="667"/>
      <c r="E24" s="667"/>
      <c r="F24" s="667"/>
      <c r="G24" s="667"/>
      <c r="H24" s="668"/>
      <c r="I24" s="735">
        <v>147.6</v>
      </c>
      <c r="J24" s="735"/>
      <c r="K24" s="735"/>
      <c r="L24" s="735"/>
      <c r="M24" s="662">
        <v>-9.8</v>
      </c>
      <c r="N24" s="662"/>
      <c r="O24" s="662"/>
      <c r="P24" s="662">
        <v>-5.7</v>
      </c>
      <c r="Q24" s="662"/>
      <c r="R24" s="662"/>
      <c r="S24" s="735">
        <v>137</v>
      </c>
      <c r="T24" s="735"/>
      <c r="U24" s="735"/>
      <c r="V24" s="735"/>
      <c r="W24" s="662">
        <v>-10.4</v>
      </c>
      <c r="X24" s="662"/>
      <c r="Y24" s="662"/>
      <c r="Z24" s="662">
        <v>-5.8</v>
      </c>
      <c r="AA24" s="662"/>
      <c r="AB24" s="662"/>
      <c r="AC24" s="735">
        <v>10.6</v>
      </c>
      <c r="AD24" s="735"/>
      <c r="AE24" s="735"/>
      <c r="AF24" s="735"/>
      <c r="AG24" s="662">
        <v>-0.9</v>
      </c>
      <c r="AH24" s="662"/>
      <c r="AI24" s="662"/>
      <c r="AJ24" s="662">
        <v>-4.5</v>
      </c>
      <c r="AK24" s="662"/>
      <c r="AL24" s="713"/>
    </row>
    <row r="25" spans="2:38" ht="13.5">
      <c r="B25" s="666" t="s">
        <v>48</v>
      </c>
      <c r="C25" s="667"/>
      <c r="D25" s="667"/>
      <c r="E25" s="667"/>
      <c r="F25" s="667"/>
      <c r="G25" s="667"/>
      <c r="H25" s="668"/>
      <c r="I25" s="735">
        <v>146.2</v>
      </c>
      <c r="J25" s="735"/>
      <c r="K25" s="735"/>
      <c r="L25" s="735"/>
      <c r="M25" s="660">
        <v>-4.6936114732724965</v>
      </c>
      <c r="N25" s="660"/>
      <c r="O25" s="660"/>
      <c r="P25" s="660">
        <v>0.8</v>
      </c>
      <c r="Q25" s="660"/>
      <c r="R25" s="660"/>
      <c r="S25" s="738">
        <v>138.1</v>
      </c>
      <c r="T25" s="738"/>
      <c r="U25" s="738"/>
      <c r="V25" s="738"/>
      <c r="W25" s="660">
        <v>-4.429065743944638</v>
      </c>
      <c r="X25" s="660"/>
      <c r="Y25" s="660"/>
      <c r="Z25" s="660">
        <v>0.4</v>
      </c>
      <c r="AA25" s="660"/>
      <c r="AB25" s="660"/>
      <c r="AC25" s="738">
        <v>8.1</v>
      </c>
      <c r="AD25" s="738"/>
      <c r="AE25" s="738"/>
      <c r="AF25" s="738"/>
      <c r="AG25" s="660">
        <v>-8.988764044943832</v>
      </c>
      <c r="AH25" s="660"/>
      <c r="AI25" s="660"/>
      <c r="AJ25" s="660">
        <v>9.5</v>
      </c>
      <c r="AK25" s="660"/>
      <c r="AL25" s="711"/>
    </row>
    <row r="26" spans="2:38" ht="13.5">
      <c r="B26" s="666" t="s">
        <v>47</v>
      </c>
      <c r="C26" s="667"/>
      <c r="D26" s="667"/>
      <c r="E26" s="667"/>
      <c r="F26" s="667"/>
      <c r="G26" s="667"/>
      <c r="H26" s="668"/>
      <c r="I26" s="735">
        <v>151.6</v>
      </c>
      <c r="J26" s="735"/>
      <c r="K26" s="735"/>
      <c r="L26" s="735"/>
      <c r="M26" s="660">
        <v>-1.3662979830839306</v>
      </c>
      <c r="N26" s="660"/>
      <c r="O26" s="660"/>
      <c r="P26" s="660">
        <v>2</v>
      </c>
      <c r="Q26" s="660"/>
      <c r="R26" s="660"/>
      <c r="S26" s="738">
        <v>140.3</v>
      </c>
      <c r="T26" s="738"/>
      <c r="U26" s="738"/>
      <c r="V26" s="738"/>
      <c r="W26" s="660">
        <v>-1.127554615926707</v>
      </c>
      <c r="X26" s="660"/>
      <c r="Y26" s="660"/>
      <c r="Z26" s="660">
        <v>2.3</v>
      </c>
      <c r="AA26" s="660"/>
      <c r="AB26" s="660"/>
      <c r="AC26" s="738">
        <v>11.3</v>
      </c>
      <c r="AD26" s="738"/>
      <c r="AE26" s="738"/>
      <c r="AF26" s="738"/>
      <c r="AG26" s="660">
        <v>-4.23728813559322</v>
      </c>
      <c r="AH26" s="660"/>
      <c r="AI26" s="660"/>
      <c r="AJ26" s="660">
        <v>-0.9</v>
      </c>
      <c r="AK26" s="660"/>
      <c r="AL26" s="711"/>
    </row>
    <row r="27" spans="2:38" ht="13.5">
      <c r="B27" s="666" t="s">
        <v>46</v>
      </c>
      <c r="C27" s="667"/>
      <c r="D27" s="667"/>
      <c r="E27" s="667"/>
      <c r="F27" s="667"/>
      <c r="G27" s="667"/>
      <c r="H27" s="668"/>
      <c r="I27" s="735">
        <v>131.3</v>
      </c>
      <c r="J27" s="735"/>
      <c r="K27" s="735"/>
      <c r="L27" s="735"/>
      <c r="M27" s="660">
        <v>-6.2142857142857055</v>
      </c>
      <c r="N27" s="660"/>
      <c r="O27" s="660"/>
      <c r="P27" s="660">
        <v>-2.5</v>
      </c>
      <c r="Q27" s="660"/>
      <c r="R27" s="660"/>
      <c r="S27" s="738">
        <v>122.7</v>
      </c>
      <c r="T27" s="738"/>
      <c r="U27" s="738"/>
      <c r="V27" s="738"/>
      <c r="W27" s="660">
        <v>-5.397070161912099</v>
      </c>
      <c r="X27" s="660"/>
      <c r="Y27" s="660"/>
      <c r="Z27" s="660">
        <v>-2.3</v>
      </c>
      <c r="AA27" s="660"/>
      <c r="AB27" s="660"/>
      <c r="AC27" s="738">
        <v>8.6</v>
      </c>
      <c r="AD27" s="738"/>
      <c r="AE27" s="738"/>
      <c r="AF27" s="738"/>
      <c r="AG27" s="660">
        <v>-16.504854368932044</v>
      </c>
      <c r="AH27" s="660"/>
      <c r="AI27" s="660"/>
      <c r="AJ27" s="660">
        <v>-5.5</v>
      </c>
      <c r="AK27" s="660"/>
      <c r="AL27" s="711"/>
    </row>
    <row r="28" spans="2:38" ht="13.5">
      <c r="B28" s="666" t="s">
        <v>45</v>
      </c>
      <c r="C28" s="667"/>
      <c r="D28" s="667"/>
      <c r="E28" s="667"/>
      <c r="F28" s="667"/>
      <c r="G28" s="667"/>
      <c r="H28" s="668"/>
      <c r="I28" s="735">
        <v>144.2</v>
      </c>
      <c r="J28" s="735"/>
      <c r="K28" s="735"/>
      <c r="L28" s="735"/>
      <c r="M28" s="660">
        <v>-1.5699658703071773</v>
      </c>
      <c r="N28" s="660"/>
      <c r="O28" s="660"/>
      <c r="P28" s="660">
        <v>-1.9</v>
      </c>
      <c r="Q28" s="660"/>
      <c r="R28" s="660"/>
      <c r="S28" s="738">
        <v>136.3</v>
      </c>
      <c r="T28" s="738"/>
      <c r="U28" s="738"/>
      <c r="V28" s="738"/>
      <c r="W28" s="660">
        <v>-1.3748191027496248</v>
      </c>
      <c r="X28" s="660"/>
      <c r="Y28" s="660"/>
      <c r="Z28" s="660">
        <v>-0.7</v>
      </c>
      <c r="AA28" s="660"/>
      <c r="AB28" s="660"/>
      <c r="AC28" s="738">
        <v>7.9</v>
      </c>
      <c r="AD28" s="738"/>
      <c r="AE28" s="738"/>
      <c r="AF28" s="738"/>
      <c r="AG28" s="660">
        <v>-4.81927710843374</v>
      </c>
      <c r="AH28" s="660"/>
      <c r="AI28" s="660"/>
      <c r="AJ28" s="660">
        <v>-18.6</v>
      </c>
      <c r="AK28" s="660"/>
      <c r="AL28" s="711"/>
    </row>
    <row r="29" spans="2:38" ht="13.5">
      <c r="B29" s="666" t="s">
        <v>26</v>
      </c>
      <c r="C29" s="667"/>
      <c r="D29" s="667"/>
      <c r="E29" s="667"/>
      <c r="F29" s="667"/>
      <c r="G29" s="667"/>
      <c r="H29" s="668"/>
      <c r="I29" s="735">
        <v>168.7</v>
      </c>
      <c r="J29" s="735"/>
      <c r="K29" s="735"/>
      <c r="L29" s="735"/>
      <c r="M29" s="661">
        <v>44.3</v>
      </c>
      <c r="N29" s="661"/>
      <c r="O29" s="661"/>
      <c r="P29" s="661">
        <v>-0.7</v>
      </c>
      <c r="Q29" s="661"/>
      <c r="R29" s="661"/>
      <c r="S29" s="738">
        <v>136</v>
      </c>
      <c r="T29" s="738"/>
      <c r="U29" s="738"/>
      <c r="V29" s="738"/>
      <c r="W29" s="661">
        <v>29.3</v>
      </c>
      <c r="X29" s="661"/>
      <c r="Y29" s="661"/>
      <c r="Z29" s="661">
        <v>-1.4</v>
      </c>
      <c r="AA29" s="661"/>
      <c r="AB29" s="661"/>
      <c r="AC29" s="738">
        <v>32.7</v>
      </c>
      <c r="AD29" s="738"/>
      <c r="AE29" s="738"/>
      <c r="AF29" s="738"/>
      <c r="AG29" s="661">
        <v>179.5</v>
      </c>
      <c r="AH29" s="661"/>
      <c r="AI29" s="661"/>
      <c r="AJ29" s="661">
        <v>2.8</v>
      </c>
      <c r="AK29" s="661"/>
      <c r="AL29" s="712"/>
    </row>
    <row r="30" spans="2:38" ht="13.5">
      <c r="B30" s="666" t="s">
        <v>22</v>
      </c>
      <c r="C30" s="667"/>
      <c r="D30" s="667"/>
      <c r="E30" s="667"/>
      <c r="F30" s="667"/>
      <c r="G30" s="667"/>
      <c r="H30" s="668"/>
      <c r="I30" s="735">
        <v>147.1</v>
      </c>
      <c r="J30" s="735"/>
      <c r="K30" s="735"/>
      <c r="L30" s="735"/>
      <c r="M30" s="661">
        <v>-5.2</v>
      </c>
      <c r="N30" s="661"/>
      <c r="O30" s="661"/>
      <c r="P30" s="661">
        <v>-3.7</v>
      </c>
      <c r="Q30" s="661"/>
      <c r="R30" s="661"/>
      <c r="S30" s="738">
        <v>140.2</v>
      </c>
      <c r="T30" s="738"/>
      <c r="U30" s="738"/>
      <c r="V30" s="738"/>
      <c r="W30" s="661">
        <v>-6.5</v>
      </c>
      <c r="X30" s="661"/>
      <c r="Y30" s="661"/>
      <c r="Z30" s="661">
        <v>-4.5</v>
      </c>
      <c r="AA30" s="661"/>
      <c r="AB30" s="661"/>
      <c r="AC30" s="738">
        <v>6.9</v>
      </c>
      <c r="AD30" s="738"/>
      <c r="AE30" s="738"/>
      <c r="AF30" s="738"/>
      <c r="AG30" s="661">
        <v>32.8</v>
      </c>
      <c r="AH30" s="661"/>
      <c r="AI30" s="661"/>
      <c r="AJ30" s="661">
        <v>17</v>
      </c>
      <c r="AK30" s="661"/>
      <c r="AL30" s="712"/>
    </row>
    <row r="31" spans="2:38" ht="13.5">
      <c r="B31" s="666" t="s">
        <v>20</v>
      </c>
      <c r="C31" s="667"/>
      <c r="D31" s="667"/>
      <c r="E31" s="667"/>
      <c r="F31" s="667"/>
      <c r="G31" s="667"/>
      <c r="H31" s="668"/>
      <c r="I31" s="735">
        <v>153.8</v>
      </c>
      <c r="J31" s="735"/>
      <c r="K31" s="735"/>
      <c r="L31" s="735"/>
      <c r="M31" s="661">
        <v>-1</v>
      </c>
      <c r="N31" s="661"/>
      <c r="O31" s="661"/>
      <c r="P31" s="661">
        <v>1.3</v>
      </c>
      <c r="Q31" s="661"/>
      <c r="R31" s="661"/>
      <c r="S31" s="738">
        <v>149.8</v>
      </c>
      <c r="T31" s="738"/>
      <c r="U31" s="738"/>
      <c r="V31" s="738"/>
      <c r="W31" s="661">
        <v>-1.2</v>
      </c>
      <c r="X31" s="661"/>
      <c r="Y31" s="661"/>
      <c r="Z31" s="661">
        <v>0.8</v>
      </c>
      <c r="AA31" s="661"/>
      <c r="AB31" s="661"/>
      <c r="AC31" s="738">
        <v>4</v>
      </c>
      <c r="AD31" s="738"/>
      <c r="AE31" s="738"/>
      <c r="AF31" s="738"/>
      <c r="AG31" s="661">
        <v>5.1</v>
      </c>
      <c r="AH31" s="661"/>
      <c r="AI31" s="661"/>
      <c r="AJ31" s="661">
        <v>24.8</v>
      </c>
      <c r="AK31" s="661"/>
      <c r="AL31" s="712"/>
    </row>
    <row r="32" spans="2:38" ht="13.5">
      <c r="B32" s="666" t="s">
        <v>21</v>
      </c>
      <c r="C32" s="667"/>
      <c r="D32" s="667"/>
      <c r="E32" s="667"/>
      <c r="F32" s="667"/>
      <c r="G32" s="667"/>
      <c r="H32" s="668"/>
      <c r="I32" s="735">
        <v>127.3</v>
      </c>
      <c r="J32" s="735"/>
      <c r="K32" s="735"/>
      <c r="L32" s="735"/>
      <c r="M32" s="660">
        <v>-7.350800582241634</v>
      </c>
      <c r="N32" s="660"/>
      <c r="O32" s="660"/>
      <c r="P32" s="660">
        <v>-0.2</v>
      </c>
      <c r="Q32" s="660"/>
      <c r="R32" s="660"/>
      <c r="S32" s="738">
        <v>117.8</v>
      </c>
      <c r="T32" s="738"/>
      <c r="U32" s="738"/>
      <c r="V32" s="738"/>
      <c r="W32" s="660">
        <v>-7.389937106918243</v>
      </c>
      <c r="X32" s="660"/>
      <c r="Y32" s="660"/>
      <c r="Z32" s="660">
        <v>0.2</v>
      </c>
      <c r="AA32" s="660"/>
      <c r="AB32" s="660"/>
      <c r="AC32" s="738">
        <v>9.5</v>
      </c>
      <c r="AD32" s="738"/>
      <c r="AE32" s="738"/>
      <c r="AF32" s="738"/>
      <c r="AG32" s="660">
        <v>-6.8627450980392135</v>
      </c>
      <c r="AH32" s="660"/>
      <c r="AI32" s="660"/>
      <c r="AJ32" s="660">
        <v>-5</v>
      </c>
      <c r="AK32" s="660"/>
      <c r="AL32" s="711"/>
    </row>
    <row r="33" spans="2:38" ht="4.5" customHeight="1">
      <c r="B33" s="51"/>
      <c r="C33" s="52"/>
      <c r="D33" s="52"/>
      <c r="E33" s="52"/>
      <c r="F33" s="52"/>
      <c r="G33" s="52"/>
      <c r="H33" s="50"/>
      <c r="I33" s="58"/>
      <c r="J33" s="59"/>
      <c r="K33" s="59"/>
      <c r="L33" s="59"/>
      <c r="M33" s="7"/>
      <c r="N33" s="7"/>
      <c r="O33" s="7"/>
      <c r="P33" s="7"/>
      <c r="Q33" s="7"/>
      <c r="R33" s="7"/>
      <c r="S33" s="62"/>
      <c r="T33" s="62"/>
      <c r="U33" s="62"/>
      <c r="V33" s="62"/>
      <c r="W33" s="7"/>
      <c r="X33" s="7"/>
      <c r="Y33" s="7"/>
      <c r="Z33" s="7"/>
      <c r="AA33" s="7"/>
      <c r="AB33" s="7"/>
      <c r="AC33" s="62"/>
      <c r="AD33" s="62"/>
      <c r="AE33" s="62"/>
      <c r="AF33" s="62"/>
      <c r="AG33" s="7"/>
      <c r="AH33" s="7"/>
      <c r="AI33" s="7"/>
      <c r="AJ33" s="7"/>
      <c r="AK33" s="7"/>
      <c r="AL33" s="60"/>
    </row>
    <row r="34" ht="13.5">
      <c r="B34" s="66" t="s">
        <v>668</v>
      </c>
    </row>
    <row r="35" ht="13.5">
      <c r="B35" s="65"/>
    </row>
    <row r="36" spans="2:36" ht="17.25">
      <c r="B36" s="34" t="s">
        <v>64</v>
      </c>
      <c r="C36" s="32"/>
      <c r="D36" s="32"/>
      <c r="E36" s="32"/>
      <c r="F36" s="32"/>
      <c r="G36" s="32"/>
      <c r="H36" s="32"/>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1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9" ht="13.5" customHeight="1">
      <c r="B38" s="35"/>
      <c r="C38" s="626" t="s">
        <v>718</v>
      </c>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row>
    <row r="39" spans="2:39" ht="13.5">
      <c r="B39" s="35"/>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row>
    <row r="40" spans="2:39" ht="13.5">
      <c r="B40" s="35"/>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row>
    <row r="41" spans="2:39" ht="13.5" customHeight="1">
      <c r="B41" s="35"/>
      <c r="C41" s="626" t="s">
        <v>719</v>
      </c>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row>
    <row r="42" spans="2:39" ht="13.5">
      <c r="B42" s="35"/>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row>
    <row r="43" spans="2:36" ht="1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9" ht="13.5">
      <c r="B44" s="32" t="s">
        <v>63</v>
      </c>
      <c r="C44" s="32"/>
      <c r="D44" s="32"/>
      <c r="E44" s="32"/>
      <c r="F44" s="32"/>
      <c r="G44" s="32"/>
      <c r="H44" s="32"/>
      <c r="I44" s="32"/>
      <c r="J44" s="32"/>
      <c r="K44" s="32"/>
      <c r="L44" s="32"/>
      <c r="M44" s="32"/>
      <c r="N44" s="32"/>
      <c r="O44" s="32"/>
      <c r="P44" s="37"/>
      <c r="Q44" s="38"/>
      <c r="R44" s="37"/>
      <c r="T44" s="10"/>
      <c r="AH44" s="731" t="s">
        <v>71</v>
      </c>
      <c r="AI44" s="731"/>
      <c r="AJ44" s="731"/>
      <c r="AK44" s="731"/>
      <c r="AL44" s="731"/>
      <c r="AM44" s="731"/>
    </row>
    <row r="45" spans="2:41" ht="13.5">
      <c r="B45" s="654" t="s">
        <v>59</v>
      </c>
      <c r="C45" s="699"/>
      <c r="D45" s="699"/>
      <c r="E45" s="699"/>
      <c r="F45" s="699"/>
      <c r="G45" s="699"/>
      <c r="H45" s="699"/>
      <c r="I45" s="714" t="s">
        <v>27</v>
      </c>
      <c r="J45" s="715"/>
      <c r="K45" s="715"/>
      <c r="L45" s="715"/>
      <c r="M45" s="71"/>
      <c r="N45" s="71"/>
      <c r="O45" s="71"/>
      <c r="P45" s="71"/>
      <c r="Q45" s="71"/>
      <c r="R45" s="71"/>
      <c r="S45" s="685" t="s">
        <v>73</v>
      </c>
      <c r="T45" s="686"/>
      <c r="U45" s="687"/>
      <c r="V45" s="694" t="s">
        <v>72</v>
      </c>
      <c r="W45" s="695"/>
      <c r="X45" s="695"/>
      <c r="Y45" s="695"/>
      <c r="Z45" s="695"/>
      <c r="AA45" s="695"/>
      <c r="AB45" s="695"/>
      <c r="AC45" s="695"/>
      <c r="AD45" s="695"/>
      <c r="AE45" s="695"/>
      <c r="AF45" s="695"/>
      <c r="AG45" s="695"/>
      <c r="AH45" s="695"/>
      <c r="AI45" s="695"/>
      <c r="AJ45" s="695"/>
      <c r="AK45" s="695"/>
      <c r="AL45" s="695"/>
      <c r="AM45" s="696"/>
      <c r="AN45" s="9"/>
      <c r="AO45" s="10"/>
    </row>
    <row r="46" spans="2:41" ht="13.5">
      <c r="B46" s="701"/>
      <c r="C46" s="700"/>
      <c r="D46" s="700"/>
      <c r="E46" s="700"/>
      <c r="F46" s="700"/>
      <c r="G46" s="700"/>
      <c r="H46" s="700"/>
      <c r="I46" s="716"/>
      <c r="J46" s="717"/>
      <c r="K46" s="717"/>
      <c r="L46" s="717"/>
      <c r="M46" s="723" t="s">
        <v>28</v>
      </c>
      <c r="N46" s="723"/>
      <c r="O46" s="723"/>
      <c r="P46" s="723"/>
      <c r="Q46" s="723"/>
      <c r="R46" s="723"/>
      <c r="S46" s="688"/>
      <c r="T46" s="689"/>
      <c r="U46" s="690"/>
      <c r="V46" s="92" t="s">
        <v>33</v>
      </c>
      <c r="W46" s="93"/>
      <c r="X46" s="93"/>
      <c r="Y46" s="93"/>
      <c r="Z46" s="93"/>
      <c r="AA46" s="93"/>
      <c r="AB46" s="93"/>
      <c r="AC46" s="93"/>
      <c r="AD46" s="94"/>
      <c r="AE46" s="732" t="s">
        <v>34</v>
      </c>
      <c r="AF46" s="733"/>
      <c r="AG46" s="733"/>
      <c r="AH46" s="93"/>
      <c r="AI46" s="93"/>
      <c r="AJ46" s="93"/>
      <c r="AK46" s="93"/>
      <c r="AL46" s="95"/>
      <c r="AM46" s="96"/>
      <c r="AN46" s="9"/>
      <c r="AO46" s="10"/>
    </row>
    <row r="47" spans="2:49" ht="13.5">
      <c r="B47" s="703"/>
      <c r="C47" s="704"/>
      <c r="D47" s="704"/>
      <c r="E47" s="704"/>
      <c r="F47" s="704"/>
      <c r="G47" s="704"/>
      <c r="H47" s="704"/>
      <c r="I47" s="718"/>
      <c r="J47" s="719"/>
      <c r="K47" s="719"/>
      <c r="L47" s="719"/>
      <c r="M47" s="708" t="s">
        <v>29</v>
      </c>
      <c r="N47" s="708"/>
      <c r="O47" s="708"/>
      <c r="P47" s="708" t="s">
        <v>30</v>
      </c>
      <c r="Q47" s="708"/>
      <c r="R47" s="708"/>
      <c r="S47" s="691"/>
      <c r="T47" s="692"/>
      <c r="U47" s="693"/>
      <c r="V47" s="97"/>
      <c r="W47" s="98"/>
      <c r="X47" s="98"/>
      <c r="Y47" s="708" t="s">
        <v>31</v>
      </c>
      <c r="Z47" s="708"/>
      <c r="AA47" s="708"/>
      <c r="AB47" s="708" t="s">
        <v>32</v>
      </c>
      <c r="AC47" s="708"/>
      <c r="AD47" s="708"/>
      <c r="AE47" s="97"/>
      <c r="AF47" s="98"/>
      <c r="AG47" s="98"/>
      <c r="AH47" s="708" t="s">
        <v>31</v>
      </c>
      <c r="AI47" s="708"/>
      <c r="AJ47" s="708"/>
      <c r="AK47" s="708" t="s">
        <v>32</v>
      </c>
      <c r="AL47" s="708"/>
      <c r="AM47" s="708"/>
      <c r="AP47" s="40"/>
      <c r="AQ47" s="40"/>
      <c r="AS47" s="39"/>
      <c r="AT47" s="39"/>
      <c r="AV47" s="41"/>
      <c r="AW47" s="41"/>
    </row>
    <row r="48" spans="2:46" s="14" customFormat="1" ht="9.75">
      <c r="B48" s="23"/>
      <c r="C48" s="24"/>
      <c r="D48" s="24"/>
      <c r="E48" s="24"/>
      <c r="F48" s="24"/>
      <c r="G48" s="24"/>
      <c r="H48" s="25"/>
      <c r="I48" s="651" t="s">
        <v>38</v>
      </c>
      <c r="J48" s="652"/>
      <c r="K48" s="652"/>
      <c r="L48" s="652"/>
      <c r="M48" s="677" t="s">
        <v>44</v>
      </c>
      <c r="N48" s="677"/>
      <c r="O48" s="677"/>
      <c r="P48" s="677" t="s">
        <v>44</v>
      </c>
      <c r="Q48" s="677"/>
      <c r="R48" s="677"/>
      <c r="S48" s="652" t="s">
        <v>44</v>
      </c>
      <c r="T48" s="652"/>
      <c r="U48" s="652"/>
      <c r="V48" s="652" t="s">
        <v>44</v>
      </c>
      <c r="W48" s="652"/>
      <c r="X48" s="652"/>
      <c r="Y48" s="677" t="s">
        <v>69</v>
      </c>
      <c r="Z48" s="677"/>
      <c r="AA48" s="677"/>
      <c r="AB48" s="677" t="s">
        <v>69</v>
      </c>
      <c r="AC48" s="677"/>
      <c r="AD48" s="677"/>
      <c r="AE48" s="652" t="s">
        <v>44</v>
      </c>
      <c r="AF48" s="652"/>
      <c r="AG48" s="652"/>
      <c r="AH48" s="677" t="s">
        <v>69</v>
      </c>
      <c r="AI48" s="677"/>
      <c r="AJ48" s="677"/>
      <c r="AK48" s="681" t="s">
        <v>69</v>
      </c>
      <c r="AL48" s="681"/>
      <c r="AM48" s="681"/>
      <c r="AS48" s="18"/>
      <c r="AT48" s="18"/>
    </row>
    <row r="49" spans="2:46" ht="13.5">
      <c r="B49" s="666" t="s">
        <v>23</v>
      </c>
      <c r="C49" s="667"/>
      <c r="D49" s="667"/>
      <c r="E49" s="667"/>
      <c r="F49" s="667"/>
      <c r="G49" s="667"/>
      <c r="H49" s="668"/>
      <c r="I49" s="721">
        <v>812819</v>
      </c>
      <c r="J49" s="722"/>
      <c r="K49" s="722"/>
      <c r="L49" s="722"/>
      <c r="M49" s="662">
        <v>0.6</v>
      </c>
      <c r="N49" s="662"/>
      <c r="O49" s="662"/>
      <c r="P49" s="662">
        <v>1</v>
      </c>
      <c r="Q49" s="662"/>
      <c r="R49" s="662"/>
      <c r="S49" s="726">
        <v>22.9</v>
      </c>
      <c r="T49" s="726"/>
      <c r="U49" s="726"/>
      <c r="V49" s="720">
        <v>1.61</v>
      </c>
      <c r="W49" s="720"/>
      <c r="X49" s="720"/>
      <c r="Y49" s="720">
        <v>0.06000000000000005</v>
      </c>
      <c r="Z49" s="720"/>
      <c r="AA49" s="720"/>
      <c r="AB49" s="720">
        <v>-0.17</v>
      </c>
      <c r="AC49" s="720"/>
      <c r="AD49" s="720"/>
      <c r="AE49" s="720">
        <v>1.39</v>
      </c>
      <c r="AF49" s="720"/>
      <c r="AG49" s="720"/>
      <c r="AH49" s="720">
        <v>-0.42</v>
      </c>
      <c r="AI49" s="720"/>
      <c r="AJ49" s="720"/>
      <c r="AK49" s="720">
        <v>-0.01</v>
      </c>
      <c r="AL49" s="720"/>
      <c r="AM49" s="725"/>
      <c r="AP49" s="11"/>
      <c r="AQ49" s="11"/>
      <c r="AS49" s="12"/>
      <c r="AT49" s="12"/>
    </row>
    <row r="50" spans="2:46" ht="13.5">
      <c r="B50" s="666" t="s">
        <v>24</v>
      </c>
      <c r="C50" s="667"/>
      <c r="D50" s="667"/>
      <c r="E50" s="667"/>
      <c r="F50" s="667"/>
      <c r="G50" s="667"/>
      <c r="H50" s="668"/>
      <c r="I50" s="721">
        <v>18488</v>
      </c>
      <c r="J50" s="722"/>
      <c r="K50" s="722"/>
      <c r="L50" s="722"/>
      <c r="M50" s="662">
        <v>-0.6</v>
      </c>
      <c r="N50" s="662"/>
      <c r="O50" s="662"/>
      <c r="P50" s="662">
        <v>-2.6</v>
      </c>
      <c r="Q50" s="662"/>
      <c r="R50" s="662"/>
      <c r="S50" s="726">
        <v>8</v>
      </c>
      <c r="T50" s="726"/>
      <c r="U50" s="726"/>
      <c r="V50" s="728">
        <v>0.15</v>
      </c>
      <c r="W50" s="728"/>
      <c r="X50" s="728"/>
      <c r="Y50" s="728">
        <v>0.15</v>
      </c>
      <c r="Z50" s="728"/>
      <c r="AA50" s="728"/>
      <c r="AB50" s="728">
        <v>0.01</v>
      </c>
      <c r="AC50" s="728"/>
      <c r="AD50" s="728"/>
      <c r="AE50" s="728">
        <v>0.78</v>
      </c>
      <c r="AF50" s="728"/>
      <c r="AG50" s="728"/>
      <c r="AH50" s="720">
        <v>-0.23</v>
      </c>
      <c r="AI50" s="720"/>
      <c r="AJ50" s="720"/>
      <c r="AK50" s="720">
        <v>0.56</v>
      </c>
      <c r="AL50" s="720"/>
      <c r="AM50" s="725"/>
      <c r="AP50" s="11"/>
      <c r="AQ50" s="11"/>
      <c r="AS50" s="12"/>
      <c r="AT50" s="12"/>
    </row>
    <row r="51" spans="2:46" ht="13.5">
      <c r="B51" s="666" t="s">
        <v>25</v>
      </c>
      <c r="C51" s="667"/>
      <c r="D51" s="667"/>
      <c r="E51" s="667"/>
      <c r="F51" s="667"/>
      <c r="G51" s="667"/>
      <c r="H51" s="668"/>
      <c r="I51" s="721">
        <v>326879</v>
      </c>
      <c r="J51" s="722"/>
      <c r="K51" s="722"/>
      <c r="L51" s="722"/>
      <c r="M51" s="662">
        <v>1</v>
      </c>
      <c r="N51" s="662"/>
      <c r="O51" s="662"/>
      <c r="P51" s="662">
        <v>-1.6</v>
      </c>
      <c r="Q51" s="662"/>
      <c r="R51" s="662"/>
      <c r="S51" s="726">
        <v>8.9</v>
      </c>
      <c r="T51" s="726"/>
      <c r="U51" s="726"/>
      <c r="V51" s="728">
        <v>1.14</v>
      </c>
      <c r="W51" s="728"/>
      <c r="X51" s="728"/>
      <c r="Y51" s="728">
        <v>0.13</v>
      </c>
      <c r="Z51" s="728"/>
      <c r="AA51" s="728"/>
      <c r="AB51" s="728">
        <v>-0.44</v>
      </c>
      <c r="AC51" s="728"/>
      <c r="AD51" s="728"/>
      <c r="AE51" s="728">
        <v>1.04</v>
      </c>
      <c r="AF51" s="728"/>
      <c r="AG51" s="728"/>
      <c r="AH51" s="728">
        <v>-0.63</v>
      </c>
      <c r="AI51" s="728"/>
      <c r="AJ51" s="728"/>
      <c r="AK51" s="720">
        <v>0.02</v>
      </c>
      <c r="AL51" s="720"/>
      <c r="AM51" s="725"/>
      <c r="AP51" s="11"/>
      <c r="AQ51" s="11"/>
      <c r="AS51" s="12"/>
      <c r="AT51" s="12"/>
    </row>
    <row r="52" spans="2:46" ht="13.5">
      <c r="B52" s="666" t="s">
        <v>50</v>
      </c>
      <c r="C52" s="667"/>
      <c r="D52" s="667"/>
      <c r="E52" s="667"/>
      <c r="F52" s="667"/>
      <c r="G52" s="667"/>
      <c r="H52" s="668"/>
      <c r="I52" s="721">
        <v>7348</v>
      </c>
      <c r="J52" s="722"/>
      <c r="K52" s="722"/>
      <c r="L52" s="722"/>
      <c r="M52" s="662">
        <v>-1.7</v>
      </c>
      <c r="N52" s="662"/>
      <c r="O52" s="662"/>
      <c r="P52" s="662">
        <v>1.9</v>
      </c>
      <c r="Q52" s="662"/>
      <c r="R52" s="662"/>
      <c r="S52" s="726">
        <v>1.6</v>
      </c>
      <c r="T52" s="726"/>
      <c r="U52" s="726"/>
      <c r="V52" s="728">
        <v>0</v>
      </c>
      <c r="W52" s="728"/>
      <c r="X52" s="728"/>
      <c r="Y52" s="728">
        <v>-1.52</v>
      </c>
      <c r="Z52" s="728"/>
      <c r="AA52" s="728"/>
      <c r="AB52" s="728">
        <v>-2.74</v>
      </c>
      <c r="AC52" s="728"/>
      <c r="AD52" s="728"/>
      <c r="AE52" s="728">
        <v>1.7</v>
      </c>
      <c r="AF52" s="728"/>
      <c r="AG52" s="728"/>
      <c r="AH52" s="728">
        <v>1.38</v>
      </c>
      <c r="AI52" s="728"/>
      <c r="AJ52" s="728"/>
      <c r="AK52" s="720">
        <v>0.87</v>
      </c>
      <c r="AL52" s="720"/>
      <c r="AM52" s="725"/>
      <c r="AP52" s="11"/>
      <c r="AQ52" s="11"/>
      <c r="AS52" s="12"/>
      <c r="AT52" s="12"/>
    </row>
    <row r="53" spans="2:46" ht="13.5">
      <c r="B53" s="666" t="s">
        <v>19</v>
      </c>
      <c r="C53" s="667"/>
      <c r="D53" s="667"/>
      <c r="E53" s="667"/>
      <c r="F53" s="667"/>
      <c r="G53" s="667"/>
      <c r="H53" s="668"/>
      <c r="I53" s="721">
        <v>11377</v>
      </c>
      <c r="J53" s="722"/>
      <c r="K53" s="722"/>
      <c r="L53" s="722"/>
      <c r="M53" s="662">
        <v>-1.8</v>
      </c>
      <c r="N53" s="662"/>
      <c r="O53" s="662"/>
      <c r="P53" s="662">
        <v>-2.6</v>
      </c>
      <c r="Q53" s="662"/>
      <c r="R53" s="662"/>
      <c r="S53" s="726">
        <v>7.4</v>
      </c>
      <c r="T53" s="726"/>
      <c r="U53" s="726"/>
      <c r="V53" s="728">
        <v>0.47</v>
      </c>
      <c r="W53" s="728"/>
      <c r="X53" s="728"/>
      <c r="Y53" s="728">
        <v>0.04</v>
      </c>
      <c r="Z53" s="728"/>
      <c r="AA53" s="728"/>
      <c r="AB53" s="728">
        <v>0.36</v>
      </c>
      <c r="AC53" s="728"/>
      <c r="AD53" s="728"/>
      <c r="AE53" s="728">
        <v>2.13</v>
      </c>
      <c r="AF53" s="728"/>
      <c r="AG53" s="728"/>
      <c r="AH53" s="728">
        <v>0.6</v>
      </c>
      <c r="AI53" s="728"/>
      <c r="AJ53" s="728"/>
      <c r="AK53" s="720">
        <v>1.38</v>
      </c>
      <c r="AL53" s="720"/>
      <c r="AM53" s="725"/>
      <c r="AP53" s="11"/>
      <c r="AQ53" s="11"/>
      <c r="AS53" s="12"/>
      <c r="AT53" s="12"/>
    </row>
    <row r="54" spans="2:46" ht="13.5">
      <c r="B54" s="666" t="s">
        <v>49</v>
      </c>
      <c r="C54" s="667"/>
      <c r="D54" s="667"/>
      <c r="E54" s="667"/>
      <c r="F54" s="667"/>
      <c r="G54" s="667"/>
      <c r="H54" s="668"/>
      <c r="I54" s="721">
        <v>54536</v>
      </c>
      <c r="J54" s="722"/>
      <c r="K54" s="722"/>
      <c r="L54" s="722"/>
      <c r="M54" s="662">
        <v>-0.7</v>
      </c>
      <c r="N54" s="662"/>
      <c r="O54" s="662"/>
      <c r="P54" s="662">
        <v>0</v>
      </c>
      <c r="Q54" s="662"/>
      <c r="R54" s="662"/>
      <c r="S54" s="726">
        <v>18.2</v>
      </c>
      <c r="T54" s="726"/>
      <c r="U54" s="726"/>
      <c r="V54" s="728">
        <v>1.18</v>
      </c>
      <c r="W54" s="728"/>
      <c r="X54" s="728"/>
      <c r="Y54" s="720">
        <v>-0.15</v>
      </c>
      <c r="Z54" s="720"/>
      <c r="AA54" s="720"/>
      <c r="AB54" s="728">
        <v>0.04</v>
      </c>
      <c r="AC54" s="728"/>
      <c r="AD54" s="728"/>
      <c r="AE54" s="728">
        <v>1.85</v>
      </c>
      <c r="AF54" s="728"/>
      <c r="AG54" s="728"/>
      <c r="AH54" s="728">
        <v>-0.02</v>
      </c>
      <c r="AI54" s="728"/>
      <c r="AJ54" s="728"/>
      <c r="AK54" s="720">
        <v>1.01</v>
      </c>
      <c r="AL54" s="720"/>
      <c r="AM54" s="725"/>
      <c r="AP54" s="11"/>
      <c r="AQ54" s="11"/>
      <c r="AS54" s="12"/>
      <c r="AT54" s="12"/>
    </row>
    <row r="55" spans="2:46" ht="13.5">
      <c r="B55" s="666" t="s">
        <v>65</v>
      </c>
      <c r="C55" s="667"/>
      <c r="D55" s="667"/>
      <c r="E55" s="667"/>
      <c r="F55" s="667"/>
      <c r="G55" s="667"/>
      <c r="H55" s="668"/>
      <c r="I55" s="721">
        <v>89149</v>
      </c>
      <c r="J55" s="722"/>
      <c r="K55" s="722"/>
      <c r="L55" s="722"/>
      <c r="M55" s="662">
        <v>1.2</v>
      </c>
      <c r="N55" s="662"/>
      <c r="O55" s="662"/>
      <c r="P55" s="662">
        <v>1.2</v>
      </c>
      <c r="Q55" s="662"/>
      <c r="R55" s="662"/>
      <c r="S55" s="726">
        <v>57.6</v>
      </c>
      <c r="T55" s="726"/>
      <c r="U55" s="726"/>
      <c r="V55" s="728">
        <v>3.74</v>
      </c>
      <c r="W55" s="728"/>
      <c r="X55" s="728"/>
      <c r="Y55" s="720">
        <v>0.41</v>
      </c>
      <c r="Z55" s="720"/>
      <c r="AA55" s="720"/>
      <c r="AB55" s="728">
        <v>1.28</v>
      </c>
      <c r="AC55" s="728"/>
      <c r="AD55" s="728"/>
      <c r="AE55" s="728">
        <v>2.48</v>
      </c>
      <c r="AF55" s="728"/>
      <c r="AG55" s="728"/>
      <c r="AH55" s="728">
        <v>1</v>
      </c>
      <c r="AI55" s="728"/>
      <c r="AJ55" s="728"/>
      <c r="AK55" s="720">
        <v>0.31</v>
      </c>
      <c r="AL55" s="720"/>
      <c r="AM55" s="725"/>
      <c r="AP55" s="11"/>
      <c r="AQ55" s="11"/>
      <c r="AS55" s="12"/>
      <c r="AT55" s="12"/>
    </row>
    <row r="56" spans="2:46" ht="13.5">
      <c r="B56" s="666" t="s">
        <v>66</v>
      </c>
      <c r="C56" s="667"/>
      <c r="D56" s="667"/>
      <c r="E56" s="667"/>
      <c r="F56" s="667"/>
      <c r="G56" s="667"/>
      <c r="H56" s="668"/>
      <c r="I56" s="736">
        <v>16096</v>
      </c>
      <c r="J56" s="737"/>
      <c r="K56" s="737"/>
      <c r="L56" s="737"/>
      <c r="M56" s="661">
        <v>0</v>
      </c>
      <c r="N56" s="661"/>
      <c r="O56" s="661"/>
      <c r="P56" s="661">
        <v>6</v>
      </c>
      <c r="Q56" s="661"/>
      <c r="R56" s="661"/>
      <c r="S56" s="730">
        <v>6.4</v>
      </c>
      <c r="T56" s="730"/>
      <c r="U56" s="730"/>
      <c r="V56" s="728">
        <v>0.97</v>
      </c>
      <c r="W56" s="728"/>
      <c r="X56" s="728"/>
      <c r="Y56" s="729">
        <v>-1.42</v>
      </c>
      <c r="Z56" s="729"/>
      <c r="AA56" s="729"/>
      <c r="AB56" s="728">
        <v>0.57</v>
      </c>
      <c r="AC56" s="728"/>
      <c r="AD56" s="728"/>
      <c r="AE56" s="728">
        <v>0.91</v>
      </c>
      <c r="AF56" s="728"/>
      <c r="AG56" s="728"/>
      <c r="AH56" s="727">
        <v>-0.39</v>
      </c>
      <c r="AI56" s="727"/>
      <c r="AJ56" s="727"/>
      <c r="AK56" s="720">
        <v>0.52</v>
      </c>
      <c r="AL56" s="720"/>
      <c r="AM56" s="725"/>
      <c r="AN56" s="548"/>
      <c r="AP56" s="11"/>
      <c r="AQ56" s="11"/>
      <c r="AS56" s="12"/>
      <c r="AT56" s="12"/>
    </row>
    <row r="57" spans="2:46" ht="13.5">
      <c r="B57" s="666" t="s">
        <v>48</v>
      </c>
      <c r="C57" s="667"/>
      <c r="D57" s="667"/>
      <c r="E57" s="667"/>
      <c r="F57" s="667"/>
      <c r="G57" s="667"/>
      <c r="H57" s="668"/>
      <c r="I57" s="736">
        <v>3383</v>
      </c>
      <c r="J57" s="737"/>
      <c r="K57" s="737"/>
      <c r="L57" s="737"/>
      <c r="M57" s="660">
        <v>-1.0529394559812832</v>
      </c>
      <c r="N57" s="660"/>
      <c r="O57" s="660"/>
      <c r="P57" s="660">
        <v>-3.3</v>
      </c>
      <c r="Q57" s="660"/>
      <c r="R57" s="660"/>
      <c r="S57" s="730">
        <v>33.8</v>
      </c>
      <c r="T57" s="730"/>
      <c r="U57" s="730"/>
      <c r="V57" s="728">
        <v>1.73</v>
      </c>
      <c r="W57" s="728"/>
      <c r="X57" s="728"/>
      <c r="Y57" s="729">
        <v>-0.95</v>
      </c>
      <c r="Z57" s="729"/>
      <c r="AA57" s="729"/>
      <c r="AB57" s="728">
        <v>0.71</v>
      </c>
      <c r="AC57" s="728"/>
      <c r="AD57" s="728"/>
      <c r="AE57" s="728">
        <v>2.78</v>
      </c>
      <c r="AF57" s="728"/>
      <c r="AG57" s="728"/>
      <c r="AH57" s="727">
        <v>-1.54</v>
      </c>
      <c r="AI57" s="727"/>
      <c r="AJ57" s="727"/>
      <c r="AK57" s="720">
        <v>1.05</v>
      </c>
      <c r="AL57" s="720"/>
      <c r="AM57" s="725"/>
      <c r="AN57" s="548"/>
      <c r="AP57" s="11"/>
      <c r="AQ57" s="11"/>
      <c r="AS57" s="12"/>
      <c r="AT57" s="12"/>
    </row>
    <row r="58" spans="2:46" ht="13.5">
      <c r="B58" s="666" t="s">
        <v>47</v>
      </c>
      <c r="C58" s="667"/>
      <c r="D58" s="667"/>
      <c r="E58" s="667"/>
      <c r="F58" s="667"/>
      <c r="G58" s="667"/>
      <c r="H58" s="668"/>
      <c r="I58" s="736">
        <v>20362</v>
      </c>
      <c r="J58" s="737"/>
      <c r="K58" s="737"/>
      <c r="L58" s="737"/>
      <c r="M58" s="660">
        <v>-0.009821253191910628</v>
      </c>
      <c r="N58" s="660"/>
      <c r="O58" s="660"/>
      <c r="P58" s="660">
        <v>2.3</v>
      </c>
      <c r="Q58" s="660"/>
      <c r="R58" s="660"/>
      <c r="S58" s="730">
        <v>14.5</v>
      </c>
      <c r="T58" s="730"/>
      <c r="U58" s="730"/>
      <c r="V58" s="728">
        <v>0.52</v>
      </c>
      <c r="W58" s="728"/>
      <c r="X58" s="728"/>
      <c r="Y58" s="729">
        <v>-0.3</v>
      </c>
      <c r="Z58" s="729"/>
      <c r="AA58" s="729"/>
      <c r="AB58" s="728">
        <v>0.15</v>
      </c>
      <c r="AC58" s="728"/>
      <c r="AD58" s="728"/>
      <c r="AE58" s="728">
        <v>0.53</v>
      </c>
      <c r="AF58" s="728"/>
      <c r="AG58" s="728"/>
      <c r="AH58" s="727">
        <v>-0.29</v>
      </c>
      <c r="AI58" s="727"/>
      <c r="AJ58" s="727"/>
      <c r="AK58" s="720">
        <v>-0.02</v>
      </c>
      <c r="AL58" s="720"/>
      <c r="AM58" s="725"/>
      <c r="AN58" s="548"/>
      <c r="AP58" s="11"/>
      <c r="AQ58" s="11"/>
      <c r="AS58" s="12"/>
      <c r="AT58" s="12"/>
    </row>
    <row r="59" spans="2:46" ht="13.5">
      <c r="B59" s="666" t="s">
        <v>46</v>
      </c>
      <c r="C59" s="667"/>
      <c r="D59" s="667"/>
      <c r="E59" s="667"/>
      <c r="F59" s="667"/>
      <c r="G59" s="667"/>
      <c r="H59" s="668"/>
      <c r="I59" s="736">
        <v>38521</v>
      </c>
      <c r="J59" s="737"/>
      <c r="K59" s="737"/>
      <c r="L59" s="737"/>
      <c r="M59" s="660">
        <v>-0.6191790717473777</v>
      </c>
      <c r="N59" s="660"/>
      <c r="O59" s="660"/>
      <c r="P59" s="660">
        <v>0.1</v>
      </c>
      <c r="Q59" s="660"/>
      <c r="R59" s="660"/>
      <c r="S59" s="730">
        <v>55</v>
      </c>
      <c r="T59" s="730"/>
      <c r="U59" s="730"/>
      <c r="V59" s="728">
        <v>2.63</v>
      </c>
      <c r="W59" s="728"/>
      <c r="X59" s="728"/>
      <c r="Y59" s="729">
        <v>-0.81</v>
      </c>
      <c r="Z59" s="729"/>
      <c r="AA59" s="729"/>
      <c r="AB59" s="728">
        <v>-0.05</v>
      </c>
      <c r="AC59" s="728"/>
      <c r="AD59" s="728"/>
      <c r="AE59" s="728">
        <v>3.25</v>
      </c>
      <c r="AF59" s="728"/>
      <c r="AG59" s="728"/>
      <c r="AH59" s="727">
        <v>0.96</v>
      </c>
      <c r="AI59" s="727"/>
      <c r="AJ59" s="727"/>
      <c r="AK59" s="720">
        <v>1.44</v>
      </c>
      <c r="AL59" s="720"/>
      <c r="AM59" s="725"/>
      <c r="AN59" s="548"/>
      <c r="AP59" s="11"/>
      <c r="AQ59" s="11"/>
      <c r="AS59" s="12"/>
      <c r="AT59" s="12"/>
    </row>
    <row r="60" spans="2:46" ht="13.5">
      <c r="B60" s="666" t="s">
        <v>45</v>
      </c>
      <c r="C60" s="667"/>
      <c r="D60" s="667"/>
      <c r="E60" s="667"/>
      <c r="F60" s="667"/>
      <c r="G60" s="667"/>
      <c r="H60" s="668"/>
      <c r="I60" s="736">
        <v>19150</v>
      </c>
      <c r="J60" s="737"/>
      <c r="K60" s="737"/>
      <c r="L60" s="737"/>
      <c r="M60" s="660">
        <v>-0.8645234767303389</v>
      </c>
      <c r="N60" s="660"/>
      <c r="O60" s="660"/>
      <c r="P60" s="660">
        <v>-7.8</v>
      </c>
      <c r="Q60" s="660"/>
      <c r="R60" s="660"/>
      <c r="S60" s="730">
        <v>48.9</v>
      </c>
      <c r="T60" s="730"/>
      <c r="U60" s="730"/>
      <c r="V60" s="728">
        <v>0.82</v>
      </c>
      <c r="W60" s="728"/>
      <c r="X60" s="728"/>
      <c r="Y60" s="729">
        <v>-0.1</v>
      </c>
      <c r="Z60" s="729"/>
      <c r="AA60" s="729"/>
      <c r="AB60" s="728">
        <v>-0.28</v>
      </c>
      <c r="AC60" s="728"/>
      <c r="AD60" s="728"/>
      <c r="AE60" s="728">
        <v>1.69</v>
      </c>
      <c r="AF60" s="728"/>
      <c r="AG60" s="728"/>
      <c r="AH60" s="727">
        <v>-2.15</v>
      </c>
      <c r="AI60" s="727"/>
      <c r="AJ60" s="727"/>
      <c r="AK60" s="720">
        <v>-3.04</v>
      </c>
      <c r="AL60" s="720"/>
      <c r="AM60" s="725"/>
      <c r="AN60" s="548"/>
      <c r="AP60" s="11"/>
      <c r="AQ60" s="11"/>
      <c r="AS60" s="12"/>
      <c r="AT60" s="12"/>
    </row>
    <row r="61" spans="2:46" ht="13.5">
      <c r="B61" s="666" t="s">
        <v>26</v>
      </c>
      <c r="C61" s="667"/>
      <c r="D61" s="667"/>
      <c r="E61" s="667"/>
      <c r="F61" s="667"/>
      <c r="G61" s="667"/>
      <c r="H61" s="668"/>
      <c r="I61" s="736">
        <v>39855</v>
      </c>
      <c r="J61" s="737"/>
      <c r="K61" s="737"/>
      <c r="L61" s="737"/>
      <c r="M61" s="661">
        <v>4.7</v>
      </c>
      <c r="N61" s="661"/>
      <c r="O61" s="661"/>
      <c r="P61" s="661">
        <v>-1.1</v>
      </c>
      <c r="Q61" s="661"/>
      <c r="R61" s="661"/>
      <c r="S61" s="730">
        <v>15.8</v>
      </c>
      <c r="T61" s="730"/>
      <c r="U61" s="730"/>
      <c r="V61" s="728">
        <v>4.97</v>
      </c>
      <c r="W61" s="728"/>
      <c r="X61" s="728"/>
      <c r="Y61" s="729">
        <v>4.3</v>
      </c>
      <c r="Z61" s="729"/>
      <c r="AA61" s="729"/>
      <c r="AB61" s="728">
        <v>0.12</v>
      </c>
      <c r="AC61" s="728"/>
      <c r="AD61" s="728"/>
      <c r="AE61" s="728">
        <v>0.35</v>
      </c>
      <c r="AF61" s="728"/>
      <c r="AG61" s="728"/>
      <c r="AH61" s="727">
        <v>-4.55</v>
      </c>
      <c r="AI61" s="727"/>
      <c r="AJ61" s="727"/>
      <c r="AK61" s="720">
        <v>-1.61</v>
      </c>
      <c r="AL61" s="720"/>
      <c r="AM61" s="725"/>
      <c r="AN61" s="548"/>
      <c r="AP61" s="11"/>
      <c r="AQ61" s="11"/>
      <c r="AS61" s="12"/>
      <c r="AT61" s="12"/>
    </row>
    <row r="62" spans="2:46" ht="13.5">
      <c r="B62" s="666" t="s">
        <v>22</v>
      </c>
      <c r="C62" s="667"/>
      <c r="D62" s="667"/>
      <c r="E62" s="667"/>
      <c r="F62" s="667"/>
      <c r="G62" s="667"/>
      <c r="H62" s="668"/>
      <c r="I62" s="736">
        <v>97999</v>
      </c>
      <c r="J62" s="737"/>
      <c r="K62" s="737"/>
      <c r="L62" s="737"/>
      <c r="M62" s="661">
        <v>0.2</v>
      </c>
      <c r="N62" s="661"/>
      <c r="O62" s="661"/>
      <c r="P62" s="661">
        <v>18.7</v>
      </c>
      <c r="Q62" s="661"/>
      <c r="R62" s="661"/>
      <c r="S62" s="730">
        <v>22.7</v>
      </c>
      <c r="T62" s="730"/>
      <c r="U62" s="730"/>
      <c r="V62" s="728">
        <v>0.5</v>
      </c>
      <c r="W62" s="728"/>
      <c r="X62" s="728"/>
      <c r="Y62" s="729">
        <v>-0.95</v>
      </c>
      <c r="Z62" s="729"/>
      <c r="AA62" s="729"/>
      <c r="AB62" s="728">
        <v>-0.63</v>
      </c>
      <c r="AC62" s="728"/>
      <c r="AD62" s="728"/>
      <c r="AE62" s="728">
        <v>0.33</v>
      </c>
      <c r="AF62" s="728"/>
      <c r="AG62" s="728"/>
      <c r="AH62" s="727">
        <v>-0.18</v>
      </c>
      <c r="AI62" s="727"/>
      <c r="AJ62" s="727"/>
      <c r="AK62" s="720">
        <v>-0.57</v>
      </c>
      <c r="AL62" s="720"/>
      <c r="AM62" s="725"/>
      <c r="AN62" s="548"/>
      <c r="AP62" s="11"/>
      <c r="AQ62" s="11"/>
      <c r="AS62" s="12"/>
      <c r="AT62" s="12"/>
    </row>
    <row r="63" spans="2:46" ht="13.5">
      <c r="B63" s="666" t="s">
        <v>20</v>
      </c>
      <c r="C63" s="667"/>
      <c r="D63" s="667"/>
      <c r="E63" s="667"/>
      <c r="F63" s="667"/>
      <c r="G63" s="667"/>
      <c r="H63" s="668"/>
      <c r="I63" s="736">
        <v>10648</v>
      </c>
      <c r="J63" s="737"/>
      <c r="K63" s="737"/>
      <c r="L63" s="737"/>
      <c r="M63" s="661">
        <v>0.4</v>
      </c>
      <c r="N63" s="661"/>
      <c r="O63" s="661"/>
      <c r="P63" s="661">
        <v>-3.7</v>
      </c>
      <c r="Q63" s="661"/>
      <c r="R63" s="661"/>
      <c r="S63" s="730">
        <v>8.6</v>
      </c>
      <c r="T63" s="730"/>
      <c r="U63" s="730"/>
      <c r="V63" s="728">
        <v>0.73</v>
      </c>
      <c r="W63" s="728"/>
      <c r="X63" s="728"/>
      <c r="Y63" s="729">
        <v>-2.24</v>
      </c>
      <c r="Z63" s="729"/>
      <c r="AA63" s="729"/>
      <c r="AB63" s="728">
        <v>-0.35</v>
      </c>
      <c r="AC63" s="728"/>
      <c r="AD63" s="728"/>
      <c r="AE63" s="728">
        <v>0.34</v>
      </c>
      <c r="AF63" s="728"/>
      <c r="AG63" s="728"/>
      <c r="AH63" s="727">
        <v>-0.35</v>
      </c>
      <c r="AI63" s="727"/>
      <c r="AJ63" s="727"/>
      <c r="AK63" s="720">
        <v>-0.15</v>
      </c>
      <c r="AL63" s="720"/>
      <c r="AM63" s="725"/>
      <c r="AN63" s="548"/>
      <c r="AP63" s="11"/>
      <c r="AQ63" s="11"/>
      <c r="AS63" s="12"/>
      <c r="AT63" s="12"/>
    </row>
    <row r="64" spans="2:46" ht="13.5">
      <c r="B64" s="666" t="s">
        <v>21</v>
      </c>
      <c r="C64" s="667"/>
      <c r="D64" s="667"/>
      <c r="E64" s="667"/>
      <c r="F64" s="667"/>
      <c r="G64" s="667"/>
      <c r="H64" s="668"/>
      <c r="I64" s="736">
        <v>59005</v>
      </c>
      <c r="J64" s="737"/>
      <c r="K64" s="737"/>
      <c r="L64" s="737"/>
      <c r="M64" s="660">
        <v>-0.6766879323985342</v>
      </c>
      <c r="N64" s="660"/>
      <c r="O64" s="660"/>
      <c r="P64" s="660">
        <v>-2</v>
      </c>
      <c r="Q64" s="660"/>
      <c r="R64" s="660"/>
      <c r="S64" s="730">
        <v>47.7</v>
      </c>
      <c r="T64" s="730"/>
      <c r="U64" s="730"/>
      <c r="V64" s="728">
        <v>2.25</v>
      </c>
      <c r="W64" s="728"/>
      <c r="X64" s="728"/>
      <c r="Y64" s="729">
        <v>-0.04</v>
      </c>
      <c r="Z64" s="729"/>
      <c r="AA64" s="729"/>
      <c r="AB64" s="728">
        <v>-0.45</v>
      </c>
      <c r="AC64" s="728"/>
      <c r="AD64" s="728"/>
      <c r="AE64" s="728">
        <v>2.93</v>
      </c>
      <c r="AF64" s="728"/>
      <c r="AG64" s="728"/>
      <c r="AH64" s="727">
        <v>-0.14</v>
      </c>
      <c r="AI64" s="727"/>
      <c r="AJ64" s="727"/>
      <c r="AK64" s="720">
        <v>-0.05</v>
      </c>
      <c r="AL64" s="720"/>
      <c r="AM64" s="725"/>
      <c r="AN64" s="548"/>
      <c r="AP64" s="11"/>
      <c r="AQ64" s="11"/>
      <c r="AS64" s="12"/>
      <c r="AT64" s="12"/>
    </row>
    <row r="65" spans="2:49" ht="4.5" customHeight="1">
      <c r="B65" s="51"/>
      <c r="C65" s="57"/>
      <c r="D65" s="57"/>
      <c r="E65" s="57"/>
      <c r="F65" s="57"/>
      <c r="G65" s="57"/>
      <c r="H65" s="63"/>
      <c r="I65" s="577"/>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9"/>
      <c r="AN65" s="548"/>
      <c r="AP65" s="11"/>
      <c r="AQ65" s="11"/>
      <c r="AS65" s="11"/>
      <c r="AT65" s="11"/>
      <c r="AV65" s="12"/>
      <c r="AW65" s="12"/>
    </row>
    <row r="66" spans="2:8" ht="13.5">
      <c r="B66" s="66" t="s">
        <v>668</v>
      </c>
      <c r="C66" s="2"/>
      <c r="D66" s="2"/>
      <c r="E66" s="2"/>
      <c r="F66" s="2"/>
      <c r="G66" s="2"/>
      <c r="H66" s="2"/>
    </row>
    <row r="67" spans="2:8" ht="13.5">
      <c r="B67" s="2"/>
      <c r="C67" s="2"/>
      <c r="D67" s="2"/>
      <c r="E67" s="2"/>
      <c r="F67" s="2"/>
      <c r="G67" s="2"/>
      <c r="H67" s="2"/>
    </row>
    <row r="68" spans="19:21" ht="13.5">
      <c r="S68" s="1" t="s">
        <v>67</v>
      </c>
      <c r="T68" s="28">
        <v>7</v>
      </c>
      <c r="U68" s="1" t="s">
        <v>67</v>
      </c>
    </row>
  </sheetData>
  <mergeCells count="378">
    <mergeCell ref="C41:AM42"/>
    <mergeCell ref="B45:H47"/>
    <mergeCell ref="I45:L47"/>
    <mergeCell ref="M47:O47"/>
    <mergeCell ref="M46:R46"/>
    <mergeCell ref="AE46:AG46"/>
    <mergeCell ref="S45:U47"/>
    <mergeCell ref="AH44:AM44"/>
    <mergeCell ref="V45:AM45"/>
    <mergeCell ref="C3:AL4"/>
    <mergeCell ref="C5:AL7"/>
    <mergeCell ref="C8:AL9"/>
    <mergeCell ref="C38:AM40"/>
    <mergeCell ref="AG30:AI30"/>
    <mergeCell ref="AG29:AI29"/>
    <mergeCell ref="AG28:AI28"/>
    <mergeCell ref="AG32:AI32"/>
    <mergeCell ref="AG31:AI31"/>
    <mergeCell ref="AC32:AF32"/>
    <mergeCell ref="Z32:AB32"/>
    <mergeCell ref="M32:O32"/>
    <mergeCell ref="M31:O31"/>
    <mergeCell ref="P32:R32"/>
    <mergeCell ref="P31:R31"/>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P17:R17"/>
    <mergeCell ref="M17:O17"/>
    <mergeCell ref="I12:L15"/>
    <mergeCell ref="I17:L17"/>
    <mergeCell ref="W14:AB14"/>
    <mergeCell ref="AG14:AL14"/>
    <mergeCell ref="M15:O15"/>
    <mergeCell ref="P15:R15"/>
    <mergeCell ref="W15:Y15"/>
    <mergeCell ref="Z15:AB15"/>
    <mergeCell ref="AG15:AI15"/>
    <mergeCell ref="AJ15:AL15"/>
    <mergeCell ref="M14:R14"/>
    <mergeCell ref="S13:V15"/>
    <mergeCell ref="W17:Y17"/>
    <mergeCell ref="AJ17:AL17"/>
    <mergeCell ref="AG17:AI17"/>
    <mergeCell ref="Z17:AB17"/>
    <mergeCell ref="P19:R19"/>
    <mergeCell ref="W19:Y19"/>
    <mergeCell ref="Z19:AB19"/>
    <mergeCell ref="AG19:AI19"/>
    <mergeCell ref="W18:Y18"/>
    <mergeCell ref="P18:R18"/>
    <mergeCell ref="M18:O18"/>
    <mergeCell ref="AJ18:AL18"/>
    <mergeCell ref="AG18:AI18"/>
    <mergeCell ref="Z18:AB18"/>
    <mergeCell ref="Z20:AB20"/>
    <mergeCell ref="W20:Y20"/>
    <mergeCell ref="P20:R20"/>
    <mergeCell ref="S20:V20"/>
    <mergeCell ref="AG27:AI27"/>
    <mergeCell ref="AG26:AI26"/>
    <mergeCell ref="AG25:AI25"/>
    <mergeCell ref="AG24:AI24"/>
    <mergeCell ref="AG23:AI23"/>
    <mergeCell ref="AG22:AI22"/>
    <mergeCell ref="AG21:AI21"/>
    <mergeCell ref="AJ32:AL32"/>
    <mergeCell ref="AJ31:AL31"/>
    <mergeCell ref="AJ30:AL30"/>
    <mergeCell ref="AJ29:AL29"/>
    <mergeCell ref="AJ28:AL28"/>
    <mergeCell ref="AJ27:AL27"/>
    <mergeCell ref="AJ26:AL26"/>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S31:V31"/>
    <mergeCell ref="S32:V32"/>
    <mergeCell ref="W21:Y21"/>
    <mergeCell ref="W28:Y28"/>
    <mergeCell ref="W27:Y27"/>
    <mergeCell ref="W26:Y26"/>
    <mergeCell ref="W25:Y25"/>
    <mergeCell ref="W24:Y24"/>
    <mergeCell ref="W23:Y23"/>
    <mergeCell ref="Z24:AB24"/>
    <mergeCell ref="Z23:AB23"/>
    <mergeCell ref="Z27:AB27"/>
    <mergeCell ref="Z26:AB26"/>
    <mergeCell ref="Z25:AB25"/>
    <mergeCell ref="Z30:AB30"/>
    <mergeCell ref="Z29:AB29"/>
    <mergeCell ref="Z31:AB31"/>
    <mergeCell ref="AC28:AF28"/>
    <mergeCell ref="AC29:AF29"/>
    <mergeCell ref="AC30:AF30"/>
    <mergeCell ref="AC31:AF31"/>
    <mergeCell ref="Z28:AB28"/>
    <mergeCell ref="AC24:AF24"/>
    <mergeCell ref="AC25:AF25"/>
    <mergeCell ref="AC26:AF26"/>
    <mergeCell ref="AC27:AF27"/>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9:H49"/>
    <mergeCell ref="I49:L49"/>
    <mergeCell ref="P48:R48"/>
    <mergeCell ref="M48:O48"/>
    <mergeCell ref="I48:L48"/>
    <mergeCell ref="P49:R49"/>
    <mergeCell ref="M49:O49"/>
    <mergeCell ref="AH48:AJ48"/>
    <mergeCell ref="AE48:AG48"/>
    <mergeCell ref="P47:R47"/>
    <mergeCell ref="Y47:AA47"/>
    <mergeCell ref="AB47:AD47"/>
    <mergeCell ref="AH47:AJ47"/>
    <mergeCell ref="AB48:AD48"/>
    <mergeCell ref="Y48:AA48"/>
    <mergeCell ref="V48:X48"/>
    <mergeCell ref="S48:U48"/>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50:AJ50"/>
    <mergeCell ref="AK50:AM50"/>
    <mergeCell ref="AK49:AM49"/>
    <mergeCell ref="AH49:AJ49"/>
    <mergeCell ref="AE49:AG49"/>
    <mergeCell ref="Y49:AA49"/>
    <mergeCell ref="V49:X49"/>
    <mergeCell ref="S49:U49"/>
    <mergeCell ref="AB49:AD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AB62:AD62"/>
    <mergeCell ref="AB61:AD61"/>
    <mergeCell ref="AB60:AD60"/>
    <mergeCell ref="AB59:AD59"/>
    <mergeCell ref="Y58:AA58"/>
    <mergeCell ref="Y57:AA57"/>
    <mergeCell ref="Y56:AA56"/>
    <mergeCell ref="Y55:AA55"/>
    <mergeCell ref="AB58:AD58"/>
    <mergeCell ref="AB57:AD57"/>
    <mergeCell ref="AB56:AD56"/>
    <mergeCell ref="AB55:AD55"/>
    <mergeCell ref="S58:U58"/>
    <mergeCell ref="M56:O56"/>
    <mergeCell ref="M55:O55"/>
    <mergeCell ref="S57:U57"/>
    <mergeCell ref="S56:U56"/>
    <mergeCell ref="S55:U55"/>
    <mergeCell ref="P62:R62"/>
    <mergeCell ref="P61:R61"/>
    <mergeCell ref="P60:R60"/>
    <mergeCell ref="P59:R59"/>
    <mergeCell ref="M60:O60"/>
    <mergeCell ref="M59:O59"/>
    <mergeCell ref="P58:R58"/>
    <mergeCell ref="P57:R57"/>
    <mergeCell ref="M58:O58"/>
    <mergeCell ref="M57:O57"/>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M63:O63"/>
    <mergeCell ref="I63:L63"/>
    <mergeCell ref="I62:L62"/>
    <mergeCell ref="I61:L61"/>
    <mergeCell ref="M62:O62"/>
    <mergeCell ref="M61:O61"/>
    <mergeCell ref="I60:L60"/>
    <mergeCell ref="I59:L59"/>
    <mergeCell ref="I58:L58"/>
    <mergeCell ref="I57:L57"/>
    <mergeCell ref="I54:L54"/>
    <mergeCell ref="I56:L56"/>
    <mergeCell ref="I55:L55"/>
    <mergeCell ref="S54:U54"/>
    <mergeCell ref="P54:R54"/>
    <mergeCell ref="M54:O54"/>
    <mergeCell ref="P56:R56"/>
    <mergeCell ref="P55:R55"/>
    <mergeCell ref="AC23:AF23"/>
    <mergeCell ref="S17:V17"/>
    <mergeCell ref="S18:V18"/>
    <mergeCell ref="S19:V19"/>
    <mergeCell ref="AC17:AF17"/>
    <mergeCell ref="AC18:AF18"/>
    <mergeCell ref="AC19:AF19"/>
    <mergeCell ref="Z21:AB21"/>
    <mergeCell ref="W22:Y22"/>
    <mergeCell ref="Z22:AB22"/>
    <mergeCell ref="AF11:AL11"/>
    <mergeCell ref="AC20:AF20"/>
    <mergeCell ref="AC21:AF21"/>
    <mergeCell ref="AC22:AF22"/>
    <mergeCell ref="AJ21:AL21"/>
    <mergeCell ref="AJ20:AL20"/>
    <mergeCell ref="AG20:AI20"/>
    <mergeCell ref="AJ19:AL19"/>
    <mergeCell ref="AC13:AF1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S57"/>
  <sheetViews>
    <sheetView workbookViewId="0" topLeftCell="A1">
      <selection activeCell="A1" sqref="A1:Q1"/>
    </sheetView>
  </sheetViews>
  <sheetFormatPr defaultColWidth="8.796875" defaultRowHeight="14.25"/>
  <cols>
    <col min="1" max="1" width="8.09765625" style="188" customWidth="1"/>
    <col min="2" max="17" width="7.19921875" style="188" customWidth="1"/>
    <col min="18" max="16384" width="9" style="188" customWidth="1"/>
  </cols>
  <sheetData>
    <row r="1" spans="1:17" ht="18.75">
      <c r="A1" s="739" t="s">
        <v>338</v>
      </c>
      <c r="B1" s="739"/>
      <c r="C1" s="739"/>
      <c r="D1" s="739"/>
      <c r="E1" s="739"/>
      <c r="F1" s="739"/>
      <c r="G1" s="739"/>
      <c r="H1" s="739"/>
      <c r="I1" s="739"/>
      <c r="J1" s="739"/>
      <c r="K1" s="739"/>
      <c r="L1" s="739"/>
      <c r="M1" s="739"/>
      <c r="N1" s="739"/>
      <c r="O1" s="739"/>
      <c r="P1" s="739"/>
      <c r="Q1" s="739"/>
    </row>
    <row r="2" spans="1:17" s="189" customFormat="1" ht="12.75" thickBot="1">
      <c r="A2" s="189" t="s">
        <v>645</v>
      </c>
      <c r="F2" s="190"/>
      <c r="G2" s="190"/>
      <c r="H2" s="190"/>
      <c r="I2" s="190"/>
      <c r="J2" s="190"/>
      <c r="O2" s="191"/>
      <c r="Q2" s="191" t="s">
        <v>339</v>
      </c>
    </row>
    <row r="3" spans="1:17" ht="40.5" customHeight="1">
      <c r="A3" s="509" t="s">
        <v>340</v>
      </c>
      <c r="B3" s="510" t="s">
        <v>341</v>
      </c>
      <c r="C3" s="511" t="s">
        <v>342</v>
      </c>
      <c r="D3" s="511" t="s">
        <v>343</v>
      </c>
      <c r="E3" s="512" t="s">
        <v>344</v>
      </c>
      <c r="F3" s="513" t="s">
        <v>345</v>
      </c>
      <c r="G3" s="513" t="s">
        <v>346</v>
      </c>
      <c r="H3" s="513" t="s">
        <v>347</v>
      </c>
      <c r="I3" s="513" t="s">
        <v>348</v>
      </c>
      <c r="J3" s="514" t="s">
        <v>349</v>
      </c>
      <c r="K3" s="515" t="s">
        <v>350</v>
      </c>
      <c r="L3" s="516" t="s">
        <v>351</v>
      </c>
      <c r="M3" s="516" t="s">
        <v>352</v>
      </c>
      <c r="N3" s="517" t="s">
        <v>353</v>
      </c>
      <c r="O3" s="518" t="s">
        <v>354</v>
      </c>
      <c r="P3" s="518" t="s">
        <v>355</v>
      </c>
      <c r="Q3" s="519" t="s">
        <v>356</v>
      </c>
    </row>
    <row r="4" spans="1:17" ht="19.5" customHeight="1">
      <c r="A4" s="552" t="s">
        <v>657</v>
      </c>
      <c r="B4" s="193">
        <v>100</v>
      </c>
      <c r="C4" s="194">
        <v>100</v>
      </c>
      <c r="D4" s="194">
        <v>100</v>
      </c>
      <c r="E4" s="195">
        <v>100</v>
      </c>
      <c r="F4" s="196">
        <v>100</v>
      </c>
      <c r="G4" s="196">
        <v>100</v>
      </c>
      <c r="H4" s="196">
        <v>100</v>
      </c>
      <c r="I4" s="196">
        <v>100</v>
      </c>
      <c r="J4" s="196" t="s">
        <v>336</v>
      </c>
      <c r="K4" s="196" t="s">
        <v>336</v>
      </c>
      <c r="L4" s="196" t="s">
        <v>336</v>
      </c>
      <c r="M4" s="196" t="s">
        <v>336</v>
      </c>
      <c r="N4" s="196">
        <v>100</v>
      </c>
      <c r="O4" s="196">
        <v>100</v>
      </c>
      <c r="P4" s="196">
        <v>100</v>
      </c>
      <c r="Q4" s="197" t="s">
        <v>336</v>
      </c>
    </row>
    <row r="5" spans="1:17" ht="19.5" customHeight="1">
      <c r="A5" s="192" t="s">
        <v>607</v>
      </c>
      <c r="B5" s="193">
        <v>99.1</v>
      </c>
      <c r="C5" s="194">
        <v>96.1</v>
      </c>
      <c r="D5" s="194">
        <v>100</v>
      </c>
      <c r="E5" s="195">
        <v>97.3</v>
      </c>
      <c r="F5" s="196">
        <v>105.1</v>
      </c>
      <c r="G5" s="196">
        <v>104.2</v>
      </c>
      <c r="H5" s="196">
        <v>94.1</v>
      </c>
      <c r="I5" s="196">
        <v>115.4</v>
      </c>
      <c r="J5" s="196" t="s">
        <v>336</v>
      </c>
      <c r="K5" s="196" t="s">
        <v>336</v>
      </c>
      <c r="L5" s="196" t="s">
        <v>336</v>
      </c>
      <c r="M5" s="196" t="s">
        <v>336</v>
      </c>
      <c r="N5" s="196">
        <v>98.6</v>
      </c>
      <c r="O5" s="196">
        <v>97.2</v>
      </c>
      <c r="P5" s="196">
        <v>103.9</v>
      </c>
      <c r="Q5" s="197" t="s">
        <v>336</v>
      </c>
    </row>
    <row r="6" spans="1:17" ht="19.5" customHeight="1">
      <c r="A6" s="192" t="s">
        <v>608</v>
      </c>
      <c r="B6" s="193">
        <v>99.6</v>
      </c>
      <c r="C6" s="194">
        <v>95</v>
      </c>
      <c r="D6" s="194">
        <v>101</v>
      </c>
      <c r="E6" s="194">
        <v>98.8</v>
      </c>
      <c r="F6" s="194">
        <v>105.4</v>
      </c>
      <c r="G6" s="194">
        <v>104.4</v>
      </c>
      <c r="H6" s="194">
        <v>92.8</v>
      </c>
      <c r="I6" s="194">
        <v>113.9</v>
      </c>
      <c r="J6" s="196" t="s">
        <v>336</v>
      </c>
      <c r="K6" s="196" t="s">
        <v>336</v>
      </c>
      <c r="L6" s="196" t="s">
        <v>336</v>
      </c>
      <c r="M6" s="196" t="s">
        <v>336</v>
      </c>
      <c r="N6" s="194">
        <v>98.6</v>
      </c>
      <c r="O6" s="194">
        <v>100.3</v>
      </c>
      <c r="P6" s="194">
        <v>88.8</v>
      </c>
      <c r="Q6" s="197" t="s">
        <v>336</v>
      </c>
    </row>
    <row r="7" spans="1:17" ht="19.5" customHeight="1">
      <c r="A7" s="192" t="s">
        <v>609</v>
      </c>
      <c r="B7" s="193">
        <v>100.7</v>
      </c>
      <c r="C7" s="194">
        <v>93.2</v>
      </c>
      <c r="D7" s="194">
        <v>101.7</v>
      </c>
      <c r="E7" s="195">
        <v>95.3</v>
      </c>
      <c r="F7" s="196">
        <v>97.4</v>
      </c>
      <c r="G7" s="194">
        <v>102.9</v>
      </c>
      <c r="H7" s="194">
        <v>95.2</v>
      </c>
      <c r="I7" s="194">
        <v>114</v>
      </c>
      <c r="J7" s="196" t="s">
        <v>336</v>
      </c>
      <c r="K7" s="196" t="s">
        <v>336</v>
      </c>
      <c r="L7" s="196" t="s">
        <v>336</v>
      </c>
      <c r="M7" s="196" t="s">
        <v>336</v>
      </c>
      <c r="N7" s="194">
        <v>103.8</v>
      </c>
      <c r="O7" s="194">
        <v>99.7</v>
      </c>
      <c r="P7" s="194">
        <v>98.5</v>
      </c>
      <c r="Q7" s="197" t="s">
        <v>336</v>
      </c>
    </row>
    <row r="8" spans="1:17" ht="19.5" customHeight="1">
      <c r="A8" s="192" t="s">
        <v>360</v>
      </c>
      <c r="B8" s="193">
        <v>92.6</v>
      </c>
      <c r="C8" s="194">
        <v>90.1</v>
      </c>
      <c r="D8" s="194">
        <v>92</v>
      </c>
      <c r="E8" s="195">
        <v>92</v>
      </c>
      <c r="F8" s="196">
        <v>89.3</v>
      </c>
      <c r="G8" s="194">
        <v>100.3</v>
      </c>
      <c r="H8" s="194">
        <v>85.2</v>
      </c>
      <c r="I8" s="194">
        <v>114</v>
      </c>
      <c r="J8" s="196" t="s">
        <v>336</v>
      </c>
      <c r="K8" s="196" t="s">
        <v>336</v>
      </c>
      <c r="L8" s="196" t="s">
        <v>336</v>
      </c>
      <c r="M8" s="196" t="s">
        <v>336</v>
      </c>
      <c r="N8" s="194">
        <v>95</v>
      </c>
      <c r="O8" s="194">
        <v>93.8</v>
      </c>
      <c r="P8" s="194">
        <v>106.2</v>
      </c>
      <c r="Q8" s="197" t="s">
        <v>336</v>
      </c>
    </row>
    <row r="9" spans="1:17" ht="19.5" customHeight="1">
      <c r="A9" s="552" t="s">
        <v>658</v>
      </c>
      <c r="B9" s="193">
        <v>94.3</v>
      </c>
      <c r="C9" s="194">
        <v>95.4</v>
      </c>
      <c r="D9" s="194">
        <v>96.8</v>
      </c>
      <c r="E9" s="195">
        <v>96.7</v>
      </c>
      <c r="F9" s="553">
        <v>93.8</v>
      </c>
      <c r="G9" s="194">
        <v>101</v>
      </c>
      <c r="H9" s="194">
        <v>88.5</v>
      </c>
      <c r="I9" s="194">
        <v>123.9</v>
      </c>
      <c r="J9" s="196" t="s">
        <v>336</v>
      </c>
      <c r="K9" s="196" t="s">
        <v>336</v>
      </c>
      <c r="L9" s="196" t="s">
        <v>336</v>
      </c>
      <c r="M9" s="196" t="s">
        <v>336</v>
      </c>
      <c r="N9" s="194">
        <v>88.9</v>
      </c>
      <c r="O9" s="194">
        <v>91.4</v>
      </c>
      <c r="P9" s="194">
        <v>112.3</v>
      </c>
      <c r="Q9" s="197" t="s">
        <v>336</v>
      </c>
    </row>
    <row r="10" spans="1:17" ht="19.5" customHeight="1">
      <c r="A10" s="192"/>
      <c r="B10" s="193"/>
      <c r="C10" s="194"/>
      <c r="D10" s="194"/>
      <c r="E10" s="195"/>
      <c r="F10" s="196"/>
      <c r="G10" s="194"/>
      <c r="H10" s="194"/>
      <c r="I10" s="194"/>
      <c r="J10" s="194"/>
      <c r="K10" s="196"/>
      <c r="L10" s="196"/>
      <c r="M10" s="196"/>
      <c r="N10" s="194"/>
      <c r="O10" s="194"/>
      <c r="P10" s="194"/>
      <c r="Q10" s="198"/>
    </row>
    <row r="11" spans="1:17" ht="19.5" customHeight="1">
      <c r="A11" s="537" t="s">
        <v>709</v>
      </c>
      <c r="B11" s="193">
        <v>79.3</v>
      </c>
      <c r="C11" s="200">
        <v>80</v>
      </c>
      <c r="D11" s="201">
        <v>80.9</v>
      </c>
      <c r="E11" s="202">
        <v>78</v>
      </c>
      <c r="F11" s="203">
        <v>82.7</v>
      </c>
      <c r="G11" s="194">
        <v>86.9</v>
      </c>
      <c r="H11" s="194">
        <v>78.8</v>
      </c>
      <c r="I11" s="194">
        <v>91.8</v>
      </c>
      <c r="J11" s="196" t="s">
        <v>336</v>
      </c>
      <c r="K11" s="196" t="s">
        <v>336</v>
      </c>
      <c r="L11" s="196" t="s">
        <v>336</v>
      </c>
      <c r="M11" s="196" t="s">
        <v>336</v>
      </c>
      <c r="N11" s="194">
        <v>70</v>
      </c>
      <c r="O11" s="194">
        <v>73.7</v>
      </c>
      <c r="P11" s="194">
        <v>84.8</v>
      </c>
      <c r="Q11" s="197" t="s">
        <v>336</v>
      </c>
    </row>
    <row r="12" spans="1:17" ht="19.5" customHeight="1">
      <c r="A12" s="537" t="s">
        <v>362</v>
      </c>
      <c r="B12" s="193">
        <v>78.9</v>
      </c>
      <c r="C12" s="200">
        <v>76</v>
      </c>
      <c r="D12" s="201">
        <v>80</v>
      </c>
      <c r="E12" s="202">
        <v>79.5</v>
      </c>
      <c r="F12" s="203">
        <v>80</v>
      </c>
      <c r="G12" s="194">
        <v>88.5</v>
      </c>
      <c r="H12" s="194">
        <v>79.3</v>
      </c>
      <c r="I12" s="194">
        <v>92.1</v>
      </c>
      <c r="J12" s="196" t="s">
        <v>336</v>
      </c>
      <c r="K12" s="196" t="s">
        <v>336</v>
      </c>
      <c r="L12" s="196" t="s">
        <v>336</v>
      </c>
      <c r="M12" s="196" t="s">
        <v>336</v>
      </c>
      <c r="N12" s="194">
        <v>69.7</v>
      </c>
      <c r="O12" s="194">
        <v>73.9</v>
      </c>
      <c r="P12" s="194">
        <v>84.9</v>
      </c>
      <c r="Q12" s="197" t="s">
        <v>336</v>
      </c>
    </row>
    <row r="13" spans="1:17" ht="19.5" customHeight="1">
      <c r="A13" s="199" t="s">
        <v>363</v>
      </c>
      <c r="B13" s="193">
        <v>82.8</v>
      </c>
      <c r="C13" s="200">
        <v>81.9</v>
      </c>
      <c r="D13" s="201">
        <v>86.6</v>
      </c>
      <c r="E13" s="202">
        <v>77.6</v>
      </c>
      <c r="F13" s="203">
        <v>82</v>
      </c>
      <c r="G13" s="194">
        <v>91.3</v>
      </c>
      <c r="H13" s="194">
        <v>81.8</v>
      </c>
      <c r="I13" s="194">
        <v>89.8</v>
      </c>
      <c r="J13" s="196" t="s">
        <v>336</v>
      </c>
      <c r="K13" s="196" t="s">
        <v>336</v>
      </c>
      <c r="L13" s="196" t="s">
        <v>336</v>
      </c>
      <c r="M13" s="196" t="s">
        <v>336</v>
      </c>
      <c r="N13" s="194">
        <v>69.1</v>
      </c>
      <c r="O13" s="194">
        <v>76.7</v>
      </c>
      <c r="P13" s="194">
        <v>85.1</v>
      </c>
      <c r="Q13" s="197" t="s">
        <v>336</v>
      </c>
    </row>
    <row r="14" spans="1:17" ht="19.5" customHeight="1">
      <c r="A14" s="199" t="s">
        <v>364</v>
      </c>
      <c r="B14" s="193">
        <v>165.5</v>
      </c>
      <c r="C14" s="200">
        <v>155</v>
      </c>
      <c r="D14" s="201">
        <v>174.3</v>
      </c>
      <c r="E14" s="202">
        <v>218.7</v>
      </c>
      <c r="F14" s="203">
        <v>152.5</v>
      </c>
      <c r="G14" s="194">
        <v>174.6</v>
      </c>
      <c r="H14" s="194">
        <v>138.4</v>
      </c>
      <c r="I14" s="194">
        <v>275.2</v>
      </c>
      <c r="J14" s="196" t="s">
        <v>336</v>
      </c>
      <c r="K14" s="196" t="s">
        <v>336</v>
      </c>
      <c r="L14" s="196" t="s">
        <v>336</v>
      </c>
      <c r="M14" s="196" t="s">
        <v>336</v>
      </c>
      <c r="N14" s="194">
        <v>187.2</v>
      </c>
      <c r="O14" s="194">
        <v>163.4</v>
      </c>
      <c r="P14" s="194">
        <v>242.7</v>
      </c>
      <c r="Q14" s="197" t="s">
        <v>336</v>
      </c>
    </row>
    <row r="15" spans="1:17" ht="19.5" customHeight="1">
      <c r="A15" s="199" t="s">
        <v>660</v>
      </c>
      <c r="B15" s="193">
        <v>80.8</v>
      </c>
      <c r="C15" s="200">
        <v>73.7</v>
      </c>
      <c r="D15" s="201">
        <v>80.1</v>
      </c>
      <c r="E15" s="202">
        <v>80.8</v>
      </c>
      <c r="F15" s="203">
        <v>77.5</v>
      </c>
      <c r="G15" s="194">
        <v>86.5</v>
      </c>
      <c r="H15" s="194">
        <v>84.9</v>
      </c>
      <c r="I15" s="194">
        <v>97.3</v>
      </c>
      <c r="J15" s="196" t="s">
        <v>336</v>
      </c>
      <c r="K15" s="196" t="s">
        <v>336</v>
      </c>
      <c r="L15" s="196" t="s">
        <v>336</v>
      </c>
      <c r="M15" s="196" t="s">
        <v>336</v>
      </c>
      <c r="N15" s="194">
        <v>61.9</v>
      </c>
      <c r="O15" s="194">
        <v>82.6</v>
      </c>
      <c r="P15" s="194">
        <v>112.1</v>
      </c>
      <c r="Q15" s="197" t="s">
        <v>336</v>
      </c>
    </row>
    <row r="16" spans="1:17" ht="19.5" customHeight="1">
      <c r="A16" s="199" t="s">
        <v>365</v>
      </c>
      <c r="B16" s="193">
        <v>77.7</v>
      </c>
      <c r="C16" s="200">
        <v>74.2</v>
      </c>
      <c r="D16" s="201">
        <v>80.3</v>
      </c>
      <c r="E16" s="202">
        <v>81.8</v>
      </c>
      <c r="F16" s="203">
        <v>76.8</v>
      </c>
      <c r="G16" s="194">
        <v>85.6</v>
      </c>
      <c r="H16" s="194">
        <v>76.7</v>
      </c>
      <c r="I16" s="194">
        <v>89.2</v>
      </c>
      <c r="J16" s="196" t="s">
        <v>336</v>
      </c>
      <c r="K16" s="196" t="s">
        <v>336</v>
      </c>
      <c r="L16" s="196" t="s">
        <v>336</v>
      </c>
      <c r="M16" s="196" t="s">
        <v>336</v>
      </c>
      <c r="N16" s="194">
        <v>61.3</v>
      </c>
      <c r="O16" s="194">
        <v>75.9</v>
      </c>
      <c r="P16" s="194">
        <v>84.5</v>
      </c>
      <c r="Q16" s="197" t="s">
        <v>336</v>
      </c>
    </row>
    <row r="17" spans="1:17" ht="19.5" customHeight="1">
      <c r="A17" s="199" t="s">
        <v>366</v>
      </c>
      <c r="B17" s="193">
        <v>79.2</v>
      </c>
      <c r="C17" s="200">
        <v>81.5</v>
      </c>
      <c r="D17" s="201">
        <v>80.1</v>
      </c>
      <c r="E17" s="202">
        <v>82.3</v>
      </c>
      <c r="F17" s="203">
        <v>80.4</v>
      </c>
      <c r="G17" s="194">
        <v>87.5</v>
      </c>
      <c r="H17" s="194">
        <v>76.3</v>
      </c>
      <c r="I17" s="194">
        <v>98.2</v>
      </c>
      <c r="J17" s="196" t="s">
        <v>336</v>
      </c>
      <c r="K17" s="196" t="s">
        <v>336</v>
      </c>
      <c r="L17" s="196" t="s">
        <v>336</v>
      </c>
      <c r="M17" s="196" t="s">
        <v>336</v>
      </c>
      <c r="N17" s="194">
        <v>64.2</v>
      </c>
      <c r="O17" s="194">
        <v>77.8</v>
      </c>
      <c r="P17" s="194">
        <v>96.8</v>
      </c>
      <c r="Q17" s="197" t="s">
        <v>336</v>
      </c>
    </row>
    <row r="18" spans="1:17" ht="19.5" customHeight="1">
      <c r="A18" s="199" t="s">
        <v>367</v>
      </c>
      <c r="B18" s="193">
        <v>79.2</v>
      </c>
      <c r="C18" s="200">
        <v>74.8</v>
      </c>
      <c r="D18" s="201">
        <v>80.4</v>
      </c>
      <c r="E18" s="202">
        <v>78.9</v>
      </c>
      <c r="F18" s="203">
        <v>76.6</v>
      </c>
      <c r="G18" s="194">
        <v>86</v>
      </c>
      <c r="H18" s="194">
        <v>80.4</v>
      </c>
      <c r="I18" s="194">
        <v>91.3</v>
      </c>
      <c r="J18" s="196" t="s">
        <v>336</v>
      </c>
      <c r="K18" s="196" t="s">
        <v>336</v>
      </c>
      <c r="L18" s="196" t="s">
        <v>336</v>
      </c>
      <c r="M18" s="196" t="s">
        <v>336</v>
      </c>
      <c r="N18" s="194">
        <v>63.7</v>
      </c>
      <c r="O18" s="194">
        <v>77.7</v>
      </c>
      <c r="P18" s="194">
        <v>108.2</v>
      </c>
      <c r="Q18" s="197" t="s">
        <v>336</v>
      </c>
    </row>
    <row r="19" spans="1:17" ht="19.5" customHeight="1">
      <c r="A19" s="199" t="s">
        <v>368</v>
      </c>
      <c r="B19" s="193">
        <v>77.4</v>
      </c>
      <c r="C19" s="200">
        <v>74.4</v>
      </c>
      <c r="D19" s="201">
        <v>79.4</v>
      </c>
      <c r="E19" s="202">
        <v>76.3</v>
      </c>
      <c r="F19" s="203">
        <v>76.1</v>
      </c>
      <c r="G19" s="194">
        <v>83</v>
      </c>
      <c r="H19" s="194">
        <v>76.9</v>
      </c>
      <c r="I19" s="194">
        <v>87.5</v>
      </c>
      <c r="J19" s="196" t="s">
        <v>336</v>
      </c>
      <c r="K19" s="196" t="s">
        <v>336</v>
      </c>
      <c r="L19" s="196" t="s">
        <v>336</v>
      </c>
      <c r="M19" s="196" t="s">
        <v>336</v>
      </c>
      <c r="N19" s="194">
        <v>61.5</v>
      </c>
      <c r="O19" s="194">
        <v>74</v>
      </c>
      <c r="P19" s="194">
        <v>82.6</v>
      </c>
      <c r="Q19" s="197" t="s">
        <v>336</v>
      </c>
    </row>
    <row r="20" spans="1:17" ht="19.5" customHeight="1">
      <c r="A20" s="199" t="s">
        <v>369</v>
      </c>
      <c r="B20" s="193">
        <v>118.6</v>
      </c>
      <c r="C20" s="200">
        <v>107</v>
      </c>
      <c r="D20" s="201">
        <v>113.7</v>
      </c>
      <c r="E20" s="202">
        <v>175.7</v>
      </c>
      <c r="F20" s="203">
        <v>146</v>
      </c>
      <c r="G20" s="194">
        <v>121.8</v>
      </c>
      <c r="H20" s="194">
        <v>101.2</v>
      </c>
      <c r="I20" s="194">
        <v>235.3</v>
      </c>
      <c r="J20" s="196" t="s">
        <v>336</v>
      </c>
      <c r="K20" s="196" t="s">
        <v>336</v>
      </c>
      <c r="L20" s="196" t="s">
        <v>336</v>
      </c>
      <c r="M20" s="196" t="s">
        <v>336</v>
      </c>
      <c r="N20" s="194">
        <v>153.8</v>
      </c>
      <c r="O20" s="194">
        <v>117.7</v>
      </c>
      <c r="P20" s="194">
        <v>151.5</v>
      </c>
      <c r="Q20" s="197" t="s">
        <v>336</v>
      </c>
    </row>
    <row r="21" spans="1:17" ht="19.5" customHeight="1">
      <c r="A21" s="199" t="s">
        <v>694</v>
      </c>
      <c r="B21" s="193">
        <v>116.9</v>
      </c>
      <c r="C21" s="200">
        <v>98.9</v>
      </c>
      <c r="D21" s="201">
        <v>141</v>
      </c>
      <c r="E21" s="202">
        <v>84.3</v>
      </c>
      <c r="F21" s="203">
        <v>85.5</v>
      </c>
      <c r="G21" s="194">
        <v>124.6</v>
      </c>
      <c r="H21" s="194">
        <v>105.7</v>
      </c>
      <c r="I21" s="194">
        <v>119.1</v>
      </c>
      <c r="J21" s="196" t="s">
        <v>336</v>
      </c>
      <c r="K21" s="196" t="s">
        <v>336</v>
      </c>
      <c r="L21" s="196" t="s">
        <v>336</v>
      </c>
      <c r="M21" s="196" t="s">
        <v>336</v>
      </c>
      <c r="N21" s="194">
        <v>66.4</v>
      </c>
      <c r="O21" s="194">
        <v>94.4</v>
      </c>
      <c r="P21" s="204">
        <v>146.1</v>
      </c>
      <c r="Q21" s="197" t="s">
        <v>336</v>
      </c>
    </row>
    <row r="22" spans="1:17" ht="19.5" customHeight="1">
      <c r="A22" s="199" t="s">
        <v>699</v>
      </c>
      <c r="B22" s="193">
        <v>80.7</v>
      </c>
      <c r="C22" s="200">
        <v>88</v>
      </c>
      <c r="D22" s="201">
        <v>80.2</v>
      </c>
      <c r="E22" s="202">
        <v>77.8</v>
      </c>
      <c r="F22" s="203">
        <v>79.4</v>
      </c>
      <c r="G22" s="194">
        <v>90.3</v>
      </c>
      <c r="H22" s="194">
        <v>83.1</v>
      </c>
      <c r="I22" s="194">
        <v>87.1</v>
      </c>
      <c r="J22" s="196" t="s">
        <v>336</v>
      </c>
      <c r="K22" s="196" t="s">
        <v>336</v>
      </c>
      <c r="L22" s="196" t="s">
        <v>336</v>
      </c>
      <c r="M22" s="196" t="s">
        <v>336</v>
      </c>
      <c r="N22" s="194">
        <v>63.1</v>
      </c>
      <c r="O22" s="194">
        <v>77</v>
      </c>
      <c r="P22" s="204">
        <v>90</v>
      </c>
      <c r="Q22" s="197" t="s">
        <v>336</v>
      </c>
    </row>
    <row r="23" spans="1:17" ht="19.5" customHeight="1">
      <c r="A23" s="537" t="s">
        <v>361</v>
      </c>
      <c r="B23" s="205">
        <v>78</v>
      </c>
      <c r="C23" s="194">
        <v>78.5</v>
      </c>
      <c r="D23" s="194">
        <v>79.8</v>
      </c>
      <c r="E23" s="194">
        <v>78.7</v>
      </c>
      <c r="F23" s="194">
        <v>77.8</v>
      </c>
      <c r="G23" s="194">
        <v>85.6</v>
      </c>
      <c r="H23" s="194">
        <v>73.6</v>
      </c>
      <c r="I23" s="194">
        <v>88.1</v>
      </c>
      <c r="J23" s="196" t="s">
        <v>336</v>
      </c>
      <c r="K23" s="196" t="s">
        <v>336</v>
      </c>
      <c r="L23" s="196" t="s">
        <v>336</v>
      </c>
      <c r="M23" s="196" t="s">
        <v>336</v>
      </c>
      <c r="N23" s="194">
        <v>64.1</v>
      </c>
      <c r="O23" s="194">
        <v>77.5</v>
      </c>
      <c r="P23" s="194">
        <v>82.7</v>
      </c>
      <c r="Q23" s="197" t="s">
        <v>336</v>
      </c>
    </row>
    <row r="24" spans="1:17" ht="13.5" customHeight="1">
      <c r="A24" s="206"/>
      <c r="B24" s="193"/>
      <c r="C24" s="194"/>
      <c r="D24" s="194"/>
      <c r="E24" s="195"/>
      <c r="F24" s="194"/>
      <c r="G24" s="194"/>
      <c r="H24" s="194"/>
      <c r="I24" s="194"/>
      <c r="J24" s="194"/>
      <c r="K24" s="194"/>
      <c r="L24" s="194"/>
      <c r="M24" s="194"/>
      <c r="N24" s="194"/>
      <c r="O24" s="194"/>
      <c r="P24" s="194"/>
      <c r="Q24" s="198"/>
    </row>
    <row r="25" spans="1:17" ht="27.75" customHeight="1">
      <c r="A25" s="207" t="s">
        <v>372</v>
      </c>
      <c r="B25" s="208">
        <v>-3.3</v>
      </c>
      <c r="C25" s="208">
        <v>-10.8</v>
      </c>
      <c r="D25" s="208">
        <v>-0.5</v>
      </c>
      <c r="E25" s="208">
        <v>1.2</v>
      </c>
      <c r="F25" s="208">
        <v>-2</v>
      </c>
      <c r="G25" s="208">
        <v>-5.2</v>
      </c>
      <c r="H25" s="208">
        <v>-11.4</v>
      </c>
      <c r="I25" s="208">
        <v>1.1</v>
      </c>
      <c r="J25" s="572">
        <v>-2.9394641698340607</v>
      </c>
      <c r="K25" s="572">
        <v>-0.6416633505770042</v>
      </c>
      <c r="L25" s="572">
        <v>-6.4976565828717465</v>
      </c>
      <c r="M25" s="572">
        <v>-3.1630862616778055</v>
      </c>
      <c r="N25" s="208">
        <v>1.6</v>
      </c>
      <c r="O25" s="208">
        <v>0.6</v>
      </c>
      <c r="P25" s="208">
        <v>-8.1</v>
      </c>
      <c r="Q25" s="573">
        <v>-5.728930608964622</v>
      </c>
    </row>
    <row r="26" spans="1:17" ht="27.75" customHeight="1" thickBot="1">
      <c r="A26" s="209" t="s">
        <v>373</v>
      </c>
      <c r="B26" s="210">
        <v>-1.6</v>
      </c>
      <c r="C26" s="210">
        <v>-1.9</v>
      </c>
      <c r="D26" s="210">
        <v>-1.4</v>
      </c>
      <c r="E26" s="210">
        <v>0.9</v>
      </c>
      <c r="F26" s="210">
        <v>-5.9</v>
      </c>
      <c r="G26" s="210">
        <v>-1.5</v>
      </c>
      <c r="H26" s="210">
        <v>-6.6</v>
      </c>
      <c r="I26" s="210">
        <v>-4</v>
      </c>
      <c r="J26" s="569">
        <v>-16</v>
      </c>
      <c r="K26" s="569">
        <v>4.1</v>
      </c>
      <c r="L26" s="569">
        <v>-9.9</v>
      </c>
      <c r="M26" s="569">
        <v>-2.1</v>
      </c>
      <c r="N26" s="210">
        <v>-8.4</v>
      </c>
      <c r="O26" s="210">
        <v>5.2</v>
      </c>
      <c r="P26" s="210">
        <v>-2.5</v>
      </c>
      <c r="Q26" s="571">
        <v>11.9</v>
      </c>
    </row>
    <row r="27" ht="13.5">
      <c r="F27" s="211"/>
    </row>
    <row r="28" ht="13.5">
      <c r="F28" s="211"/>
    </row>
    <row r="29" spans="1:19" s="189" customFormat="1" ht="14.25" thickBot="1">
      <c r="A29" s="189" t="s">
        <v>646</v>
      </c>
      <c r="F29" s="190"/>
      <c r="Q29" s="191" t="s">
        <v>339</v>
      </c>
      <c r="S29" s="188"/>
    </row>
    <row r="30" spans="1:17" ht="40.5" customHeight="1">
      <c r="A30" s="509" t="s">
        <v>340</v>
      </c>
      <c r="B30" s="510" t="s">
        <v>341</v>
      </c>
      <c r="C30" s="511" t="s">
        <v>342</v>
      </c>
      <c r="D30" s="511" t="s">
        <v>343</v>
      </c>
      <c r="E30" s="512" t="s">
        <v>344</v>
      </c>
      <c r="F30" s="513" t="s">
        <v>345</v>
      </c>
      <c r="G30" s="513" t="s">
        <v>346</v>
      </c>
      <c r="H30" s="513" t="s">
        <v>347</v>
      </c>
      <c r="I30" s="513" t="s">
        <v>348</v>
      </c>
      <c r="J30" s="514" t="s">
        <v>349</v>
      </c>
      <c r="K30" s="515" t="s">
        <v>350</v>
      </c>
      <c r="L30" s="516" t="s">
        <v>351</v>
      </c>
      <c r="M30" s="516" t="s">
        <v>352</v>
      </c>
      <c r="N30" s="517" t="s">
        <v>353</v>
      </c>
      <c r="O30" s="518" t="s">
        <v>354</v>
      </c>
      <c r="P30" s="518" t="s">
        <v>355</v>
      </c>
      <c r="Q30" s="519" t="s">
        <v>356</v>
      </c>
    </row>
    <row r="31" spans="1:17" ht="19.5" customHeight="1">
      <c r="A31" s="552" t="s">
        <v>657</v>
      </c>
      <c r="B31" s="193">
        <v>100</v>
      </c>
      <c r="C31" s="194">
        <v>100</v>
      </c>
      <c r="D31" s="194">
        <v>100</v>
      </c>
      <c r="E31" s="195">
        <v>100</v>
      </c>
      <c r="F31" s="196">
        <v>100</v>
      </c>
      <c r="G31" s="196">
        <v>100</v>
      </c>
      <c r="H31" s="196">
        <v>100</v>
      </c>
      <c r="I31" s="196">
        <v>100</v>
      </c>
      <c r="J31" s="196" t="s">
        <v>336</v>
      </c>
      <c r="K31" s="196" t="s">
        <v>336</v>
      </c>
      <c r="L31" s="196" t="s">
        <v>336</v>
      </c>
      <c r="M31" s="196" t="s">
        <v>336</v>
      </c>
      <c r="N31" s="196">
        <v>100</v>
      </c>
      <c r="O31" s="196">
        <v>100</v>
      </c>
      <c r="P31" s="196">
        <v>100</v>
      </c>
      <c r="Q31" s="197" t="s">
        <v>336</v>
      </c>
    </row>
    <row r="32" spans="1:17" ht="19.5" customHeight="1">
      <c r="A32" s="192" t="s">
        <v>607</v>
      </c>
      <c r="B32" s="193">
        <v>99.9</v>
      </c>
      <c r="C32" s="194">
        <v>105.4</v>
      </c>
      <c r="D32" s="194">
        <v>99.8</v>
      </c>
      <c r="E32" s="195">
        <v>98.3</v>
      </c>
      <c r="F32" s="196">
        <v>95.7</v>
      </c>
      <c r="G32" s="196">
        <v>97.4</v>
      </c>
      <c r="H32" s="196">
        <v>95.6</v>
      </c>
      <c r="I32" s="196">
        <v>109.8</v>
      </c>
      <c r="J32" s="196" t="s">
        <v>336</v>
      </c>
      <c r="K32" s="196" t="s">
        <v>336</v>
      </c>
      <c r="L32" s="196" t="s">
        <v>336</v>
      </c>
      <c r="M32" s="196" t="s">
        <v>336</v>
      </c>
      <c r="N32" s="196">
        <v>101.8</v>
      </c>
      <c r="O32" s="196">
        <v>98.9</v>
      </c>
      <c r="P32" s="196">
        <v>103.4</v>
      </c>
      <c r="Q32" s="197" t="s">
        <v>336</v>
      </c>
    </row>
    <row r="33" spans="1:17" ht="19.5" customHeight="1">
      <c r="A33" s="192" t="s">
        <v>608</v>
      </c>
      <c r="B33" s="193">
        <v>99.9</v>
      </c>
      <c r="C33" s="194">
        <v>92.9</v>
      </c>
      <c r="D33" s="194">
        <v>100.5</v>
      </c>
      <c r="E33" s="194">
        <v>98.2</v>
      </c>
      <c r="F33" s="194">
        <v>90.9</v>
      </c>
      <c r="G33" s="194">
        <v>99.1</v>
      </c>
      <c r="H33" s="194">
        <v>95.5</v>
      </c>
      <c r="I33" s="194">
        <v>107.9</v>
      </c>
      <c r="J33" s="196" t="s">
        <v>336</v>
      </c>
      <c r="K33" s="196" t="s">
        <v>336</v>
      </c>
      <c r="L33" s="196" t="s">
        <v>336</v>
      </c>
      <c r="M33" s="196" t="s">
        <v>336</v>
      </c>
      <c r="N33" s="194">
        <v>97.9</v>
      </c>
      <c r="O33" s="194">
        <v>100.1</v>
      </c>
      <c r="P33" s="194">
        <v>84.1</v>
      </c>
      <c r="Q33" s="197" t="s">
        <v>336</v>
      </c>
    </row>
    <row r="34" spans="1:17" ht="19.5" customHeight="1">
      <c r="A34" s="192" t="s">
        <v>609</v>
      </c>
      <c r="B34" s="193">
        <v>99.9</v>
      </c>
      <c r="C34" s="194">
        <v>88</v>
      </c>
      <c r="D34" s="194">
        <v>100.7</v>
      </c>
      <c r="E34" s="195">
        <v>93.1</v>
      </c>
      <c r="F34" s="196">
        <v>82.5</v>
      </c>
      <c r="G34" s="194">
        <v>101.6</v>
      </c>
      <c r="H34" s="194">
        <v>87.9</v>
      </c>
      <c r="I34" s="194">
        <v>116.4</v>
      </c>
      <c r="J34" s="196" t="s">
        <v>336</v>
      </c>
      <c r="K34" s="196" t="s">
        <v>336</v>
      </c>
      <c r="L34" s="196" t="s">
        <v>336</v>
      </c>
      <c r="M34" s="196" t="s">
        <v>336</v>
      </c>
      <c r="N34" s="194">
        <v>93.1</v>
      </c>
      <c r="O34" s="194">
        <v>103.5</v>
      </c>
      <c r="P34" s="196" t="s">
        <v>656</v>
      </c>
      <c r="Q34" s="197" t="s">
        <v>336</v>
      </c>
    </row>
    <row r="35" spans="1:17" ht="19.5" customHeight="1">
      <c r="A35" s="192" t="s">
        <v>360</v>
      </c>
      <c r="B35" s="193">
        <v>91.9</v>
      </c>
      <c r="C35" s="194">
        <v>82.5</v>
      </c>
      <c r="D35" s="194">
        <v>90.1</v>
      </c>
      <c r="E35" s="195">
        <v>89.7</v>
      </c>
      <c r="F35" s="196">
        <v>75.2</v>
      </c>
      <c r="G35" s="194">
        <v>99.4</v>
      </c>
      <c r="H35" s="194">
        <v>82.4</v>
      </c>
      <c r="I35" s="194">
        <v>118.2</v>
      </c>
      <c r="J35" s="196" t="s">
        <v>336</v>
      </c>
      <c r="K35" s="196" t="s">
        <v>336</v>
      </c>
      <c r="L35" s="196" t="s">
        <v>336</v>
      </c>
      <c r="M35" s="196" t="s">
        <v>336</v>
      </c>
      <c r="N35" s="194">
        <v>92.9</v>
      </c>
      <c r="O35" s="194">
        <v>101.6</v>
      </c>
      <c r="P35" s="196">
        <v>104.6</v>
      </c>
      <c r="Q35" s="197" t="s">
        <v>336</v>
      </c>
    </row>
    <row r="36" spans="1:17" ht="19.5" customHeight="1">
      <c r="A36" s="552" t="s">
        <v>658</v>
      </c>
      <c r="B36" s="193">
        <v>92.9</v>
      </c>
      <c r="C36" s="194">
        <v>92.3</v>
      </c>
      <c r="D36" s="194">
        <v>94.7</v>
      </c>
      <c r="E36" s="195">
        <v>89.5</v>
      </c>
      <c r="F36" s="196">
        <v>79.7</v>
      </c>
      <c r="G36" s="194">
        <v>97.3</v>
      </c>
      <c r="H36" s="194">
        <v>83.1</v>
      </c>
      <c r="I36" s="194">
        <v>122.5</v>
      </c>
      <c r="J36" s="196" t="s">
        <v>336</v>
      </c>
      <c r="K36" s="196" t="s">
        <v>336</v>
      </c>
      <c r="L36" s="196" t="s">
        <v>336</v>
      </c>
      <c r="M36" s="196" t="s">
        <v>336</v>
      </c>
      <c r="N36" s="194">
        <v>85.8</v>
      </c>
      <c r="O36" s="194">
        <v>98.8</v>
      </c>
      <c r="P36" s="194">
        <v>112.3</v>
      </c>
      <c r="Q36" s="197" t="s">
        <v>336</v>
      </c>
    </row>
    <row r="37" spans="1:17" ht="19.5" customHeight="1">
      <c r="A37" s="192"/>
      <c r="B37" s="193"/>
      <c r="C37" s="194"/>
      <c r="D37" s="194"/>
      <c r="E37" s="195"/>
      <c r="F37" s="196"/>
      <c r="G37" s="194"/>
      <c r="H37" s="194"/>
      <c r="I37" s="194"/>
      <c r="J37" s="194"/>
      <c r="K37" s="196"/>
      <c r="L37" s="196"/>
      <c r="M37" s="196"/>
      <c r="N37" s="194"/>
      <c r="O37" s="194"/>
      <c r="P37" s="194"/>
      <c r="Q37" s="198"/>
    </row>
    <row r="38" spans="1:17" ht="19.5" customHeight="1">
      <c r="A38" s="537" t="s">
        <v>709</v>
      </c>
      <c r="B38" s="193">
        <v>76.9</v>
      </c>
      <c r="C38" s="200">
        <v>73.1</v>
      </c>
      <c r="D38" s="201">
        <v>77.9</v>
      </c>
      <c r="E38" s="202">
        <v>71.5</v>
      </c>
      <c r="F38" s="203">
        <v>70.1</v>
      </c>
      <c r="G38" s="194">
        <v>82.2</v>
      </c>
      <c r="H38" s="194">
        <v>70.2</v>
      </c>
      <c r="I38" s="194">
        <v>93.7</v>
      </c>
      <c r="J38" s="196" t="s">
        <v>336</v>
      </c>
      <c r="K38" s="196" t="s">
        <v>336</v>
      </c>
      <c r="L38" s="196" t="s">
        <v>336</v>
      </c>
      <c r="M38" s="196" t="s">
        <v>336</v>
      </c>
      <c r="N38" s="194">
        <v>68.2</v>
      </c>
      <c r="O38" s="194">
        <v>81.2</v>
      </c>
      <c r="P38" s="196">
        <v>82.7</v>
      </c>
      <c r="Q38" s="197" t="s">
        <v>336</v>
      </c>
    </row>
    <row r="39" spans="1:17" ht="19.5" customHeight="1">
      <c r="A39" s="537" t="s">
        <v>362</v>
      </c>
      <c r="B39" s="193">
        <v>76.3</v>
      </c>
      <c r="C39" s="200">
        <v>68.4</v>
      </c>
      <c r="D39" s="201">
        <v>76.8</v>
      </c>
      <c r="E39" s="202">
        <v>72.9</v>
      </c>
      <c r="F39" s="203">
        <v>67.5</v>
      </c>
      <c r="G39" s="194">
        <v>84</v>
      </c>
      <c r="H39" s="194">
        <v>70.3</v>
      </c>
      <c r="I39" s="194">
        <v>89.8</v>
      </c>
      <c r="J39" s="196" t="s">
        <v>336</v>
      </c>
      <c r="K39" s="196" t="s">
        <v>336</v>
      </c>
      <c r="L39" s="196" t="s">
        <v>336</v>
      </c>
      <c r="M39" s="196" t="s">
        <v>336</v>
      </c>
      <c r="N39" s="194">
        <v>67.6</v>
      </c>
      <c r="O39" s="194">
        <v>81.3</v>
      </c>
      <c r="P39" s="196">
        <v>82</v>
      </c>
      <c r="Q39" s="197" t="s">
        <v>336</v>
      </c>
    </row>
    <row r="40" spans="1:17" ht="19.5" customHeight="1">
      <c r="A40" s="199" t="s">
        <v>363</v>
      </c>
      <c r="B40" s="193">
        <v>81.4</v>
      </c>
      <c r="C40" s="200">
        <v>74.7</v>
      </c>
      <c r="D40" s="201">
        <v>83.7</v>
      </c>
      <c r="E40" s="202">
        <v>71.2</v>
      </c>
      <c r="F40" s="203">
        <v>66.7</v>
      </c>
      <c r="G40" s="194">
        <v>89.4</v>
      </c>
      <c r="H40" s="194">
        <v>76.8</v>
      </c>
      <c r="I40" s="194">
        <v>86.2</v>
      </c>
      <c r="J40" s="196" t="s">
        <v>336</v>
      </c>
      <c r="K40" s="196" t="s">
        <v>336</v>
      </c>
      <c r="L40" s="196" t="s">
        <v>336</v>
      </c>
      <c r="M40" s="196" t="s">
        <v>336</v>
      </c>
      <c r="N40" s="194">
        <v>66.7</v>
      </c>
      <c r="O40" s="194">
        <v>83.9</v>
      </c>
      <c r="P40" s="204">
        <v>83.4</v>
      </c>
      <c r="Q40" s="197" t="s">
        <v>336</v>
      </c>
    </row>
    <row r="41" spans="1:17" ht="19.5" customHeight="1">
      <c r="A41" s="199" t="s">
        <v>364</v>
      </c>
      <c r="B41" s="193">
        <v>171.5</v>
      </c>
      <c r="C41" s="200">
        <v>179.7</v>
      </c>
      <c r="D41" s="201">
        <v>176.6</v>
      </c>
      <c r="E41" s="202">
        <v>200.6</v>
      </c>
      <c r="F41" s="203">
        <v>135.8</v>
      </c>
      <c r="G41" s="194">
        <v>170.9</v>
      </c>
      <c r="H41" s="194">
        <v>141.8</v>
      </c>
      <c r="I41" s="194">
        <v>275.1</v>
      </c>
      <c r="J41" s="196" t="s">
        <v>336</v>
      </c>
      <c r="K41" s="196" t="s">
        <v>336</v>
      </c>
      <c r="L41" s="196" t="s">
        <v>336</v>
      </c>
      <c r="M41" s="196" t="s">
        <v>336</v>
      </c>
      <c r="N41" s="194">
        <v>185</v>
      </c>
      <c r="O41" s="194">
        <v>183.6</v>
      </c>
      <c r="P41" s="204">
        <v>256.4</v>
      </c>
      <c r="Q41" s="197" t="s">
        <v>336</v>
      </c>
    </row>
    <row r="42" spans="1:17" ht="19.5" customHeight="1">
      <c r="A42" s="199" t="s">
        <v>661</v>
      </c>
      <c r="B42" s="193">
        <v>77.5</v>
      </c>
      <c r="C42" s="200">
        <v>66.8</v>
      </c>
      <c r="D42" s="201">
        <v>76.7</v>
      </c>
      <c r="E42" s="202">
        <v>70.4</v>
      </c>
      <c r="F42" s="203">
        <v>65.5</v>
      </c>
      <c r="G42" s="194">
        <v>79.8</v>
      </c>
      <c r="H42" s="194">
        <v>71.4</v>
      </c>
      <c r="I42" s="194">
        <v>102.4</v>
      </c>
      <c r="J42" s="196" t="s">
        <v>336</v>
      </c>
      <c r="K42" s="196" t="s">
        <v>336</v>
      </c>
      <c r="L42" s="196" t="s">
        <v>336</v>
      </c>
      <c r="M42" s="196" t="s">
        <v>336</v>
      </c>
      <c r="N42" s="194">
        <v>66.5</v>
      </c>
      <c r="O42" s="194">
        <v>89.3</v>
      </c>
      <c r="P42" s="204">
        <v>84.3</v>
      </c>
      <c r="Q42" s="197" t="s">
        <v>336</v>
      </c>
    </row>
    <row r="43" spans="1:17" ht="19.5" customHeight="1">
      <c r="A43" s="199" t="s">
        <v>365</v>
      </c>
      <c r="B43" s="193">
        <v>75.7</v>
      </c>
      <c r="C43" s="200">
        <v>75.5</v>
      </c>
      <c r="D43" s="201">
        <v>77.2</v>
      </c>
      <c r="E43" s="202">
        <v>69.6</v>
      </c>
      <c r="F43" s="203">
        <v>65.9</v>
      </c>
      <c r="G43" s="194">
        <v>79.1</v>
      </c>
      <c r="H43" s="194">
        <v>68.5</v>
      </c>
      <c r="I43" s="194">
        <v>89.3</v>
      </c>
      <c r="J43" s="196" t="s">
        <v>336</v>
      </c>
      <c r="K43" s="196" t="s">
        <v>336</v>
      </c>
      <c r="L43" s="196" t="s">
        <v>336</v>
      </c>
      <c r="M43" s="196" t="s">
        <v>336</v>
      </c>
      <c r="N43" s="194">
        <v>66.6</v>
      </c>
      <c r="O43" s="194">
        <v>81.7</v>
      </c>
      <c r="P43" s="204">
        <v>84.4</v>
      </c>
      <c r="Q43" s="197" t="s">
        <v>336</v>
      </c>
    </row>
    <row r="44" spans="1:17" ht="19.5" customHeight="1">
      <c r="A44" s="199" t="s">
        <v>366</v>
      </c>
      <c r="B44" s="193">
        <v>76.8</v>
      </c>
      <c r="C44" s="200">
        <v>74</v>
      </c>
      <c r="D44" s="201">
        <v>77</v>
      </c>
      <c r="E44" s="202">
        <v>74.3</v>
      </c>
      <c r="F44" s="203">
        <v>69.9</v>
      </c>
      <c r="G44" s="194">
        <v>83.1</v>
      </c>
      <c r="H44" s="194">
        <v>68.9</v>
      </c>
      <c r="I44" s="194">
        <v>96.3</v>
      </c>
      <c r="J44" s="196" t="s">
        <v>336</v>
      </c>
      <c r="K44" s="196" t="s">
        <v>336</v>
      </c>
      <c r="L44" s="196" t="s">
        <v>336</v>
      </c>
      <c r="M44" s="196" t="s">
        <v>336</v>
      </c>
      <c r="N44" s="194">
        <v>68.3</v>
      </c>
      <c r="O44" s="194">
        <v>81.8</v>
      </c>
      <c r="P44" s="204">
        <v>100.1</v>
      </c>
      <c r="Q44" s="197" t="s">
        <v>336</v>
      </c>
    </row>
    <row r="45" spans="1:17" ht="19.5" customHeight="1">
      <c r="A45" s="199" t="s">
        <v>367</v>
      </c>
      <c r="B45" s="193">
        <v>77.1</v>
      </c>
      <c r="C45" s="200">
        <v>74.5</v>
      </c>
      <c r="D45" s="201">
        <v>76.9</v>
      </c>
      <c r="E45" s="202">
        <v>69.6</v>
      </c>
      <c r="F45" s="203">
        <v>65.7</v>
      </c>
      <c r="G45" s="194">
        <v>81.1</v>
      </c>
      <c r="H45" s="194">
        <v>75.1</v>
      </c>
      <c r="I45" s="194">
        <v>87.5</v>
      </c>
      <c r="J45" s="196" t="s">
        <v>336</v>
      </c>
      <c r="K45" s="196" t="s">
        <v>336</v>
      </c>
      <c r="L45" s="196" t="s">
        <v>336</v>
      </c>
      <c r="M45" s="196" t="s">
        <v>336</v>
      </c>
      <c r="N45" s="194">
        <v>68.5</v>
      </c>
      <c r="O45" s="194">
        <v>82.5</v>
      </c>
      <c r="P45" s="204">
        <v>110.4</v>
      </c>
      <c r="Q45" s="197" t="s">
        <v>336</v>
      </c>
    </row>
    <row r="46" spans="1:17" ht="19.5" customHeight="1">
      <c r="A46" s="199" t="s">
        <v>368</v>
      </c>
      <c r="B46" s="193">
        <v>75.5</v>
      </c>
      <c r="C46" s="200">
        <v>69</v>
      </c>
      <c r="D46" s="201">
        <v>76.5</v>
      </c>
      <c r="E46" s="202">
        <v>67.9</v>
      </c>
      <c r="F46" s="203">
        <v>66.5</v>
      </c>
      <c r="G46" s="194">
        <v>77.6</v>
      </c>
      <c r="H46" s="194">
        <v>70.4</v>
      </c>
      <c r="I46" s="194">
        <v>85.2</v>
      </c>
      <c r="J46" s="196" t="s">
        <v>336</v>
      </c>
      <c r="K46" s="196" t="s">
        <v>336</v>
      </c>
      <c r="L46" s="196" t="s">
        <v>336</v>
      </c>
      <c r="M46" s="196" t="s">
        <v>336</v>
      </c>
      <c r="N46" s="194">
        <v>66.8</v>
      </c>
      <c r="O46" s="194">
        <v>77.6</v>
      </c>
      <c r="P46" s="204">
        <v>80.5</v>
      </c>
      <c r="Q46" s="197" t="s">
        <v>336</v>
      </c>
    </row>
    <row r="47" spans="1:17" ht="19.5" customHeight="1">
      <c r="A47" s="199" t="s">
        <v>369</v>
      </c>
      <c r="B47" s="193">
        <v>124.5</v>
      </c>
      <c r="C47" s="200">
        <v>138</v>
      </c>
      <c r="D47" s="201">
        <v>113.6</v>
      </c>
      <c r="E47" s="202">
        <v>145.6</v>
      </c>
      <c r="F47" s="203">
        <v>137.4</v>
      </c>
      <c r="G47" s="194">
        <v>131.7</v>
      </c>
      <c r="H47" s="194">
        <v>114</v>
      </c>
      <c r="I47" s="194">
        <v>251.9</v>
      </c>
      <c r="J47" s="196" t="s">
        <v>336</v>
      </c>
      <c r="K47" s="196" t="s">
        <v>336</v>
      </c>
      <c r="L47" s="196" t="s">
        <v>336</v>
      </c>
      <c r="M47" s="196" t="s">
        <v>336</v>
      </c>
      <c r="N47" s="194">
        <v>179.4</v>
      </c>
      <c r="O47" s="194">
        <v>125.7</v>
      </c>
      <c r="P47" s="204">
        <v>176.9</v>
      </c>
      <c r="Q47" s="197" t="s">
        <v>336</v>
      </c>
    </row>
    <row r="48" spans="1:17" ht="19.5" customHeight="1">
      <c r="A48" s="199" t="s">
        <v>370</v>
      </c>
      <c r="B48" s="193">
        <v>118.7</v>
      </c>
      <c r="C48" s="200">
        <v>82</v>
      </c>
      <c r="D48" s="201">
        <v>143.5</v>
      </c>
      <c r="E48" s="202">
        <v>75.6</v>
      </c>
      <c r="F48" s="203">
        <v>73.5</v>
      </c>
      <c r="G48" s="194">
        <v>123</v>
      </c>
      <c r="H48" s="194">
        <v>98.4</v>
      </c>
      <c r="I48" s="194">
        <v>89</v>
      </c>
      <c r="J48" s="196" t="s">
        <v>336</v>
      </c>
      <c r="K48" s="196" t="s">
        <v>336</v>
      </c>
      <c r="L48" s="196" t="s">
        <v>336</v>
      </c>
      <c r="M48" s="196" t="s">
        <v>336</v>
      </c>
      <c r="N48" s="194">
        <v>66.6</v>
      </c>
      <c r="O48" s="194">
        <v>97.6</v>
      </c>
      <c r="P48" s="204">
        <v>135.2</v>
      </c>
      <c r="Q48" s="197" t="s">
        <v>336</v>
      </c>
    </row>
    <row r="49" spans="1:17" ht="19.5" customHeight="1">
      <c r="A49" s="199" t="s">
        <v>371</v>
      </c>
      <c r="B49" s="193">
        <v>76.7</v>
      </c>
      <c r="C49" s="200">
        <v>91.3</v>
      </c>
      <c r="D49" s="201">
        <v>77.8</v>
      </c>
      <c r="E49" s="202">
        <v>65.7</v>
      </c>
      <c r="F49" s="203">
        <v>64.4</v>
      </c>
      <c r="G49" s="194">
        <v>79.4</v>
      </c>
      <c r="H49" s="194">
        <v>69.1</v>
      </c>
      <c r="I49" s="194">
        <v>83.3</v>
      </c>
      <c r="J49" s="196" t="s">
        <v>336</v>
      </c>
      <c r="K49" s="196" t="s">
        <v>336</v>
      </c>
      <c r="L49" s="196" t="s">
        <v>336</v>
      </c>
      <c r="M49" s="196" t="s">
        <v>336</v>
      </c>
      <c r="N49" s="194">
        <v>67.4</v>
      </c>
      <c r="O49" s="194">
        <v>78.8</v>
      </c>
      <c r="P49" s="204">
        <v>84.3</v>
      </c>
      <c r="Q49" s="197" t="s">
        <v>336</v>
      </c>
    </row>
    <row r="50" spans="1:17" ht="19.5" customHeight="1">
      <c r="A50" s="537" t="s">
        <v>361</v>
      </c>
      <c r="B50" s="205">
        <v>76.7</v>
      </c>
      <c r="C50" s="194">
        <v>75.2</v>
      </c>
      <c r="D50" s="194">
        <v>77.9</v>
      </c>
      <c r="E50" s="194">
        <v>69.5</v>
      </c>
      <c r="F50" s="194">
        <v>67</v>
      </c>
      <c r="G50" s="194">
        <v>82.6</v>
      </c>
      <c r="H50" s="194">
        <v>67.6</v>
      </c>
      <c r="I50" s="194">
        <v>86.7</v>
      </c>
      <c r="J50" s="196" t="s">
        <v>336</v>
      </c>
      <c r="K50" s="196" t="s">
        <v>336</v>
      </c>
      <c r="L50" s="196" t="s">
        <v>336</v>
      </c>
      <c r="M50" s="196" t="s">
        <v>336</v>
      </c>
      <c r="N50" s="194">
        <v>68.5</v>
      </c>
      <c r="O50" s="194">
        <v>81.7</v>
      </c>
      <c r="P50" s="194">
        <v>83.7</v>
      </c>
      <c r="Q50" s="197" t="s">
        <v>336</v>
      </c>
    </row>
    <row r="51" spans="1:17" ht="13.5">
      <c r="A51" s="206"/>
      <c r="B51" s="193"/>
      <c r="C51" s="194"/>
      <c r="D51" s="194"/>
      <c r="E51" s="195"/>
      <c r="F51" s="194"/>
      <c r="G51" s="194"/>
      <c r="H51" s="194"/>
      <c r="I51" s="194"/>
      <c r="J51" s="194"/>
      <c r="K51" s="194"/>
      <c r="L51" s="194"/>
      <c r="M51" s="194"/>
      <c r="N51" s="194"/>
      <c r="O51" s="194"/>
      <c r="P51" s="194"/>
      <c r="Q51" s="198"/>
    </row>
    <row r="52" spans="1:17" ht="27.75" customHeight="1">
      <c r="A52" s="207" t="s">
        <v>372</v>
      </c>
      <c r="B52" s="208">
        <v>0</v>
      </c>
      <c r="C52" s="212">
        <v>-17.6</v>
      </c>
      <c r="D52" s="212">
        <v>0.1</v>
      </c>
      <c r="E52" s="213">
        <v>5.8</v>
      </c>
      <c r="F52" s="213">
        <v>4</v>
      </c>
      <c r="G52" s="212">
        <v>4</v>
      </c>
      <c r="H52" s="212">
        <v>-2.2</v>
      </c>
      <c r="I52" s="212">
        <v>4.1</v>
      </c>
      <c r="J52" s="572">
        <v>-7.237043130802679</v>
      </c>
      <c r="K52" s="572">
        <v>-0.5241655950509849</v>
      </c>
      <c r="L52" s="572">
        <v>-5.214064816305686</v>
      </c>
      <c r="M52" s="572">
        <v>1.4362374538642309</v>
      </c>
      <c r="N52" s="212">
        <v>1.6</v>
      </c>
      <c r="O52" s="212">
        <v>3.7</v>
      </c>
      <c r="P52" s="212">
        <v>-0.7</v>
      </c>
      <c r="Q52" s="573">
        <v>-4.366822255521685</v>
      </c>
    </row>
    <row r="53" spans="1:17" ht="27.75" customHeight="1" thickBot="1">
      <c r="A53" s="209" t="s">
        <v>373</v>
      </c>
      <c r="B53" s="210">
        <v>-0.3</v>
      </c>
      <c r="C53" s="214">
        <v>2.9</v>
      </c>
      <c r="D53" s="214">
        <v>0</v>
      </c>
      <c r="E53" s="215">
        <v>-2.8</v>
      </c>
      <c r="F53" s="215">
        <v>-4.4</v>
      </c>
      <c r="G53" s="214">
        <v>0.5</v>
      </c>
      <c r="H53" s="214">
        <v>-3.7</v>
      </c>
      <c r="I53" s="214">
        <v>-7.5</v>
      </c>
      <c r="J53" s="569">
        <v>6.1</v>
      </c>
      <c r="K53" s="569">
        <v>0.6</v>
      </c>
      <c r="L53" s="569">
        <v>-4</v>
      </c>
      <c r="M53" s="569">
        <v>4.7</v>
      </c>
      <c r="N53" s="214">
        <v>0.4</v>
      </c>
      <c r="O53" s="214">
        <v>0.6</v>
      </c>
      <c r="P53" s="214">
        <v>1.2</v>
      </c>
      <c r="Q53" s="571">
        <v>-1.1</v>
      </c>
    </row>
    <row r="54" spans="1:17" ht="17.25" customHeight="1">
      <c r="A54" s="740" t="s">
        <v>677</v>
      </c>
      <c r="B54" s="740"/>
      <c r="C54" s="740"/>
      <c r="D54" s="740"/>
      <c r="E54" s="740"/>
      <c r="F54" s="740"/>
      <c r="G54" s="740"/>
      <c r="H54" s="740"/>
      <c r="I54" s="740"/>
      <c r="J54" s="740"/>
      <c r="K54" s="740"/>
      <c r="L54" s="740"/>
      <c r="M54" s="740"/>
      <c r="N54" s="740"/>
      <c r="O54" s="740"/>
      <c r="P54" s="740"/>
      <c r="Q54" s="740"/>
    </row>
    <row r="55" spans="1:17" ht="13.5" customHeight="1">
      <c r="A55" s="741"/>
      <c r="B55" s="741"/>
      <c r="C55" s="741"/>
      <c r="D55" s="741"/>
      <c r="E55" s="741"/>
      <c r="F55" s="741"/>
      <c r="G55" s="741"/>
      <c r="H55" s="741"/>
      <c r="I55" s="741"/>
      <c r="J55" s="741"/>
      <c r="K55" s="741"/>
      <c r="L55" s="741"/>
      <c r="M55" s="741"/>
      <c r="N55" s="741"/>
      <c r="O55" s="741"/>
      <c r="P55" s="741"/>
      <c r="Q55" s="741"/>
    </row>
    <row r="56" spans="1:17" ht="13.5">
      <c r="A56" s="216"/>
      <c r="B56" s="216"/>
      <c r="C56" s="216"/>
      <c r="D56" s="216"/>
      <c r="E56" s="216"/>
      <c r="F56" s="216"/>
      <c r="G56" s="216"/>
      <c r="H56" s="216"/>
      <c r="I56" s="216"/>
      <c r="J56" s="216"/>
      <c r="K56" s="216"/>
      <c r="L56" s="216"/>
      <c r="M56" s="216"/>
      <c r="N56" s="216"/>
      <c r="O56" s="216"/>
      <c r="P56" s="216"/>
      <c r="Q56" s="216"/>
    </row>
    <row r="57" spans="1:15" ht="13.5">
      <c r="A57" s="217"/>
      <c r="B57" s="217"/>
      <c r="C57" s="217"/>
      <c r="D57" s="217"/>
      <c r="E57" s="217"/>
      <c r="F57" s="217"/>
      <c r="G57" s="217"/>
      <c r="H57" s="217"/>
      <c r="I57" s="217"/>
      <c r="J57" s="217"/>
      <c r="K57" s="217"/>
      <c r="L57" s="217"/>
      <c r="M57" s="217"/>
      <c r="N57" s="217"/>
      <c r="O57" s="217"/>
    </row>
  </sheetData>
  <mergeCells count="2">
    <mergeCell ref="A1:Q1"/>
    <mergeCell ref="A54:Q55"/>
  </mergeCells>
  <printOptions/>
  <pageMargins left="0.3937007874015748" right="0.5905511811023623" top="0.4330708661417323" bottom="0.5905511811023623" header="0.31496062992125984" footer="0.35433070866141736"/>
  <pageSetup horizontalDpi="600" verticalDpi="600" orientation="portrait" paperSize="9" scale="75"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2011-11-21T23:33:47Z</cp:lastPrinted>
  <dcterms:created xsi:type="dcterms:W3CDTF">2003-04-22T00:03:15Z</dcterms:created>
  <dcterms:modified xsi:type="dcterms:W3CDTF">2011-12-20T07:34:56Z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