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80" windowHeight="8010" tabRatio="601" activeTab="0"/>
  </bookViews>
  <sheets>
    <sheet name="7～10表" sheetId="1" r:id="rId1"/>
  </sheets>
  <definedNames>
    <definedName name="_xlnm.Print_Area" localSheetId="0">'7～10表'!$A$3:$O$60</definedName>
  </definedNames>
  <calcPr fullCalcOnLoad="1"/>
</workbook>
</file>

<file path=xl/sharedStrings.xml><?xml version="1.0" encoding="utf-8"?>
<sst xmlns="http://schemas.openxmlformats.org/spreadsheetml/2006/main" count="154" uniqueCount="39">
  <si>
    <t>経営体数</t>
  </si>
  <si>
    <t>増減数</t>
  </si>
  <si>
    <t>動　　　力　　　船　　　隻　　　数</t>
  </si>
  <si>
    <t>構成比(%)</t>
  </si>
  <si>
    <t>増減率(%)</t>
  </si>
  <si>
    <t>熱海市</t>
  </si>
  <si>
    <t>伊東市</t>
  </si>
  <si>
    <t>東伊豆町</t>
  </si>
  <si>
    <t>河津町</t>
  </si>
  <si>
    <t>下田市</t>
  </si>
  <si>
    <t>南伊豆町</t>
  </si>
  <si>
    <t>松崎町</t>
  </si>
  <si>
    <t>西伊豆町</t>
  </si>
  <si>
    <t>沼津市</t>
  </si>
  <si>
    <t>富士市</t>
  </si>
  <si>
    <t>静岡市</t>
  </si>
  <si>
    <t>焼津市</t>
  </si>
  <si>
    <t>吉田町</t>
  </si>
  <si>
    <t>磐田市</t>
  </si>
  <si>
    <t>浜松市</t>
  </si>
  <si>
    <t>湖西市</t>
  </si>
  <si>
    <t>掛川市</t>
  </si>
  <si>
    <t>袋井市</t>
  </si>
  <si>
    <t>伊豆市</t>
  </si>
  <si>
    <t>御前崎市</t>
  </si>
  <si>
    <t>牧之原市</t>
  </si>
  <si>
    <t>総数</t>
  </si>
  <si>
    <t>市町村</t>
  </si>
  <si>
    <t>就業者数</t>
  </si>
  <si>
    <t>就業者数(自営のみ）</t>
  </si>
  <si>
    <t>第７表　市町別経営体数</t>
  </si>
  <si>
    <t>第９表　市町別漁業就業者数</t>
  </si>
  <si>
    <t>第１０表　市町別自営のみ就業者数</t>
  </si>
  <si>
    <t>第８表　市町別動力漁船隻数</t>
  </si>
  <si>
    <t>平成20年</t>
  </si>
  <si>
    <t>平成25年</t>
  </si>
  <si>
    <t>対20年比</t>
  </si>
  <si>
    <t>平成20年</t>
  </si>
  <si>
    <t>x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</si>
</sst>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;&quot;△ &quot;0"/>
    <numFmt numFmtId="179" formatCode="#,##0.0;&quot;△ &quot;#,##0.0"/>
    <numFmt numFmtId="180" formatCode="#,##0.0_ "/>
    <numFmt numFmtId="181" formatCode="#,##0;&quot;△ &quot;#,##0"/>
    <numFmt numFmtId="182" formatCode="0.0"/>
    <numFmt numFmtId="183" formatCode="0.0;&quot;△ &quot;0.0"/>
    <numFmt numFmtId="184" formatCode="0.0_ "/>
    <numFmt numFmtId="185" formatCode="[&lt;=999]000;000\-00"/>
    <numFmt numFmtId="186" formatCode="0_ "/>
    <numFmt numFmtId="187" formatCode="0_);[Red]\(0\)"/>
    <numFmt numFmtId="188" formatCode="&quot;△&quot;\ #,##0;&quot;▲&quot;\ #,##0"/>
    <numFmt numFmtId="189" formatCode="#,##0_);[Red]\(#,##0\)"/>
    <numFmt numFmtId="190" formatCode="0.00_ "/>
    <numFmt numFmtId="191" formatCode="#\ ##0"/>
    <numFmt numFmtId="192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0"/>
      <name val="ＭＳ 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83" fontId="4" fillId="0" borderId="1" xfId="0" applyNumberFormat="1" applyFont="1" applyBorder="1" applyAlignment="1">
      <alignment horizontal="right"/>
    </xf>
    <xf numFmtId="183" fontId="4" fillId="0" borderId="6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89" fontId="4" fillId="0" borderId="1" xfId="0" applyNumberFormat="1" applyFont="1" applyBorder="1" applyAlignment="1">
      <alignment horizontal="right"/>
    </xf>
    <xf numFmtId="184" fontId="4" fillId="0" borderId="1" xfId="0" applyNumberFormat="1" applyFont="1" applyBorder="1" applyAlignment="1">
      <alignment horizontal="right"/>
    </xf>
    <xf numFmtId="187" fontId="4" fillId="0" borderId="1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38" fontId="4" fillId="0" borderId="0" xfId="16" applyFont="1" applyBorder="1" applyAlignment="1">
      <alignment/>
    </xf>
    <xf numFmtId="38" fontId="4" fillId="0" borderId="4" xfId="16" applyFont="1" applyBorder="1" applyAlignment="1">
      <alignment/>
    </xf>
    <xf numFmtId="179" fontId="4" fillId="0" borderId="4" xfId="16" applyNumberFormat="1" applyFont="1" applyBorder="1" applyAlignment="1">
      <alignment/>
    </xf>
    <xf numFmtId="181" fontId="4" fillId="0" borderId="4" xfId="16" applyNumberFormat="1" applyFont="1" applyBorder="1" applyAlignment="1">
      <alignment/>
    </xf>
    <xf numFmtId="183" fontId="4" fillId="0" borderId="4" xfId="0" applyNumberFormat="1" applyFont="1" applyBorder="1" applyAlignment="1">
      <alignment horizontal="right"/>
    </xf>
    <xf numFmtId="189" fontId="4" fillId="0" borderId="4" xfId="0" applyNumberFormat="1" applyFont="1" applyBorder="1" applyAlignment="1">
      <alignment horizontal="right"/>
    </xf>
    <xf numFmtId="0" fontId="4" fillId="0" borderId="7" xfId="0" applyFont="1" applyBorder="1" applyAlignment="1">
      <alignment horizontal="distributed"/>
    </xf>
    <xf numFmtId="0" fontId="4" fillId="0" borderId="1" xfId="0" applyFont="1" applyBorder="1" applyAlignment="1">
      <alignment horizontal="distributed" shrinkToFit="1"/>
    </xf>
    <xf numFmtId="0" fontId="4" fillId="0" borderId="8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38" fontId="4" fillId="0" borderId="10" xfId="16" applyFont="1" applyBorder="1" applyAlignment="1">
      <alignment/>
    </xf>
    <xf numFmtId="184" fontId="4" fillId="0" borderId="10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 horizontal="right"/>
    </xf>
    <xf numFmtId="183" fontId="4" fillId="0" borderId="10" xfId="0" applyNumberFormat="1" applyFont="1" applyBorder="1" applyAlignment="1">
      <alignment horizontal="right"/>
    </xf>
    <xf numFmtId="0" fontId="4" fillId="0" borderId="6" xfId="0" applyFont="1" applyBorder="1" applyAlignment="1">
      <alignment horizontal="distributed"/>
    </xf>
    <xf numFmtId="38" fontId="4" fillId="0" borderId="5" xfId="16" applyFont="1" applyBorder="1" applyAlignment="1">
      <alignment/>
    </xf>
    <xf numFmtId="184" fontId="4" fillId="0" borderId="3" xfId="0" applyNumberFormat="1" applyFont="1" applyBorder="1" applyAlignment="1">
      <alignment horizontal="right"/>
    </xf>
    <xf numFmtId="178" fontId="4" fillId="0" borderId="3" xfId="0" applyNumberFormat="1" applyFont="1" applyBorder="1" applyAlignment="1">
      <alignment horizontal="right"/>
    </xf>
    <xf numFmtId="183" fontId="4" fillId="0" borderId="3" xfId="0" applyNumberFormat="1" applyFont="1" applyBorder="1" applyAlignment="1">
      <alignment horizontal="right"/>
    </xf>
    <xf numFmtId="187" fontId="4" fillId="0" borderId="10" xfId="0" applyNumberFormat="1" applyFont="1" applyBorder="1" applyAlignment="1">
      <alignment horizontal="right"/>
    </xf>
    <xf numFmtId="189" fontId="4" fillId="0" borderId="10" xfId="0" applyNumberFormat="1" applyFont="1" applyBorder="1" applyAlignment="1">
      <alignment horizontal="right"/>
    </xf>
    <xf numFmtId="178" fontId="4" fillId="0" borderId="11" xfId="0" applyNumberFormat="1" applyFont="1" applyBorder="1" applyAlignment="1">
      <alignment horizontal="right"/>
    </xf>
    <xf numFmtId="187" fontId="4" fillId="0" borderId="3" xfId="0" applyNumberFormat="1" applyFont="1" applyBorder="1" applyAlignment="1">
      <alignment horizontal="right"/>
    </xf>
    <xf numFmtId="189" fontId="4" fillId="0" borderId="3" xfId="0" applyNumberFormat="1" applyFont="1" applyBorder="1" applyAlignment="1">
      <alignment horizontal="right"/>
    </xf>
    <xf numFmtId="178" fontId="4" fillId="0" borderId="5" xfId="0" applyNumberFormat="1" applyFont="1" applyBorder="1" applyAlignment="1">
      <alignment horizontal="right"/>
    </xf>
    <xf numFmtId="38" fontId="4" fillId="0" borderId="1" xfId="16" applyFont="1" applyBorder="1" applyAlignment="1">
      <alignment/>
    </xf>
    <xf numFmtId="38" fontId="4" fillId="0" borderId="3" xfId="16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center"/>
    </xf>
    <xf numFmtId="180" fontId="4" fillId="0" borderId="9" xfId="0" applyNumberFormat="1" applyFont="1" applyBorder="1" applyAlignment="1">
      <alignment/>
    </xf>
    <xf numFmtId="179" fontId="4" fillId="0" borderId="10" xfId="0" applyNumberFormat="1" applyFont="1" applyBorder="1" applyAlignment="1">
      <alignment horizontal="right"/>
    </xf>
    <xf numFmtId="179" fontId="4" fillId="0" borderId="1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 horizontal="right"/>
    </xf>
    <xf numFmtId="181" fontId="4" fillId="0" borderId="1" xfId="0" applyNumberFormat="1" applyFont="1" applyBorder="1" applyAlignment="1">
      <alignment/>
    </xf>
    <xf numFmtId="181" fontId="4" fillId="0" borderId="3" xfId="0" applyNumberFormat="1" applyFont="1" applyBorder="1" applyAlignment="1">
      <alignment/>
    </xf>
    <xf numFmtId="181" fontId="4" fillId="0" borderId="4" xfId="0" applyNumberFormat="1" applyFont="1" applyBorder="1" applyAlignment="1">
      <alignment/>
    </xf>
    <xf numFmtId="179" fontId="4" fillId="0" borderId="1" xfId="0" applyNumberFormat="1" applyFont="1" applyBorder="1" applyAlignment="1">
      <alignment/>
    </xf>
    <xf numFmtId="179" fontId="4" fillId="0" borderId="3" xfId="0" applyNumberFormat="1" applyFont="1" applyBorder="1" applyAlignment="1">
      <alignment/>
    </xf>
    <xf numFmtId="0" fontId="4" fillId="0" borderId="5" xfId="0" applyFont="1" applyBorder="1" applyAlignment="1">
      <alignment/>
    </xf>
    <xf numFmtId="38" fontId="4" fillId="0" borderId="12" xfId="16" applyFont="1" applyBorder="1" applyAlignment="1">
      <alignment/>
    </xf>
    <xf numFmtId="0" fontId="4" fillId="0" borderId="10" xfId="0" applyFont="1" applyBorder="1" applyAlignment="1">
      <alignment/>
    </xf>
    <xf numFmtId="184" fontId="4" fillId="0" borderId="9" xfId="0" applyNumberFormat="1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0.625" style="2" customWidth="1"/>
    <col min="3" max="3" width="7.75390625" style="2" customWidth="1"/>
    <col min="4" max="4" width="8.00390625" style="2" customWidth="1"/>
    <col min="5" max="5" width="8.00390625" style="2" bestFit="1" customWidth="1"/>
    <col min="6" max="6" width="7.625" style="2" bestFit="1" customWidth="1"/>
    <col min="7" max="7" width="9.625" style="2" customWidth="1"/>
    <col min="8" max="8" width="2.625" style="2" customWidth="1"/>
    <col min="9" max="9" width="10.625" style="2" customWidth="1"/>
    <col min="10" max="10" width="7.75390625" style="2" customWidth="1"/>
    <col min="11" max="11" width="8.375" style="2" customWidth="1"/>
    <col min="12" max="12" width="7.875" style="2" bestFit="1" customWidth="1"/>
    <col min="13" max="13" width="6.00390625" style="2" customWidth="1"/>
    <col min="14" max="14" width="9.625" style="2" customWidth="1"/>
    <col min="15" max="16384" width="9.00390625" style="2" customWidth="1"/>
  </cols>
  <sheetData>
    <row r="3" spans="2:14" ht="15" customHeight="1">
      <c r="B3" s="68" t="s">
        <v>30</v>
      </c>
      <c r="C3" s="68"/>
      <c r="D3" s="68"/>
      <c r="E3" s="68"/>
      <c r="F3" s="68"/>
      <c r="G3" s="68"/>
      <c r="I3" s="68" t="s">
        <v>33</v>
      </c>
      <c r="J3" s="68"/>
      <c r="K3" s="68"/>
      <c r="L3" s="68"/>
      <c r="M3" s="68"/>
      <c r="N3" s="68"/>
    </row>
    <row r="4" spans="2:14" ht="15" customHeight="1">
      <c r="B4" s="58"/>
      <c r="C4" s="58"/>
      <c r="D4" s="58"/>
      <c r="E4" s="58"/>
      <c r="F4" s="58"/>
      <c r="G4" s="58"/>
      <c r="H4" s="3"/>
      <c r="I4" s="3"/>
      <c r="J4" s="58"/>
      <c r="K4" s="58"/>
      <c r="L4" s="58"/>
      <c r="M4" s="58"/>
      <c r="N4" s="58"/>
    </row>
    <row r="5" spans="2:14" ht="15" customHeight="1">
      <c r="B5" s="5"/>
      <c r="C5" s="69" t="s">
        <v>0</v>
      </c>
      <c r="D5" s="70"/>
      <c r="E5" s="70"/>
      <c r="F5" s="70"/>
      <c r="G5" s="71"/>
      <c r="H5" s="4"/>
      <c r="I5" s="60"/>
      <c r="J5" s="69" t="s">
        <v>2</v>
      </c>
      <c r="K5" s="70"/>
      <c r="L5" s="70"/>
      <c r="M5" s="70"/>
      <c r="N5" s="71"/>
    </row>
    <row r="6" spans="2:15" ht="15" customHeight="1">
      <c r="B6" s="27" t="s">
        <v>27</v>
      </c>
      <c r="C6" s="66" t="s">
        <v>34</v>
      </c>
      <c r="D6" s="62" t="s">
        <v>35</v>
      </c>
      <c r="E6" s="6"/>
      <c r="F6" s="64" t="s">
        <v>36</v>
      </c>
      <c r="G6" s="65"/>
      <c r="H6" s="7"/>
      <c r="I6" s="27" t="s">
        <v>27</v>
      </c>
      <c r="J6" s="66" t="s">
        <v>37</v>
      </c>
      <c r="K6" s="62" t="s">
        <v>35</v>
      </c>
      <c r="M6" s="64" t="s">
        <v>36</v>
      </c>
      <c r="N6" s="65"/>
      <c r="O6" s="8"/>
    </row>
    <row r="7" spans="2:15" ht="15" customHeight="1">
      <c r="B7" s="9"/>
      <c r="C7" s="63"/>
      <c r="D7" s="67"/>
      <c r="E7" s="10" t="s">
        <v>3</v>
      </c>
      <c r="F7" s="11" t="s">
        <v>1</v>
      </c>
      <c r="G7" s="10" t="s">
        <v>4</v>
      </c>
      <c r="H7" s="7"/>
      <c r="I7" s="9"/>
      <c r="J7" s="63"/>
      <c r="K7" s="67"/>
      <c r="L7" s="10" t="s">
        <v>3</v>
      </c>
      <c r="M7" s="11" t="s">
        <v>1</v>
      </c>
      <c r="N7" s="10" t="s">
        <v>4</v>
      </c>
      <c r="O7" s="8"/>
    </row>
    <row r="8" spans="2:14" ht="16.5" customHeight="1">
      <c r="B8" s="26" t="s">
        <v>26</v>
      </c>
      <c r="C8" s="21">
        <f>SUM(C9:C29)</f>
        <v>2956</v>
      </c>
      <c r="D8" s="21">
        <f>SUM(D9:D29)</f>
        <v>2678</v>
      </c>
      <c r="E8" s="22">
        <f>SUM(E9:E29)</f>
        <v>99.99999999999999</v>
      </c>
      <c r="F8" s="23">
        <f>SUM(F9:F29)</f>
        <v>-278</v>
      </c>
      <c r="G8" s="24">
        <f>ROUND(F8/C8*100,1)</f>
        <v>-9.4</v>
      </c>
      <c r="H8" s="13"/>
      <c r="I8" s="26" t="s">
        <v>26</v>
      </c>
      <c r="J8" s="25">
        <v>2588</v>
      </c>
      <c r="K8" s="25">
        <v>2272</v>
      </c>
      <c r="L8" s="22">
        <v>100</v>
      </c>
      <c r="M8" s="23">
        <f>K8-J8</f>
        <v>-316</v>
      </c>
      <c r="N8" s="24">
        <f>ROUND(M8/J8*100,1)</f>
        <v>-12.2</v>
      </c>
    </row>
    <row r="9" spans="2:14" ht="16.5" customHeight="1">
      <c r="B9" s="29" t="s">
        <v>15</v>
      </c>
      <c r="C9" s="30">
        <v>198</v>
      </c>
      <c r="D9" s="59">
        <v>188</v>
      </c>
      <c r="E9" s="31">
        <f>ROUND(D9/D$8*100,1)</f>
        <v>7</v>
      </c>
      <c r="F9" s="32">
        <f>D9-C9</f>
        <v>-10</v>
      </c>
      <c r="G9" s="33">
        <f>ROUND(F9/C9*100,1)</f>
        <v>-5.1</v>
      </c>
      <c r="H9" s="13"/>
      <c r="I9" s="29" t="s">
        <v>15</v>
      </c>
      <c r="J9" s="40">
        <v>275</v>
      </c>
      <c r="K9" s="40">
        <v>250</v>
      </c>
      <c r="L9" s="31">
        <f>ROUND(K9/K$8*100,1)</f>
        <v>11</v>
      </c>
      <c r="M9" s="41">
        <f>K9-J9</f>
        <v>-25</v>
      </c>
      <c r="N9" s="33">
        <f aca="true" t="shared" si="0" ref="N9:N29">ROUND(M9/J9*100,1)</f>
        <v>-9.1</v>
      </c>
    </row>
    <row r="10" spans="2:14" ht="16.5" customHeight="1">
      <c r="B10" s="34" t="s">
        <v>19</v>
      </c>
      <c r="C10" s="45">
        <v>701</v>
      </c>
      <c r="D10" s="20">
        <v>625</v>
      </c>
      <c r="E10" s="17">
        <f aca="true" t="shared" si="1" ref="E10:E29">ROUND(D10/D$8*100,1)</f>
        <v>23.3</v>
      </c>
      <c r="F10" s="14">
        <f aca="true" t="shared" si="2" ref="F10:F29">D10-C10</f>
        <v>-76</v>
      </c>
      <c r="G10" s="12">
        <f aca="true" t="shared" si="3" ref="G10:G29">ROUND(F10/C10*100,1)</f>
        <v>-10.8</v>
      </c>
      <c r="H10" s="13"/>
      <c r="I10" s="34" t="s">
        <v>19</v>
      </c>
      <c r="J10" s="16">
        <v>336</v>
      </c>
      <c r="K10" s="16">
        <v>234</v>
      </c>
      <c r="L10" s="17">
        <f aca="true" t="shared" si="4" ref="L10:L29">ROUND(K10/K$8*100,1)</f>
        <v>10.3</v>
      </c>
      <c r="M10" s="15">
        <f>K10-J10</f>
        <v>-102</v>
      </c>
      <c r="N10" s="12">
        <f t="shared" si="0"/>
        <v>-30.4</v>
      </c>
    </row>
    <row r="11" spans="2:14" ht="16.5" customHeight="1">
      <c r="B11" s="34" t="s">
        <v>13</v>
      </c>
      <c r="C11" s="45">
        <v>259</v>
      </c>
      <c r="D11" s="20">
        <v>219</v>
      </c>
      <c r="E11" s="17">
        <f t="shared" si="1"/>
        <v>8.2</v>
      </c>
      <c r="F11" s="14">
        <f t="shared" si="2"/>
        <v>-40</v>
      </c>
      <c r="G11" s="12">
        <f t="shared" si="3"/>
        <v>-15.4</v>
      </c>
      <c r="H11" s="13"/>
      <c r="I11" s="34" t="s">
        <v>13</v>
      </c>
      <c r="J11" s="16">
        <v>323</v>
      </c>
      <c r="K11" s="16">
        <v>273</v>
      </c>
      <c r="L11" s="17">
        <f t="shared" si="4"/>
        <v>12</v>
      </c>
      <c r="M11" s="15">
        <f aca="true" t="shared" si="5" ref="M11:M29">K11-J11</f>
        <v>-50</v>
      </c>
      <c r="N11" s="12">
        <f t="shared" si="0"/>
        <v>-15.5</v>
      </c>
    </row>
    <row r="12" spans="2:14" ht="16.5" customHeight="1">
      <c r="B12" s="34" t="s">
        <v>5</v>
      </c>
      <c r="C12" s="45">
        <v>89</v>
      </c>
      <c r="D12" s="20">
        <v>101</v>
      </c>
      <c r="E12" s="17">
        <f t="shared" si="1"/>
        <v>3.8</v>
      </c>
      <c r="F12" s="14">
        <f t="shared" si="2"/>
        <v>12</v>
      </c>
      <c r="G12" s="12">
        <f t="shared" si="3"/>
        <v>13.5</v>
      </c>
      <c r="H12" s="13"/>
      <c r="I12" s="34" t="s">
        <v>5</v>
      </c>
      <c r="J12" s="16">
        <v>64</v>
      </c>
      <c r="K12" s="16">
        <v>80</v>
      </c>
      <c r="L12" s="17">
        <f t="shared" si="4"/>
        <v>3.5</v>
      </c>
      <c r="M12" s="15">
        <f t="shared" si="5"/>
        <v>16</v>
      </c>
      <c r="N12" s="12">
        <f t="shared" si="0"/>
        <v>25</v>
      </c>
    </row>
    <row r="13" spans="2:14" ht="16.5" customHeight="1">
      <c r="B13" s="34" t="s">
        <v>6</v>
      </c>
      <c r="C13" s="45">
        <v>129</v>
      </c>
      <c r="D13" s="20">
        <v>146</v>
      </c>
      <c r="E13" s="17">
        <f t="shared" si="1"/>
        <v>5.5</v>
      </c>
      <c r="F13" s="14">
        <f t="shared" si="2"/>
        <v>17</v>
      </c>
      <c r="G13" s="12">
        <f t="shared" si="3"/>
        <v>13.2</v>
      </c>
      <c r="H13" s="13"/>
      <c r="I13" s="34" t="s">
        <v>6</v>
      </c>
      <c r="J13" s="16">
        <v>145</v>
      </c>
      <c r="K13" s="16">
        <v>137</v>
      </c>
      <c r="L13" s="17">
        <f t="shared" si="4"/>
        <v>6</v>
      </c>
      <c r="M13" s="15">
        <f t="shared" si="5"/>
        <v>-8</v>
      </c>
      <c r="N13" s="12">
        <f t="shared" si="0"/>
        <v>-5.5</v>
      </c>
    </row>
    <row r="14" spans="2:14" ht="16.5" customHeight="1">
      <c r="B14" s="34" t="s">
        <v>14</v>
      </c>
      <c r="C14" s="45">
        <v>72</v>
      </c>
      <c r="D14" s="20">
        <v>69</v>
      </c>
      <c r="E14" s="17">
        <f>ROUND(D14/D$8*100,1)</f>
        <v>2.6</v>
      </c>
      <c r="F14" s="14">
        <f t="shared" si="2"/>
        <v>-3</v>
      </c>
      <c r="G14" s="12">
        <f>ROUND(F14/C14*100,1)</f>
        <v>-4.2</v>
      </c>
      <c r="H14" s="13"/>
      <c r="I14" s="34" t="s">
        <v>14</v>
      </c>
      <c r="J14" s="16">
        <v>71</v>
      </c>
      <c r="K14" s="16">
        <v>70</v>
      </c>
      <c r="L14" s="17">
        <f t="shared" si="4"/>
        <v>3.1</v>
      </c>
      <c r="M14" s="15">
        <f t="shared" si="5"/>
        <v>-1</v>
      </c>
      <c r="N14" s="12">
        <f t="shared" si="0"/>
        <v>-1.4</v>
      </c>
    </row>
    <row r="15" spans="2:14" ht="16.5" customHeight="1">
      <c r="B15" s="34" t="s">
        <v>18</v>
      </c>
      <c r="C15" s="45">
        <v>112</v>
      </c>
      <c r="D15" s="20">
        <v>102</v>
      </c>
      <c r="E15" s="17">
        <f t="shared" si="1"/>
        <v>3.8</v>
      </c>
      <c r="F15" s="14">
        <f>D15-C15</f>
        <v>-10</v>
      </c>
      <c r="G15" s="12">
        <f t="shared" si="3"/>
        <v>-8.9</v>
      </c>
      <c r="H15" s="13"/>
      <c r="I15" s="34" t="s">
        <v>18</v>
      </c>
      <c r="J15" s="16">
        <v>70</v>
      </c>
      <c r="K15" s="16">
        <v>66</v>
      </c>
      <c r="L15" s="17">
        <f t="shared" si="4"/>
        <v>2.9</v>
      </c>
      <c r="M15" s="15">
        <f t="shared" si="5"/>
        <v>-4</v>
      </c>
      <c r="N15" s="12">
        <f>ROUND(M15/J15*100,1)</f>
        <v>-5.7</v>
      </c>
    </row>
    <row r="16" spans="2:14" ht="16.5" customHeight="1">
      <c r="B16" s="34" t="s">
        <v>16</v>
      </c>
      <c r="C16" s="45">
        <v>109</v>
      </c>
      <c r="D16" s="20">
        <v>87</v>
      </c>
      <c r="E16" s="17">
        <f t="shared" si="1"/>
        <v>3.2</v>
      </c>
      <c r="F16" s="14">
        <f t="shared" si="2"/>
        <v>-22</v>
      </c>
      <c r="G16" s="12">
        <f t="shared" si="3"/>
        <v>-20.2</v>
      </c>
      <c r="H16" s="13"/>
      <c r="I16" s="34" t="s">
        <v>16</v>
      </c>
      <c r="J16" s="16">
        <v>179</v>
      </c>
      <c r="K16" s="16">
        <v>136</v>
      </c>
      <c r="L16" s="17">
        <f t="shared" si="4"/>
        <v>6</v>
      </c>
      <c r="M16" s="15">
        <f t="shared" si="5"/>
        <v>-43</v>
      </c>
      <c r="N16" s="12">
        <f t="shared" si="0"/>
        <v>-24</v>
      </c>
    </row>
    <row r="17" spans="2:14" ht="16.5" customHeight="1">
      <c r="B17" s="34" t="s">
        <v>21</v>
      </c>
      <c r="C17" s="45">
        <v>25</v>
      </c>
      <c r="D17" s="20">
        <v>13</v>
      </c>
      <c r="E17" s="17">
        <f t="shared" si="1"/>
        <v>0.5</v>
      </c>
      <c r="F17" s="14">
        <f t="shared" si="2"/>
        <v>-12</v>
      </c>
      <c r="G17" s="12">
        <f t="shared" si="3"/>
        <v>-48</v>
      </c>
      <c r="H17" s="13"/>
      <c r="I17" s="34" t="s">
        <v>21</v>
      </c>
      <c r="J17" s="16" t="s">
        <v>38</v>
      </c>
      <c r="K17" s="16" t="s">
        <v>38</v>
      </c>
      <c r="L17" s="16" t="s">
        <v>38</v>
      </c>
      <c r="M17" s="16" t="s">
        <v>38</v>
      </c>
      <c r="N17" s="16" t="s">
        <v>38</v>
      </c>
    </row>
    <row r="18" spans="2:14" ht="16.5" customHeight="1">
      <c r="B18" s="34" t="s">
        <v>22</v>
      </c>
      <c r="C18" s="45">
        <v>2</v>
      </c>
      <c r="D18" s="20">
        <v>2</v>
      </c>
      <c r="E18" s="17">
        <f t="shared" si="1"/>
        <v>0.1</v>
      </c>
      <c r="F18" s="14">
        <f t="shared" si="2"/>
        <v>0</v>
      </c>
      <c r="G18" s="12">
        <f t="shared" si="3"/>
        <v>0</v>
      </c>
      <c r="H18" s="13"/>
      <c r="I18" s="34" t="s">
        <v>22</v>
      </c>
      <c r="J18" s="16" t="s">
        <v>38</v>
      </c>
      <c r="K18" s="16" t="s">
        <v>38</v>
      </c>
      <c r="L18" s="16" t="s">
        <v>38</v>
      </c>
      <c r="M18" s="16" t="s">
        <v>38</v>
      </c>
      <c r="N18" s="16" t="s">
        <v>38</v>
      </c>
    </row>
    <row r="19" spans="2:14" ht="16.5" customHeight="1">
      <c r="B19" s="34" t="s">
        <v>9</v>
      </c>
      <c r="C19" s="45">
        <v>186</v>
      </c>
      <c r="D19" s="20">
        <v>221</v>
      </c>
      <c r="E19" s="17">
        <f t="shared" si="1"/>
        <v>8.3</v>
      </c>
      <c r="F19" s="14">
        <f t="shared" si="2"/>
        <v>35</v>
      </c>
      <c r="G19" s="12">
        <f t="shared" si="3"/>
        <v>18.8</v>
      </c>
      <c r="H19" s="13"/>
      <c r="I19" s="34" t="s">
        <v>9</v>
      </c>
      <c r="J19" s="16">
        <v>171</v>
      </c>
      <c r="K19" s="16">
        <v>177</v>
      </c>
      <c r="L19" s="17">
        <f>ROUND(K19/K$8*100,1)</f>
        <v>7.8</v>
      </c>
      <c r="M19" s="15">
        <f t="shared" si="5"/>
        <v>6</v>
      </c>
      <c r="N19" s="12">
        <f t="shared" si="0"/>
        <v>3.5</v>
      </c>
    </row>
    <row r="20" spans="2:14" ht="16.5" customHeight="1">
      <c r="B20" s="34" t="s">
        <v>20</v>
      </c>
      <c r="C20" s="45">
        <v>175</v>
      </c>
      <c r="D20" s="20">
        <v>183</v>
      </c>
      <c r="E20" s="17">
        <f t="shared" si="1"/>
        <v>6.8</v>
      </c>
      <c r="F20" s="14">
        <f t="shared" si="2"/>
        <v>8</v>
      </c>
      <c r="G20" s="12">
        <f t="shared" si="3"/>
        <v>4.6</v>
      </c>
      <c r="H20" s="13"/>
      <c r="I20" s="34" t="s">
        <v>20</v>
      </c>
      <c r="J20" s="16">
        <v>206</v>
      </c>
      <c r="K20" s="16">
        <v>203</v>
      </c>
      <c r="L20" s="17">
        <f t="shared" si="4"/>
        <v>8.9</v>
      </c>
      <c r="M20" s="15">
        <f t="shared" si="5"/>
        <v>-3</v>
      </c>
      <c r="N20" s="12">
        <f t="shared" si="0"/>
        <v>-1.5</v>
      </c>
    </row>
    <row r="21" spans="2:14" ht="16.5" customHeight="1">
      <c r="B21" s="34" t="s">
        <v>23</v>
      </c>
      <c r="C21" s="45">
        <v>60</v>
      </c>
      <c r="D21" s="20">
        <v>56</v>
      </c>
      <c r="E21" s="17">
        <f>ROUND(D21/D$8*100,1)</f>
        <v>2.1</v>
      </c>
      <c r="F21" s="14">
        <f t="shared" si="2"/>
        <v>-4</v>
      </c>
      <c r="G21" s="12">
        <f t="shared" si="3"/>
        <v>-6.7</v>
      </c>
      <c r="H21" s="13"/>
      <c r="I21" s="34" t="s">
        <v>23</v>
      </c>
      <c r="J21" s="16">
        <v>26</v>
      </c>
      <c r="K21" s="16">
        <v>21</v>
      </c>
      <c r="L21" s="17">
        <f t="shared" si="4"/>
        <v>0.9</v>
      </c>
      <c r="M21" s="15">
        <f t="shared" si="5"/>
        <v>-5</v>
      </c>
      <c r="N21" s="12">
        <f t="shared" si="0"/>
        <v>-19.2</v>
      </c>
    </row>
    <row r="22" spans="2:14" ht="16.5" customHeight="1">
      <c r="B22" s="34" t="s">
        <v>24</v>
      </c>
      <c r="C22" s="45">
        <v>147</v>
      </c>
      <c r="D22" s="20">
        <v>100</v>
      </c>
      <c r="E22" s="17">
        <f t="shared" si="1"/>
        <v>3.7</v>
      </c>
      <c r="F22" s="14">
        <f>D22-C22</f>
        <v>-47</v>
      </c>
      <c r="G22" s="12">
        <f>ROUND(F22/C22*100,1)</f>
        <v>-32</v>
      </c>
      <c r="H22" s="13"/>
      <c r="I22" s="34" t="s">
        <v>24</v>
      </c>
      <c r="J22" s="16">
        <v>131</v>
      </c>
      <c r="K22" s="16">
        <v>103</v>
      </c>
      <c r="L22" s="17">
        <f t="shared" si="4"/>
        <v>4.5</v>
      </c>
      <c r="M22" s="15">
        <f>K22-J22</f>
        <v>-28</v>
      </c>
      <c r="N22" s="12">
        <f t="shared" si="0"/>
        <v>-21.4</v>
      </c>
    </row>
    <row r="23" spans="2:14" ht="16.5" customHeight="1">
      <c r="B23" s="34" t="s">
        <v>25</v>
      </c>
      <c r="C23" s="45">
        <v>118</v>
      </c>
      <c r="D23" s="20">
        <v>87</v>
      </c>
      <c r="E23" s="17">
        <f t="shared" si="1"/>
        <v>3.2</v>
      </c>
      <c r="F23" s="14">
        <f t="shared" si="2"/>
        <v>-31</v>
      </c>
      <c r="G23" s="12">
        <f t="shared" si="3"/>
        <v>-26.3</v>
      </c>
      <c r="H23" s="13"/>
      <c r="I23" s="34" t="s">
        <v>25</v>
      </c>
      <c r="J23" s="16">
        <v>110</v>
      </c>
      <c r="K23" s="16">
        <v>85</v>
      </c>
      <c r="L23" s="17">
        <f t="shared" si="4"/>
        <v>3.7</v>
      </c>
      <c r="M23" s="15">
        <f t="shared" si="5"/>
        <v>-25</v>
      </c>
      <c r="N23" s="12">
        <f t="shared" si="0"/>
        <v>-22.7</v>
      </c>
    </row>
    <row r="24" spans="2:14" ht="16.5" customHeight="1">
      <c r="B24" s="34" t="s">
        <v>7</v>
      </c>
      <c r="C24" s="45">
        <v>76</v>
      </c>
      <c r="D24" s="20">
        <v>72</v>
      </c>
      <c r="E24" s="17">
        <f t="shared" si="1"/>
        <v>2.7</v>
      </c>
      <c r="F24" s="14">
        <f t="shared" si="2"/>
        <v>-4</v>
      </c>
      <c r="G24" s="12">
        <f t="shared" si="3"/>
        <v>-5.3</v>
      </c>
      <c r="H24" s="13"/>
      <c r="I24" s="34" t="s">
        <v>7</v>
      </c>
      <c r="J24" s="16">
        <v>62</v>
      </c>
      <c r="K24" s="16">
        <v>71</v>
      </c>
      <c r="L24" s="17">
        <f t="shared" si="4"/>
        <v>3.1</v>
      </c>
      <c r="M24" s="15">
        <f t="shared" si="5"/>
        <v>9</v>
      </c>
      <c r="N24" s="12">
        <f t="shared" si="0"/>
        <v>14.5</v>
      </c>
    </row>
    <row r="25" spans="2:14" ht="16.5" customHeight="1">
      <c r="B25" s="34" t="s">
        <v>8</v>
      </c>
      <c r="C25" s="45">
        <v>31</v>
      </c>
      <c r="D25" s="20">
        <v>27</v>
      </c>
      <c r="E25" s="17">
        <f t="shared" si="1"/>
        <v>1</v>
      </c>
      <c r="F25" s="14">
        <f t="shared" si="2"/>
        <v>-4</v>
      </c>
      <c r="G25" s="12">
        <f t="shared" si="3"/>
        <v>-12.9</v>
      </c>
      <c r="H25" s="13"/>
      <c r="I25" s="34" t="s">
        <v>8</v>
      </c>
      <c r="J25" s="16">
        <v>23</v>
      </c>
      <c r="K25" s="16">
        <v>25</v>
      </c>
      <c r="L25" s="17">
        <f>ROUND(K25/K$8*100,1)</f>
        <v>1.1</v>
      </c>
      <c r="M25" s="15">
        <f t="shared" si="5"/>
        <v>2</v>
      </c>
      <c r="N25" s="12">
        <f t="shared" si="0"/>
        <v>8.7</v>
      </c>
    </row>
    <row r="26" spans="2:14" ht="16.5" customHeight="1">
      <c r="B26" s="34" t="s">
        <v>10</v>
      </c>
      <c r="C26" s="45">
        <v>183</v>
      </c>
      <c r="D26" s="20">
        <v>149</v>
      </c>
      <c r="E26" s="17">
        <f t="shared" si="1"/>
        <v>5.6</v>
      </c>
      <c r="F26" s="14">
        <f t="shared" si="2"/>
        <v>-34</v>
      </c>
      <c r="G26" s="12">
        <f t="shared" si="3"/>
        <v>-18.6</v>
      </c>
      <c r="H26" s="13"/>
      <c r="I26" s="34" t="s">
        <v>10</v>
      </c>
      <c r="J26" s="16">
        <v>112</v>
      </c>
      <c r="K26" s="16">
        <v>104</v>
      </c>
      <c r="L26" s="17">
        <f t="shared" si="4"/>
        <v>4.6</v>
      </c>
      <c r="M26" s="15">
        <f t="shared" si="5"/>
        <v>-8</v>
      </c>
      <c r="N26" s="12">
        <f>ROUND(M26/J26*100,1)</f>
        <v>-7.1</v>
      </c>
    </row>
    <row r="27" spans="2:14" ht="16.5" customHeight="1">
      <c r="B27" s="34" t="s">
        <v>11</v>
      </c>
      <c r="C27" s="45">
        <v>74</v>
      </c>
      <c r="D27" s="20">
        <v>59</v>
      </c>
      <c r="E27" s="17">
        <f t="shared" si="1"/>
        <v>2.2</v>
      </c>
      <c r="F27" s="14">
        <f t="shared" si="2"/>
        <v>-15</v>
      </c>
      <c r="G27" s="12">
        <f t="shared" si="3"/>
        <v>-20.3</v>
      </c>
      <c r="H27" s="13"/>
      <c r="I27" s="34" t="s">
        <v>11</v>
      </c>
      <c r="J27" s="16">
        <v>59</v>
      </c>
      <c r="K27" s="16">
        <v>53</v>
      </c>
      <c r="L27" s="17">
        <f t="shared" si="4"/>
        <v>2.3</v>
      </c>
      <c r="M27" s="15">
        <f t="shared" si="5"/>
        <v>-6</v>
      </c>
      <c r="N27" s="12">
        <f t="shared" si="0"/>
        <v>-10.2</v>
      </c>
    </row>
    <row r="28" spans="2:14" ht="16.5" customHeight="1">
      <c r="B28" s="34" t="s">
        <v>12</v>
      </c>
      <c r="C28" s="45">
        <v>175</v>
      </c>
      <c r="D28" s="20">
        <v>142</v>
      </c>
      <c r="E28" s="17">
        <f t="shared" si="1"/>
        <v>5.3</v>
      </c>
      <c r="F28" s="14">
        <f t="shared" si="2"/>
        <v>-33</v>
      </c>
      <c r="G28" s="12">
        <f t="shared" si="3"/>
        <v>-18.9</v>
      </c>
      <c r="H28" s="13"/>
      <c r="I28" s="34" t="s">
        <v>12</v>
      </c>
      <c r="J28" s="16">
        <v>138</v>
      </c>
      <c r="K28" s="16">
        <v>108</v>
      </c>
      <c r="L28" s="17">
        <f t="shared" si="4"/>
        <v>4.8</v>
      </c>
      <c r="M28" s="15">
        <f t="shared" si="5"/>
        <v>-30</v>
      </c>
      <c r="N28" s="12">
        <f t="shared" si="0"/>
        <v>-21.7</v>
      </c>
    </row>
    <row r="29" spans="2:14" ht="16.5" customHeight="1">
      <c r="B29" s="28" t="s">
        <v>17</v>
      </c>
      <c r="C29" s="46">
        <v>35</v>
      </c>
      <c r="D29" s="35">
        <v>30</v>
      </c>
      <c r="E29" s="36">
        <f t="shared" si="1"/>
        <v>1.1</v>
      </c>
      <c r="F29" s="37">
        <f t="shared" si="2"/>
        <v>-5</v>
      </c>
      <c r="G29" s="38">
        <f t="shared" si="3"/>
        <v>-14.3</v>
      </c>
      <c r="H29" s="13"/>
      <c r="I29" s="28" t="s">
        <v>17</v>
      </c>
      <c r="J29" s="43">
        <v>78</v>
      </c>
      <c r="K29" s="43">
        <v>69</v>
      </c>
      <c r="L29" s="36">
        <f t="shared" si="4"/>
        <v>3</v>
      </c>
      <c r="M29" s="44">
        <f t="shared" si="5"/>
        <v>-9</v>
      </c>
      <c r="N29" s="38">
        <f t="shared" si="0"/>
        <v>-11.5</v>
      </c>
    </row>
    <row r="30" spans="2:11" ht="12">
      <c r="B30" s="3"/>
      <c r="C30" s="3"/>
      <c r="D30" s="1"/>
      <c r="K30" s="19"/>
    </row>
    <row r="31" spans="2:11" ht="12">
      <c r="B31" s="3"/>
      <c r="C31" s="3"/>
      <c r="D31" s="1"/>
      <c r="K31" s="19"/>
    </row>
    <row r="32" spans="2:11" ht="12">
      <c r="B32" s="3"/>
      <c r="C32" s="3"/>
      <c r="D32" s="1"/>
      <c r="K32" s="19"/>
    </row>
    <row r="33" ht="12">
      <c r="D33" s="1"/>
    </row>
    <row r="34" spans="2:14" ht="12">
      <c r="B34" s="68" t="s">
        <v>31</v>
      </c>
      <c r="C34" s="68"/>
      <c r="D34" s="68"/>
      <c r="E34" s="68"/>
      <c r="F34" s="68"/>
      <c r="G34" s="68"/>
      <c r="I34" s="68" t="s">
        <v>32</v>
      </c>
      <c r="J34" s="68"/>
      <c r="K34" s="68"/>
      <c r="L34" s="68"/>
      <c r="M34" s="68"/>
      <c r="N34" s="68"/>
    </row>
    <row r="35" spans="2:14" ht="12">
      <c r="B35" s="3"/>
      <c r="C35" s="58"/>
      <c r="D35" s="58"/>
      <c r="E35" s="58"/>
      <c r="F35" s="58"/>
      <c r="G35" s="58"/>
      <c r="H35" s="3"/>
      <c r="I35" s="3"/>
      <c r="J35" s="58"/>
      <c r="K35" s="58"/>
      <c r="L35" s="58"/>
      <c r="M35" s="58"/>
      <c r="N35" s="58"/>
    </row>
    <row r="36" spans="2:14" ht="15" customHeight="1">
      <c r="B36" s="60"/>
      <c r="C36" s="69" t="s">
        <v>28</v>
      </c>
      <c r="D36" s="70"/>
      <c r="E36" s="70"/>
      <c r="F36" s="70"/>
      <c r="G36" s="71"/>
      <c r="H36" s="47"/>
      <c r="I36" s="60"/>
      <c r="J36" s="69" t="s">
        <v>29</v>
      </c>
      <c r="K36" s="70"/>
      <c r="L36" s="70"/>
      <c r="M36" s="70"/>
      <c r="N36" s="71"/>
    </row>
    <row r="37" spans="2:14" ht="15" customHeight="1">
      <c r="B37" s="27" t="s">
        <v>27</v>
      </c>
      <c r="C37" s="66" t="s">
        <v>37</v>
      </c>
      <c r="D37" s="62" t="s">
        <v>35</v>
      </c>
      <c r="E37" s="6"/>
      <c r="F37" s="64" t="s">
        <v>36</v>
      </c>
      <c r="G37" s="65"/>
      <c r="H37" s="48"/>
      <c r="I37" s="27" t="s">
        <v>27</v>
      </c>
      <c r="J37" s="66" t="s">
        <v>37</v>
      </c>
      <c r="K37" s="62" t="s">
        <v>35</v>
      </c>
      <c r="L37" s="6"/>
      <c r="M37" s="64" t="s">
        <v>36</v>
      </c>
      <c r="N37" s="65"/>
    </row>
    <row r="38" spans="2:14" ht="15" customHeight="1">
      <c r="B38" s="9"/>
      <c r="C38" s="63"/>
      <c r="D38" s="63"/>
      <c r="E38" s="10" t="s">
        <v>3</v>
      </c>
      <c r="F38" s="11" t="s">
        <v>1</v>
      </c>
      <c r="G38" s="10" t="s">
        <v>4</v>
      </c>
      <c r="H38" s="48"/>
      <c r="I38" s="9"/>
      <c r="J38" s="63"/>
      <c r="K38" s="63"/>
      <c r="L38" s="10" t="s">
        <v>3</v>
      </c>
      <c r="M38" s="11" t="s">
        <v>1</v>
      </c>
      <c r="N38" s="10" t="s">
        <v>4</v>
      </c>
    </row>
    <row r="39" spans="2:14" ht="16.5" customHeight="1">
      <c r="B39" s="26" t="s">
        <v>26</v>
      </c>
      <c r="C39" s="25">
        <v>6505</v>
      </c>
      <c r="D39" s="25">
        <v>5750</v>
      </c>
      <c r="E39" s="31">
        <v>100</v>
      </c>
      <c r="F39" s="41">
        <f>D39-C39</f>
        <v>-755</v>
      </c>
      <c r="G39" s="50">
        <f>ROUND(F39/C39*100,1)</f>
        <v>-11.6</v>
      </c>
      <c r="H39" s="12"/>
      <c r="I39" s="26" t="s">
        <v>26</v>
      </c>
      <c r="J39" s="25">
        <v>3016</v>
      </c>
      <c r="K39" s="25">
        <v>2701</v>
      </c>
      <c r="L39" s="49">
        <v>100</v>
      </c>
      <c r="M39" s="55">
        <f>K39-J39</f>
        <v>-315</v>
      </c>
      <c r="N39" s="57">
        <f>ROUND(M39/J39*100,1)</f>
        <v>-10.4</v>
      </c>
    </row>
    <row r="40" spans="2:14" ht="16.5" customHeight="1">
      <c r="B40" s="29" t="s">
        <v>15</v>
      </c>
      <c r="C40" s="39">
        <v>865</v>
      </c>
      <c r="D40" s="39">
        <v>787</v>
      </c>
      <c r="E40" s="31">
        <f>ROUND(D40/D$39*100,1)</f>
        <v>13.7</v>
      </c>
      <c r="F40" s="41">
        <f>D40-C40</f>
        <v>-78</v>
      </c>
      <c r="G40" s="50">
        <f>ROUND(F40/C40*100,1)</f>
        <v>-9</v>
      </c>
      <c r="H40" s="12"/>
      <c r="I40" s="29" t="s">
        <v>15</v>
      </c>
      <c r="J40" s="40">
        <v>146</v>
      </c>
      <c r="K40" s="40">
        <v>135</v>
      </c>
      <c r="L40" s="61">
        <f>ROUND(K40/K$39*100,1)</f>
        <v>5</v>
      </c>
      <c r="M40" s="53">
        <f aca="true" t="shared" si="6" ref="M40:M60">K40-J40</f>
        <v>-11</v>
      </c>
      <c r="N40" s="56">
        <f>ROUND(M40/J40*100,1)</f>
        <v>-7.5</v>
      </c>
    </row>
    <row r="41" spans="2:14" ht="16.5" customHeight="1">
      <c r="B41" s="34" t="s">
        <v>19</v>
      </c>
      <c r="C41" s="18">
        <v>937</v>
      </c>
      <c r="D41" s="18">
        <v>828</v>
      </c>
      <c r="E41" s="17">
        <f>ROUND(D41/D$39*100,1)</f>
        <v>14.4</v>
      </c>
      <c r="F41" s="14">
        <f>D41-C41</f>
        <v>-109</v>
      </c>
      <c r="G41" s="51">
        <f aca="true" t="shared" si="7" ref="G41:G60">ROUND(F41/C41*100,1)</f>
        <v>-11.6</v>
      </c>
      <c r="H41" s="12"/>
      <c r="I41" s="34" t="s">
        <v>19</v>
      </c>
      <c r="J41" s="16">
        <v>600</v>
      </c>
      <c r="K41" s="16">
        <v>565</v>
      </c>
      <c r="L41" s="5">
        <f>ROUND(K41/K$39*100,1)</f>
        <v>20.9</v>
      </c>
      <c r="M41" s="53">
        <f>K41-J41</f>
        <v>-35</v>
      </c>
      <c r="N41" s="56">
        <f aca="true" t="shared" si="8" ref="N41:N60">ROUND(M41/J41*100,1)</f>
        <v>-5.8</v>
      </c>
    </row>
    <row r="42" spans="2:14" ht="16.5" customHeight="1">
      <c r="B42" s="34" t="s">
        <v>13</v>
      </c>
      <c r="C42" s="18">
        <v>870</v>
      </c>
      <c r="D42" s="18">
        <v>740</v>
      </c>
      <c r="E42" s="17">
        <f aca="true" t="shared" si="9" ref="E42:E60">ROUND(D42/D$39*100,1)</f>
        <v>12.9</v>
      </c>
      <c r="F42" s="14">
        <f aca="true" t="shared" si="10" ref="F42:F60">D42-C42</f>
        <v>-130</v>
      </c>
      <c r="G42" s="51">
        <f t="shared" si="7"/>
        <v>-14.9</v>
      </c>
      <c r="H42" s="12"/>
      <c r="I42" s="34" t="s">
        <v>13</v>
      </c>
      <c r="J42" s="16">
        <v>246</v>
      </c>
      <c r="K42" s="16">
        <v>210</v>
      </c>
      <c r="L42" s="5">
        <f aca="true" t="shared" si="11" ref="L42:L60">ROUND(K42/K$39*100,1)</f>
        <v>7.8</v>
      </c>
      <c r="M42" s="53">
        <f t="shared" si="6"/>
        <v>-36</v>
      </c>
      <c r="N42" s="56">
        <f t="shared" si="8"/>
        <v>-14.6</v>
      </c>
    </row>
    <row r="43" spans="2:14" ht="16.5" customHeight="1">
      <c r="B43" s="34" t="s">
        <v>5</v>
      </c>
      <c r="C43" s="18">
        <v>132</v>
      </c>
      <c r="D43" s="18">
        <v>179</v>
      </c>
      <c r="E43" s="17">
        <f t="shared" si="9"/>
        <v>3.1</v>
      </c>
      <c r="F43" s="14">
        <f t="shared" si="10"/>
        <v>47</v>
      </c>
      <c r="G43" s="51">
        <f t="shared" si="7"/>
        <v>35.6</v>
      </c>
      <c r="H43" s="12"/>
      <c r="I43" s="34" t="s">
        <v>5</v>
      </c>
      <c r="J43" s="16">
        <v>89</v>
      </c>
      <c r="K43" s="16">
        <v>132</v>
      </c>
      <c r="L43" s="5">
        <f t="shared" si="11"/>
        <v>4.9</v>
      </c>
      <c r="M43" s="53">
        <f t="shared" si="6"/>
        <v>43</v>
      </c>
      <c r="N43" s="56">
        <f t="shared" si="8"/>
        <v>48.3</v>
      </c>
    </row>
    <row r="44" spans="2:14" ht="16.5" customHeight="1">
      <c r="B44" s="34" t="s">
        <v>6</v>
      </c>
      <c r="C44" s="18">
        <v>274</v>
      </c>
      <c r="D44" s="18">
        <v>255</v>
      </c>
      <c r="E44" s="17">
        <f t="shared" si="9"/>
        <v>4.4</v>
      </c>
      <c r="F44" s="14">
        <f>D44-C44</f>
        <v>-19</v>
      </c>
      <c r="G44" s="51">
        <f t="shared" si="7"/>
        <v>-6.9</v>
      </c>
      <c r="H44" s="12"/>
      <c r="I44" s="34" t="s">
        <v>6</v>
      </c>
      <c r="J44" s="16">
        <v>131</v>
      </c>
      <c r="K44" s="16">
        <v>139</v>
      </c>
      <c r="L44" s="5">
        <f t="shared" si="11"/>
        <v>5.1</v>
      </c>
      <c r="M44" s="53">
        <f t="shared" si="6"/>
        <v>8</v>
      </c>
      <c r="N44" s="56">
        <f t="shared" si="8"/>
        <v>6.1</v>
      </c>
    </row>
    <row r="45" spans="2:14" ht="16.5" customHeight="1">
      <c r="B45" s="34" t="s">
        <v>14</v>
      </c>
      <c r="C45" s="18">
        <v>168</v>
      </c>
      <c r="D45" s="18">
        <v>162</v>
      </c>
      <c r="E45" s="17">
        <f t="shared" si="9"/>
        <v>2.8</v>
      </c>
      <c r="F45" s="14">
        <f t="shared" si="10"/>
        <v>-6</v>
      </c>
      <c r="G45" s="51">
        <f>ROUND(F45/C45*100,1)</f>
        <v>-3.6</v>
      </c>
      <c r="H45" s="12"/>
      <c r="I45" s="34" t="s">
        <v>14</v>
      </c>
      <c r="J45" s="16">
        <v>74</v>
      </c>
      <c r="K45" s="16">
        <v>74</v>
      </c>
      <c r="L45" s="5">
        <f t="shared" si="11"/>
        <v>2.7</v>
      </c>
      <c r="M45" s="53">
        <f t="shared" si="6"/>
        <v>0</v>
      </c>
      <c r="N45" s="56">
        <f t="shared" si="8"/>
        <v>0</v>
      </c>
    </row>
    <row r="46" spans="2:14" ht="16.5" customHeight="1">
      <c r="B46" s="34" t="s">
        <v>18</v>
      </c>
      <c r="C46" s="18">
        <v>246</v>
      </c>
      <c r="D46" s="18">
        <v>230</v>
      </c>
      <c r="E46" s="17">
        <f t="shared" si="9"/>
        <v>4</v>
      </c>
      <c r="F46" s="14">
        <f t="shared" si="10"/>
        <v>-16</v>
      </c>
      <c r="G46" s="51">
        <f t="shared" si="7"/>
        <v>-6.5</v>
      </c>
      <c r="H46" s="12"/>
      <c r="I46" s="34" t="s">
        <v>18</v>
      </c>
      <c r="J46" s="16">
        <v>107</v>
      </c>
      <c r="K46" s="16">
        <v>98</v>
      </c>
      <c r="L46" s="5">
        <f t="shared" si="11"/>
        <v>3.6</v>
      </c>
      <c r="M46" s="53">
        <f t="shared" si="6"/>
        <v>-9</v>
      </c>
      <c r="N46" s="56">
        <f>ROUND(M46/J46*100,1)</f>
        <v>-8.4</v>
      </c>
    </row>
    <row r="47" spans="2:14" ht="16.5" customHeight="1">
      <c r="B47" s="34" t="s">
        <v>16</v>
      </c>
      <c r="C47" s="18">
        <v>767</v>
      </c>
      <c r="D47" s="18">
        <v>627</v>
      </c>
      <c r="E47" s="17">
        <f>ROUND(D47/D$39*100,1)</f>
        <v>10.9</v>
      </c>
      <c r="F47" s="14">
        <f t="shared" si="10"/>
        <v>-140</v>
      </c>
      <c r="G47" s="51">
        <f t="shared" si="7"/>
        <v>-18.3</v>
      </c>
      <c r="H47" s="12"/>
      <c r="I47" s="34" t="s">
        <v>16</v>
      </c>
      <c r="J47" s="16">
        <v>75</v>
      </c>
      <c r="K47" s="16">
        <v>54</v>
      </c>
      <c r="L47" s="12">
        <f t="shared" si="11"/>
        <v>2</v>
      </c>
      <c r="M47" s="53">
        <f t="shared" si="6"/>
        <v>-21</v>
      </c>
      <c r="N47" s="56">
        <f t="shared" si="8"/>
        <v>-28</v>
      </c>
    </row>
    <row r="48" spans="2:14" ht="16.5" customHeight="1">
      <c r="B48" s="34" t="s">
        <v>21</v>
      </c>
      <c r="C48" s="18" t="s">
        <v>38</v>
      </c>
      <c r="D48" s="18" t="s">
        <v>38</v>
      </c>
      <c r="E48" s="18" t="s">
        <v>38</v>
      </c>
      <c r="F48" s="18" t="s">
        <v>38</v>
      </c>
      <c r="G48" s="18" t="s">
        <v>38</v>
      </c>
      <c r="H48" s="12"/>
      <c r="I48" s="34" t="s">
        <v>21</v>
      </c>
      <c r="J48" s="16" t="s">
        <v>38</v>
      </c>
      <c r="K48" s="16" t="s">
        <v>38</v>
      </c>
      <c r="L48" s="16" t="s">
        <v>38</v>
      </c>
      <c r="M48" s="16" t="s">
        <v>38</v>
      </c>
      <c r="N48" s="16" t="s">
        <v>38</v>
      </c>
    </row>
    <row r="49" spans="2:14" ht="16.5" customHeight="1">
      <c r="B49" s="34" t="s">
        <v>22</v>
      </c>
      <c r="C49" s="18" t="s">
        <v>38</v>
      </c>
      <c r="D49" s="18" t="s">
        <v>38</v>
      </c>
      <c r="E49" s="18" t="s">
        <v>38</v>
      </c>
      <c r="F49" s="18" t="s">
        <v>38</v>
      </c>
      <c r="G49" s="18" t="s">
        <v>38</v>
      </c>
      <c r="H49" s="12"/>
      <c r="I49" s="34" t="s">
        <v>22</v>
      </c>
      <c r="J49" s="16" t="s">
        <v>38</v>
      </c>
      <c r="K49" s="16" t="s">
        <v>38</v>
      </c>
      <c r="L49" s="16" t="s">
        <v>38</v>
      </c>
      <c r="M49" s="16" t="s">
        <v>38</v>
      </c>
      <c r="N49" s="16" t="s">
        <v>38</v>
      </c>
    </row>
    <row r="50" spans="2:14" ht="16.5" customHeight="1">
      <c r="B50" s="34" t="s">
        <v>9</v>
      </c>
      <c r="C50" s="18">
        <v>331</v>
      </c>
      <c r="D50" s="18">
        <v>348</v>
      </c>
      <c r="E50" s="17">
        <f t="shared" si="9"/>
        <v>6.1</v>
      </c>
      <c r="F50" s="14">
        <f t="shared" si="10"/>
        <v>17</v>
      </c>
      <c r="G50" s="51">
        <f t="shared" si="7"/>
        <v>5.1</v>
      </c>
      <c r="H50" s="12"/>
      <c r="I50" s="34" t="s">
        <v>9</v>
      </c>
      <c r="J50" s="16">
        <v>252</v>
      </c>
      <c r="K50" s="16">
        <v>246</v>
      </c>
      <c r="L50" s="5">
        <f t="shared" si="11"/>
        <v>9.1</v>
      </c>
      <c r="M50" s="53">
        <f t="shared" si="6"/>
        <v>-6</v>
      </c>
      <c r="N50" s="56">
        <f t="shared" si="8"/>
        <v>-2.4</v>
      </c>
    </row>
    <row r="51" spans="2:14" ht="16.5" customHeight="1">
      <c r="B51" s="34" t="s">
        <v>20</v>
      </c>
      <c r="C51" s="18">
        <v>295</v>
      </c>
      <c r="D51" s="18">
        <v>275</v>
      </c>
      <c r="E51" s="17">
        <f t="shared" si="9"/>
        <v>4.8</v>
      </c>
      <c r="F51" s="14">
        <f t="shared" si="10"/>
        <v>-20</v>
      </c>
      <c r="G51" s="51">
        <f t="shared" si="7"/>
        <v>-6.8</v>
      </c>
      <c r="H51" s="12"/>
      <c r="I51" s="34" t="s">
        <v>20</v>
      </c>
      <c r="J51" s="16">
        <v>215</v>
      </c>
      <c r="K51" s="16">
        <v>197</v>
      </c>
      <c r="L51" s="5">
        <f t="shared" si="11"/>
        <v>7.3</v>
      </c>
      <c r="M51" s="53">
        <f t="shared" si="6"/>
        <v>-18</v>
      </c>
      <c r="N51" s="56">
        <f t="shared" si="8"/>
        <v>-8.4</v>
      </c>
    </row>
    <row r="52" spans="2:14" ht="16.5" customHeight="1">
      <c r="B52" s="34" t="s">
        <v>23</v>
      </c>
      <c r="C52" s="18">
        <v>76</v>
      </c>
      <c r="D52" s="18">
        <v>71</v>
      </c>
      <c r="E52" s="17">
        <f t="shared" si="9"/>
        <v>1.2</v>
      </c>
      <c r="F52" s="14">
        <f t="shared" si="10"/>
        <v>-5</v>
      </c>
      <c r="G52" s="51">
        <f>ROUND(F52/C52*100,1)</f>
        <v>-6.6</v>
      </c>
      <c r="H52" s="12"/>
      <c r="I52" s="34" t="s">
        <v>23</v>
      </c>
      <c r="J52" s="16">
        <v>69</v>
      </c>
      <c r="K52" s="16">
        <v>64</v>
      </c>
      <c r="L52" s="5">
        <f>ROUND(K52/K$39*100,1)</f>
        <v>2.4</v>
      </c>
      <c r="M52" s="53">
        <f>K52-J52</f>
        <v>-5</v>
      </c>
      <c r="N52" s="56">
        <f t="shared" si="8"/>
        <v>-7.2</v>
      </c>
    </row>
    <row r="53" spans="2:14" ht="16.5" customHeight="1">
      <c r="B53" s="34" t="s">
        <v>24</v>
      </c>
      <c r="C53" s="18">
        <v>325</v>
      </c>
      <c r="D53" s="18">
        <v>223</v>
      </c>
      <c r="E53" s="17">
        <f t="shared" si="9"/>
        <v>3.9</v>
      </c>
      <c r="F53" s="14">
        <f>D53-C53</f>
        <v>-102</v>
      </c>
      <c r="G53" s="51">
        <f t="shared" si="7"/>
        <v>-31.4</v>
      </c>
      <c r="H53" s="12"/>
      <c r="I53" s="34" t="s">
        <v>24</v>
      </c>
      <c r="J53" s="16">
        <v>152</v>
      </c>
      <c r="K53" s="16">
        <v>116</v>
      </c>
      <c r="L53" s="5">
        <f t="shared" si="11"/>
        <v>4.3</v>
      </c>
      <c r="M53" s="53">
        <f t="shared" si="6"/>
        <v>-36</v>
      </c>
      <c r="N53" s="56">
        <f t="shared" si="8"/>
        <v>-23.7</v>
      </c>
    </row>
    <row r="54" spans="2:14" ht="16.5" customHeight="1">
      <c r="B54" s="34" t="s">
        <v>25</v>
      </c>
      <c r="C54" s="18">
        <v>216</v>
      </c>
      <c r="D54" s="18">
        <v>187</v>
      </c>
      <c r="E54" s="17">
        <f t="shared" si="9"/>
        <v>3.3</v>
      </c>
      <c r="F54" s="14">
        <f t="shared" si="10"/>
        <v>-29</v>
      </c>
      <c r="G54" s="51">
        <f t="shared" si="7"/>
        <v>-13.4</v>
      </c>
      <c r="H54" s="12"/>
      <c r="I54" s="34" t="s">
        <v>25</v>
      </c>
      <c r="J54" s="16">
        <v>133</v>
      </c>
      <c r="K54" s="16">
        <v>95</v>
      </c>
      <c r="L54" s="5">
        <f t="shared" si="11"/>
        <v>3.5</v>
      </c>
      <c r="M54" s="53">
        <f t="shared" si="6"/>
        <v>-38</v>
      </c>
      <c r="N54" s="56">
        <f>ROUND(M54/J54*100,1)</f>
        <v>-28.6</v>
      </c>
    </row>
    <row r="55" spans="2:14" ht="16.5" customHeight="1">
      <c r="B55" s="34" t="s">
        <v>7</v>
      </c>
      <c r="C55" s="18">
        <v>109</v>
      </c>
      <c r="D55" s="18">
        <v>107</v>
      </c>
      <c r="E55" s="17">
        <f t="shared" si="9"/>
        <v>1.9</v>
      </c>
      <c r="F55" s="14">
        <f t="shared" si="10"/>
        <v>-2</v>
      </c>
      <c r="G55" s="51">
        <f t="shared" si="7"/>
        <v>-1.8</v>
      </c>
      <c r="H55" s="12"/>
      <c r="I55" s="34" t="s">
        <v>7</v>
      </c>
      <c r="J55" s="16">
        <v>89</v>
      </c>
      <c r="K55" s="16">
        <v>78</v>
      </c>
      <c r="L55" s="5">
        <f t="shared" si="11"/>
        <v>2.9</v>
      </c>
      <c r="M55" s="53">
        <f t="shared" si="6"/>
        <v>-11</v>
      </c>
      <c r="N55" s="56">
        <f t="shared" si="8"/>
        <v>-12.4</v>
      </c>
    </row>
    <row r="56" spans="2:14" ht="16.5" customHeight="1">
      <c r="B56" s="34" t="s">
        <v>8</v>
      </c>
      <c r="C56" s="18">
        <v>64</v>
      </c>
      <c r="D56" s="18">
        <v>59</v>
      </c>
      <c r="E56" s="17">
        <f t="shared" si="9"/>
        <v>1</v>
      </c>
      <c r="F56" s="14">
        <f t="shared" si="10"/>
        <v>-5</v>
      </c>
      <c r="G56" s="51">
        <f>ROUND(F56/C56*100,1)</f>
        <v>-7.8</v>
      </c>
      <c r="H56" s="12"/>
      <c r="I56" s="34" t="s">
        <v>8</v>
      </c>
      <c r="J56" s="16">
        <v>44</v>
      </c>
      <c r="K56" s="16">
        <v>35</v>
      </c>
      <c r="L56" s="5">
        <f t="shared" si="11"/>
        <v>1.3</v>
      </c>
      <c r="M56" s="53">
        <f t="shared" si="6"/>
        <v>-9</v>
      </c>
      <c r="N56" s="56">
        <f t="shared" si="8"/>
        <v>-20.5</v>
      </c>
    </row>
    <row r="57" spans="2:14" ht="16.5" customHeight="1">
      <c r="B57" s="34" t="s">
        <v>10</v>
      </c>
      <c r="C57" s="18">
        <v>228</v>
      </c>
      <c r="D57" s="18">
        <v>186</v>
      </c>
      <c r="E57" s="17">
        <f t="shared" si="9"/>
        <v>3.2</v>
      </c>
      <c r="F57" s="14">
        <f t="shared" si="10"/>
        <v>-42</v>
      </c>
      <c r="G57" s="51">
        <f t="shared" si="7"/>
        <v>-18.4</v>
      </c>
      <c r="H57" s="12"/>
      <c r="I57" s="34" t="s">
        <v>10</v>
      </c>
      <c r="J57" s="16">
        <v>217</v>
      </c>
      <c r="K57" s="16">
        <v>180</v>
      </c>
      <c r="L57" s="5">
        <f t="shared" si="11"/>
        <v>6.7</v>
      </c>
      <c r="M57" s="53">
        <f t="shared" si="6"/>
        <v>-37</v>
      </c>
      <c r="N57" s="56">
        <f t="shared" si="8"/>
        <v>-17.1</v>
      </c>
    </row>
    <row r="58" spans="2:14" ht="16.5" customHeight="1">
      <c r="B58" s="34" t="s">
        <v>11</v>
      </c>
      <c r="C58" s="18">
        <v>90</v>
      </c>
      <c r="D58" s="18">
        <v>61</v>
      </c>
      <c r="E58" s="17">
        <f t="shared" si="9"/>
        <v>1.1</v>
      </c>
      <c r="F58" s="14">
        <f t="shared" si="10"/>
        <v>-29</v>
      </c>
      <c r="G58" s="51">
        <f t="shared" si="7"/>
        <v>-32.2</v>
      </c>
      <c r="H58" s="12"/>
      <c r="I58" s="34" t="s">
        <v>11</v>
      </c>
      <c r="J58" s="16">
        <v>84</v>
      </c>
      <c r="K58" s="16">
        <v>61</v>
      </c>
      <c r="L58" s="5">
        <f>ROUND(K58/K$39*100,1)</f>
        <v>2.3</v>
      </c>
      <c r="M58" s="53">
        <f t="shared" si="6"/>
        <v>-23</v>
      </c>
      <c r="N58" s="56">
        <f t="shared" si="8"/>
        <v>-27.4</v>
      </c>
    </row>
    <row r="59" spans="2:14" ht="16.5" customHeight="1">
      <c r="B59" s="34" t="s">
        <v>12</v>
      </c>
      <c r="C59" s="18">
        <v>260</v>
      </c>
      <c r="D59" s="18">
        <v>213</v>
      </c>
      <c r="E59" s="17">
        <f t="shared" si="9"/>
        <v>3.7</v>
      </c>
      <c r="F59" s="14">
        <f t="shared" si="10"/>
        <v>-47</v>
      </c>
      <c r="G59" s="51">
        <f t="shared" si="7"/>
        <v>-18.1</v>
      </c>
      <c r="H59" s="12"/>
      <c r="I59" s="34" t="s">
        <v>12</v>
      </c>
      <c r="J59" s="16">
        <v>207</v>
      </c>
      <c r="K59" s="16">
        <v>165</v>
      </c>
      <c r="L59" s="5">
        <f t="shared" si="11"/>
        <v>6.1</v>
      </c>
      <c r="M59" s="53">
        <f>K59-J59</f>
        <v>-42</v>
      </c>
      <c r="N59" s="56">
        <f>ROUND(M59/J59*100,1)</f>
        <v>-20.3</v>
      </c>
    </row>
    <row r="60" spans="2:14" ht="16.5" customHeight="1">
      <c r="B60" s="28" t="s">
        <v>17</v>
      </c>
      <c r="C60" s="42">
        <v>222</v>
      </c>
      <c r="D60" s="42">
        <v>194</v>
      </c>
      <c r="E60" s="36">
        <f t="shared" si="9"/>
        <v>3.4</v>
      </c>
      <c r="F60" s="37">
        <f t="shared" si="10"/>
        <v>-28</v>
      </c>
      <c r="G60" s="52">
        <f t="shared" si="7"/>
        <v>-12.6</v>
      </c>
      <c r="H60" s="12"/>
      <c r="I60" s="28" t="s">
        <v>17</v>
      </c>
      <c r="J60" s="43">
        <v>56</v>
      </c>
      <c r="K60" s="43">
        <v>41</v>
      </c>
      <c r="L60" s="9">
        <f t="shared" si="11"/>
        <v>1.5</v>
      </c>
      <c r="M60" s="54">
        <f t="shared" si="6"/>
        <v>-15</v>
      </c>
      <c r="N60" s="57">
        <f t="shared" si="8"/>
        <v>-26.8</v>
      </c>
    </row>
    <row r="61" ht="12">
      <c r="D61" s="1"/>
    </row>
    <row r="63" spans="7:9" ht="13.5" customHeight="1">
      <c r="G63" s="72"/>
      <c r="H63" s="72"/>
      <c r="I63" s="72"/>
    </row>
  </sheetData>
  <mergeCells count="21">
    <mergeCell ref="G63:I63"/>
    <mergeCell ref="B3:G3"/>
    <mergeCell ref="I3:N3"/>
    <mergeCell ref="J5:N5"/>
    <mergeCell ref="J6:J7"/>
    <mergeCell ref="K6:K7"/>
    <mergeCell ref="M6:N6"/>
    <mergeCell ref="F6:G6"/>
    <mergeCell ref="C5:G5"/>
    <mergeCell ref="C6:C7"/>
    <mergeCell ref="D6:D7"/>
    <mergeCell ref="B34:G34"/>
    <mergeCell ref="I34:N34"/>
    <mergeCell ref="C36:G36"/>
    <mergeCell ref="J36:N36"/>
    <mergeCell ref="K37:K38"/>
    <mergeCell ref="M37:N37"/>
    <mergeCell ref="C37:C38"/>
    <mergeCell ref="D37:D38"/>
    <mergeCell ref="F37:G37"/>
    <mergeCell ref="J37:J38"/>
  </mergeCells>
  <printOptions/>
  <pageMargins left="0.4330708661417323" right="0.1968503937007874" top="0.7874015748031497" bottom="0.2362204724409449" header="0.2362204724409449" footer="0.35433070866141736"/>
  <pageSetup fitToHeight="1" fitToWidth="1" horizontalDpi="600" verticalDpi="600" orientation="portrait" paperSize="9" scale="81" r:id="rId1"/>
  <headerFooter alignWithMargins="0">
    <oddFooter>&amp;C&amp;"ＭＳ 明朝,標準"-13-&amp;"ＭＳ Ｐゴシック,標準"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ＦＵＪ９９０３Ｂ０３４１</dc:creator>
  <cp:keywords/>
  <dc:description/>
  <cp:lastModifiedBy>00119184</cp:lastModifiedBy>
  <cp:lastPrinted>2014-08-28T03:04:05Z</cp:lastPrinted>
  <dcterms:created xsi:type="dcterms:W3CDTF">2004-08-24T12:35:01Z</dcterms:created>
  <dcterms:modified xsi:type="dcterms:W3CDTF">2015-03-26T03:57:17Z</dcterms:modified>
  <cp:category/>
  <cp:version/>
  <cp:contentType/>
  <cp:contentStatus/>
</cp:coreProperties>
</file>