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H23海水浴、富士登山" sheetId="1" r:id="rId1"/>
  </sheets>
  <definedNames>
    <definedName name="_xlnm.Print_Area" localSheetId="0">'H23海水浴、富士登山'!$B$1:$I$50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要：21季節調査公表と照合
市町報告と照合</t>
        </r>
      </text>
    </comment>
  </commentList>
</comments>
</file>

<file path=xl/sharedStrings.xml><?xml version="1.0" encoding="utf-8"?>
<sst xmlns="http://schemas.openxmlformats.org/spreadsheetml/2006/main" count="51" uniqueCount="43">
  <si>
    <t>② 市町別海水浴客数</t>
  </si>
  <si>
    <t>（単位：人）</t>
  </si>
  <si>
    <t>市町名</t>
  </si>
  <si>
    <t>前年度比</t>
  </si>
  <si>
    <t>７月</t>
  </si>
  <si>
    <t>８月</t>
  </si>
  <si>
    <t>県  計</t>
  </si>
  <si>
    <t>沼津市</t>
  </si>
  <si>
    <t>熱海市</t>
  </si>
  <si>
    <t>伊東市</t>
  </si>
  <si>
    <t>下田市</t>
  </si>
  <si>
    <t>伊豆市</t>
  </si>
  <si>
    <t>東伊豆町</t>
  </si>
  <si>
    <t>河津町</t>
  </si>
  <si>
    <t>南伊豆町</t>
  </si>
  <si>
    <t>松崎町</t>
  </si>
  <si>
    <t>西伊豆町</t>
  </si>
  <si>
    <t>静岡市</t>
  </si>
  <si>
    <t>焼津市</t>
  </si>
  <si>
    <t>御前崎市</t>
  </si>
  <si>
    <t>牧之原市</t>
  </si>
  <si>
    <t>浜松市</t>
  </si>
  <si>
    <t>湖西市</t>
  </si>
  <si>
    <t>③ 登山口別富士登山客数</t>
  </si>
  <si>
    <t>県   計</t>
  </si>
  <si>
    <t>富士宮口</t>
  </si>
  <si>
    <t>御殿場口</t>
  </si>
  <si>
    <t>須走口</t>
  </si>
  <si>
    <t>※上段は各登山口の新五合目の入込客数</t>
  </si>
  <si>
    <t>※富士宮市の入込客数、登山客数は、平成21年度から算出方法変更。</t>
  </si>
  <si>
    <t>※下段は新五合目→山頂の登山客数</t>
  </si>
  <si>
    <t xml:space="preserve">  （シャトルバスの利用人員による推計→6合目に設置のカウンターによる算出）</t>
  </si>
  <si>
    <t>22年度計</t>
  </si>
  <si>
    <t>※須走口の登山客数は、平成22年度から算出方法変更。</t>
  </si>
  <si>
    <t>（本7合目の環境省設置カウンターに基づく、環境省発表の精査された集計結果を採用）</t>
  </si>
  <si>
    <t>23年度計</t>
  </si>
  <si>
    <t>22年度計</t>
  </si>
  <si>
    <t>＜参考＞環境省発表「山頂部登山者数」</t>
  </si>
  <si>
    <t>登山口名</t>
  </si>
  <si>
    <t>富士宮口</t>
  </si>
  <si>
    <t>御殿場口</t>
  </si>
  <si>
    <t>県　計</t>
  </si>
  <si>
    <t>※環境省が８合目付近の赤外線カウンターにより集計した数値。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</si>
</sst>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38" fontId="5" fillId="0" borderId="0" xfId="48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38" fontId="6" fillId="0" borderId="10" xfId="48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178" fontId="6" fillId="0" borderId="10" xfId="48" applyNumberFormat="1" applyFont="1" applyBorder="1" applyAlignment="1" applyProtection="1">
      <alignment/>
      <protection/>
    </xf>
    <xf numFmtId="38" fontId="4" fillId="0" borderId="0" xfId="48" applyFont="1" applyBorder="1" applyAlignment="1">
      <alignment/>
    </xf>
    <xf numFmtId="0" fontId="6" fillId="0" borderId="10" xfId="0" applyFont="1" applyBorder="1" applyAlignment="1">
      <alignment/>
    </xf>
    <xf numFmtId="178" fontId="6" fillId="0" borderId="10" xfId="48" applyNumberFormat="1" applyFont="1" applyFill="1" applyBorder="1" applyAlignment="1">
      <alignment/>
    </xf>
    <xf numFmtId="178" fontId="7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6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177" fontId="6" fillId="0" borderId="0" xfId="48" applyNumberFormat="1" applyFont="1" applyBorder="1" applyAlignment="1">
      <alignment/>
    </xf>
    <xf numFmtId="38" fontId="6" fillId="0" borderId="16" xfId="48" applyFont="1" applyBorder="1" applyAlignment="1">
      <alignment horizontal="center"/>
    </xf>
    <xf numFmtId="38" fontId="6" fillId="0" borderId="0" xfId="48" applyFont="1" applyBorder="1" applyAlignment="1">
      <alignment horizontal="center"/>
    </xf>
    <xf numFmtId="179" fontId="6" fillId="0" borderId="16" xfId="48" applyNumberFormat="1" applyFont="1" applyBorder="1" applyAlignment="1" applyProtection="1">
      <alignment horizontal="right"/>
      <protection/>
    </xf>
    <xf numFmtId="179" fontId="6" fillId="0" borderId="0" xfId="48" applyNumberFormat="1" applyFont="1" applyBorder="1" applyAlignment="1" applyProtection="1">
      <alignment horizontal="right"/>
      <protection/>
    </xf>
    <xf numFmtId="179" fontId="6" fillId="0" borderId="16" xfId="48" applyNumberFormat="1" applyFont="1" applyBorder="1" applyAlignment="1">
      <alignment/>
    </xf>
    <xf numFmtId="179" fontId="6" fillId="0" borderId="0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0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48" applyNumberFormat="1" applyFont="1" applyBorder="1" applyAlignment="1" applyProtection="1">
      <alignment horizontal="center"/>
      <protection/>
    </xf>
    <xf numFmtId="177" fontId="6" fillId="0" borderId="11" xfId="48" applyNumberFormat="1" applyFont="1" applyBorder="1" applyAlignment="1" applyProtection="1">
      <alignment horizontal="right"/>
      <protection/>
    </xf>
    <xf numFmtId="177" fontId="6" fillId="0" borderId="12" xfId="48" applyNumberFormat="1" applyFont="1" applyBorder="1" applyAlignment="1" applyProtection="1">
      <alignment horizontal="right"/>
      <protection/>
    </xf>
    <xf numFmtId="177" fontId="6" fillId="0" borderId="11" xfId="48" applyNumberFormat="1" applyFont="1" applyBorder="1" applyAlignment="1">
      <alignment/>
    </xf>
    <xf numFmtId="177" fontId="6" fillId="0" borderId="12" xfId="48" applyNumberFormat="1" applyFont="1" applyBorder="1" applyAlignment="1">
      <alignment/>
    </xf>
    <xf numFmtId="176" fontId="6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0"/>
  <sheetViews>
    <sheetView tabSelected="1" view="pageBreakPreview" zoomScaleSheetLayoutView="100" workbookViewId="0" topLeftCell="B1">
      <pane xSplit="2" ySplit="5" topLeftCell="D9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23" sqref="D23"/>
    </sheetView>
  </sheetViews>
  <sheetFormatPr defaultColWidth="9.00390625" defaultRowHeight="13.5"/>
  <cols>
    <col min="1" max="1" width="2.375" style="2" customWidth="1"/>
    <col min="2" max="2" width="2.625" style="2" customWidth="1"/>
    <col min="3" max="3" width="11.875" style="2" customWidth="1"/>
    <col min="4" max="5" width="15.125" style="2" customWidth="1"/>
    <col min="6" max="6" width="11.125" style="2" customWidth="1"/>
    <col min="7" max="8" width="12.375" style="2" customWidth="1"/>
    <col min="9" max="9" width="3.375" style="2" customWidth="1"/>
    <col min="10" max="10" width="9.00390625" style="2" customWidth="1"/>
    <col min="11" max="11" width="10.375" style="2" bestFit="1" customWidth="1"/>
    <col min="12" max="16384" width="9.00390625" style="2" customWidth="1"/>
  </cols>
  <sheetData>
    <row r="1" ht="16.5" customHeight="1">
      <c r="B1" s="1" t="s">
        <v>0</v>
      </c>
    </row>
    <row r="2" spans="2:256" ht="15" customHeight="1">
      <c r="B2" s="3"/>
      <c r="E2" s="3"/>
      <c r="F2" s="4"/>
      <c r="H2" s="5" t="s">
        <v>1</v>
      </c>
      <c r="J2" s="4"/>
      <c r="M2" s="5"/>
      <c r="O2" s="3"/>
      <c r="P2" s="4"/>
      <c r="S2" s="5"/>
      <c r="U2" s="3"/>
      <c r="V2" s="4"/>
      <c r="Y2" s="5"/>
      <c r="AA2" s="3"/>
      <c r="AB2" s="4"/>
      <c r="AE2" s="5"/>
      <c r="AG2" s="3"/>
      <c r="AH2" s="4"/>
      <c r="AK2" s="5"/>
      <c r="AM2" s="3"/>
      <c r="AN2" s="4"/>
      <c r="AQ2" s="5"/>
      <c r="AS2" s="3"/>
      <c r="AT2" s="4"/>
      <c r="AW2" s="5"/>
      <c r="AY2" s="3"/>
      <c r="AZ2" s="4"/>
      <c r="BC2" s="5"/>
      <c r="BE2" s="3"/>
      <c r="BF2" s="4"/>
      <c r="BI2" s="5"/>
      <c r="BK2" s="3"/>
      <c r="BL2" s="4"/>
      <c r="BO2" s="5"/>
      <c r="BQ2" s="3"/>
      <c r="BR2" s="4"/>
      <c r="BU2" s="5"/>
      <c r="BW2" s="3"/>
      <c r="BX2" s="4"/>
      <c r="CA2" s="5"/>
      <c r="CC2" s="3"/>
      <c r="CD2" s="4"/>
      <c r="CG2" s="5"/>
      <c r="CI2" s="3"/>
      <c r="CJ2" s="4"/>
      <c r="CM2" s="5"/>
      <c r="CO2" s="3"/>
      <c r="CP2" s="4"/>
      <c r="CS2" s="5"/>
      <c r="CU2" s="3"/>
      <c r="CV2" s="4"/>
      <c r="CY2" s="5"/>
      <c r="DA2" s="3"/>
      <c r="DB2" s="4"/>
      <c r="DE2" s="5"/>
      <c r="DG2" s="3"/>
      <c r="DH2" s="4"/>
      <c r="DK2" s="5"/>
      <c r="DM2" s="3"/>
      <c r="DN2" s="4"/>
      <c r="DQ2" s="5"/>
      <c r="DS2" s="3"/>
      <c r="DT2" s="4"/>
      <c r="DW2" s="5"/>
      <c r="DY2" s="3"/>
      <c r="DZ2" s="4"/>
      <c r="EC2" s="5"/>
      <c r="EE2" s="3"/>
      <c r="EF2" s="4"/>
      <c r="EI2" s="5"/>
      <c r="EK2" s="3"/>
      <c r="EL2" s="4"/>
      <c r="EO2" s="5"/>
      <c r="EQ2" s="3"/>
      <c r="ER2" s="4"/>
      <c r="EU2" s="5"/>
      <c r="EW2" s="3"/>
      <c r="EX2" s="4"/>
      <c r="FA2" s="5"/>
      <c r="FC2" s="3"/>
      <c r="FD2" s="4"/>
      <c r="FG2" s="5"/>
      <c r="FI2" s="3"/>
      <c r="FJ2" s="4"/>
      <c r="FM2" s="5"/>
      <c r="FO2" s="3"/>
      <c r="FP2" s="4"/>
      <c r="FS2" s="5"/>
      <c r="FU2" s="3"/>
      <c r="FV2" s="4"/>
      <c r="FY2" s="5"/>
      <c r="GA2" s="3"/>
      <c r="GB2" s="4"/>
      <c r="GE2" s="5"/>
      <c r="GG2" s="3"/>
      <c r="GH2" s="4"/>
      <c r="GK2" s="5"/>
      <c r="GM2" s="3"/>
      <c r="GN2" s="4"/>
      <c r="GQ2" s="5"/>
      <c r="GS2" s="3"/>
      <c r="GT2" s="4"/>
      <c r="GW2" s="5"/>
      <c r="GY2" s="3"/>
      <c r="GZ2" s="4"/>
      <c r="HC2" s="5"/>
      <c r="HE2" s="3"/>
      <c r="HF2" s="4"/>
      <c r="HI2" s="5"/>
      <c r="HK2" s="3"/>
      <c r="HL2" s="4"/>
      <c r="HO2" s="5"/>
      <c r="HQ2" s="3"/>
      <c r="HR2" s="4"/>
      <c r="HU2" s="5"/>
      <c r="HW2" s="3"/>
      <c r="HX2" s="4"/>
      <c r="IA2" s="5"/>
      <c r="IC2" s="3"/>
      <c r="ID2" s="4"/>
      <c r="IG2" s="5"/>
      <c r="II2" s="3"/>
      <c r="IJ2" s="4"/>
      <c r="IM2" s="5"/>
      <c r="IO2" s="3"/>
      <c r="IP2" s="4"/>
      <c r="IS2" s="5"/>
      <c r="IU2" s="3"/>
      <c r="IV2" s="4"/>
    </row>
    <row r="3" spans="3:8" ht="15.75" customHeight="1">
      <c r="C3" s="6" t="s">
        <v>2</v>
      </c>
      <c r="D3" s="6" t="s">
        <v>35</v>
      </c>
      <c r="E3" s="6" t="s">
        <v>32</v>
      </c>
      <c r="F3" s="7" t="s">
        <v>3</v>
      </c>
      <c r="G3" s="8" t="s">
        <v>4</v>
      </c>
      <c r="H3" s="8" t="s">
        <v>5</v>
      </c>
    </row>
    <row r="4" spans="3:10" ht="15.75" customHeight="1">
      <c r="C4" s="6" t="s">
        <v>6</v>
      </c>
      <c r="D4" s="45">
        <f>SUM(D6:D21)</f>
        <v>1560544</v>
      </c>
      <c r="E4" s="45">
        <f>SUM(E6:E21)</f>
        <v>2478621</v>
      </c>
      <c r="F4" s="9">
        <f>D4/E4</f>
        <v>0.6296017019140885</v>
      </c>
      <c r="G4" s="10">
        <f>SUM(G6:G21)</f>
        <v>394554</v>
      </c>
      <c r="H4" s="10">
        <f>SUM(H6:H21)</f>
        <v>1165990</v>
      </c>
      <c r="I4" s="23"/>
      <c r="J4" s="29"/>
    </row>
    <row r="5" spans="3:8" ht="15.75" customHeight="1">
      <c r="C5" s="6"/>
      <c r="D5" s="27"/>
      <c r="E5" s="27"/>
      <c r="F5" s="9"/>
      <c r="G5" s="10"/>
      <c r="H5" s="10"/>
    </row>
    <row r="6" spans="3:9" ht="15.75" customHeight="1">
      <c r="C6" s="12" t="s">
        <v>7</v>
      </c>
      <c r="D6" s="28">
        <f>G6+H6</f>
        <v>78689</v>
      </c>
      <c r="E6" s="28">
        <v>130890</v>
      </c>
      <c r="F6" s="9">
        <f>D6/E6</f>
        <v>0.6011842004736802</v>
      </c>
      <c r="G6" s="13">
        <v>21351</v>
      </c>
      <c r="H6" s="14">
        <v>57338</v>
      </c>
      <c r="I6" s="23"/>
    </row>
    <row r="7" spans="3:9" ht="15.75" customHeight="1">
      <c r="C7" s="12" t="s">
        <v>8</v>
      </c>
      <c r="D7" s="28">
        <f aca="true" t="shared" si="0" ref="D7:D21">G7+H7</f>
        <v>159061</v>
      </c>
      <c r="E7" s="28">
        <v>284913</v>
      </c>
      <c r="F7" s="9">
        <f aca="true" t="shared" si="1" ref="F7:F21">D7/E7</f>
        <v>0.5582791939995718</v>
      </c>
      <c r="G7" s="13">
        <v>32250</v>
      </c>
      <c r="H7" s="13">
        <v>126811</v>
      </c>
      <c r="I7" s="23"/>
    </row>
    <row r="8" spans="3:9" ht="15.75" customHeight="1">
      <c r="C8" s="12" t="s">
        <v>9</v>
      </c>
      <c r="D8" s="28">
        <f t="shared" si="0"/>
        <v>83870</v>
      </c>
      <c r="E8" s="28">
        <v>91790</v>
      </c>
      <c r="F8" s="9">
        <f t="shared" si="1"/>
        <v>0.9137160910774594</v>
      </c>
      <c r="G8" s="13">
        <v>17380</v>
      </c>
      <c r="H8" s="13">
        <v>66490</v>
      </c>
      <c r="I8" s="23"/>
    </row>
    <row r="9" spans="3:9" ht="15.75" customHeight="1">
      <c r="C9" s="12" t="s">
        <v>10</v>
      </c>
      <c r="D9" s="28">
        <f t="shared" si="0"/>
        <v>474590</v>
      </c>
      <c r="E9" s="28">
        <v>655100</v>
      </c>
      <c r="F9" s="9">
        <f t="shared" si="1"/>
        <v>0.7244542817890398</v>
      </c>
      <c r="G9" s="13">
        <v>105710</v>
      </c>
      <c r="H9" s="13">
        <v>368880</v>
      </c>
      <c r="I9" s="23"/>
    </row>
    <row r="10" spans="3:9" ht="15.75" customHeight="1">
      <c r="C10" s="12" t="s">
        <v>11</v>
      </c>
      <c r="D10" s="28">
        <f t="shared" si="0"/>
        <v>64800</v>
      </c>
      <c r="E10" s="28">
        <v>78800</v>
      </c>
      <c r="F10" s="9">
        <f t="shared" si="1"/>
        <v>0.8223350253807107</v>
      </c>
      <c r="G10" s="13">
        <v>12400</v>
      </c>
      <c r="H10" s="13">
        <v>52400</v>
      </c>
      <c r="I10" s="23"/>
    </row>
    <row r="11" spans="3:9" ht="15.75" customHeight="1">
      <c r="C11" s="12" t="s">
        <v>12</v>
      </c>
      <c r="D11" s="28">
        <f t="shared" si="0"/>
        <v>19207</v>
      </c>
      <c r="E11" s="28">
        <v>32824</v>
      </c>
      <c r="F11" s="9">
        <f t="shared" si="1"/>
        <v>0.5851511089446746</v>
      </c>
      <c r="G11" s="13">
        <v>4428</v>
      </c>
      <c r="H11" s="13">
        <v>14779</v>
      </c>
      <c r="I11" s="23"/>
    </row>
    <row r="12" spans="3:9" ht="15.75" customHeight="1">
      <c r="C12" s="12" t="s">
        <v>13</v>
      </c>
      <c r="D12" s="28">
        <f t="shared" si="0"/>
        <v>43593</v>
      </c>
      <c r="E12" s="28">
        <v>61666</v>
      </c>
      <c r="F12" s="9">
        <f t="shared" si="1"/>
        <v>0.7069211559043882</v>
      </c>
      <c r="G12" s="13">
        <v>8264</v>
      </c>
      <c r="H12" s="13">
        <v>35329</v>
      </c>
      <c r="I12" s="23"/>
    </row>
    <row r="13" spans="3:9" ht="15.75" customHeight="1">
      <c r="C13" s="12" t="s">
        <v>14</v>
      </c>
      <c r="D13" s="28">
        <f t="shared" si="0"/>
        <v>60483</v>
      </c>
      <c r="E13" s="28">
        <v>87373</v>
      </c>
      <c r="F13" s="9">
        <f t="shared" si="1"/>
        <v>0.6922390212079247</v>
      </c>
      <c r="G13" s="13">
        <v>7350</v>
      </c>
      <c r="H13" s="13">
        <v>53133</v>
      </c>
      <c r="I13" s="23"/>
    </row>
    <row r="14" spans="3:9" ht="15.75" customHeight="1">
      <c r="C14" s="12" t="s">
        <v>15</v>
      </c>
      <c r="D14" s="28">
        <f t="shared" si="0"/>
        <v>32104</v>
      </c>
      <c r="E14" s="28">
        <v>53541</v>
      </c>
      <c r="F14" s="9">
        <f t="shared" si="1"/>
        <v>0.5996152481276031</v>
      </c>
      <c r="G14" s="13">
        <v>7747</v>
      </c>
      <c r="H14" s="13">
        <v>24357</v>
      </c>
      <c r="I14" s="23"/>
    </row>
    <row r="15" spans="3:9" ht="15.75" customHeight="1">
      <c r="C15" s="12" t="s">
        <v>16</v>
      </c>
      <c r="D15" s="28">
        <f t="shared" si="0"/>
        <v>36579</v>
      </c>
      <c r="E15" s="28">
        <v>45449</v>
      </c>
      <c r="F15" s="9">
        <f t="shared" si="1"/>
        <v>0.8048361900151818</v>
      </c>
      <c r="G15" s="13">
        <v>8793</v>
      </c>
      <c r="H15" s="13">
        <v>27786</v>
      </c>
      <c r="I15" s="23"/>
    </row>
    <row r="16" spans="3:9" ht="15.75" customHeight="1">
      <c r="C16" s="12" t="s">
        <v>17</v>
      </c>
      <c r="D16" s="28">
        <f t="shared" si="0"/>
        <v>11400</v>
      </c>
      <c r="E16" s="28">
        <v>15438</v>
      </c>
      <c r="F16" s="9">
        <f t="shared" si="1"/>
        <v>0.7384376214535562</v>
      </c>
      <c r="G16" s="13">
        <v>3380</v>
      </c>
      <c r="H16" s="13">
        <v>8020</v>
      </c>
      <c r="I16" s="23"/>
    </row>
    <row r="17" spans="3:9" ht="15.75" customHeight="1">
      <c r="C17" s="12" t="s">
        <v>18</v>
      </c>
      <c r="D17" s="28">
        <f t="shared" si="0"/>
        <v>13588</v>
      </c>
      <c r="E17" s="28">
        <v>20982</v>
      </c>
      <c r="F17" s="9">
        <f t="shared" si="1"/>
        <v>0.647602707082261</v>
      </c>
      <c r="G17" s="13">
        <v>4110</v>
      </c>
      <c r="H17" s="13">
        <v>9478</v>
      </c>
      <c r="I17" s="23"/>
    </row>
    <row r="18" spans="3:9" ht="15.75" customHeight="1">
      <c r="C18" s="12" t="s">
        <v>19</v>
      </c>
      <c r="D18" s="28">
        <f t="shared" si="0"/>
        <v>25500</v>
      </c>
      <c r="E18" s="28">
        <v>24000</v>
      </c>
      <c r="F18" s="9">
        <f t="shared" si="1"/>
        <v>1.0625</v>
      </c>
      <c r="G18" s="13">
        <v>6500</v>
      </c>
      <c r="H18" s="13">
        <v>19000</v>
      </c>
      <c r="I18" s="23"/>
    </row>
    <row r="19" spans="3:9" ht="15.75" customHeight="1">
      <c r="C19" s="12" t="s">
        <v>20</v>
      </c>
      <c r="D19" s="28">
        <f t="shared" si="0"/>
        <v>354900</v>
      </c>
      <c r="E19" s="28">
        <v>781000</v>
      </c>
      <c r="F19" s="9">
        <f t="shared" si="1"/>
        <v>0.45441741357234317</v>
      </c>
      <c r="G19" s="13">
        <v>126500</v>
      </c>
      <c r="H19" s="13">
        <v>228400</v>
      </c>
      <c r="I19" s="23"/>
    </row>
    <row r="20" spans="3:9" ht="15.75" customHeight="1">
      <c r="C20" s="12" t="s">
        <v>21</v>
      </c>
      <c r="D20" s="28">
        <f t="shared" si="0"/>
        <v>85469</v>
      </c>
      <c r="E20" s="28">
        <v>92730</v>
      </c>
      <c r="F20" s="9">
        <f t="shared" si="1"/>
        <v>0.9216974010568316</v>
      </c>
      <c r="G20" s="13">
        <v>24113</v>
      </c>
      <c r="H20" s="13">
        <v>61356</v>
      </c>
      <c r="I20" s="23"/>
    </row>
    <row r="21" spans="3:9" ht="15.75" customHeight="1">
      <c r="C21" s="12" t="s">
        <v>22</v>
      </c>
      <c r="D21" s="28">
        <f t="shared" si="0"/>
        <v>16711</v>
      </c>
      <c r="E21" s="28">
        <v>22125</v>
      </c>
      <c r="F21" s="9">
        <f t="shared" si="1"/>
        <v>0.7552994350282486</v>
      </c>
      <c r="G21" s="13">
        <v>4278</v>
      </c>
      <c r="H21" s="13">
        <v>12433</v>
      </c>
      <c r="I21" s="23"/>
    </row>
    <row r="22" spans="3:9" ht="15.75" customHeight="1">
      <c r="C22" s="50"/>
      <c r="D22" s="47"/>
      <c r="E22" s="29"/>
      <c r="F22" s="48"/>
      <c r="G22" s="49"/>
      <c r="H22" s="49"/>
      <c r="I22" s="23"/>
    </row>
    <row r="23" spans="3:9" ht="15" customHeight="1">
      <c r="C23" s="50"/>
      <c r="E23" s="11"/>
      <c r="F23" s="4"/>
      <c r="G23" s="11"/>
      <c r="I23" s="11"/>
    </row>
    <row r="24" spans="5:9" ht="15" customHeight="1">
      <c r="E24" s="11"/>
      <c r="F24" s="4"/>
      <c r="G24" s="11"/>
      <c r="I24" s="11"/>
    </row>
    <row r="25" spans="2:9" ht="16.5" customHeight="1">
      <c r="B25" s="1" t="s">
        <v>23</v>
      </c>
      <c r="E25" s="11"/>
      <c r="F25" s="4"/>
      <c r="G25" s="11"/>
      <c r="I25" s="11"/>
    </row>
    <row r="26" spans="5:7" ht="15" customHeight="1">
      <c r="E26" s="11"/>
      <c r="F26" s="5" t="s">
        <v>1</v>
      </c>
      <c r="G26" s="11"/>
    </row>
    <row r="27" spans="3:8" ht="15.75" customHeight="1">
      <c r="C27" s="6" t="s">
        <v>38</v>
      </c>
      <c r="D27" s="6" t="s">
        <v>35</v>
      </c>
      <c r="E27" s="51" t="s">
        <v>36</v>
      </c>
      <c r="F27" s="7" t="s">
        <v>3</v>
      </c>
      <c r="G27" s="30"/>
      <c r="H27" s="31"/>
    </row>
    <row r="28" spans="3:8" ht="15.75" customHeight="1">
      <c r="C28" s="15" t="s">
        <v>24</v>
      </c>
      <c r="D28" s="43">
        <f>D30+D32+D34</f>
        <v>299727</v>
      </c>
      <c r="E28" s="52">
        <v>360443</v>
      </c>
      <c r="F28" s="16">
        <f aca="true" t="shared" si="2" ref="F28:F35">D28/E28</f>
        <v>0.8315517293996554</v>
      </c>
      <c r="G28" s="32"/>
      <c r="H28" s="33"/>
    </row>
    <row r="29" spans="3:8" ht="15.75" customHeight="1">
      <c r="C29" s="17"/>
      <c r="D29" s="44">
        <f>D31+D33+D35</f>
        <v>117021</v>
      </c>
      <c r="E29" s="53">
        <v>141729</v>
      </c>
      <c r="F29" s="18">
        <f t="shared" si="2"/>
        <v>0.8256672946256588</v>
      </c>
      <c r="G29" s="32"/>
      <c r="H29" s="33"/>
    </row>
    <row r="30" spans="3:9" ht="15.75" customHeight="1">
      <c r="C30" s="19" t="s">
        <v>25</v>
      </c>
      <c r="D30" s="39">
        <v>177401</v>
      </c>
      <c r="E30" s="54">
        <v>212868</v>
      </c>
      <c r="F30" s="16">
        <f t="shared" si="2"/>
        <v>0.8333850085498995</v>
      </c>
      <c r="G30" s="34"/>
      <c r="H30" s="35"/>
      <c r="I30" s="20"/>
    </row>
    <row r="31" spans="3:8" ht="15.75" customHeight="1">
      <c r="C31" s="21"/>
      <c r="D31" s="40">
        <v>68764</v>
      </c>
      <c r="E31" s="55">
        <v>84779</v>
      </c>
      <c r="F31" s="18">
        <f t="shared" si="2"/>
        <v>0.8110970877221954</v>
      </c>
      <c r="G31" s="34"/>
      <c r="H31" s="35"/>
    </row>
    <row r="32" spans="3:9" ht="15.75" customHeight="1">
      <c r="C32" s="22" t="s">
        <v>26</v>
      </c>
      <c r="D32" s="46">
        <v>25134</v>
      </c>
      <c r="E32" s="54">
        <v>25968</v>
      </c>
      <c r="F32" s="16">
        <f t="shared" si="2"/>
        <v>0.9678835489833642</v>
      </c>
      <c r="G32" s="36"/>
      <c r="H32" s="37"/>
      <c r="I32" s="23"/>
    </row>
    <row r="33" spans="3:8" ht="15.75" customHeight="1">
      <c r="C33" s="24"/>
      <c r="D33" s="41">
        <v>8078</v>
      </c>
      <c r="E33" s="55">
        <v>8754</v>
      </c>
      <c r="F33" s="18">
        <f t="shared" si="2"/>
        <v>0.9227781585560887</v>
      </c>
      <c r="G33" s="36"/>
      <c r="H33" s="37"/>
    </row>
    <row r="34" spans="3:9" ht="15.75" customHeight="1">
      <c r="C34" s="19" t="s">
        <v>27</v>
      </c>
      <c r="D34" s="39">
        <v>97192</v>
      </c>
      <c r="E34" s="54">
        <v>121607</v>
      </c>
      <c r="F34" s="16">
        <f t="shared" si="2"/>
        <v>0.7992303074658531</v>
      </c>
      <c r="G34" s="38"/>
      <c r="H34" s="37"/>
      <c r="I34" s="23"/>
    </row>
    <row r="35" spans="3:8" ht="15.75" customHeight="1">
      <c r="C35" s="25"/>
      <c r="D35" s="42">
        <v>40179</v>
      </c>
      <c r="E35" s="55">
        <v>48196</v>
      </c>
      <c r="F35" s="18">
        <f t="shared" si="2"/>
        <v>0.8336583948875426</v>
      </c>
      <c r="G35" s="38"/>
      <c r="H35" s="37"/>
    </row>
    <row r="36" spans="3:4" ht="15.75" customHeight="1">
      <c r="C36" s="26" t="s">
        <v>28</v>
      </c>
      <c r="D36" s="26"/>
    </row>
    <row r="37" spans="3:4" ht="15.75" customHeight="1">
      <c r="C37" s="26" t="s">
        <v>30</v>
      </c>
      <c r="D37" s="26"/>
    </row>
    <row r="38" spans="3:4" ht="14.25">
      <c r="C38" s="26" t="s">
        <v>29</v>
      </c>
      <c r="D38" s="26"/>
    </row>
    <row r="39" spans="3:4" ht="14.25">
      <c r="C39" s="26" t="s">
        <v>31</v>
      </c>
      <c r="D39" s="26"/>
    </row>
    <row r="40" ht="14.25">
      <c r="C40" s="26" t="s">
        <v>33</v>
      </c>
    </row>
    <row r="41" ht="14.25">
      <c r="C41" s="26" t="s">
        <v>34</v>
      </c>
    </row>
    <row r="43" spans="2:6" ht="14.25">
      <c r="B43" s="2" t="s">
        <v>37</v>
      </c>
      <c r="C43" s="26"/>
      <c r="D43" s="26"/>
      <c r="E43" s="26"/>
      <c r="F43" s="26"/>
    </row>
    <row r="44" spans="3:6" ht="14.25">
      <c r="C44" s="26"/>
      <c r="D44" s="26"/>
      <c r="E44" s="26"/>
      <c r="F44" s="26"/>
    </row>
    <row r="45" spans="3:6" ht="14.25">
      <c r="C45" s="6" t="s">
        <v>38</v>
      </c>
      <c r="D45" s="6" t="s">
        <v>35</v>
      </c>
      <c r="E45" s="6" t="s">
        <v>32</v>
      </c>
      <c r="F45" s="6" t="s">
        <v>3</v>
      </c>
    </row>
    <row r="46" spans="3:6" ht="14.25">
      <c r="C46" s="6" t="s">
        <v>41</v>
      </c>
      <c r="D46" s="28">
        <f>SUM(D47:D49)</f>
        <v>128378</v>
      </c>
      <c r="E46" s="28">
        <f>SUM(E47:E49)</f>
        <v>136655</v>
      </c>
      <c r="F46" s="56">
        <f>+D46/E46</f>
        <v>0.9394314148768798</v>
      </c>
    </row>
    <row r="47" spans="3:6" ht="14.25">
      <c r="C47" s="6" t="s">
        <v>39</v>
      </c>
      <c r="D47" s="28">
        <v>72441</v>
      </c>
      <c r="E47" s="28">
        <v>78614</v>
      </c>
      <c r="F47" s="56">
        <f>+D47/E47</f>
        <v>0.9214770905945506</v>
      </c>
    </row>
    <row r="48" spans="3:6" ht="14.25">
      <c r="C48" s="6" t="s">
        <v>40</v>
      </c>
      <c r="D48" s="28">
        <v>15758</v>
      </c>
      <c r="E48" s="28">
        <v>9845</v>
      </c>
      <c r="F48" s="56">
        <f>+D48/E48</f>
        <v>1.6006094464195022</v>
      </c>
    </row>
    <row r="49" spans="3:6" ht="14.25">
      <c r="C49" s="6" t="s">
        <v>27</v>
      </c>
      <c r="D49" s="28">
        <v>40179</v>
      </c>
      <c r="E49" s="28">
        <v>48196</v>
      </c>
      <c r="F49" s="56">
        <f>+D49/E49</f>
        <v>0.8336583948875426</v>
      </c>
    </row>
    <row r="50" ht="14.25">
      <c r="C50" s="26" t="s">
        <v>42</v>
      </c>
    </row>
  </sheetData>
  <sheetProtection/>
  <printOptions/>
  <pageMargins left="1.062992125984252" right="0.5905511811023623" top="0.984251968503937" bottom="0.7874015748031497" header="0.2755905511811024" footer="0.1574803149606299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2012-10-18T00:19:34Z</cp:lastPrinted>
  <dcterms:created xsi:type="dcterms:W3CDTF">2010-08-06T02:11:11Z</dcterms:created>
  <dcterms:modified xsi:type="dcterms:W3CDTF">2012-10-30T06:36:35Z</dcterms:modified>
  <cp:category/>
  <cp:version/>
  <cp:contentType/>
  <cp:contentStatus/>
</cp:coreProperties>
</file>