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24市町別形態別原稿" sheetId="1" r:id="rId1"/>
  </sheets>
  <externalReferences>
    <externalReference r:id="rId4"/>
  </externalReferences>
  <definedNames>
    <definedName name="_xlnm.Print_Area" localSheetId="0">'24市町別形態別原稿'!$A$1:$J$55</definedName>
    <definedName name="_xlnm.Print_Titles" localSheetId="0">'24市町別形態別原稿'!$1:$4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<sst xmlns="http://schemas.openxmlformats.org/spreadsheetml/2006/main" count="59" uniqueCount="53">
  <si>
    <t>県計</t>
  </si>
  <si>
    <t>県一括調査</t>
  </si>
  <si>
    <t>市町調査</t>
  </si>
  <si>
    <t>熱海市</t>
  </si>
  <si>
    <t>伊東市</t>
  </si>
  <si>
    <t>下田市</t>
  </si>
  <si>
    <t>東伊豆町</t>
  </si>
  <si>
    <t>河津町</t>
  </si>
  <si>
    <t>南伊豆町</t>
  </si>
  <si>
    <t>西伊豆町</t>
  </si>
  <si>
    <t>富士市</t>
  </si>
  <si>
    <t>御殿場市</t>
  </si>
  <si>
    <t>裾野市</t>
  </si>
  <si>
    <t>長泉町</t>
  </si>
  <si>
    <t>小山町</t>
  </si>
  <si>
    <t>静岡市</t>
  </si>
  <si>
    <t>島田市</t>
  </si>
  <si>
    <t>焼津市</t>
  </si>
  <si>
    <t>藤枝市</t>
  </si>
  <si>
    <t>吉田町</t>
  </si>
  <si>
    <t>掛川市</t>
  </si>
  <si>
    <t>袋井市</t>
  </si>
  <si>
    <t>森町</t>
  </si>
  <si>
    <t>浜松市</t>
  </si>
  <si>
    <t>湖西市</t>
  </si>
  <si>
    <t>牧之原市</t>
  </si>
  <si>
    <t>（単位：人）</t>
  </si>
  <si>
    <t>市町名</t>
  </si>
  <si>
    <t>観光交流客数</t>
  </si>
  <si>
    <t>前年度比</t>
  </si>
  <si>
    <t>宿泊客数</t>
  </si>
  <si>
    <t>観光レクリエーション客数</t>
  </si>
  <si>
    <t>伊豆地域計</t>
  </si>
  <si>
    <t>沼津市</t>
  </si>
  <si>
    <t>三島市</t>
  </si>
  <si>
    <t>伊豆市</t>
  </si>
  <si>
    <t>伊豆の国市</t>
  </si>
  <si>
    <t>松崎町</t>
  </si>
  <si>
    <t>函南町</t>
  </si>
  <si>
    <t>清水町</t>
  </si>
  <si>
    <t>富士地域計</t>
  </si>
  <si>
    <t>富士宮市</t>
  </si>
  <si>
    <t>中東遠地域計</t>
  </si>
  <si>
    <t>磐田市</t>
  </si>
  <si>
    <t>御前崎市</t>
  </si>
  <si>
    <t>菊川市</t>
  </si>
  <si>
    <t>川根本町</t>
  </si>
  <si>
    <t>西北遠地域計</t>
  </si>
  <si>
    <t>西駿河･
奥大井地域計</t>
  </si>
  <si>
    <t>駿河地域計</t>
  </si>
  <si>
    <t>平成23年度</t>
  </si>
  <si>
    <t>平成24年度　市町別形態別観光交流客数</t>
  </si>
  <si>
    <t>平成24年度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</si>
</sst>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#,##0.0;&quot;▲ &quot;#,##0.0"/>
    <numFmt numFmtId="199" formatCode="#,##0.0_);[Red]\(#,##0.0\)"/>
    <numFmt numFmtId="200" formatCode="m&quot;月&quot;d&quot;日&quot;;@"/>
    <numFmt numFmtId="201" formatCode="#,##0.00;&quot;▲ &quot;#,##0.00"/>
    <numFmt numFmtId="202" formatCode="0.00_);[Red]\(0.00\)"/>
    <numFmt numFmtId="203" formatCode="#,##0;&quot;△ &quot;#,##0"/>
    <numFmt numFmtId="204" formatCode="#,##0.0;&quot;△ &quot;#,##0.0"/>
    <numFmt numFmtId="205" formatCode="#,##0.00;&quot;△ &quot;#,##0.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Font="1" applyBorder="1">
      <alignment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6" fillId="24" borderId="10" xfId="61" applyFont="1" applyFill="1" applyBorder="1" applyAlignment="1">
      <alignment vertical="center" wrapText="1" shrinkToFit="1"/>
      <protection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24" borderId="10" xfId="61" applyFont="1" applyFill="1" applyBorder="1">
      <alignment vertical="center"/>
      <protection/>
    </xf>
    <xf numFmtId="176" fontId="0" fillId="24" borderId="10" xfId="61" applyNumberFormat="1" applyFont="1" applyFill="1" applyBorder="1">
      <alignment vertical="center"/>
      <protection/>
    </xf>
    <xf numFmtId="0" fontId="0" fillId="0" borderId="10" xfId="61" applyFont="1" applyBorder="1">
      <alignment vertical="center"/>
      <protection/>
    </xf>
    <xf numFmtId="176" fontId="0" fillId="0" borderId="10" xfId="61" applyNumberFormat="1" applyFont="1" applyBorder="1">
      <alignment vertical="center"/>
      <protection/>
    </xf>
    <xf numFmtId="38" fontId="0" fillId="0" borderId="0" xfId="61" applyNumberFormat="1" applyFont="1">
      <alignment vertical="center"/>
      <protection/>
    </xf>
    <xf numFmtId="0" fontId="0" fillId="0" borderId="11" xfId="61" applyFont="1" applyBorder="1">
      <alignment vertical="center"/>
      <protection/>
    </xf>
    <xf numFmtId="180" fontId="0" fillId="0" borderId="11" xfId="61" applyNumberFormat="1" applyFont="1" applyBorder="1">
      <alignment vertical="center"/>
      <protection/>
    </xf>
    <xf numFmtId="176" fontId="0" fillId="0" borderId="11" xfId="61" applyNumberFormat="1" applyFont="1" applyBorder="1">
      <alignment vertical="center"/>
      <protection/>
    </xf>
    <xf numFmtId="38" fontId="0" fillId="0" borderId="10" xfId="61" applyNumberFormat="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76" fontId="0" fillId="0" borderId="0" xfId="61" applyNumberFormat="1" applyFont="1" applyBorder="1">
      <alignment vertical="center"/>
      <protection/>
    </xf>
    <xf numFmtId="176" fontId="0" fillId="0" borderId="10" xfId="61" applyNumberFormat="1" applyFont="1" applyFill="1" applyBorder="1">
      <alignment vertical="center"/>
      <protection/>
    </xf>
    <xf numFmtId="0" fontId="0" fillId="24" borderId="10" xfId="61" applyFont="1" applyFill="1" applyBorder="1" applyAlignment="1">
      <alignment vertical="center" wrapText="1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38" fontId="0" fillId="2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24" borderId="10" xfId="49" applyFont="1" applyFill="1" applyBorder="1" applyAlignment="1">
      <alignment vertical="center" wrapText="1" shrinkToFit="1"/>
    </xf>
    <xf numFmtId="38" fontId="0" fillId="0" borderId="10" xfId="49" applyFont="1" applyFill="1" applyBorder="1" applyAlignment="1">
      <alignment vertical="center"/>
    </xf>
    <xf numFmtId="176" fontId="8" fillId="0" borderId="10" xfId="61" applyNumberFormat="1" applyFont="1" applyBorder="1">
      <alignment vertical="center"/>
      <protection/>
    </xf>
    <xf numFmtId="0" fontId="24" fillId="0" borderId="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市町別形態別観光交流客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80" zoomScaleNormal="80" zoomScaleSheetLayoutView="10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15.50390625" style="4" customWidth="1"/>
    <col min="2" max="3" width="14.625" style="4" customWidth="1"/>
    <col min="4" max="4" width="9.625" style="4" customWidth="1"/>
    <col min="5" max="6" width="14.625" style="4" customWidth="1"/>
    <col min="7" max="7" width="9.625" style="4" customWidth="1"/>
    <col min="8" max="9" width="14.625" style="4" customWidth="1"/>
    <col min="10" max="10" width="9.50390625" style="4" customWidth="1"/>
    <col min="11" max="11" width="1.4921875" style="4" customWidth="1"/>
    <col min="12" max="16384" width="9.00390625" style="4" customWidth="1"/>
  </cols>
  <sheetData>
    <row r="1" spans="1:2" ht="18.75">
      <c r="A1" s="27" t="s">
        <v>51</v>
      </c>
      <c r="B1" s="1"/>
    </row>
    <row r="2" ht="13.5">
      <c r="J2" s="2" t="s">
        <v>26</v>
      </c>
    </row>
    <row r="3" spans="1:10" ht="13.5">
      <c r="A3" s="21"/>
      <c r="B3" s="28" t="s">
        <v>28</v>
      </c>
      <c r="C3" s="28"/>
      <c r="D3" s="28"/>
      <c r="E3" s="28" t="s">
        <v>30</v>
      </c>
      <c r="F3" s="28"/>
      <c r="G3" s="28"/>
      <c r="H3" s="28" t="s">
        <v>31</v>
      </c>
      <c r="I3" s="28"/>
      <c r="J3" s="28"/>
    </row>
    <row r="4" spans="1:10" ht="22.5" customHeight="1">
      <c r="A4" s="5" t="s">
        <v>27</v>
      </c>
      <c r="B4" s="20" t="s">
        <v>52</v>
      </c>
      <c r="C4" s="20" t="s">
        <v>50</v>
      </c>
      <c r="D4" s="6" t="s">
        <v>29</v>
      </c>
      <c r="E4" s="20" t="s">
        <v>52</v>
      </c>
      <c r="F4" s="20" t="s">
        <v>50</v>
      </c>
      <c r="G4" s="6" t="s">
        <v>29</v>
      </c>
      <c r="H4" s="20" t="s">
        <v>52</v>
      </c>
      <c r="I4" s="20" t="s">
        <v>50</v>
      </c>
      <c r="J4" s="6" t="s">
        <v>29</v>
      </c>
    </row>
    <row r="5" spans="1:10" ht="22.5" customHeight="1">
      <c r="A5" s="7" t="s">
        <v>0</v>
      </c>
      <c r="B5" s="22">
        <f>SUM(B6:B7)</f>
        <v>138081468</v>
      </c>
      <c r="C5" s="22">
        <v>129660931</v>
      </c>
      <c r="D5" s="8">
        <f>B5/C5</f>
        <v>1.064942746709107</v>
      </c>
      <c r="E5" s="22">
        <f>SUM(E6:E7)</f>
        <v>17902961</v>
      </c>
      <c r="F5" s="22">
        <v>16841873</v>
      </c>
      <c r="G5" s="8">
        <f>E5/F5</f>
        <v>1.0630029688503173</v>
      </c>
      <c r="H5" s="22">
        <f>SUM(H6:H7)</f>
        <v>120178507</v>
      </c>
      <c r="I5" s="22">
        <v>112819058</v>
      </c>
      <c r="J5" s="8">
        <f>H5/I5</f>
        <v>1.0652323209435057</v>
      </c>
    </row>
    <row r="6" spans="1:10" ht="22.5" customHeight="1">
      <c r="A6" s="9" t="s">
        <v>1</v>
      </c>
      <c r="B6" s="23">
        <f>H6</f>
        <v>448200</v>
      </c>
      <c r="C6" s="23">
        <v>574393</v>
      </c>
      <c r="D6" s="10">
        <f aca="true" t="shared" si="0" ref="D6:D31">B6/C6</f>
        <v>0.780301988359886</v>
      </c>
      <c r="E6" s="23"/>
      <c r="F6" s="23"/>
      <c r="G6" s="26" t="e">
        <f>E6/F6</f>
        <v>#DIV/0!</v>
      </c>
      <c r="H6" s="23">
        <v>448200</v>
      </c>
      <c r="I6" s="23">
        <v>574393</v>
      </c>
      <c r="J6" s="10">
        <f>H6/I6</f>
        <v>0.780301988359886</v>
      </c>
    </row>
    <row r="7" spans="1:11" ht="22.5" customHeight="1">
      <c r="A7" s="9" t="s">
        <v>2</v>
      </c>
      <c r="B7" s="23">
        <f>SUM(B9,B25,B33,B36,B44,B52)</f>
        <v>137633268</v>
      </c>
      <c r="C7" s="23">
        <v>129086538</v>
      </c>
      <c r="D7" s="10">
        <f t="shared" si="0"/>
        <v>1.066209305264659</v>
      </c>
      <c r="E7" s="23">
        <f>SUM(E9,E25,E33,E36,E44,E52)</f>
        <v>17902961</v>
      </c>
      <c r="F7" s="23">
        <v>16841873</v>
      </c>
      <c r="G7" s="10">
        <f>E7/F7</f>
        <v>1.0630029688503173</v>
      </c>
      <c r="H7" s="23">
        <f>SUM(H9,H25,H33,H36,H44,H52)</f>
        <v>119730307</v>
      </c>
      <c r="I7" s="23">
        <v>112244665</v>
      </c>
      <c r="J7" s="10">
        <f>H7/I7</f>
        <v>1.0666904035038103</v>
      </c>
      <c r="K7" s="11"/>
    </row>
    <row r="8" spans="1:10" ht="22.5" customHeight="1">
      <c r="A8" s="12"/>
      <c r="B8" s="12"/>
      <c r="C8" s="12"/>
      <c r="D8" s="14"/>
      <c r="E8" s="14"/>
      <c r="F8" s="14"/>
      <c r="G8" s="14"/>
      <c r="H8" s="14"/>
      <c r="I8" s="14"/>
      <c r="J8" s="14"/>
    </row>
    <row r="9" spans="1:10" ht="22.5" customHeight="1">
      <c r="A9" s="7" t="s">
        <v>32</v>
      </c>
      <c r="B9" s="22">
        <f>SUM(B10:B23)</f>
        <v>38813732</v>
      </c>
      <c r="C9" s="22">
        <v>36666665</v>
      </c>
      <c r="D9" s="8">
        <f t="shared" si="0"/>
        <v>1.0585563753889262</v>
      </c>
      <c r="E9" s="22">
        <f>SUM(E10:E23)</f>
        <v>10398317</v>
      </c>
      <c r="F9" s="22">
        <v>9832612</v>
      </c>
      <c r="G9" s="8">
        <f aca="true" t="shared" si="1" ref="G9:G23">E9/F9</f>
        <v>1.0575335424605385</v>
      </c>
      <c r="H9" s="22">
        <f>SUM(H10:H23)</f>
        <v>28415415</v>
      </c>
      <c r="I9" s="22">
        <v>26834053</v>
      </c>
      <c r="J9" s="8">
        <f aca="true" t="shared" si="2" ref="J9:J23">H9/I9</f>
        <v>1.0589311648150952</v>
      </c>
    </row>
    <row r="10" spans="1:10" ht="22.5" customHeight="1">
      <c r="A10" s="9" t="s">
        <v>33</v>
      </c>
      <c r="B10" s="23">
        <v>3244745</v>
      </c>
      <c r="C10" s="23">
        <v>2916578</v>
      </c>
      <c r="D10" s="10">
        <f t="shared" si="0"/>
        <v>1.1125178205417445</v>
      </c>
      <c r="E10" s="23">
        <v>709233</v>
      </c>
      <c r="F10" s="23">
        <v>602897</v>
      </c>
      <c r="G10" s="10">
        <f t="shared" si="1"/>
        <v>1.176375069041644</v>
      </c>
      <c r="H10" s="23">
        <v>2535512</v>
      </c>
      <c r="I10" s="23">
        <v>2313681</v>
      </c>
      <c r="J10" s="10">
        <f t="shared" si="2"/>
        <v>1.0958779537887893</v>
      </c>
    </row>
    <row r="11" spans="1:10" ht="22.5" customHeight="1">
      <c r="A11" s="9" t="s">
        <v>3</v>
      </c>
      <c r="B11" s="23">
        <v>5468292</v>
      </c>
      <c r="C11" s="23">
        <v>5136444</v>
      </c>
      <c r="D11" s="10">
        <f t="shared" si="0"/>
        <v>1.0646065643857892</v>
      </c>
      <c r="E11" s="23">
        <v>2689160</v>
      </c>
      <c r="F11" s="23">
        <v>2466829</v>
      </c>
      <c r="G11" s="10">
        <f t="shared" si="1"/>
        <v>1.090128257775468</v>
      </c>
      <c r="H11" s="23">
        <v>2779132</v>
      </c>
      <c r="I11" s="23">
        <v>2669615</v>
      </c>
      <c r="J11" s="10">
        <f t="shared" si="2"/>
        <v>1.0410235183724994</v>
      </c>
    </row>
    <row r="12" spans="1:10" ht="22.5" customHeight="1">
      <c r="A12" s="9" t="s">
        <v>34</v>
      </c>
      <c r="B12" s="25">
        <v>4444949</v>
      </c>
      <c r="C12" s="25">
        <v>4425517</v>
      </c>
      <c r="D12" s="18">
        <f t="shared" si="0"/>
        <v>1.00439089941356</v>
      </c>
      <c r="E12" s="25">
        <v>267366</v>
      </c>
      <c r="F12" s="25">
        <v>249225</v>
      </c>
      <c r="G12" s="18">
        <f t="shared" si="1"/>
        <v>1.0727896479085164</v>
      </c>
      <c r="H12" s="25">
        <v>4177583</v>
      </c>
      <c r="I12" s="25">
        <v>4176292</v>
      </c>
      <c r="J12" s="10">
        <f t="shared" si="2"/>
        <v>1.0003091258944536</v>
      </c>
    </row>
    <row r="13" spans="1:10" ht="22.5" customHeight="1">
      <c r="A13" s="9" t="s">
        <v>4</v>
      </c>
      <c r="B13" s="23">
        <v>10773368</v>
      </c>
      <c r="C13" s="23">
        <v>10353058</v>
      </c>
      <c r="D13" s="10">
        <f t="shared" si="0"/>
        <v>1.040597666892236</v>
      </c>
      <c r="E13" s="23">
        <v>2608100</v>
      </c>
      <c r="F13" s="23">
        <v>2521300</v>
      </c>
      <c r="G13" s="10">
        <f t="shared" si="1"/>
        <v>1.034426684646809</v>
      </c>
      <c r="H13" s="23">
        <v>8165268</v>
      </c>
      <c r="I13" s="23">
        <v>7831758</v>
      </c>
      <c r="J13" s="10">
        <f t="shared" si="2"/>
        <v>1.0425843086571367</v>
      </c>
    </row>
    <row r="14" spans="1:10" ht="22.5" customHeight="1">
      <c r="A14" s="9" t="s">
        <v>5</v>
      </c>
      <c r="B14" s="23">
        <v>2925110</v>
      </c>
      <c r="C14" s="23">
        <v>2380979</v>
      </c>
      <c r="D14" s="10">
        <f t="shared" si="0"/>
        <v>1.2285324650070413</v>
      </c>
      <c r="E14" s="23">
        <v>845847</v>
      </c>
      <c r="F14" s="23">
        <v>763957</v>
      </c>
      <c r="G14" s="10">
        <f t="shared" si="1"/>
        <v>1.1071918969261358</v>
      </c>
      <c r="H14" s="23">
        <v>2079263</v>
      </c>
      <c r="I14" s="23">
        <v>1617022</v>
      </c>
      <c r="J14" s="10">
        <f t="shared" si="2"/>
        <v>1.2858594379049884</v>
      </c>
    </row>
    <row r="15" spans="1:10" ht="22.5" customHeight="1">
      <c r="A15" s="9" t="s">
        <v>35</v>
      </c>
      <c r="B15" s="23">
        <v>3230880</v>
      </c>
      <c r="C15" s="23">
        <v>3051298</v>
      </c>
      <c r="D15" s="10">
        <f t="shared" si="0"/>
        <v>1.0588542974170336</v>
      </c>
      <c r="E15" s="23">
        <v>834853</v>
      </c>
      <c r="F15" s="23">
        <v>826185</v>
      </c>
      <c r="G15" s="10">
        <f t="shared" si="1"/>
        <v>1.0104915969183657</v>
      </c>
      <c r="H15" s="23">
        <v>2396027</v>
      </c>
      <c r="I15" s="23">
        <v>2225113</v>
      </c>
      <c r="J15" s="10">
        <f t="shared" si="2"/>
        <v>1.0768113799164356</v>
      </c>
    </row>
    <row r="16" spans="1:10" ht="22.5" customHeight="1">
      <c r="A16" s="9" t="s">
        <v>36</v>
      </c>
      <c r="B16" s="23">
        <v>2242885</v>
      </c>
      <c r="C16" s="23">
        <v>2161763</v>
      </c>
      <c r="D16" s="10">
        <f t="shared" si="0"/>
        <v>1.0375258527414892</v>
      </c>
      <c r="E16" s="23">
        <v>691648</v>
      </c>
      <c r="F16" s="23">
        <v>694427</v>
      </c>
      <c r="G16" s="10">
        <f t="shared" si="1"/>
        <v>0.9959981394732635</v>
      </c>
      <c r="H16" s="23">
        <v>1551237</v>
      </c>
      <c r="I16" s="23">
        <v>1467336</v>
      </c>
      <c r="J16" s="10">
        <f t="shared" si="2"/>
        <v>1.0571791327957605</v>
      </c>
    </row>
    <row r="17" spans="1:10" ht="22.5" customHeight="1">
      <c r="A17" s="9" t="s">
        <v>6</v>
      </c>
      <c r="B17" s="23">
        <v>1647247</v>
      </c>
      <c r="C17" s="23">
        <v>1647289</v>
      </c>
      <c r="D17" s="10">
        <f t="shared" si="0"/>
        <v>0.999974503563127</v>
      </c>
      <c r="E17" s="23">
        <v>875082</v>
      </c>
      <c r="F17" s="23">
        <v>875811</v>
      </c>
      <c r="G17" s="10">
        <f t="shared" si="1"/>
        <v>0.9991676286322049</v>
      </c>
      <c r="H17" s="23">
        <v>772165</v>
      </c>
      <c r="I17" s="23">
        <v>771478</v>
      </c>
      <c r="J17" s="10">
        <f t="shared" si="2"/>
        <v>1.0008904984976887</v>
      </c>
    </row>
    <row r="18" spans="1:10" ht="22.5" customHeight="1">
      <c r="A18" s="9" t="s">
        <v>7</v>
      </c>
      <c r="B18" s="23">
        <v>1642556</v>
      </c>
      <c r="C18" s="23">
        <v>1561219</v>
      </c>
      <c r="D18" s="10">
        <f t="shared" si="0"/>
        <v>1.052098392345981</v>
      </c>
      <c r="E18" s="23">
        <v>189834</v>
      </c>
      <c r="F18" s="23">
        <v>183075</v>
      </c>
      <c r="G18" s="10">
        <f t="shared" si="1"/>
        <v>1.0369192953707498</v>
      </c>
      <c r="H18" s="23">
        <v>1452722</v>
      </c>
      <c r="I18" s="23">
        <v>1378144</v>
      </c>
      <c r="J18" s="10">
        <f t="shared" si="2"/>
        <v>1.0541148094828987</v>
      </c>
    </row>
    <row r="19" spans="1:10" ht="22.5" customHeight="1">
      <c r="A19" s="9" t="s">
        <v>8</v>
      </c>
      <c r="B19" s="23">
        <v>783575</v>
      </c>
      <c r="C19" s="23">
        <v>745126</v>
      </c>
      <c r="D19" s="10">
        <f t="shared" si="0"/>
        <v>1.0516006688801625</v>
      </c>
      <c r="E19" s="23">
        <v>221039</v>
      </c>
      <c r="F19" s="23">
        <v>208033</v>
      </c>
      <c r="G19" s="10">
        <f t="shared" si="1"/>
        <v>1.0625189272855748</v>
      </c>
      <c r="H19" s="23">
        <v>562536</v>
      </c>
      <c r="I19" s="23">
        <v>537093</v>
      </c>
      <c r="J19" s="10">
        <f t="shared" si="2"/>
        <v>1.0473716842334568</v>
      </c>
    </row>
    <row r="20" spans="1:10" ht="22.5" customHeight="1">
      <c r="A20" s="15" t="s">
        <v>37</v>
      </c>
      <c r="B20" s="23">
        <v>351284</v>
      </c>
      <c r="C20" s="23">
        <v>345263</v>
      </c>
      <c r="D20" s="10">
        <f t="shared" si="0"/>
        <v>1.017438879926317</v>
      </c>
      <c r="E20" s="23">
        <v>93757</v>
      </c>
      <c r="F20" s="23">
        <v>92536</v>
      </c>
      <c r="G20" s="10">
        <f t="shared" si="1"/>
        <v>1.0131948647013054</v>
      </c>
      <c r="H20" s="23">
        <v>257527</v>
      </c>
      <c r="I20" s="23">
        <v>252727</v>
      </c>
      <c r="J20" s="10">
        <f t="shared" si="2"/>
        <v>1.0189928262512513</v>
      </c>
    </row>
    <row r="21" spans="1:10" ht="22.5" customHeight="1">
      <c r="A21" s="9" t="s">
        <v>9</v>
      </c>
      <c r="B21" s="23">
        <v>779725</v>
      </c>
      <c r="C21" s="23">
        <v>759212</v>
      </c>
      <c r="D21" s="10">
        <f t="shared" si="0"/>
        <v>1.0270188037070014</v>
      </c>
      <c r="E21" s="23">
        <v>284610</v>
      </c>
      <c r="F21" s="23">
        <v>264075</v>
      </c>
      <c r="G21" s="10">
        <f t="shared" si="1"/>
        <v>1.0777619994319796</v>
      </c>
      <c r="H21" s="23">
        <v>495115</v>
      </c>
      <c r="I21" s="23">
        <v>495137</v>
      </c>
      <c r="J21" s="10">
        <f t="shared" si="2"/>
        <v>0.9999555678529377</v>
      </c>
    </row>
    <row r="22" spans="1:10" ht="22.5" customHeight="1">
      <c r="A22" s="9" t="s">
        <v>38</v>
      </c>
      <c r="B22" s="23">
        <v>778166</v>
      </c>
      <c r="C22" s="23">
        <v>715619</v>
      </c>
      <c r="D22" s="10">
        <f t="shared" si="0"/>
        <v>1.0874026542056596</v>
      </c>
      <c r="E22" s="23">
        <v>63388</v>
      </c>
      <c r="F22" s="23">
        <v>58962</v>
      </c>
      <c r="G22" s="10">
        <f t="shared" si="1"/>
        <v>1.0750652962925273</v>
      </c>
      <c r="H22" s="23">
        <v>714778</v>
      </c>
      <c r="I22" s="23">
        <v>656657</v>
      </c>
      <c r="J22" s="10">
        <f t="shared" si="2"/>
        <v>1.088510440001401</v>
      </c>
    </row>
    <row r="23" spans="1:10" ht="22.5" customHeight="1">
      <c r="A23" s="9" t="s">
        <v>39</v>
      </c>
      <c r="B23" s="23">
        <v>500950</v>
      </c>
      <c r="C23" s="23">
        <v>467300</v>
      </c>
      <c r="D23" s="10">
        <f t="shared" si="0"/>
        <v>1.0720094157928526</v>
      </c>
      <c r="E23" s="23">
        <v>24400</v>
      </c>
      <c r="F23" s="23">
        <v>25300</v>
      </c>
      <c r="G23" s="10">
        <f t="shared" si="1"/>
        <v>0.9644268774703557</v>
      </c>
      <c r="H23" s="23">
        <v>476550</v>
      </c>
      <c r="I23" s="23">
        <v>442000</v>
      </c>
      <c r="J23" s="10">
        <f t="shared" si="2"/>
        <v>1.0781674208144796</v>
      </c>
    </row>
    <row r="24" spans="1:10" ht="22.5" customHeight="1">
      <c r="A24" s="12"/>
      <c r="B24" s="12"/>
      <c r="C24" s="12"/>
      <c r="D24" s="14"/>
      <c r="E24" s="14"/>
      <c r="F24" s="14"/>
      <c r="G24" s="14"/>
      <c r="H24" s="14"/>
      <c r="I24" s="14"/>
      <c r="J24" s="14"/>
    </row>
    <row r="25" spans="1:10" ht="22.5" customHeight="1">
      <c r="A25" s="7" t="s">
        <v>40</v>
      </c>
      <c r="B25" s="22">
        <f>SUM(B26:B31)</f>
        <v>31213516</v>
      </c>
      <c r="C25" s="22">
        <v>31704307</v>
      </c>
      <c r="D25" s="8">
        <f t="shared" si="0"/>
        <v>0.9845197373341105</v>
      </c>
      <c r="E25" s="22">
        <f>SUM(E26:E31)</f>
        <v>1753531</v>
      </c>
      <c r="F25" s="22">
        <v>1667719</v>
      </c>
      <c r="G25" s="8">
        <f aca="true" t="shared" si="3" ref="G25:G31">E25/F25</f>
        <v>1.051454711495162</v>
      </c>
      <c r="H25" s="22">
        <f>SUM(H26:H31)</f>
        <v>29459985</v>
      </c>
      <c r="I25" s="22">
        <v>30036588</v>
      </c>
      <c r="J25" s="8">
        <f aca="true" t="shared" si="4" ref="J25:J31">H25/I25</f>
        <v>0.9808033122803429</v>
      </c>
    </row>
    <row r="26" spans="1:10" ht="22.5" customHeight="1">
      <c r="A26" s="9" t="s">
        <v>41</v>
      </c>
      <c r="B26" s="23">
        <v>5555357</v>
      </c>
      <c r="C26" s="23">
        <v>5221081</v>
      </c>
      <c r="D26" s="10">
        <f t="shared" si="0"/>
        <v>1.064024289222864</v>
      </c>
      <c r="E26" s="23">
        <v>183315</v>
      </c>
      <c r="F26" s="23">
        <v>165489</v>
      </c>
      <c r="G26" s="10">
        <f t="shared" si="3"/>
        <v>1.1077171292351757</v>
      </c>
      <c r="H26" s="23">
        <v>5372042</v>
      </c>
      <c r="I26" s="23">
        <v>5055592</v>
      </c>
      <c r="J26" s="10">
        <f t="shared" si="4"/>
        <v>1.0625940542670373</v>
      </c>
    </row>
    <row r="27" spans="1:10" ht="22.5" customHeight="1">
      <c r="A27" s="9" t="s">
        <v>10</v>
      </c>
      <c r="B27" s="23">
        <v>5879599</v>
      </c>
      <c r="C27" s="23">
        <v>6432871</v>
      </c>
      <c r="D27" s="10">
        <f t="shared" si="0"/>
        <v>0.9139929900661773</v>
      </c>
      <c r="E27" s="23">
        <v>457879</v>
      </c>
      <c r="F27" s="23">
        <v>428013</v>
      </c>
      <c r="G27" s="10">
        <f t="shared" si="3"/>
        <v>1.069778254398815</v>
      </c>
      <c r="H27" s="23">
        <v>5421720</v>
      </c>
      <c r="I27" s="23">
        <v>6004858</v>
      </c>
      <c r="J27" s="10">
        <f t="shared" si="4"/>
        <v>0.9028889609046542</v>
      </c>
    </row>
    <row r="28" spans="1:10" ht="22.5" customHeight="1">
      <c r="A28" s="9" t="s">
        <v>11</v>
      </c>
      <c r="B28" s="23">
        <v>12873263</v>
      </c>
      <c r="C28" s="23">
        <v>13216464</v>
      </c>
      <c r="D28" s="10">
        <f t="shared" si="0"/>
        <v>0.974032313030172</v>
      </c>
      <c r="E28" s="23">
        <v>879323</v>
      </c>
      <c r="F28" s="23">
        <v>885730</v>
      </c>
      <c r="G28" s="10">
        <f t="shared" si="3"/>
        <v>0.9927664186603141</v>
      </c>
      <c r="H28" s="23">
        <v>11993940</v>
      </c>
      <c r="I28" s="23">
        <v>12330734</v>
      </c>
      <c r="J28" s="10">
        <f t="shared" si="4"/>
        <v>0.9726866218993938</v>
      </c>
    </row>
    <row r="29" spans="1:10" ht="22.5" customHeight="1">
      <c r="A29" s="9" t="s">
        <v>12</v>
      </c>
      <c r="B29" s="23">
        <v>2280888</v>
      </c>
      <c r="C29" s="23">
        <v>2128180</v>
      </c>
      <c r="D29" s="10">
        <f t="shared" si="0"/>
        <v>1.0717552086759579</v>
      </c>
      <c r="E29" s="23">
        <v>110036</v>
      </c>
      <c r="F29" s="23">
        <v>90371</v>
      </c>
      <c r="G29" s="10">
        <f t="shared" si="3"/>
        <v>1.2176029921103009</v>
      </c>
      <c r="H29" s="23">
        <v>2170852</v>
      </c>
      <c r="I29" s="23">
        <v>2037809</v>
      </c>
      <c r="J29" s="10">
        <f t="shared" si="4"/>
        <v>1.06528727667804</v>
      </c>
    </row>
    <row r="30" spans="1:10" ht="22.5" customHeight="1">
      <c r="A30" s="9" t="s">
        <v>13</v>
      </c>
      <c r="B30" s="23">
        <v>348126</v>
      </c>
      <c r="C30" s="23">
        <v>373278</v>
      </c>
      <c r="D30" s="10">
        <f t="shared" si="0"/>
        <v>0.9326185845402086</v>
      </c>
      <c r="E30" s="23">
        <v>9080</v>
      </c>
      <c r="F30" s="23">
        <v>9156</v>
      </c>
      <c r="G30" s="10">
        <f t="shared" si="3"/>
        <v>0.9916994320664045</v>
      </c>
      <c r="H30" s="23">
        <v>339046</v>
      </c>
      <c r="I30" s="23">
        <v>364122</v>
      </c>
      <c r="J30" s="10">
        <f t="shared" si="4"/>
        <v>0.9311329719160062</v>
      </c>
    </row>
    <row r="31" spans="1:10" ht="22.5" customHeight="1">
      <c r="A31" s="9" t="s">
        <v>14</v>
      </c>
      <c r="B31" s="23">
        <v>4276283</v>
      </c>
      <c r="C31" s="23">
        <v>4332433</v>
      </c>
      <c r="D31" s="10">
        <f t="shared" si="0"/>
        <v>0.9870396149230698</v>
      </c>
      <c r="E31" s="23">
        <v>113898</v>
      </c>
      <c r="F31" s="23">
        <v>88960</v>
      </c>
      <c r="G31" s="10">
        <f t="shared" si="3"/>
        <v>1.280328237410072</v>
      </c>
      <c r="H31" s="23">
        <v>4162385</v>
      </c>
      <c r="I31" s="23">
        <v>4243473</v>
      </c>
      <c r="J31" s="10">
        <f t="shared" si="4"/>
        <v>0.9808911238506761</v>
      </c>
    </row>
    <row r="32" spans="1:10" ht="22.5" customHeight="1">
      <c r="A32" s="16"/>
      <c r="B32" s="16"/>
      <c r="C32" s="16"/>
      <c r="D32" s="17"/>
      <c r="E32" s="17"/>
      <c r="F32" s="17"/>
      <c r="G32" s="17"/>
      <c r="H32" s="17"/>
      <c r="I32" s="17"/>
      <c r="J32" s="17"/>
    </row>
    <row r="33" spans="1:10" ht="22.5" customHeight="1">
      <c r="A33" s="19" t="s">
        <v>49</v>
      </c>
      <c r="B33" s="24">
        <f>SUM(B34)</f>
        <v>24985020</v>
      </c>
      <c r="C33" s="24">
        <v>23663189</v>
      </c>
      <c r="D33" s="8">
        <f>B33/C33</f>
        <v>1.0558602223901437</v>
      </c>
      <c r="E33" s="22">
        <f>SUM(E34)</f>
        <v>1526489</v>
      </c>
      <c r="F33" s="22">
        <v>1417908</v>
      </c>
      <c r="G33" s="8">
        <f>E33/F33</f>
        <v>1.0765783111457161</v>
      </c>
      <c r="H33" s="22">
        <f>SUM(H34)</f>
        <v>23458531</v>
      </c>
      <c r="I33" s="22">
        <v>22245281</v>
      </c>
      <c r="J33" s="8">
        <f>H33/I33</f>
        <v>1.0545396571974075</v>
      </c>
    </row>
    <row r="34" spans="1:10" ht="22.5" customHeight="1">
      <c r="A34" s="9" t="s">
        <v>15</v>
      </c>
      <c r="B34" s="23">
        <v>24985020</v>
      </c>
      <c r="C34" s="23">
        <v>23663189</v>
      </c>
      <c r="D34" s="10">
        <f>B34/C34</f>
        <v>1.0558602223901437</v>
      </c>
      <c r="E34" s="23">
        <v>1526489</v>
      </c>
      <c r="F34" s="23">
        <v>1417908</v>
      </c>
      <c r="G34" s="10">
        <f>E34/F34</f>
        <v>1.0765783111457161</v>
      </c>
      <c r="H34" s="23">
        <v>23458531</v>
      </c>
      <c r="I34" s="23">
        <v>22245281</v>
      </c>
      <c r="J34" s="10">
        <f>H34/I34</f>
        <v>1.0545396571974075</v>
      </c>
    </row>
    <row r="35" spans="1:10" ht="22.5" customHeight="1">
      <c r="A35" s="16"/>
      <c r="B35" s="16"/>
      <c r="C35" s="16"/>
      <c r="D35" s="17"/>
      <c r="E35" s="17"/>
      <c r="F35" s="17"/>
      <c r="G35" s="17"/>
      <c r="H35" s="17"/>
      <c r="I35" s="17"/>
      <c r="J35" s="17"/>
    </row>
    <row r="36" spans="1:10" ht="22.5" customHeight="1">
      <c r="A36" s="3" t="s">
        <v>48</v>
      </c>
      <c r="B36" s="24">
        <f>SUM(B37:B42)</f>
        <v>10538686</v>
      </c>
      <c r="C36" s="24">
        <v>9613999</v>
      </c>
      <c r="D36" s="8">
        <f aca="true" t="shared" si="5" ref="D36:D42">B36/C36</f>
        <v>1.0961813081112242</v>
      </c>
      <c r="E36" s="22">
        <f>SUM(E37:E42)</f>
        <v>815840</v>
      </c>
      <c r="F36" s="22">
        <v>804271</v>
      </c>
      <c r="G36" s="8">
        <f aca="true" t="shared" si="6" ref="G36:G42">E36/F36</f>
        <v>1.0143844549909173</v>
      </c>
      <c r="H36" s="22">
        <f>SUM(H37:H42)</f>
        <v>9722846</v>
      </c>
      <c r="I36" s="22">
        <v>8809728</v>
      </c>
      <c r="J36" s="8">
        <f aca="true" t="shared" si="7" ref="J36:J42">H36/I36</f>
        <v>1.1036488300206317</v>
      </c>
    </row>
    <row r="37" spans="1:10" ht="22.5" customHeight="1">
      <c r="A37" s="9" t="s">
        <v>16</v>
      </c>
      <c r="B37" s="23">
        <v>2445453</v>
      </c>
      <c r="C37" s="23">
        <v>2042074</v>
      </c>
      <c r="D37" s="10">
        <f t="shared" si="5"/>
        <v>1.197533977710896</v>
      </c>
      <c r="E37" s="23">
        <v>113817</v>
      </c>
      <c r="F37" s="23">
        <v>114966</v>
      </c>
      <c r="G37" s="10">
        <f t="shared" si="6"/>
        <v>0.990005740827723</v>
      </c>
      <c r="H37" s="23">
        <v>2331636</v>
      </c>
      <c r="I37" s="23">
        <v>1927108</v>
      </c>
      <c r="J37" s="10">
        <f t="shared" si="7"/>
        <v>1.2099145455262497</v>
      </c>
    </row>
    <row r="38" spans="1:10" ht="22.5" customHeight="1">
      <c r="A38" s="9" t="s">
        <v>17</v>
      </c>
      <c r="B38" s="23">
        <v>4234110</v>
      </c>
      <c r="C38" s="23">
        <v>3904538</v>
      </c>
      <c r="D38" s="10">
        <f t="shared" si="5"/>
        <v>1.0844074254111498</v>
      </c>
      <c r="E38" s="23">
        <v>438090</v>
      </c>
      <c r="F38" s="23">
        <v>446396</v>
      </c>
      <c r="G38" s="10">
        <f t="shared" si="6"/>
        <v>0.9813932024480506</v>
      </c>
      <c r="H38" s="23">
        <v>3796020</v>
      </c>
      <c r="I38" s="23">
        <v>3458142</v>
      </c>
      <c r="J38" s="10">
        <f t="shared" si="7"/>
        <v>1.0977050682129306</v>
      </c>
    </row>
    <row r="39" spans="1:10" ht="22.5" customHeight="1">
      <c r="A39" s="9" t="s">
        <v>18</v>
      </c>
      <c r="B39" s="23">
        <v>2232756</v>
      </c>
      <c r="C39" s="23">
        <v>2208637</v>
      </c>
      <c r="D39" s="10">
        <f t="shared" si="5"/>
        <v>1.0109203096751527</v>
      </c>
      <c r="E39" s="23">
        <v>156013</v>
      </c>
      <c r="F39" s="23">
        <v>145296</v>
      </c>
      <c r="G39" s="10">
        <f t="shared" si="6"/>
        <v>1.0737597731527364</v>
      </c>
      <c r="H39" s="23">
        <v>2076743</v>
      </c>
      <c r="I39" s="23">
        <v>2063341</v>
      </c>
      <c r="J39" s="10">
        <f t="shared" si="7"/>
        <v>1.0064952908898723</v>
      </c>
    </row>
    <row r="40" spans="1:10" ht="22.5" customHeight="1">
      <c r="A40" s="9" t="s">
        <v>25</v>
      </c>
      <c r="B40" s="23">
        <v>1008885</v>
      </c>
      <c r="C40" s="23">
        <v>917944</v>
      </c>
      <c r="D40" s="18">
        <f t="shared" si="5"/>
        <v>1.099070313657478</v>
      </c>
      <c r="E40" s="25">
        <v>41868</v>
      </c>
      <c r="F40" s="25">
        <v>43543</v>
      </c>
      <c r="G40" s="18">
        <f t="shared" si="6"/>
        <v>0.9615322784374067</v>
      </c>
      <c r="H40" s="25">
        <v>967017</v>
      </c>
      <c r="I40" s="25">
        <v>874401</v>
      </c>
      <c r="J40" s="18">
        <f t="shared" si="7"/>
        <v>1.1059193665149056</v>
      </c>
    </row>
    <row r="41" spans="1:10" ht="22.5" customHeight="1">
      <c r="A41" s="9" t="s">
        <v>19</v>
      </c>
      <c r="B41" s="23">
        <v>300643</v>
      </c>
      <c r="C41" s="23">
        <v>287531</v>
      </c>
      <c r="D41" s="10">
        <f t="shared" si="5"/>
        <v>1.0456020394322698</v>
      </c>
      <c r="E41" s="23">
        <v>18653</v>
      </c>
      <c r="F41" s="23">
        <v>15676</v>
      </c>
      <c r="G41" s="10">
        <f t="shared" si="6"/>
        <v>1.1899081398315896</v>
      </c>
      <c r="H41" s="23">
        <v>281990</v>
      </c>
      <c r="I41" s="23">
        <v>271855</v>
      </c>
      <c r="J41" s="10">
        <f t="shared" si="7"/>
        <v>1.0372809034227806</v>
      </c>
    </row>
    <row r="42" spans="1:10" ht="22.5" customHeight="1">
      <c r="A42" s="9" t="s">
        <v>46</v>
      </c>
      <c r="B42" s="23">
        <v>316839</v>
      </c>
      <c r="C42" s="23">
        <v>253275</v>
      </c>
      <c r="D42" s="10">
        <f t="shared" si="5"/>
        <v>1.2509683150725497</v>
      </c>
      <c r="E42" s="23">
        <v>47399</v>
      </c>
      <c r="F42" s="23">
        <v>38394</v>
      </c>
      <c r="G42" s="10">
        <f t="shared" si="6"/>
        <v>1.234541855498255</v>
      </c>
      <c r="H42" s="23">
        <v>269440</v>
      </c>
      <c r="I42" s="23">
        <v>214881</v>
      </c>
      <c r="J42" s="10">
        <f t="shared" si="7"/>
        <v>1.2539033232347205</v>
      </c>
    </row>
    <row r="43" spans="1:10" ht="22.5" customHeight="1">
      <c r="A43" s="12"/>
      <c r="B43" s="12"/>
      <c r="C43" s="12"/>
      <c r="D43" s="13"/>
      <c r="E43" s="13"/>
      <c r="F43" s="13"/>
      <c r="G43" s="13"/>
      <c r="H43" s="13"/>
      <c r="I43" s="13"/>
      <c r="J43" s="13"/>
    </row>
    <row r="44" spans="1:10" ht="22.5" customHeight="1">
      <c r="A44" s="7" t="s">
        <v>42</v>
      </c>
      <c r="B44" s="22">
        <f>SUM(B45:B50)</f>
        <v>14870120</v>
      </c>
      <c r="C44" s="22">
        <v>13849560</v>
      </c>
      <c r="D44" s="8">
        <f aca="true" t="shared" si="8" ref="D44:D50">B44/C44</f>
        <v>1.0736889836211403</v>
      </c>
      <c r="E44" s="22">
        <f>SUM(E45:E50)</f>
        <v>974458</v>
      </c>
      <c r="F44" s="22">
        <v>886930</v>
      </c>
      <c r="G44" s="8">
        <f aca="true" t="shared" si="9" ref="G44:G50">E44/F44</f>
        <v>1.0986864803310294</v>
      </c>
      <c r="H44" s="22">
        <f>SUM(H45:H50)</f>
        <v>13895662</v>
      </c>
      <c r="I44" s="22">
        <v>12962630</v>
      </c>
      <c r="J44" s="8">
        <f aca="true" t="shared" si="10" ref="J44:J50">H44/I44</f>
        <v>1.0719786031075484</v>
      </c>
    </row>
    <row r="45" spans="1:10" ht="22.5" customHeight="1">
      <c r="A45" s="9" t="s">
        <v>43</v>
      </c>
      <c r="B45" s="23">
        <v>3360778</v>
      </c>
      <c r="C45" s="23">
        <v>3204750</v>
      </c>
      <c r="D45" s="10">
        <f t="shared" si="8"/>
        <v>1.0486864810047585</v>
      </c>
      <c r="E45" s="23">
        <v>121809</v>
      </c>
      <c r="F45" s="23">
        <v>140542</v>
      </c>
      <c r="G45" s="10">
        <f t="shared" si="9"/>
        <v>0.866708884176972</v>
      </c>
      <c r="H45" s="23">
        <v>3238969</v>
      </c>
      <c r="I45" s="23">
        <v>3064208</v>
      </c>
      <c r="J45" s="10">
        <f t="shared" si="10"/>
        <v>1.0570330082030985</v>
      </c>
    </row>
    <row r="46" spans="1:10" ht="22.5" customHeight="1">
      <c r="A46" s="9" t="s">
        <v>20</v>
      </c>
      <c r="B46" s="23">
        <v>3445462</v>
      </c>
      <c r="C46" s="23">
        <v>3099301</v>
      </c>
      <c r="D46" s="10">
        <f t="shared" si="8"/>
        <v>1.111690023008414</v>
      </c>
      <c r="E46" s="23">
        <v>476952</v>
      </c>
      <c r="F46" s="23">
        <v>426154</v>
      </c>
      <c r="G46" s="10">
        <f t="shared" si="9"/>
        <v>1.1192010399996246</v>
      </c>
      <c r="H46" s="23">
        <v>2968510</v>
      </c>
      <c r="I46" s="23">
        <v>2673147</v>
      </c>
      <c r="J46" s="10">
        <f t="shared" si="10"/>
        <v>1.1104926141360725</v>
      </c>
    </row>
    <row r="47" spans="1:10" ht="22.5" customHeight="1">
      <c r="A47" s="9" t="s">
        <v>21</v>
      </c>
      <c r="B47" s="23">
        <v>4531345</v>
      </c>
      <c r="C47" s="23">
        <v>4348585</v>
      </c>
      <c r="D47" s="10">
        <f t="shared" si="8"/>
        <v>1.0420274641061402</v>
      </c>
      <c r="E47" s="23">
        <v>57644</v>
      </c>
      <c r="F47" s="23">
        <v>52862</v>
      </c>
      <c r="G47" s="10">
        <f t="shared" si="9"/>
        <v>1.0904619575498469</v>
      </c>
      <c r="H47" s="23">
        <v>4473701</v>
      </c>
      <c r="I47" s="23">
        <v>4295723</v>
      </c>
      <c r="J47" s="10">
        <f t="shared" si="10"/>
        <v>1.0414314423904893</v>
      </c>
    </row>
    <row r="48" spans="1:10" ht="22.5" customHeight="1">
      <c r="A48" s="9" t="s">
        <v>44</v>
      </c>
      <c r="B48" s="23">
        <v>1941196</v>
      </c>
      <c r="C48" s="23">
        <v>1740234</v>
      </c>
      <c r="D48" s="10">
        <f t="shared" si="8"/>
        <v>1.1154798722470656</v>
      </c>
      <c r="E48" s="23">
        <v>210624</v>
      </c>
      <c r="F48" s="23">
        <v>161819</v>
      </c>
      <c r="G48" s="10">
        <f t="shared" si="9"/>
        <v>1.301602407628276</v>
      </c>
      <c r="H48" s="23">
        <v>1730572</v>
      </c>
      <c r="I48" s="23">
        <v>1578415</v>
      </c>
      <c r="J48" s="10">
        <f t="shared" si="10"/>
        <v>1.096398602395441</v>
      </c>
    </row>
    <row r="49" spans="1:10" ht="22.5" customHeight="1">
      <c r="A49" s="9" t="s">
        <v>45</v>
      </c>
      <c r="B49" s="23">
        <v>323582</v>
      </c>
      <c r="C49" s="23">
        <v>314289</v>
      </c>
      <c r="D49" s="10">
        <f t="shared" si="8"/>
        <v>1.0295683272402152</v>
      </c>
      <c r="E49" s="23">
        <v>99184</v>
      </c>
      <c r="F49" s="23">
        <v>97453</v>
      </c>
      <c r="G49" s="10">
        <f t="shared" si="9"/>
        <v>1.0177624085456578</v>
      </c>
      <c r="H49" s="23">
        <v>224398</v>
      </c>
      <c r="I49" s="23">
        <v>216836</v>
      </c>
      <c r="J49" s="10">
        <f t="shared" si="10"/>
        <v>1.0348742828681585</v>
      </c>
    </row>
    <row r="50" spans="1:10" ht="22.5" customHeight="1">
      <c r="A50" s="9" t="s">
        <v>22</v>
      </c>
      <c r="B50" s="23">
        <v>1267757</v>
      </c>
      <c r="C50" s="23">
        <v>1142401</v>
      </c>
      <c r="D50" s="10">
        <f t="shared" si="8"/>
        <v>1.1097302961044326</v>
      </c>
      <c r="E50" s="23">
        <v>8245</v>
      </c>
      <c r="F50" s="23">
        <v>8100</v>
      </c>
      <c r="G50" s="10">
        <f t="shared" si="9"/>
        <v>1.0179012345679013</v>
      </c>
      <c r="H50" s="23">
        <v>1259512</v>
      </c>
      <c r="I50" s="23">
        <v>1134301</v>
      </c>
      <c r="J50" s="10">
        <f t="shared" si="10"/>
        <v>1.110386043916033</v>
      </c>
    </row>
    <row r="51" spans="1:10" ht="22.5" customHeight="1">
      <c r="A51" s="12"/>
      <c r="B51" s="12"/>
      <c r="C51" s="12"/>
      <c r="D51" s="14"/>
      <c r="E51" s="14"/>
      <c r="F51" s="14"/>
      <c r="G51" s="14"/>
      <c r="H51" s="14"/>
      <c r="I51" s="14"/>
      <c r="J51" s="14"/>
    </row>
    <row r="52" spans="1:10" ht="22.5" customHeight="1">
      <c r="A52" s="7" t="s">
        <v>47</v>
      </c>
      <c r="B52" s="22">
        <f>SUM(B53:B54)</f>
        <v>17212194</v>
      </c>
      <c r="C52" s="22">
        <v>13588818</v>
      </c>
      <c r="D52" s="8">
        <f>B52/C52</f>
        <v>1.2666439421000413</v>
      </c>
      <c r="E52" s="22">
        <f>SUM(E53:E54)</f>
        <v>2434326</v>
      </c>
      <c r="F52" s="22">
        <v>2232433</v>
      </c>
      <c r="G52" s="8">
        <f>E52/F52</f>
        <v>1.0904363087268465</v>
      </c>
      <c r="H52" s="22">
        <f>SUM(H53:H54)</f>
        <v>14777868</v>
      </c>
      <c r="I52" s="22">
        <v>11356385</v>
      </c>
      <c r="J52" s="8">
        <f>H52/I52</f>
        <v>1.3012827585538884</v>
      </c>
    </row>
    <row r="53" spans="1:10" ht="22.5" customHeight="1">
      <c r="A53" s="9" t="s">
        <v>23</v>
      </c>
      <c r="B53" s="25">
        <v>16589757</v>
      </c>
      <c r="C53" s="25">
        <v>13000660</v>
      </c>
      <c r="D53" s="18">
        <f>B53/C53</f>
        <v>1.2760703687351258</v>
      </c>
      <c r="E53" s="25">
        <v>2303845</v>
      </c>
      <c r="F53" s="25">
        <v>2120705</v>
      </c>
      <c r="G53" s="18">
        <f>E53/F53</f>
        <v>1.0863580743196248</v>
      </c>
      <c r="H53" s="25">
        <v>14285912</v>
      </c>
      <c r="I53" s="25">
        <v>10879955</v>
      </c>
      <c r="J53" s="10">
        <f>H53/I53</f>
        <v>1.3130488131614515</v>
      </c>
    </row>
    <row r="54" spans="1:10" ht="22.5" customHeight="1">
      <c r="A54" s="9" t="s">
        <v>24</v>
      </c>
      <c r="B54" s="25">
        <v>622437</v>
      </c>
      <c r="C54" s="25">
        <v>588158</v>
      </c>
      <c r="D54" s="18">
        <f>B54/C54</f>
        <v>1.058281958249314</v>
      </c>
      <c r="E54" s="25">
        <v>130481</v>
      </c>
      <c r="F54" s="25">
        <v>111728</v>
      </c>
      <c r="G54" s="18">
        <f>E54/F54</f>
        <v>1.1678451238722611</v>
      </c>
      <c r="H54" s="25">
        <v>491956</v>
      </c>
      <c r="I54" s="25">
        <v>476430</v>
      </c>
      <c r="J54" s="10">
        <f>H54/I54</f>
        <v>1.03258820813131</v>
      </c>
    </row>
  </sheetData>
  <sheetProtection/>
  <mergeCells count="3">
    <mergeCell ref="B3:D3"/>
    <mergeCell ref="E3:G3"/>
    <mergeCell ref="H3:J3"/>
  </mergeCells>
  <printOptions/>
  <pageMargins left="0.984251968503937" right="0.5905511811023623" top="0.84" bottom="0.71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2012-10-01T02:10:14Z</cp:lastPrinted>
  <dcterms:created xsi:type="dcterms:W3CDTF">2008-09-24T06:54:00Z</dcterms:created>
  <dcterms:modified xsi:type="dcterms:W3CDTF">2013-10-01T04:55:48Z</dcterms:modified>
  <cp:category/>
  <cp:version/>
  <cp:contentType/>
  <cp:contentStatus/>
</cp:coreProperties>
</file>