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4365" activeTab="1"/>
  </bookViews>
  <sheets>
    <sheet name="伊豆・富士" sheetId="1" r:id="rId1"/>
    <sheet name="駿河・奥大井・西駿河・中東遠・西北遠" sheetId="2" r:id="rId2"/>
  </sheets>
  <externalReferences>
    <externalReference r:id="rId5"/>
    <externalReference r:id="rId6"/>
  </externalReferences>
  <definedNames>
    <definedName name="コード" localSheetId="0">'[2]Sheet2'!$A$2:$B$23</definedName>
    <definedName name="コード" localSheetId="1">'[2]Sheet2'!$A$2:$B$23</definedName>
    <definedName name="コード">'[1]Sheet2'!$A$2:$B$23</definedName>
  </definedNames>
  <calcPr fullCalcOnLoad="1"/>
</workbook>
</file>

<file path=xl/sharedStrings.xml><?xml version="1.0" encoding="utf-8"?>
<sst xmlns="http://schemas.openxmlformats.org/spreadsheetml/2006/main" count="80" uniqueCount="63">
  <si>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</si>
  <si>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</si>
  <si>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</si>
  <si>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</si>
  <si>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</si>
  <si>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</si>
  <si>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</si>
  <si>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</si>
  <si>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</si>
  <si>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</si>
  <si>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</si>
  <si>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</si>
  <si>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沼津市</t>
  </si>
  <si>
    <t>熱海市</t>
  </si>
  <si>
    <t>三島市</t>
  </si>
  <si>
    <t>伊東市</t>
  </si>
  <si>
    <t>下田市</t>
  </si>
  <si>
    <t>伊豆市</t>
  </si>
  <si>
    <t>伊豆の国市</t>
  </si>
  <si>
    <t>東伊豆町</t>
  </si>
  <si>
    <t>河津町</t>
  </si>
  <si>
    <t>南伊豆町</t>
  </si>
  <si>
    <t>松崎町</t>
  </si>
  <si>
    <t>西伊豆町</t>
  </si>
  <si>
    <t>函南町</t>
  </si>
  <si>
    <t>清水町</t>
  </si>
  <si>
    <t>伊豆地域計</t>
  </si>
  <si>
    <t>富士宮市</t>
  </si>
  <si>
    <t>富士市</t>
  </si>
  <si>
    <t>御殿場市</t>
  </si>
  <si>
    <t>裾野市</t>
  </si>
  <si>
    <t>長泉町</t>
  </si>
  <si>
    <t>小山町</t>
  </si>
  <si>
    <t>富士地域計</t>
  </si>
  <si>
    <t>川根本町</t>
  </si>
  <si>
    <t>島田市</t>
  </si>
  <si>
    <t>焼津市</t>
  </si>
  <si>
    <t>藤枝市</t>
  </si>
  <si>
    <t>牧之原市</t>
  </si>
  <si>
    <t>吉田町</t>
  </si>
  <si>
    <t>磐田市</t>
  </si>
  <si>
    <t>掛川市</t>
  </si>
  <si>
    <t>袋井市</t>
  </si>
  <si>
    <t>御前崎市</t>
  </si>
  <si>
    <t>菊川市</t>
  </si>
  <si>
    <t>森町</t>
  </si>
  <si>
    <t>中東遠地域計</t>
  </si>
  <si>
    <t>浜松市</t>
  </si>
  <si>
    <t>湖西市</t>
  </si>
  <si>
    <t>県合計</t>
  </si>
  <si>
    <t>市町名</t>
  </si>
  <si>
    <t>県一括調査</t>
  </si>
  <si>
    <t>市町調査計</t>
  </si>
  <si>
    <t>西北遠地域計</t>
  </si>
  <si>
    <t>前年度比</t>
  </si>
  <si>
    <t>(単位：人）</t>
  </si>
  <si>
    <t>静岡市</t>
  </si>
  <si>
    <t>西駿河・
奥大井地域計</t>
  </si>
  <si>
    <t>駿河地域計</t>
  </si>
  <si>
    <t>23年度計</t>
  </si>
  <si>
    <t>平成24年度　観光レクリエーション客数　月別内訳（市町別－２）</t>
  </si>
  <si>
    <t>24年度計</t>
  </si>
  <si>
    <t>平成24年度　観光レクリエーション客数　月別内訳（市町別－１）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</si>
</sst>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#,##0_);[Red]\(#,##0\)"/>
    <numFmt numFmtId="179" formatCode="#,##0.00_);[Red]\(#,##0.00\)"/>
    <numFmt numFmtId="180" formatCode="#,##0_ ;[Red]\-#,##0\ "/>
    <numFmt numFmtId="181" formatCode="#,##0;[Red]#,##0"/>
    <numFmt numFmtId="182" formatCode="0;[Red]0"/>
    <numFmt numFmtId="183" formatCode="&quot;△&quot;\ #,##0;&quot;▲&quot;\ #,##0"/>
    <numFmt numFmtId="184" formatCode="0.000%"/>
    <numFmt numFmtId="185" formatCode="0_);[Red]\(0\)"/>
    <numFmt numFmtId="186" formatCode="0.0E+00"/>
    <numFmt numFmtId="187" formatCode="0.0_ "/>
    <numFmt numFmtId="188" formatCode="0_ "/>
    <numFmt numFmtId="189" formatCode="0.0"/>
    <numFmt numFmtId="190" formatCode="0;&quot;▲ &quot;0"/>
    <numFmt numFmtId="191" formatCode="m/d"/>
    <numFmt numFmtId="192" formatCode="0.00_ 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#,##0.0;[Red]\-#,##0.0"/>
    <numFmt numFmtId="197" formatCode="#,##0;&quot;▲ &quot;#,##0"/>
    <numFmt numFmtId="198" formatCode="m&quot;月&quot;d&quot;日&quot;;@"/>
    <numFmt numFmtId="199" formatCode="#,##0.0;&quot;▲ &quot;#,##0.0"/>
    <numFmt numFmtId="200" formatCode="#,##0.0_);[Red]\(#,##0.0\)"/>
    <numFmt numFmtId="201" formatCode="#,##0.00;&quot;▲ &quot;#,##0.00"/>
    <numFmt numFmtId="202" formatCode="0.00_);[Red]\(0.00\)"/>
  </numFmts>
  <fonts count="24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2"/>
      <color indexed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84">
    <xf numFmtId="0" fontId="0" fillId="0" borderId="0" xfId="0" applyAlignment="1">
      <alignment/>
    </xf>
    <xf numFmtId="38" fontId="4" fillId="0" borderId="0" xfId="0" applyNumberFormat="1" applyFont="1" applyFill="1" applyBorder="1" applyAlignment="1">
      <alignment/>
    </xf>
    <xf numFmtId="38" fontId="5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80" fontId="4" fillId="0" borderId="0" xfId="0" applyNumberFormat="1" applyFont="1" applyFill="1" applyBorder="1" applyAlignment="1">
      <alignment horizontal="center"/>
    </xf>
    <xf numFmtId="176" fontId="4" fillId="0" borderId="10" xfId="0" applyNumberFormat="1" applyFont="1" applyFill="1" applyBorder="1" applyAlignment="1">
      <alignment/>
    </xf>
    <xf numFmtId="180" fontId="4" fillId="0" borderId="11" xfId="0" applyNumberFormat="1" applyFont="1" applyFill="1" applyBorder="1" applyAlignment="1">
      <alignment/>
    </xf>
    <xf numFmtId="180" fontId="4" fillId="0" borderId="12" xfId="0" applyNumberFormat="1" applyFont="1" applyFill="1" applyBorder="1" applyAlignment="1">
      <alignment/>
    </xf>
    <xf numFmtId="38" fontId="4" fillId="0" borderId="11" xfId="0" applyNumberFormat="1" applyFont="1" applyFill="1" applyBorder="1" applyAlignment="1">
      <alignment horizontal="center"/>
    </xf>
    <xf numFmtId="38" fontId="4" fillId="0" borderId="12" xfId="0" applyNumberFormat="1" applyFont="1" applyFill="1" applyBorder="1" applyAlignment="1">
      <alignment horizontal="center"/>
    </xf>
    <xf numFmtId="180" fontId="4" fillId="0" borderId="11" xfId="0" applyNumberFormat="1" applyFont="1" applyFill="1" applyBorder="1" applyAlignment="1">
      <alignment horizontal="center"/>
    </xf>
    <xf numFmtId="180" fontId="4" fillId="0" borderId="12" xfId="0" applyNumberFormat="1" applyFont="1" applyFill="1" applyBorder="1" applyAlignment="1">
      <alignment horizontal="center"/>
    </xf>
    <xf numFmtId="178" fontId="4" fillId="0" borderId="11" xfId="0" applyNumberFormat="1" applyFont="1" applyFill="1" applyBorder="1" applyAlignment="1">
      <alignment/>
    </xf>
    <xf numFmtId="178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178" fontId="4" fillId="0" borderId="14" xfId="0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0" fontId="4" fillId="0" borderId="13" xfId="0" applyFont="1" applyFill="1" applyBorder="1" applyAlignment="1">
      <alignment wrapText="1"/>
    </xf>
    <xf numFmtId="177" fontId="4" fillId="0" borderId="10" xfId="0" applyNumberFormat="1" applyFont="1" applyFill="1" applyBorder="1" applyAlignment="1">
      <alignment/>
    </xf>
    <xf numFmtId="177" fontId="4" fillId="0" borderId="10" xfId="0" applyNumberFormat="1" applyFont="1" applyFill="1" applyBorder="1" applyAlignment="1">
      <alignment wrapText="1"/>
    </xf>
    <xf numFmtId="38" fontId="4" fillId="0" borderId="14" xfId="0" applyNumberFormat="1" applyFont="1" applyFill="1" applyBorder="1" applyAlignment="1">
      <alignment horizontal="center"/>
    </xf>
    <xf numFmtId="178" fontId="4" fillId="0" borderId="14" xfId="49" applyNumberFormat="1" applyFont="1" applyFill="1" applyBorder="1" applyAlignment="1">
      <alignment/>
    </xf>
    <xf numFmtId="178" fontId="4" fillId="0" borderId="11" xfId="49" applyNumberFormat="1" applyFont="1" applyFill="1" applyBorder="1" applyAlignment="1">
      <alignment/>
    </xf>
    <xf numFmtId="178" fontId="4" fillId="0" borderId="12" xfId="49" applyNumberFormat="1" applyFont="1" applyFill="1" applyBorder="1" applyAlignment="1">
      <alignment/>
    </xf>
    <xf numFmtId="178" fontId="4" fillId="0" borderId="18" xfId="49" applyNumberFormat="1" applyFont="1" applyFill="1" applyBorder="1" applyAlignment="1">
      <alignment/>
    </xf>
    <xf numFmtId="180" fontId="4" fillId="0" borderId="14" xfId="0" applyNumberFormat="1" applyFont="1" applyFill="1" applyBorder="1" applyAlignment="1">
      <alignment horizontal="right"/>
    </xf>
    <xf numFmtId="180" fontId="4" fillId="0" borderId="11" xfId="0" applyNumberFormat="1" applyFont="1" applyFill="1" applyBorder="1" applyAlignment="1">
      <alignment horizontal="right"/>
    </xf>
    <xf numFmtId="180" fontId="4" fillId="0" borderId="12" xfId="0" applyNumberFormat="1" applyFont="1" applyFill="1" applyBorder="1" applyAlignment="1">
      <alignment horizontal="right"/>
    </xf>
    <xf numFmtId="180" fontId="4" fillId="0" borderId="14" xfId="0" applyNumberFormat="1" applyFont="1" applyFill="1" applyBorder="1" applyAlignment="1">
      <alignment horizontal="center"/>
    </xf>
    <xf numFmtId="177" fontId="4" fillId="0" borderId="14" xfId="0" applyNumberFormat="1" applyFont="1" applyFill="1" applyBorder="1" applyAlignment="1">
      <alignment/>
    </xf>
    <xf numFmtId="177" fontId="4" fillId="0" borderId="11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80" fontId="4" fillId="0" borderId="18" xfId="49" applyNumberFormat="1" applyFont="1" applyFill="1" applyBorder="1" applyAlignment="1">
      <alignment/>
    </xf>
    <xf numFmtId="38" fontId="4" fillId="0" borderId="19" xfId="49" applyFont="1" applyFill="1" applyBorder="1" applyAlignment="1">
      <alignment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/>
    </xf>
    <xf numFmtId="176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78" fontId="4" fillId="0" borderId="0" xfId="0" applyNumberFormat="1" applyFont="1" applyFill="1" applyBorder="1" applyAlignment="1">
      <alignment horizontal="center"/>
    </xf>
    <xf numFmtId="0" fontId="4" fillId="0" borderId="20" xfId="0" applyFont="1" applyFill="1" applyBorder="1" applyAlignment="1">
      <alignment/>
    </xf>
    <xf numFmtId="180" fontId="4" fillId="0" borderId="15" xfId="0" applyNumberFormat="1" applyFont="1" applyFill="1" applyBorder="1" applyAlignment="1">
      <alignment/>
    </xf>
    <xf numFmtId="0" fontId="4" fillId="0" borderId="21" xfId="0" applyFont="1" applyFill="1" applyBorder="1" applyAlignment="1">
      <alignment/>
    </xf>
    <xf numFmtId="180" fontId="4" fillId="0" borderId="16" xfId="0" applyNumberFormat="1" applyFont="1" applyFill="1" applyBorder="1" applyAlignment="1">
      <alignment/>
    </xf>
    <xf numFmtId="0" fontId="4" fillId="0" borderId="22" xfId="0" applyFont="1" applyFill="1" applyBorder="1" applyAlignment="1">
      <alignment/>
    </xf>
    <xf numFmtId="180" fontId="4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0" fontId="4" fillId="0" borderId="19" xfId="0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8" fontId="4" fillId="0" borderId="10" xfId="0" applyNumberFormat="1" applyFont="1" applyFill="1" applyBorder="1" applyAlignment="1">
      <alignment/>
    </xf>
    <xf numFmtId="178" fontId="4" fillId="0" borderId="15" xfId="0" applyNumberFormat="1" applyFont="1" applyFill="1" applyBorder="1" applyAlignment="1">
      <alignment/>
    </xf>
    <xf numFmtId="178" fontId="4" fillId="0" borderId="16" xfId="0" applyNumberFormat="1" applyFont="1" applyFill="1" applyBorder="1" applyAlignment="1">
      <alignment/>
    </xf>
    <xf numFmtId="178" fontId="4" fillId="0" borderId="17" xfId="0" applyNumberFormat="1" applyFont="1" applyFill="1" applyBorder="1" applyAlignment="1">
      <alignment/>
    </xf>
    <xf numFmtId="178" fontId="4" fillId="0" borderId="10" xfId="61" applyNumberFormat="1" applyFont="1" applyFill="1" applyBorder="1" applyAlignment="1">
      <alignment shrinkToFit="1"/>
      <protection/>
    </xf>
    <xf numFmtId="178" fontId="4" fillId="0" borderId="10" xfId="61" applyNumberFormat="1" applyFont="1" applyBorder="1" applyAlignment="1">
      <alignment shrinkToFit="1"/>
      <protection/>
    </xf>
    <xf numFmtId="178" fontId="4" fillId="0" borderId="10" xfId="61" applyNumberFormat="1" applyFont="1" applyFill="1" applyBorder="1">
      <alignment/>
      <protection/>
    </xf>
    <xf numFmtId="178" fontId="4" fillId="0" borderId="15" xfId="61" applyNumberFormat="1" applyFont="1" applyFill="1" applyBorder="1">
      <alignment/>
      <protection/>
    </xf>
    <xf numFmtId="178" fontId="4" fillId="0" borderId="23" xfId="49" applyNumberFormat="1" applyFont="1" applyFill="1" applyBorder="1" applyAlignment="1">
      <alignment/>
    </xf>
    <xf numFmtId="178" fontId="4" fillId="0" borderId="24" xfId="49" applyNumberFormat="1" applyFont="1" applyFill="1" applyBorder="1" applyAlignment="1">
      <alignment/>
    </xf>
    <xf numFmtId="178" fontId="4" fillId="0" borderId="25" xfId="49" applyNumberFormat="1" applyFont="1" applyFill="1" applyBorder="1" applyAlignment="1">
      <alignment/>
    </xf>
    <xf numFmtId="178" fontId="4" fillId="0" borderId="16" xfId="61" applyNumberFormat="1" applyFont="1" applyFill="1" applyBorder="1">
      <alignment/>
      <protection/>
    </xf>
    <xf numFmtId="178" fontId="4" fillId="0" borderId="26" xfId="49" applyNumberFormat="1" applyFont="1" applyFill="1" applyBorder="1" applyAlignment="1">
      <alignment/>
    </xf>
    <xf numFmtId="178" fontId="4" fillId="0" borderId="27" xfId="49" applyNumberFormat="1" applyFont="1" applyFill="1" applyBorder="1" applyAlignment="1">
      <alignment/>
    </xf>
    <xf numFmtId="178" fontId="4" fillId="0" borderId="28" xfId="49" applyNumberFormat="1" applyFont="1" applyFill="1" applyBorder="1" applyAlignment="1">
      <alignment/>
    </xf>
    <xf numFmtId="178" fontId="4" fillId="0" borderId="17" xfId="61" applyNumberFormat="1" applyFont="1" applyFill="1" applyBorder="1">
      <alignment/>
      <protection/>
    </xf>
    <xf numFmtId="178" fontId="4" fillId="0" borderId="29" xfId="49" applyNumberFormat="1" applyFont="1" applyFill="1" applyBorder="1" applyAlignment="1">
      <alignment/>
    </xf>
    <xf numFmtId="178" fontId="4" fillId="0" borderId="30" xfId="49" applyNumberFormat="1" applyFont="1" applyFill="1" applyBorder="1" applyAlignment="1">
      <alignment/>
    </xf>
    <xf numFmtId="178" fontId="4" fillId="0" borderId="31" xfId="49" applyNumberFormat="1" applyFont="1" applyFill="1" applyBorder="1" applyAlignment="1">
      <alignment/>
    </xf>
    <xf numFmtId="178" fontId="4" fillId="0" borderId="32" xfId="62" applyNumberFormat="1" applyFont="1" applyFill="1" applyBorder="1" applyAlignment="1">
      <alignment/>
      <protection/>
    </xf>
    <xf numFmtId="178" fontId="4" fillId="0" borderId="33" xfId="62" applyNumberFormat="1" applyFont="1" applyFill="1" applyBorder="1" applyAlignment="1">
      <alignment/>
      <protection/>
    </xf>
    <xf numFmtId="178" fontId="4" fillId="0" borderId="34" xfId="62" applyNumberFormat="1" applyFont="1" applyFill="1" applyBorder="1" applyAlignment="1">
      <alignment/>
      <protection/>
    </xf>
    <xf numFmtId="178" fontId="4" fillId="0" borderId="10" xfId="61" applyNumberFormat="1" applyFont="1" applyFill="1" applyBorder="1" applyAlignment="1">
      <alignment wrapText="1"/>
      <protection/>
    </xf>
    <xf numFmtId="178" fontId="4" fillId="0" borderId="14" xfId="49" applyNumberFormat="1" applyFont="1" applyFill="1" applyBorder="1" applyAlignment="1">
      <alignment/>
    </xf>
    <xf numFmtId="178" fontId="4" fillId="0" borderId="11" xfId="49" applyNumberFormat="1" applyFont="1" applyFill="1" applyBorder="1" applyAlignment="1">
      <alignment/>
    </xf>
    <xf numFmtId="178" fontId="4" fillId="0" borderId="12" xfId="49" applyNumberFormat="1" applyFont="1" applyFill="1" applyBorder="1" applyAlignment="1">
      <alignment/>
    </xf>
    <xf numFmtId="38" fontId="6" fillId="0" borderId="0" xfId="0" applyNumberFormat="1" applyFont="1" applyFill="1" applyBorder="1" applyAlignment="1">
      <alignment horizontal="right"/>
    </xf>
    <xf numFmtId="38" fontId="6" fillId="0" borderId="35" xfId="0" applyNumberFormat="1" applyFont="1" applyFill="1" applyBorder="1" applyAlignment="1">
      <alignment horizontal="right"/>
    </xf>
    <xf numFmtId="0" fontId="0" fillId="0" borderId="35" xfId="0" applyFont="1" applyFill="1" applyBorder="1" applyAlignment="1">
      <alignment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H22観光レクリエーション客数" xfId="61"/>
    <cellStyle name="標準_観光地点等名簿" xfId="62"/>
    <cellStyle name="Followed Hyperlink" xfId="63"/>
    <cellStyle name="良い" xfId="64"/>
  </cellStyles>
  <dxfs count="1">
    <dxf>
      <fill>
        <patternFill patternType="none">
          <bgColor indexed="65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kou_hd\disk\WINDOWS\TEMP\My%20Documents\&#20837;&#36796;&#12415;&#32113;&#35336;\&#24179;&#25104;13&#24180;&#24230;\&#31532;&#65299;&#22235;&#21322;&#26399;\&#35251;&#20809;&#20132;&#27969;&#35519;&#26619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nkou_hd\disk\WINDOWS\TEMP\My%20Documents\&#20837;&#36796;&#12415;&#32113;&#35336;\&#24179;&#25104;&#65297;&#65298;&#24180;&#24230;\&#21407;&#31295;\WINDOWS\TEMP\&#20234;&#35910;&#26032;&#19990;&#32000;&#21109;&#36896;&#31085;\&#38598;&#23458;&#29366;&#27841;\&#20234;&#35910;&#26032;&#19990;&#32000;&#21109;&#36896;&#31085;\11&#24180;&#24230;&#34892;&#25919;&#36039;&#26009;\&#20234;&#35910;&#26032;&#19990;&#32000;&#21109;&#36896;&#31085;\&#24180;&#36234;&#12375;&#12452;&#12505;&#12531;&#12488;\&#38283;&#24149;&#12452;&#12505;&#12531;&#12488;&#35519;&#23455;&#3231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1">
        <row r="2">
          <cell r="A2" t="str">
            <v>沼津市</v>
          </cell>
          <cell r="B2">
            <v>22203</v>
          </cell>
        </row>
        <row r="3">
          <cell r="A3" t="str">
            <v>熱海市</v>
          </cell>
          <cell r="B3">
            <v>22205</v>
          </cell>
        </row>
        <row r="4">
          <cell r="A4" t="str">
            <v>三島市</v>
          </cell>
          <cell r="B4">
            <v>22206</v>
          </cell>
        </row>
        <row r="5">
          <cell r="A5" t="str">
            <v>伊東市</v>
          </cell>
          <cell r="B5">
            <v>22208</v>
          </cell>
        </row>
        <row r="6">
          <cell r="A6" t="str">
            <v>下田市</v>
          </cell>
          <cell r="B6">
            <v>22219</v>
          </cell>
        </row>
        <row r="7">
          <cell r="A7" t="str">
            <v>東伊豆町</v>
          </cell>
          <cell r="B7">
            <v>22301</v>
          </cell>
        </row>
        <row r="8">
          <cell r="A8" t="str">
            <v>河津町</v>
          </cell>
          <cell r="B8">
            <v>22302</v>
          </cell>
        </row>
        <row r="9">
          <cell r="A9" t="str">
            <v>南伊豆町</v>
          </cell>
          <cell r="B9">
            <v>22304</v>
          </cell>
        </row>
        <row r="10">
          <cell r="A10" t="str">
            <v>松崎町</v>
          </cell>
          <cell r="B10">
            <v>22305</v>
          </cell>
        </row>
        <row r="11">
          <cell r="A11" t="str">
            <v>西伊豆町</v>
          </cell>
          <cell r="B11">
            <v>22306</v>
          </cell>
        </row>
        <row r="12">
          <cell r="A12" t="str">
            <v>賀茂村</v>
          </cell>
          <cell r="B12">
            <v>22307</v>
          </cell>
        </row>
        <row r="13">
          <cell r="A13" t="str">
            <v>伊豆長岡町</v>
          </cell>
          <cell r="B13">
            <v>22321</v>
          </cell>
        </row>
        <row r="14">
          <cell r="A14" t="str">
            <v>修善寺町</v>
          </cell>
          <cell r="B14">
            <v>22322</v>
          </cell>
        </row>
        <row r="15">
          <cell r="A15" t="str">
            <v>戸田村</v>
          </cell>
          <cell r="B15">
            <v>22323</v>
          </cell>
        </row>
        <row r="16">
          <cell r="A16" t="str">
            <v>土肥町</v>
          </cell>
          <cell r="B16">
            <v>22324</v>
          </cell>
        </row>
        <row r="17">
          <cell r="A17" t="str">
            <v>函南町</v>
          </cell>
          <cell r="B17">
            <v>22325</v>
          </cell>
        </row>
        <row r="18">
          <cell r="A18" t="str">
            <v>韮山町</v>
          </cell>
          <cell r="B18">
            <v>22326</v>
          </cell>
        </row>
        <row r="19">
          <cell r="A19" t="str">
            <v>大仁町</v>
          </cell>
          <cell r="B19">
            <v>22327</v>
          </cell>
        </row>
        <row r="20">
          <cell r="A20" t="str">
            <v>天城湯ヶ島町</v>
          </cell>
          <cell r="B20">
            <v>22328</v>
          </cell>
        </row>
        <row r="21">
          <cell r="A21" t="str">
            <v>中伊豆町</v>
          </cell>
          <cell r="B21">
            <v>22329</v>
          </cell>
        </row>
        <row r="22">
          <cell r="A22" t="str">
            <v>清水町</v>
          </cell>
          <cell r="B22">
            <v>22341</v>
          </cell>
        </row>
        <row r="23">
          <cell r="A23" t="str">
            <v>長泉町</v>
          </cell>
          <cell r="B23">
            <v>22342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2"/>
  <sheetViews>
    <sheetView zoomScale="70" zoomScaleNormal="70" zoomScalePageLayoutView="0"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32" sqref="A32"/>
    </sheetView>
  </sheetViews>
  <sheetFormatPr defaultColWidth="9.00390625" defaultRowHeight="13.5"/>
  <cols>
    <col min="1" max="3" width="15.625" style="3" customWidth="1"/>
    <col min="4" max="4" width="9.75390625" style="3" customWidth="1"/>
    <col min="5" max="14" width="13.625" style="1" customWidth="1"/>
    <col min="15" max="16" width="13.625" style="2" customWidth="1"/>
    <col min="17" max="16384" width="9.00390625" style="3" customWidth="1"/>
  </cols>
  <sheetData>
    <row r="1" spans="1:16" ht="15.75" customHeight="1">
      <c r="A1" s="3" t="s">
        <v>62</v>
      </c>
      <c r="P1" s="81" t="s">
        <v>55</v>
      </c>
    </row>
    <row r="2" ht="9" customHeight="1">
      <c r="P2" s="82"/>
    </row>
    <row r="3" spans="1:16" ht="21.75" customHeight="1">
      <c r="A3" s="37" t="s">
        <v>50</v>
      </c>
      <c r="B3" s="38" t="s">
        <v>61</v>
      </c>
      <c r="C3" s="39" t="s">
        <v>59</v>
      </c>
      <c r="D3" s="38" t="s">
        <v>54</v>
      </c>
      <c r="E3" s="23" t="s">
        <v>0</v>
      </c>
      <c r="F3" s="8" t="s">
        <v>1</v>
      </c>
      <c r="G3" s="8" t="s">
        <v>2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9" t="s">
        <v>11</v>
      </c>
    </row>
    <row r="4" spans="1:16" ht="21.75" customHeight="1">
      <c r="A4" s="37" t="s">
        <v>49</v>
      </c>
      <c r="B4" s="40">
        <f>B6+B7</f>
        <v>120178507</v>
      </c>
      <c r="C4" s="59">
        <v>57445034</v>
      </c>
      <c r="D4" s="41">
        <f>B4/C4</f>
        <v>2.092060855947966</v>
      </c>
      <c r="E4" s="28">
        <f>SUM(E6:E7)</f>
        <v>9942451</v>
      </c>
      <c r="F4" s="29">
        <f aca="true" t="shared" si="0" ref="F4:P4">SUM(F6:F7)</f>
        <v>12247337</v>
      </c>
      <c r="G4" s="29">
        <f t="shared" si="0"/>
        <v>7368933</v>
      </c>
      <c r="H4" s="29">
        <f t="shared" si="0"/>
        <v>10518807</v>
      </c>
      <c r="I4" s="29">
        <f t="shared" si="0"/>
        <v>16599079</v>
      </c>
      <c r="J4" s="29">
        <f t="shared" si="0"/>
        <v>7888067</v>
      </c>
      <c r="K4" s="29">
        <f t="shared" si="0"/>
        <v>8696128</v>
      </c>
      <c r="L4" s="29">
        <f t="shared" si="0"/>
        <v>11448062</v>
      </c>
      <c r="M4" s="29">
        <f t="shared" si="0"/>
        <v>6872073</v>
      </c>
      <c r="N4" s="29">
        <f t="shared" si="0"/>
        <v>10184525</v>
      </c>
      <c r="O4" s="29">
        <f t="shared" si="0"/>
        <v>7755629</v>
      </c>
      <c r="P4" s="30">
        <f t="shared" si="0"/>
        <v>10209216</v>
      </c>
    </row>
    <row r="5" spans="1:16" ht="21.75" customHeight="1">
      <c r="A5" s="37"/>
      <c r="B5" s="42"/>
      <c r="C5" s="59"/>
      <c r="D5" s="38"/>
      <c r="E5" s="31"/>
      <c r="F5" s="10"/>
      <c r="G5" s="10"/>
      <c r="H5" s="10"/>
      <c r="I5" s="10"/>
      <c r="J5" s="10"/>
      <c r="K5" s="10"/>
      <c r="L5" s="10"/>
      <c r="M5" s="10"/>
      <c r="N5" s="10"/>
      <c r="O5" s="10"/>
      <c r="P5" s="11"/>
    </row>
    <row r="6" spans="1:16" ht="21.75" customHeight="1">
      <c r="A6" s="37" t="s">
        <v>51</v>
      </c>
      <c r="B6" s="60">
        <v>448200</v>
      </c>
      <c r="C6" s="59">
        <v>574393</v>
      </c>
      <c r="D6" s="41">
        <f>B6/C6</f>
        <v>0.780301988359886</v>
      </c>
      <c r="E6" s="31"/>
      <c r="F6" s="10"/>
      <c r="G6" s="10"/>
      <c r="H6" s="10"/>
      <c r="I6" s="10"/>
      <c r="J6" s="10"/>
      <c r="K6" s="10"/>
      <c r="L6" s="10"/>
      <c r="M6" s="10"/>
      <c r="N6" s="10"/>
      <c r="O6" s="10"/>
      <c r="P6" s="11"/>
    </row>
    <row r="7" spans="1:16" ht="21.75" customHeight="1">
      <c r="A7" s="37" t="s">
        <v>52</v>
      </c>
      <c r="B7" s="40">
        <f>B9+B25+'駿河・奥大井・西駿河・中東遠・西北遠'!B4+'駿河・奥大井・西駿河・中東遠・西北遠'!B7+'駿河・奥大井・西駿河・中東遠・西北遠'!B15+'駿河・奥大井・西駿河・中東遠・西北遠'!B23</f>
        <v>119730307</v>
      </c>
      <c r="C7" s="59">
        <v>56870641</v>
      </c>
      <c r="D7" s="41">
        <f>B7/C7</f>
        <v>2.105309609575176</v>
      </c>
      <c r="E7" s="32">
        <f>E9+E25+'駿河・奥大井・西駿河・中東遠・西北遠'!E4+'駿河・奥大井・西駿河・中東遠・西北遠'!E7+'駿河・奥大井・西駿河・中東遠・西北遠'!E15+'駿河・奥大井・西駿河・中東遠・西北遠'!E23</f>
        <v>9942451</v>
      </c>
      <c r="F7" s="33">
        <f>F9+F25+'駿河・奥大井・西駿河・中東遠・西北遠'!F4+'駿河・奥大井・西駿河・中東遠・西北遠'!F7+'駿河・奥大井・西駿河・中東遠・西北遠'!F15+'駿河・奥大井・西駿河・中東遠・西北遠'!F23</f>
        <v>12247337</v>
      </c>
      <c r="G7" s="33">
        <f>G9+G25+'駿河・奥大井・西駿河・中東遠・西北遠'!G4+'駿河・奥大井・西駿河・中東遠・西北遠'!G7+'駿河・奥大井・西駿河・中東遠・西北遠'!G15+'駿河・奥大井・西駿河・中東遠・西北遠'!G23</f>
        <v>7368933</v>
      </c>
      <c r="H7" s="33">
        <f>H9+H25+'駿河・奥大井・西駿河・中東遠・西北遠'!H4+'駿河・奥大井・西駿河・中東遠・西北遠'!H7+'駿河・奥大井・西駿河・中東遠・西北遠'!H15+'駿河・奥大井・西駿河・中東遠・西北遠'!H23</f>
        <v>10518807</v>
      </c>
      <c r="I7" s="33">
        <f>I9+I25+'駿河・奥大井・西駿河・中東遠・西北遠'!I4+'駿河・奥大井・西駿河・中東遠・西北遠'!I7+'駿河・奥大井・西駿河・中東遠・西北遠'!I15+'駿河・奥大井・西駿河・中東遠・西北遠'!I23</f>
        <v>16599079</v>
      </c>
      <c r="J7" s="33">
        <f>J9+J25+'駿河・奥大井・西駿河・中東遠・西北遠'!J4+'駿河・奥大井・西駿河・中東遠・西北遠'!J7+'駿河・奥大井・西駿河・中東遠・西北遠'!J15+'駿河・奥大井・西駿河・中東遠・西北遠'!J23</f>
        <v>7888067</v>
      </c>
      <c r="K7" s="33">
        <f>K9+K25+'駿河・奥大井・西駿河・中東遠・西北遠'!K4+'駿河・奥大井・西駿河・中東遠・西北遠'!K7+'駿河・奥大井・西駿河・中東遠・西北遠'!K15+'駿河・奥大井・西駿河・中東遠・西北遠'!K23</f>
        <v>8696128</v>
      </c>
      <c r="L7" s="33">
        <f>L9+L25+'駿河・奥大井・西駿河・中東遠・西北遠'!L4+'駿河・奥大井・西駿河・中東遠・西北遠'!L7+'駿河・奥大井・西駿河・中東遠・西北遠'!L15+'駿河・奥大井・西駿河・中東遠・西北遠'!L23</f>
        <v>11448062</v>
      </c>
      <c r="M7" s="33">
        <f>M9+M25+'駿河・奥大井・西駿河・中東遠・西北遠'!M4+'駿河・奥大井・西駿河・中東遠・西北遠'!M7+'駿河・奥大井・西駿河・中東遠・西北遠'!M15+'駿河・奥大井・西駿河・中東遠・西北遠'!M23</f>
        <v>6872073</v>
      </c>
      <c r="N7" s="33">
        <f>N9+N25+'駿河・奥大井・西駿河・中東遠・西北遠'!N4+'駿河・奥大井・西駿河・中東遠・西北遠'!N7+'駿河・奥大井・西駿河・中東遠・西北遠'!N15+'駿河・奥大井・西駿河・中東遠・西北遠'!N23</f>
        <v>10184525</v>
      </c>
      <c r="O7" s="33">
        <f>O9+O25+'駿河・奥大井・西駿河・中東遠・西北遠'!O4+'駿河・奥大井・西駿河・中東遠・西北遠'!O7+'駿河・奥大井・西駿河・中東遠・西北遠'!O15+'駿河・奥大井・西駿河・中東遠・西北遠'!O23</f>
        <v>7755629</v>
      </c>
      <c r="P7" s="34">
        <f>P9+P25+'駿河・奥大井・西駿河・中東遠・西北遠'!P4+'駿河・奥大井・西駿河・中東遠・西北遠'!P7+'駿河・奥大井・西駿河・中東遠・西北遠'!P15+'駿河・奥大井・西駿河・中東遠・西北遠'!P23</f>
        <v>10209216</v>
      </c>
    </row>
    <row r="8" spans="1:16" ht="21.75" customHeight="1">
      <c r="A8" s="43"/>
      <c r="B8" s="43"/>
      <c r="C8" s="44"/>
      <c r="D8" s="43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1:16" ht="21.75" customHeight="1">
      <c r="A9" s="14" t="s">
        <v>26</v>
      </c>
      <c r="B9" s="21">
        <f>SUM(B10:B23)</f>
        <v>28415415</v>
      </c>
      <c r="C9" s="61">
        <v>26834053</v>
      </c>
      <c r="D9" s="5">
        <f>B9/C9</f>
        <v>1.0589311648150952</v>
      </c>
      <c r="E9" s="16">
        <f>SUM(E10:E23)</f>
        <v>1856025</v>
      </c>
      <c r="F9" s="6">
        <f aca="true" t="shared" si="1" ref="F9:P9">SUM(F10:F23)</f>
        <v>2379309</v>
      </c>
      <c r="G9" s="6">
        <f t="shared" si="1"/>
        <v>1565558</v>
      </c>
      <c r="H9" s="6">
        <f t="shared" si="1"/>
        <v>2480303</v>
      </c>
      <c r="I9" s="6">
        <f t="shared" si="1"/>
        <v>5133546</v>
      </c>
      <c r="J9" s="6">
        <f t="shared" si="1"/>
        <v>1644022</v>
      </c>
      <c r="K9" s="6">
        <f t="shared" si="1"/>
        <v>1701301</v>
      </c>
      <c r="L9" s="6">
        <f t="shared" si="1"/>
        <v>2140205</v>
      </c>
      <c r="M9" s="6">
        <f t="shared" si="1"/>
        <v>1498112</v>
      </c>
      <c r="N9" s="6">
        <f t="shared" si="1"/>
        <v>2541820</v>
      </c>
      <c r="O9" s="6">
        <f t="shared" si="1"/>
        <v>2251273</v>
      </c>
      <c r="P9" s="7">
        <f t="shared" si="1"/>
        <v>3223941</v>
      </c>
    </row>
    <row r="10" spans="1:16" ht="21.75" customHeight="1">
      <c r="A10" s="45" t="s">
        <v>12</v>
      </c>
      <c r="B10" s="46">
        <f>SUM(E10:P10)</f>
        <v>2535512</v>
      </c>
      <c r="C10" s="62">
        <v>2313681</v>
      </c>
      <c r="D10" s="17">
        <f aca="true" t="shared" si="2" ref="D10:D23">B10/C10</f>
        <v>1.0958779537887893</v>
      </c>
      <c r="E10" s="63">
        <v>187208</v>
      </c>
      <c r="F10" s="64">
        <v>249691</v>
      </c>
      <c r="G10" s="64">
        <v>127876</v>
      </c>
      <c r="H10" s="64">
        <v>500833</v>
      </c>
      <c r="I10" s="64">
        <v>327429</v>
      </c>
      <c r="J10" s="64">
        <v>136015</v>
      </c>
      <c r="K10" s="64">
        <v>179504</v>
      </c>
      <c r="L10" s="64">
        <v>304107</v>
      </c>
      <c r="M10" s="64">
        <v>128087</v>
      </c>
      <c r="N10" s="64">
        <v>122368</v>
      </c>
      <c r="O10" s="64">
        <v>123874</v>
      </c>
      <c r="P10" s="65">
        <v>148520</v>
      </c>
    </row>
    <row r="11" spans="1:16" ht="21.75" customHeight="1">
      <c r="A11" s="47" t="s">
        <v>13</v>
      </c>
      <c r="B11" s="48">
        <f aca="true" t="shared" si="3" ref="B11:B23">SUM(E11:P11)</f>
        <v>2779132</v>
      </c>
      <c r="C11" s="66">
        <v>2669615</v>
      </c>
      <c r="D11" s="18">
        <f t="shared" si="2"/>
        <v>1.0410235183724994</v>
      </c>
      <c r="E11" s="67">
        <v>124507</v>
      </c>
      <c r="F11" s="68">
        <v>225217</v>
      </c>
      <c r="G11" s="68">
        <v>124098</v>
      </c>
      <c r="H11" s="68">
        <v>321342</v>
      </c>
      <c r="I11" s="68">
        <v>601237</v>
      </c>
      <c r="J11" s="68">
        <v>148592</v>
      </c>
      <c r="K11" s="68">
        <v>128644</v>
      </c>
      <c r="L11" s="68">
        <v>167389</v>
      </c>
      <c r="M11" s="68">
        <v>151339</v>
      </c>
      <c r="N11" s="68">
        <v>222400</v>
      </c>
      <c r="O11" s="68">
        <v>285920</v>
      </c>
      <c r="P11" s="69">
        <v>278447</v>
      </c>
    </row>
    <row r="12" spans="1:16" ht="21.75" customHeight="1">
      <c r="A12" s="47" t="s">
        <v>14</v>
      </c>
      <c r="B12" s="48">
        <f t="shared" si="3"/>
        <v>4177583</v>
      </c>
      <c r="C12" s="66">
        <v>4176292</v>
      </c>
      <c r="D12" s="18">
        <f t="shared" si="2"/>
        <v>1.0003091258944536</v>
      </c>
      <c r="E12" s="67">
        <v>246132</v>
      </c>
      <c r="F12" s="68">
        <v>311851</v>
      </c>
      <c r="G12" s="68">
        <v>263792</v>
      </c>
      <c r="H12" s="68">
        <v>275062</v>
      </c>
      <c r="I12" s="68">
        <v>723038</v>
      </c>
      <c r="J12" s="68">
        <v>232285</v>
      </c>
      <c r="K12" s="68">
        <v>245386</v>
      </c>
      <c r="L12" s="68">
        <v>323914</v>
      </c>
      <c r="M12" s="68">
        <v>225993</v>
      </c>
      <c r="N12" s="68">
        <v>852511</v>
      </c>
      <c r="O12" s="68">
        <v>243541</v>
      </c>
      <c r="P12" s="69">
        <v>234078</v>
      </c>
    </row>
    <row r="13" spans="1:16" ht="21.75" customHeight="1">
      <c r="A13" s="47" t="s">
        <v>15</v>
      </c>
      <c r="B13" s="48">
        <f t="shared" si="3"/>
        <v>8165268</v>
      </c>
      <c r="C13" s="66">
        <v>7831758</v>
      </c>
      <c r="D13" s="18">
        <f t="shared" si="2"/>
        <v>1.0425843086571367</v>
      </c>
      <c r="E13" s="67">
        <v>661568</v>
      </c>
      <c r="F13" s="68">
        <v>652919</v>
      </c>
      <c r="G13" s="68">
        <v>427946</v>
      </c>
      <c r="H13" s="68">
        <v>631025</v>
      </c>
      <c r="I13" s="68">
        <v>1585437</v>
      </c>
      <c r="J13" s="68">
        <v>585602</v>
      </c>
      <c r="K13" s="68">
        <v>588480</v>
      </c>
      <c r="L13" s="68">
        <v>565771</v>
      </c>
      <c r="M13" s="68">
        <v>523089</v>
      </c>
      <c r="N13" s="68">
        <v>560632</v>
      </c>
      <c r="O13" s="68">
        <v>517423</v>
      </c>
      <c r="P13" s="69">
        <v>865376</v>
      </c>
    </row>
    <row r="14" spans="1:16" ht="21.75" customHeight="1">
      <c r="A14" s="47" t="s">
        <v>16</v>
      </c>
      <c r="B14" s="48">
        <f t="shared" si="3"/>
        <v>2079263</v>
      </c>
      <c r="C14" s="66">
        <v>1617022</v>
      </c>
      <c r="D14" s="18">
        <f t="shared" si="2"/>
        <v>1.2858594379049884</v>
      </c>
      <c r="E14" s="67">
        <v>42349</v>
      </c>
      <c r="F14" s="68">
        <v>316120</v>
      </c>
      <c r="G14" s="68">
        <v>168729</v>
      </c>
      <c r="H14" s="68">
        <v>211474</v>
      </c>
      <c r="I14" s="68">
        <v>750023</v>
      </c>
      <c r="J14" s="68">
        <v>64735</v>
      </c>
      <c r="K14" s="68">
        <v>48107</v>
      </c>
      <c r="L14" s="68">
        <v>61231</v>
      </c>
      <c r="M14" s="68">
        <v>37763</v>
      </c>
      <c r="N14" s="68">
        <v>261216</v>
      </c>
      <c r="O14" s="68">
        <v>40651</v>
      </c>
      <c r="P14" s="69">
        <v>76865</v>
      </c>
    </row>
    <row r="15" spans="1:16" ht="21.75" customHeight="1">
      <c r="A15" s="47" t="s">
        <v>17</v>
      </c>
      <c r="B15" s="48">
        <f t="shared" si="3"/>
        <v>2396027</v>
      </c>
      <c r="C15" s="66">
        <v>2225113</v>
      </c>
      <c r="D15" s="18">
        <f t="shared" si="2"/>
        <v>1.0768113799164356</v>
      </c>
      <c r="E15" s="67">
        <v>162428</v>
      </c>
      <c r="F15" s="68">
        <v>200036</v>
      </c>
      <c r="G15" s="68">
        <v>168227</v>
      </c>
      <c r="H15" s="68">
        <v>161425</v>
      </c>
      <c r="I15" s="68">
        <v>351331</v>
      </c>
      <c r="J15" s="68">
        <v>155371</v>
      </c>
      <c r="K15" s="68">
        <v>166167</v>
      </c>
      <c r="L15" s="68">
        <v>343347</v>
      </c>
      <c r="M15" s="68">
        <v>152963</v>
      </c>
      <c r="N15" s="68">
        <v>129964</v>
      </c>
      <c r="O15" s="68">
        <v>188207</v>
      </c>
      <c r="P15" s="69">
        <v>216561</v>
      </c>
    </row>
    <row r="16" spans="1:16" ht="21.75" customHeight="1">
      <c r="A16" s="47" t="s">
        <v>18</v>
      </c>
      <c r="B16" s="48">
        <f t="shared" si="3"/>
        <v>1551237</v>
      </c>
      <c r="C16" s="66">
        <v>1467336</v>
      </c>
      <c r="D16" s="18">
        <f t="shared" si="2"/>
        <v>1.0571791327957605</v>
      </c>
      <c r="E16" s="67">
        <v>141981</v>
      </c>
      <c r="F16" s="68">
        <v>124506</v>
      </c>
      <c r="G16" s="68">
        <v>88490</v>
      </c>
      <c r="H16" s="68">
        <v>104491</v>
      </c>
      <c r="I16" s="68">
        <v>156830</v>
      </c>
      <c r="J16" s="68">
        <v>81051</v>
      </c>
      <c r="K16" s="68">
        <v>101913</v>
      </c>
      <c r="L16" s="68">
        <v>132573</v>
      </c>
      <c r="M16" s="68">
        <v>100801</v>
      </c>
      <c r="N16" s="68">
        <v>158854</v>
      </c>
      <c r="O16" s="68">
        <v>162095</v>
      </c>
      <c r="P16" s="69">
        <v>197652</v>
      </c>
    </row>
    <row r="17" spans="1:16" ht="21.75" customHeight="1">
      <c r="A17" s="47" t="s">
        <v>19</v>
      </c>
      <c r="B17" s="48">
        <f t="shared" si="3"/>
        <v>772165</v>
      </c>
      <c r="C17" s="66">
        <v>771478</v>
      </c>
      <c r="D17" s="18">
        <f t="shared" si="2"/>
        <v>1.0008904984976887</v>
      </c>
      <c r="E17" s="67">
        <v>55231</v>
      </c>
      <c r="F17" s="68">
        <v>60073</v>
      </c>
      <c r="G17" s="68">
        <v>46649</v>
      </c>
      <c r="H17" s="68">
        <v>61929</v>
      </c>
      <c r="I17" s="68">
        <v>110783</v>
      </c>
      <c r="J17" s="68">
        <v>42436</v>
      </c>
      <c r="K17" s="68">
        <v>41894</v>
      </c>
      <c r="L17" s="68">
        <v>46270</v>
      </c>
      <c r="M17" s="68">
        <v>46106</v>
      </c>
      <c r="N17" s="68">
        <v>60299</v>
      </c>
      <c r="O17" s="68">
        <v>91241</v>
      </c>
      <c r="P17" s="69">
        <v>109254</v>
      </c>
    </row>
    <row r="18" spans="1:16" ht="21.75" customHeight="1">
      <c r="A18" s="47" t="s">
        <v>20</v>
      </c>
      <c r="B18" s="48">
        <f t="shared" si="3"/>
        <v>1452722</v>
      </c>
      <c r="C18" s="66">
        <v>1378144</v>
      </c>
      <c r="D18" s="18">
        <f t="shared" si="2"/>
        <v>1.0541148094828987</v>
      </c>
      <c r="E18" s="67">
        <v>23647</v>
      </c>
      <c r="F18" s="68">
        <v>41618</v>
      </c>
      <c r="G18" s="68">
        <v>28815</v>
      </c>
      <c r="H18" s="68">
        <v>30600</v>
      </c>
      <c r="I18" s="68">
        <v>91348</v>
      </c>
      <c r="J18" s="68">
        <v>19593</v>
      </c>
      <c r="K18" s="68">
        <v>25190</v>
      </c>
      <c r="L18" s="68">
        <v>28938</v>
      </c>
      <c r="M18" s="68">
        <v>25838</v>
      </c>
      <c r="N18" s="68">
        <v>37130</v>
      </c>
      <c r="O18" s="68">
        <v>343478</v>
      </c>
      <c r="P18" s="69">
        <v>756527</v>
      </c>
    </row>
    <row r="19" spans="1:16" ht="21.75" customHeight="1">
      <c r="A19" s="47" t="s">
        <v>21</v>
      </c>
      <c r="B19" s="48">
        <f t="shared" si="3"/>
        <v>562536</v>
      </c>
      <c r="C19" s="66">
        <v>537093</v>
      </c>
      <c r="D19" s="18">
        <f t="shared" si="2"/>
        <v>1.0473716842334568</v>
      </c>
      <c r="E19" s="67">
        <v>16754</v>
      </c>
      <c r="F19" s="68">
        <v>18739</v>
      </c>
      <c r="G19" s="68">
        <v>11989</v>
      </c>
      <c r="H19" s="68">
        <v>22855</v>
      </c>
      <c r="I19" s="68">
        <v>86170</v>
      </c>
      <c r="J19" s="68">
        <v>18832</v>
      </c>
      <c r="K19" s="68">
        <v>17356</v>
      </c>
      <c r="L19" s="68">
        <v>19266</v>
      </c>
      <c r="M19" s="68">
        <v>12997</v>
      </c>
      <c r="N19" s="68">
        <v>18399</v>
      </c>
      <c r="O19" s="68">
        <v>155605</v>
      </c>
      <c r="P19" s="69">
        <v>163574</v>
      </c>
    </row>
    <row r="20" spans="1:16" ht="21.75" customHeight="1">
      <c r="A20" s="47" t="s">
        <v>22</v>
      </c>
      <c r="B20" s="48">
        <f t="shared" si="3"/>
        <v>257527</v>
      </c>
      <c r="C20" s="66">
        <v>252727</v>
      </c>
      <c r="D20" s="18">
        <f t="shared" si="2"/>
        <v>1.0189928262512513</v>
      </c>
      <c r="E20" s="67">
        <v>54149</v>
      </c>
      <c r="F20" s="68">
        <v>18170</v>
      </c>
      <c r="G20" s="68">
        <v>8610</v>
      </c>
      <c r="H20" s="68">
        <v>20344</v>
      </c>
      <c r="I20" s="68">
        <v>40972</v>
      </c>
      <c r="J20" s="68">
        <v>17633</v>
      </c>
      <c r="K20" s="68">
        <v>14016</v>
      </c>
      <c r="L20" s="68">
        <v>14417</v>
      </c>
      <c r="M20" s="68">
        <v>9005</v>
      </c>
      <c r="N20" s="68">
        <v>9749</v>
      </c>
      <c r="O20" s="68">
        <v>8466</v>
      </c>
      <c r="P20" s="69">
        <v>41996</v>
      </c>
    </row>
    <row r="21" spans="1:16" ht="21.75" customHeight="1">
      <c r="A21" s="47" t="s">
        <v>23</v>
      </c>
      <c r="B21" s="48">
        <f t="shared" si="3"/>
        <v>495115</v>
      </c>
      <c r="C21" s="66">
        <v>495137</v>
      </c>
      <c r="D21" s="18">
        <f t="shared" si="2"/>
        <v>0.9999555678529377</v>
      </c>
      <c r="E21" s="67">
        <v>35259</v>
      </c>
      <c r="F21" s="68">
        <v>45869</v>
      </c>
      <c r="G21" s="68">
        <v>29906</v>
      </c>
      <c r="H21" s="68">
        <v>51451</v>
      </c>
      <c r="I21" s="68">
        <v>106287</v>
      </c>
      <c r="J21" s="68">
        <v>41884</v>
      </c>
      <c r="K21" s="68">
        <v>38124</v>
      </c>
      <c r="L21" s="68">
        <v>38375</v>
      </c>
      <c r="M21" s="68">
        <v>19598</v>
      </c>
      <c r="N21" s="68">
        <v>27544</v>
      </c>
      <c r="O21" s="68">
        <v>22156</v>
      </c>
      <c r="P21" s="69">
        <v>38662</v>
      </c>
    </row>
    <row r="22" spans="1:16" ht="21.75" customHeight="1">
      <c r="A22" s="47" t="s">
        <v>24</v>
      </c>
      <c r="B22" s="48">
        <f t="shared" si="3"/>
        <v>714778</v>
      </c>
      <c r="C22" s="66">
        <v>656657</v>
      </c>
      <c r="D22" s="18">
        <f t="shared" si="2"/>
        <v>1.088510440001401</v>
      </c>
      <c r="E22" s="67">
        <v>55812</v>
      </c>
      <c r="F22" s="68">
        <v>64500</v>
      </c>
      <c r="G22" s="68">
        <v>39431</v>
      </c>
      <c r="H22" s="68">
        <v>48472</v>
      </c>
      <c r="I22" s="68">
        <v>93661</v>
      </c>
      <c r="J22" s="68">
        <v>58993</v>
      </c>
      <c r="K22" s="68">
        <v>67270</v>
      </c>
      <c r="L22" s="68">
        <v>68607</v>
      </c>
      <c r="M22" s="68">
        <v>47233</v>
      </c>
      <c r="N22" s="68">
        <v>57754</v>
      </c>
      <c r="O22" s="68">
        <v>47616</v>
      </c>
      <c r="P22" s="69">
        <v>65429</v>
      </c>
    </row>
    <row r="23" spans="1:16" ht="21.75" customHeight="1">
      <c r="A23" s="49" t="s">
        <v>25</v>
      </c>
      <c r="B23" s="50">
        <f t="shared" si="3"/>
        <v>476550</v>
      </c>
      <c r="C23" s="70">
        <v>442000</v>
      </c>
      <c r="D23" s="19">
        <f t="shared" si="2"/>
        <v>1.0781674208144796</v>
      </c>
      <c r="E23" s="71">
        <v>49000</v>
      </c>
      <c r="F23" s="72">
        <v>50000</v>
      </c>
      <c r="G23" s="72">
        <v>31000</v>
      </c>
      <c r="H23" s="72">
        <v>39000</v>
      </c>
      <c r="I23" s="72">
        <v>109000</v>
      </c>
      <c r="J23" s="72">
        <v>41000</v>
      </c>
      <c r="K23" s="72">
        <v>39250</v>
      </c>
      <c r="L23" s="72">
        <v>26000</v>
      </c>
      <c r="M23" s="72">
        <v>17300</v>
      </c>
      <c r="N23" s="72">
        <v>23000</v>
      </c>
      <c r="O23" s="72">
        <v>21000</v>
      </c>
      <c r="P23" s="73">
        <v>31000</v>
      </c>
    </row>
    <row r="24" spans="1:16" ht="21.75" customHeight="1">
      <c r="A24" s="51"/>
      <c r="B24" s="51"/>
      <c r="C24" s="27"/>
      <c r="D24" s="52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</row>
    <row r="25" spans="1:16" ht="21.75" customHeight="1">
      <c r="A25" s="14" t="s">
        <v>33</v>
      </c>
      <c r="B25" s="21">
        <f>SUM(B26:B31)</f>
        <v>29459985</v>
      </c>
      <c r="C25" s="61">
        <v>30036588</v>
      </c>
      <c r="D25" s="5">
        <f>B25/C25</f>
        <v>0.9808033122803429</v>
      </c>
      <c r="E25" s="16">
        <f aca="true" t="shared" si="4" ref="E25:P25">SUM(E26:E31)</f>
        <v>2410792</v>
      </c>
      <c r="F25" s="6">
        <f t="shared" si="4"/>
        <v>2967330</v>
      </c>
      <c r="G25" s="6">
        <f t="shared" si="4"/>
        <v>2083199</v>
      </c>
      <c r="H25" s="6">
        <f t="shared" si="4"/>
        <v>2411737</v>
      </c>
      <c r="I25" s="6">
        <f t="shared" si="4"/>
        <v>4085002</v>
      </c>
      <c r="J25" s="6">
        <f t="shared" si="4"/>
        <v>2250157</v>
      </c>
      <c r="K25" s="6">
        <f t="shared" si="4"/>
        <v>2160943</v>
      </c>
      <c r="L25" s="6">
        <f t="shared" si="4"/>
        <v>2450537</v>
      </c>
      <c r="M25" s="6">
        <f t="shared" si="4"/>
        <v>1818921</v>
      </c>
      <c r="N25" s="6">
        <f t="shared" si="4"/>
        <v>2413995</v>
      </c>
      <c r="O25" s="6">
        <f t="shared" si="4"/>
        <v>1852699</v>
      </c>
      <c r="P25" s="7">
        <f t="shared" si="4"/>
        <v>2554673</v>
      </c>
    </row>
    <row r="26" spans="1:16" ht="21.75" customHeight="1">
      <c r="A26" s="45" t="s">
        <v>27</v>
      </c>
      <c r="B26" s="46">
        <f aca="true" t="shared" si="5" ref="B26:B31">SUM(E26:P26)</f>
        <v>5372042</v>
      </c>
      <c r="C26" s="62">
        <v>5055592</v>
      </c>
      <c r="D26" s="17">
        <f aca="true" t="shared" si="6" ref="D26:D31">B26/C26</f>
        <v>1.0625940542670373</v>
      </c>
      <c r="E26" s="74">
        <v>415483</v>
      </c>
      <c r="F26" s="75">
        <v>696208</v>
      </c>
      <c r="G26" s="75">
        <v>328970</v>
      </c>
      <c r="H26" s="75">
        <v>362888</v>
      </c>
      <c r="I26" s="75">
        <v>855310</v>
      </c>
      <c r="J26" s="75">
        <v>396285</v>
      </c>
      <c r="K26" s="75">
        <v>347709</v>
      </c>
      <c r="L26" s="75">
        <v>494972</v>
      </c>
      <c r="M26" s="75">
        <v>183573</v>
      </c>
      <c r="N26" s="75">
        <v>687850</v>
      </c>
      <c r="O26" s="75">
        <v>247463</v>
      </c>
      <c r="P26" s="76">
        <v>355331</v>
      </c>
    </row>
    <row r="27" spans="1:16" ht="21.75" customHeight="1">
      <c r="A27" s="47" t="s">
        <v>28</v>
      </c>
      <c r="B27" s="48">
        <f t="shared" si="5"/>
        <v>5421720</v>
      </c>
      <c r="C27" s="66">
        <v>6004858</v>
      </c>
      <c r="D27" s="18">
        <f t="shared" si="6"/>
        <v>0.9028889609046542</v>
      </c>
      <c r="E27" s="63">
        <v>386062</v>
      </c>
      <c r="F27" s="64">
        <v>517483</v>
      </c>
      <c r="G27" s="64">
        <v>449595</v>
      </c>
      <c r="H27" s="64">
        <v>441307</v>
      </c>
      <c r="I27" s="64">
        <v>664860</v>
      </c>
      <c r="J27" s="64">
        <v>285201</v>
      </c>
      <c r="K27" s="64">
        <v>335144</v>
      </c>
      <c r="L27" s="64">
        <v>358311</v>
      </c>
      <c r="M27" s="64">
        <v>314497</v>
      </c>
      <c r="N27" s="64">
        <v>339096</v>
      </c>
      <c r="O27" s="64">
        <v>624557</v>
      </c>
      <c r="P27" s="65">
        <v>705607</v>
      </c>
    </row>
    <row r="28" spans="1:16" ht="21.75" customHeight="1">
      <c r="A28" s="47" t="s">
        <v>29</v>
      </c>
      <c r="B28" s="48">
        <f t="shared" si="5"/>
        <v>11993940</v>
      </c>
      <c r="C28" s="66">
        <v>12330734</v>
      </c>
      <c r="D28" s="18">
        <f t="shared" si="6"/>
        <v>0.9726866218993938</v>
      </c>
      <c r="E28" s="67">
        <v>1039403</v>
      </c>
      <c r="F28" s="68">
        <v>1041547</v>
      </c>
      <c r="G28" s="68">
        <v>874885</v>
      </c>
      <c r="H28" s="68">
        <v>1002151</v>
      </c>
      <c r="I28" s="68">
        <v>1554955</v>
      </c>
      <c r="J28" s="68">
        <v>915315</v>
      </c>
      <c r="K28" s="68">
        <v>922618</v>
      </c>
      <c r="L28" s="68">
        <v>1004760</v>
      </c>
      <c r="M28" s="68">
        <v>952314</v>
      </c>
      <c r="N28" s="68">
        <v>984547</v>
      </c>
      <c r="O28" s="68">
        <v>660501</v>
      </c>
      <c r="P28" s="69">
        <v>1040944</v>
      </c>
    </row>
    <row r="29" spans="1:16" ht="21.75" customHeight="1">
      <c r="A29" s="47" t="s">
        <v>30</v>
      </c>
      <c r="B29" s="48">
        <f t="shared" si="5"/>
        <v>2170852</v>
      </c>
      <c r="C29" s="66">
        <v>2037809</v>
      </c>
      <c r="D29" s="18">
        <f t="shared" si="6"/>
        <v>1.06528727667804</v>
      </c>
      <c r="E29" s="67">
        <v>157563</v>
      </c>
      <c r="F29" s="68">
        <v>219361</v>
      </c>
      <c r="G29" s="68">
        <v>113606</v>
      </c>
      <c r="H29" s="68">
        <v>175850</v>
      </c>
      <c r="I29" s="68">
        <v>454441</v>
      </c>
      <c r="J29" s="68">
        <v>197922</v>
      </c>
      <c r="K29" s="68">
        <v>160486</v>
      </c>
      <c r="L29" s="68">
        <v>147801</v>
      </c>
      <c r="M29" s="68">
        <v>119746</v>
      </c>
      <c r="N29" s="68">
        <v>156807</v>
      </c>
      <c r="O29" s="68">
        <v>130488</v>
      </c>
      <c r="P29" s="69">
        <v>136781</v>
      </c>
    </row>
    <row r="30" spans="1:16" ht="21.75" customHeight="1">
      <c r="A30" s="47" t="s">
        <v>31</v>
      </c>
      <c r="B30" s="48">
        <f t="shared" si="5"/>
        <v>339046</v>
      </c>
      <c r="C30" s="66">
        <v>364122</v>
      </c>
      <c r="D30" s="18">
        <f t="shared" si="6"/>
        <v>0.9311329719160062</v>
      </c>
      <c r="E30" s="67">
        <v>33543</v>
      </c>
      <c r="F30" s="68">
        <v>49101</v>
      </c>
      <c r="G30" s="68">
        <v>39122</v>
      </c>
      <c r="H30" s="68">
        <v>26161</v>
      </c>
      <c r="I30" s="68">
        <v>47506</v>
      </c>
      <c r="J30" s="68">
        <v>23715</v>
      </c>
      <c r="K30" s="68">
        <v>21752</v>
      </c>
      <c r="L30" s="68">
        <v>27938</v>
      </c>
      <c r="M30" s="68">
        <v>17377</v>
      </c>
      <c r="N30" s="68">
        <v>16119</v>
      </c>
      <c r="O30" s="68">
        <v>16419</v>
      </c>
      <c r="P30" s="69">
        <v>20293</v>
      </c>
    </row>
    <row r="31" spans="1:16" ht="21.75" customHeight="1">
      <c r="A31" s="47" t="s">
        <v>32</v>
      </c>
      <c r="B31" s="48">
        <f t="shared" si="5"/>
        <v>4162385</v>
      </c>
      <c r="C31" s="66">
        <v>4243473</v>
      </c>
      <c r="D31" s="18">
        <f t="shared" si="6"/>
        <v>0.9808911238506761</v>
      </c>
      <c r="E31" s="71">
        <v>378738</v>
      </c>
      <c r="F31" s="72">
        <v>443630</v>
      </c>
      <c r="G31" s="72">
        <v>277021</v>
      </c>
      <c r="H31" s="72">
        <v>403380</v>
      </c>
      <c r="I31" s="72">
        <v>507930</v>
      </c>
      <c r="J31" s="72">
        <v>431719</v>
      </c>
      <c r="K31" s="72">
        <v>373234</v>
      </c>
      <c r="L31" s="72">
        <v>416755</v>
      </c>
      <c r="M31" s="72">
        <v>231414</v>
      </c>
      <c r="N31" s="72">
        <v>229576</v>
      </c>
      <c r="O31" s="72">
        <v>173271</v>
      </c>
      <c r="P31" s="73">
        <v>295717</v>
      </c>
    </row>
    <row r="32" spans="1:16" ht="21.75" customHeight="1">
      <c r="A32" s="53"/>
      <c r="B32" s="53"/>
      <c r="C32" s="36"/>
      <c r="D32" s="54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</row>
  </sheetData>
  <sheetProtection/>
  <mergeCells count="1">
    <mergeCell ref="P1:P2"/>
  </mergeCells>
  <conditionalFormatting sqref="E26:P26">
    <cfRule type="cellIs" priority="1" dxfId="0" operator="greaterThanOrEqual" stopIfTrue="1">
      <formula>5000</formula>
    </cfRule>
  </conditionalFormatting>
  <printOptions/>
  <pageMargins left="0.984251968503937" right="0.3937007874015748" top="0.7874015748031497" bottom="0.7874015748031497" header="0.1968503937007874" footer="0.15748031496062992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5"/>
  <sheetViews>
    <sheetView showGridLines="0" tabSelected="1" zoomScale="70" zoomScaleNormal="7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6" sqref="A26"/>
    </sheetView>
  </sheetViews>
  <sheetFormatPr defaultColWidth="9.00390625" defaultRowHeight="13.5"/>
  <cols>
    <col min="1" max="3" width="15.625" style="3" customWidth="1"/>
    <col min="4" max="4" width="9.75390625" style="3" customWidth="1"/>
    <col min="5" max="14" width="13.625" style="1" customWidth="1"/>
    <col min="15" max="16" width="13.625" style="2" customWidth="1"/>
    <col min="17" max="16384" width="9.00390625" style="3" customWidth="1"/>
  </cols>
  <sheetData>
    <row r="1" spans="1:16" ht="15.75" customHeight="1">
      <c r="A1" s="3" t="s">
        <v>60</v>
      </c>
      <c r="P1" s="81" t="s">
        <v>55</v>
      </c>
    </row>
    <row r="2" ht="8.25" customHeight="1">
      <c r="P2" s="83"/>
    </row>
    <row r="3" spans="1:16" ht="21.75" customHeight="1">
      <c r="A3" s="37" t="s">
        <v>50</v>
      </c>
      <c r="B3" s="38" t="s">
        <v>61</v>
      </c>
      <c r="C3" s="39" t="s">
        <v>59</v>
      </c>
      <c r="D3" s="38" t="s">
        <v>54</v>
      </c>
      <c r="E3" s="23" t="s">
        <v>0</v>
      </c>
      <c r="F3" s="8" t="s">
        <v>1</v>
      </c>
      <c r="G3" s="8" t="s">
        <v>2</v>
      </c>
      <c r="H3" s="8" t="s">
        <v>3</v>
      </c>
      <c r="I3" s="8" t="s">
        <v>4</v>
      </c>
      <c r="J3" s="8" t="s">
        <v>5</v>
      </c>
      <c r="K3" s="8" t="s">
        <v>6</v>
      </c>
      <c r="L3" s="8" t="s">
        <v>7</v>
      </c>
      <c r="M3" s="8" t="s">
        <v>8</v>
      </c>
      <c r="N3" s="8" t="s">
        <v>9</v>
      </c>
      <c r="O3" s="8" t="s">
        <v>10</v>
      </c>
      <c r="P3" s="9" t="s">
        <v>11</v>
      </c>
    </row>
    <row r="4" spans="1:16" ht="21.75" customHeight="1">
      <c r="A4" s="20" t="s">
        <v>58</v>
      </c>
      <c r="B4" s="22">
        <f>SUM(B5)</f>
        <v>23458531</v>
      </c>
      <c r="C4" s="77">
        <v>22245281</v>
      </c>
      <c r="D4" s="5">
        <f>B4/C4</f>
        <v>1.0545396571974075</v>
      </c>
      <c r="E4" s="15">
        <f>SUM(E5)</f>
        <v>2410092</v>
      </c>
      <c r="F4" s="12">
        <f aca="true" t="shared" si="0" ref="F4:P4">SUM(F5)</f>
        <v>1993915</v>
      </c>
      <c r="G4" s="12">
        <f t="shared" si="0"/>
        <v>1185817</v>
      </c>
      <c r="H4" s="12">
        <f t="shared" si="0"/>
        <v>2522353</v>
      </c>
      <c r="I4" s="12">
        <f t="shared" si="0"/>
        <v>2315125</v>
      </c>
      <c r="J4" s="12">
        <f t="shared" si="0"/>
        <v>1639808</v>
      </c>
      <c r="K4" s="12">
        <f t="shared" si="0"/>
        <v>1789920</v>
      </c>
      <c r="L4" s="12">
        <f t="shared" si="0"/>
        <v>3545856</v>
      </c>
      <c r="M4" s="12">
        <f t="shared" si="0"/>
        <v>1397836</v>
      </c>
      <c r="N4" s="12">
        <f t="shared" si="0"/>
        <v>1476517</v>
      </c>
      <c r="O4" s="12">
        <f t="shared" si="0"/>
        <v>1498193</v>
      </c>
      <c r="P4" s="13">
        <f t="shared" si="0"/>
        <v>1683099</v>
      </c>
    </row>
    <row r="5" spans="1:16" ht="21.75" customHeight="1">
      <c r="A5" s="14" t="s">
        <v>56</v>
      </c>
      <c r="B5" s="55">
        <f>SUM(E5:P5)</f>
        <v>23458531</v>
      </c>
      <c r="C5" s="61">
        <v>22245281</v>
      </c>
      <c r="D5" s="5">
        <f>B5/C5</f>
        <v>1.0545396571974075</v>
      </c>
      <c r="E5" s="78">
        <v>2410092</v>
      </c>
      <c r="F5" s="79">
        <v>1993915</v>
      </c>
      <c r="G5" s="79">
        <v>1185817</v>
      </c>
      <c r="H5" s="79">
        <v>2522353</v>
      </c>
      <c r="I5" s="79">
        <v>2315125</v>
      </c>
      <c r="J5" s="79">
        <v>1639808</v>
      </c>
      <c r="K5" s="79">
        <v>1789920</v>
      </c>
      <c r="L5" s="79">
        <v>3545856</v>
      </c>
      <c r="M5" s="79">
        <v>1397836</v>
      </c>
      <c r="N5" s="79">
        <v>1476517</v>
      </c>
      <c r="O5" s="79">
        <v>1498193</v>
      </c>
      <c r="P5" s="80">
        <v>1683099</v>
      </c>
    </row>
    <row r="6" spans="1:16" ht="21.75" customHeight="1">
      <c r="A6" s="51"/>
      <c r="B6" s="51"/>
      <c r="C6" s="27"/>
      <c r="D6" s="52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</row>
    <row r="7" spans="1:16" ht="33.75" customHeight="1">
      <c r="A7" s="20" t="s">
        <v>57</v>
      </c>
      <c r="B7" s="22">
        <f>SUM(B8:B13)</f>
        <v>9722846</v>
      </c>
      <c r="C7" s="77">
        <v>8809728</v>
      </c>
      <c r="D7" s="5">
        <f>B7/C7</f>
        <v>1.1036488300206317</v>
      </c>
      <c r="E7" s="24">
        <f>SUM(E8:E13)</f>
        <v>930810</v>
      </c>
      <c r="F7" s="25">
        <f aca="true" t="shared" si="1" ref="F7:P7">SUM(F8:F13)</f>
        <v>964951</v>
      </c>
      <c r="G7" s="25">
        <f t="shared" si="1"/>
        <v>582913</v>
      </c>
      <c r="H7" s="25">
        <f t="shared" si="1"/>
        <v>774852</v>
      </c>
      <c r="I7" s="25">
        <f t="shared" si="1"/>
        <v>1612207</v>
      </c>
      <c r="J7" s="25">
        <f t="shared" si="1"/>
        <v>625871</v>
      </c>
      <c r="K7" s="25">
        <f t="shared" si="1"/>
        <v>924428</v>
      </c>
      <c r="L7" s="25">
        <f t="shared" si="1"/>
        <v>884294</v>
      </c>
      <c r="M7" s="25">
        <f t="shared" si="1"/>
        <v>625350</v>
      </c>
      <c r="N7" s="25">
        <f t="shared" si="1"/>
        <v>581458</v>
      </c>
      <c r="O7" s="25">
        <f t="shared" si="1"/>
        <v>580091</v>
      </c>
      <c r="P7" s="26">
        <f t="shared" si="1"/>
        <v>635621</v>
      </c>
    </row>
    <row r="8" spans="1:16" ht="21.75" customHeight="1">
      <c r="A8" s="45" t="s">
        <v>35</v>
      </c>
      <c r="B8" s="56">
        <f aca="true" t="shared" si="2" ref="B8:B13">SUM(E8:P8)</f>
        <v>2331636</v>
      </c>
      <c r="C8" s="62">
        <v>1927108</v>
      </c>
      <c r="D8" s="17">
        <f aca="true" t="shared" si="3" ref="D8:D13">B8/C8</f>
        <v>1.2099145455262497</v>
      </c>
      <c r="E8" s="63">
        <v>220368</v>
      </c>
      <c r="F8" s="64">
        <v>229549</v>
      </c>
      <c r="G8" s="64">
        <v>147598</v>
      </c>
      <c r="H8" s="64">
        <v>141723</v>
      </c>
      <c r="I8" s="64">
        <v>413375</v>
      </c>
      <c r="J8" s="64">
        <v>178588</v>
      </c>
      <c r="K8" s="64">
        <v>249338</v>
      </c>
      <c r="L8" s="64">
        <v>230828</v>
      </c>
      <c r="M8" s="64">
        <v>127701</v>
      </c>
      <c r="N8" s="64">
        <v>156370</v>
      </c>
      <c r="O8" s="64">
        <v>100007</v>
      </c>
      <c r="P8" s="65">
        <v>136191</v>
      </c>
    </row>
    <row r="9" spans="1:16" ht="21.75" customHeight="1">
      <c r="A9" s="47" t="s">
        <v>36</v>
      </c>
      <c r="B9" s="57">
        <f t="shared" si="2"/>
        <v>3796020</v>
      </c>
      <c r="C9" s="66">
        <v>3458142</v>
      </c>
      <c r="D9" s="18">
        <f t="shared" si="3"/>
        <v>1.0977050682129306</v>
      </c>
      <c r="E9" s="67">
        <v>378726</v>
      </c>
      <c r="F9" s="68">
        <v>326081</v>
      </c>
      <c r="G9" s="68">
        <v>248067</v>
      </c>
      <c r="H9" s="68">
        <v>294889</v>
      </c>
      <c r="I9" s="68">
        <v>511109</v>
      </c>
      <c r="J9" s="68">
        <v>271735</v>
      </c>
      <c r="K9" s="68">
        <v>325538</v>
      </c>
      <c r="L9" s="68">
        <v>326774</v>
      </c>
      <c r="M9" s="68">
        <v>343885</v>
      </c>
      <c r="N9" s="68">
        <v>228276</v>
      </c>
      <c r="O9" s="68">
        <v>268778</v>
      </c>
      <c r="P9" s="69">
        <v>272162</v>
      </c>
    </row>
    <row r="10" spans="1:16" ht="21.75" customHeight="1">
      <c r="A10" s="47" t="s">
        <v>37</v>
      </c>
      <c r="B10" s="57">
        <f t="shared" si="2"/>
        <v>2076743</v>
      </c>
      <c r="C10" s="66">
        <v>2063341</v>
      </c>
      <c r="D10" s="18">
        <f t="shared" si="3"/>
        <v>1.0064952908898723</v>
      </c>
      <c r="E10" s="67">
        <v>143985</v>
      </c>
      <c r="F10" s="68">
        <v>334380</v>
      </c>
      <c r="G10" s="68">
        <v>108354</v>
      </c>
      <c r="H10" s="68">
        <v>123007</v>
      </c>
      <c r="I10" s="68">
        <v>295162</v>
      </c>
      <c r="J10" s="68">
        <v>116382</v>
      </c>
      <c r="K10" s="68">
        <v>252708</v>
      </c>
      <c r="L10" s="68">
        <v>163606</v>
      </c>
      <c r="M10" s="68">
        <v>98426</v>
      </c>
      <c r="N10" s="68">
        <v>139765</v>
      </c>
      <c r="O10" s="68">
        <v>149974</v>
      </c>
      <c r="P10" s="69">
        <v>150994</v>
      </c>
    </row>
    <row r="11" spans="1:16" ht="21.75" customHeight="1">
      <c r="A11" s="47" t="s">
        <v>38</v>
      </c>
      <c r="B11" s="57">
        <f t="shared" si="2"/>
        <v>967017</v>
      </c>
      <c r="C11" s="66">
        <v>874401</v>
      </c>
      <c r="D11" s="18">
        <f t="shared" si="3"/>
        <v>1.1059193665149056</v>
      </c>
      <c r="E11" s="67">
        <v>74654</v>
      </c>
      <c r="F11" s="68">
        <v>36156</v>
      </c>
      <c r="G11" s="68">
        <v>47567</v>
      </c>
      <c r="H11" s="68">
        <v>194229</v>
      </c>
      <c r="I11" s="68">
        <v>324294</v>
      </c>
      <c r="J11" s="68">
        <v>29387</v>
      </c>
      <c r="K11" s="68">
        <v>28934</v>
      </c>
      <c r="L11" s="68">
        <v>33304</v>
      </c>
      <c r="M11" s="68">
        <v>44184</v>
      </c>
      <c r="N11" s="68">
        <v>44980</v>
      </c>
      <c r="O11" s="68">
        <v>50997</v>
      </c>
      <c r="P11" s="69">
        <v>58331</v>
      </c>
    </row>
    <row r="12" spans="1:16" ht="21.75" customHeight="1">
      <c r="A12" s="47" t="s">
        <v>39</v>
      </c>
      <c r="B12" s="57">
        <f t="shared" si="2"/>
        <v>281990</v>
      </c>
      <c r="C12" s="66">
        <v>271855</v>
      </c>
      <c r="D12" s="18">
        <f t="shared" si="3"/>
        <v>1.0372809034227806</v>
      </c>
      <c r="E12" s="67">
        <v>95235</v>
      </c>
      <c r="F12" s="68">
        <v>15067</v>
      </c>
      <c r="G12" s="68">
        <v>20229</v>
      </c>
      <c r="H12" s="68">
        <v>5008</v>
      </c>
      <c r="I12" s="68">
        <v>34568</v>
      </c>
      <c r="J12" s="68">
        <v>13086</v>
      </c>
      <c r="K12" s="68">
        <v>44645</v>
      </c>
      <c r="L12" s="68">
        <v>30729</v>
      </c>
      <c r="M12" s="68">
        <v>3865</v>
      </c>
      <c r="N12" s="68">
        <v>5381</v>
      </c>
      <c r="O12" s="68">
        <v>5075</v>
      </c>
      <c r="P12" s="69">
        <v>9102</v>
      </c>
    </row>
    <row r="13" spans="1:16" ht="21.75" customHeight="1">
      <c r="A13" s="49" t="s">
        <v>34</v>
      </c>
      <c r="B13" s="58">
        <f t="shared" si="2"/>
        <v>269440</v>
      </c>
      <c r="C13" s="70">
        <v>214881</v>
      </c>
      <c r="D13" s="19">
        <f t="shared" si="3"/>
        <v>1.2539033232347205</v>
      </c>
      <c r="E13" s="71">
        <v>17842</v>
      </c>
      <c r="F13" s="72">
        <v>23718</v>
      </c>
      <c r="G13" s="72">
        <v>11098</v>
      </c>
      <c r="H13" s="72">
        <v>15996</v>
      </c>
      <c r="I13" s="72">
        <v>33699</v>
      </c>
      <c r="J13" s="72">
        <v>16693</v>
      </c>
      <c r="K13" s="72">
        <v>23265</v>
      </c>
      <c r="L13" s="72">
        <v>99053</v>
      </c>
      <c r="M13" s="72">
        <v>7289</v>
      </c>
      <c r="N13" s="72">
        <v>6686</v>
      </c>
      <c r="O13" s="72">
        <v>5260</v>
      </c>
      <c r="P13" s="73">
        <v>8841</v>
      </c>
    </row>
    <row r="14" spans="1:16" ht="21.75" customHeight="1">
      <c r="A14" s="51"/>
      <c r="B14" s="51"/>
      <c r="C14" s="27"/>
      <c r="D14" s="52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</row>
    <row r="15" spans="1:16" ht="21.75" customHeight="1">
      <c r="A15" s="14" t="s">
        <v>46</v>
      </c>
      <c r="B15" s="21">
        <f>SUM(B16:B21)</f>
        <v>13895662</v>
      </c>
      <c r="C15" s="61">
        <v>12962630</v>
      </c>
      <c r="D15" s="5">
        <f>B15/C15</f>
        <v>1.0719786031075484</v>
      </c>
      <c r="E15" s="15">
        <f>SUM(E16:E21)</f>
        <v>1089701</v>
      </c>
      <c r="F15" s="12">
        <f aca="true" t="shared" si="4" ref="F15:P15">SUM(F16:F21)</f>
        <v>1143848</v>
      </c>
      <c r="G15" s="12">
        <f t="shared" si="4"/>
        <v>1020232</v>
      </c>
      <c r="H15" s="12">
        <f t="shared" si="4"/>
        <v>1034279</v>
      </c>
      <c r="I15" s="12">
        <f t="shared" si="4"/>
        <v>1690055</v>
      </c>
      <c r="J15" s="12">
        <f t="shared" si="4"/>
        <v>810383</v>
      </c>
      <c r="K15" s="12">
        <f t="shared" si="4"/>
        <v>1095473</v>
      </c>
      <c r="L15" s="12">
        <f t="shared" si="4"/>
        <v>1198680</v>
      </c>
      <c r="M15" s="12">
        <f t="shared" si="4"/>
        <v>863711</v>
      </c>
      <c r="N15" s="12">
        <f t="shared" si="4"/>
        <v>2018352</v>
      </c>
      <c r="O15" s="12">
        <f t="shared" si="4"/>
        <v>888351</v>
      </c>
      <c r="P15" s="13">
        <f t="shared" si="4"/>
        <v>1042597</v>
      </c>
    </row>
    <row r="16" spans="1:16" ht="21.75" customHeight="1">
      <c r="A16" s="45" t="s">
        <v>40</v>
      </c>
      <c r="B16" s="56">
        <f aca="true" t="shared" si="5" ref="B16:B21">SUM(E16:P16)</f>
        <v>3238969</v>
      </c>
      <c r="C16" s="62">
        <v>3064208</v>
      </c>
      <c r="D16" s="17">
        <f aca="true" t="shared" si="6" ref="D16:D21">B16/C16</f>
        <v>1.0570330082030985</v>
      </c>
      <c r="E16" s="63">
        <v>374748</v>
      </c>
      <c r="F16" s="64">
        <v>291270</v>
      </c>
      <c r="G16" s="64">
        <v>259826</v>
      </c>
      <c r="H16" s="64">
        <v>278287</v>
      </c>
      <c r="I16" s="64">
        <v>355230</v>
      </c>
      <c r="J16" s="64">
        <v>245818</v>
      </c>
      <c r="K16" s="64">
        <v>248552</v>
      </c>
      <c r="L16" s="64">
        <v>257673</v>
      </c>
      <c r="M16" s="64">
        <v>236505</v>
      </c>
      <c r="N16" s="64">
        <v>289321</v>
      </c>
      <c r="O16" s="64">
        <v>166360</v>
      </c>
      <c r="P16" s="65">
        <v>235379</v>
      </c>
    </row>
    <row r="17" spans="1:16" ht="21.75" customHeight="1">
      <c r="A17" s="47" t="s">
        <v>41</v>
      </c>
      <c r="B17" s="57">
        <f t="shared" si="5"/>
        <v>2968510</v>
      </c>
      <c r="C17" s="66">
        <v>2673147</v>
      </c>
      <c r="D17" s="18">
        <f t="shared" si="6"/>
        <v>1.1104926141360725</v>
      </c>
      <c r="E17" s="67">
        <v>271473</v>
      </c>
      <c r="F17" s="68">
        <v>230755</v>
      </c>
      <c r="G17" s="68">
        <v>229695</v>
      </c>
      <c r="H17" s="68">
        <v>297975</v>
      </c>
      <c r="I17" s="68">
        <v>253344</v>
      </c>
      <c r="J17" s="68">
        <v>184890</v>
      </c>
      <c r="K17" s="68">
        <v>292533</v>
      </c>
      <c r="L17" s="68">
        <v>268722</v>
      </c>
      <c r="M17" s="68">
        <v>222741</v>
      </c>
      <c r="N17" s="68">
        <v>229191</v>
      </c>
      <c r="O17" s="68">
        <v>221774</v>
      </c>
      <c r="P17" s="69">
        <v>265417</v>
      </c>
    </row>
    <row r="18" spans="1:16" ht="21.75" customHeight="1">
      <c r="A18" s="47" t="s">
        <v>42</v>
      </c>
      <c r="B18" s="57">
        <f t="shared" si="5"/>
        <v>4473701</v>
      </c>
      <c r="C18" s="66">
        <v>4295723</v>
      </c>
      <c r="D18" s="18">
        <f t="shared" si="6"/>
        <v>1.0414314423904893</v>
      </c>
      <c r="E18" s="67">
        <v>242397</v>
      </c>
      <c r="F18" s="68">
        <v>393809</v>
      </c>
      <c r="G18" s="68">
        <v>294149</v>
      </c>
      <c r="H18" s="68">
        <v>235266</v>
      </c>
      <c r="I18" s="68">
        <v>625406</v>
      </c>
      <c r="J18" s="68">
        <v>164154</v>
      </c>
      <c r="K18" s="68">
        <v>329413</v>
      </c>
      <c r="L18" s="68">
        <v>342190</v>
      </c>
      <c r="M18" s="68">
        <v>243080</v>
      </c>
      <c r="N18" s="68">
        <v>966997</v>
      </c>
      <c r="O18" s="68">
        <v>333571</v>
      </c>
      <c r="P18" s="69">
        <v>303269</v>
      </c>
    </row>
    <row r="19" spans="1:16" ht="21.75" customHeight="1">
      <c r="A19" s="47" t="s">
        <v>43</v>
      </c>
      <c r="B19" s="57">
        <f t="shared" si="5"/>
        <v>1730572</v>
      </c>
      <c r="C19" s="66">
        <v>1578415</v>
      </c>
      <c r="D19" s="18">
        <f t="shared" si="6"/>
        <v>1.096398602395441</v>
      </c>
      <c r="E19" s="67">
        <v>113617</v>
      </c>
      <c r="F19" s="68">
        <v>157265</v>
      </c>
      <c r="G19" s="68">
        <v>119036</v>
      </c>
      <c r="H19" s="68">
        <v>146132</v>
      </c>
      <c r="I19" s="68">
        <v>311630</v>
      </c>
      <c r="J19" s="68">
        <v>142979</v>
      </c>
      <c r="K19" s="68">
        <v>137056</v>
      </c>
      <c r="L19" s="68">
        <v>131448</v>
      </c>
      <c r="M19" s="68">
        <v>95195</v>
      </c>
      <c r="N19" s="68">
        <v>123709</v>
      </c>
      <c r="O19" s="68">
        <v>85725</v>
      </c>
      <c r="P19" s="69">
        <v>166780</v>
      </c>
    </row>
    <row r="20" spans="1:16" ht="21.75" customHeight="1">
      <c r="A20" s="47" t="s">
        <v>44</v>
      </c>
      <c r="B20" s="57">
        <f t="shared" si="5"/>
        <v>224398</v>
      </c>
      <c r="C20" s="66">
        <v>216836</v>
      </c>
      <c r="D20" s="18">
        <f t="shared" si="6"/>
        <v>1.0348742828681585</v>
      </c>
      <c r="E20" s="67">
        <v>12501</v>
      </c>
      <c r="F20" s="68">
        <v>14580</v>
      </c>
      <c r="G20" s="68">
        <v>14997</v>
      </c>
      <c r="H20" s="68">
        <v>15997</v>
      </c>
      <c r="I20" s="68">
        <v>46820</v>
      </c>
      <c r="J20" s="68">
        <v>18298</v>
      </c>
      <c r="K20" s="68">
        <v>32405</v>
      </c>
      <c r="L20" s="68">
        <v>14281</v>
      </c>
      <c r="M20" s="68">
        <v>10703</v>
      </c>
      <c r="N20" s="68">
        <v>13943</v>
      </c>
      <c r="O20" s="68">
        <v>16139</v>
      </c>
      <c r="P20" s="69">
        <v>13734</v>
      </c>
    </row>
    <row r="21" spans="1:16" ht="21.75" customHeight="1">
      <c r="A21" s="49" t="s">
        <v>45</v>
      </c>
      <c r="B21" s="58">
        <f t="shared" si="5"/>
        <v>1259512</v>
      </c>
      <c r="C21" s="70">
        <v>1134301</v>
      </c>
      <c r="D21" s="19">
        <f t="shared" si="6"/>
        <v>1.110386043916033</v>
      </c>
      <c r="E21" s="71">
        <v>74965</v>
      </c>
      <c r="F21" s="72">
        <v>56169</v>
      </c>
      <c r="G21" s="72">
        <v>102529</v>
      </c>
      <c r="H21" s="72">
        <v>60622</v>
      </c>
      <c r="I21" s="72">
        <v>97625</v>
      </c>
      <c r="J21" s="72">
        <v>54244</v>
      </c>
      <c r="K21" s="72">
        <v>55514</v>
      </c>
      <c r="L21" s="72">
        <v>184366</v>
      </c>
      <c r="M21" s="72">
        <v>55487</v>
      </c>
      <c r="N21" s="72">
        <v>395191</v>
      </c>
      <c r="O21" s="72">
        <v>64782</v>
      </c>
      <c r="P21" s="73">
        <v>58018</v>
      </c>
    </row>
    <row r="22" spans="1:16" ht="21.75" customHeight="1">
      <c r="A22" s="51"/>
      <c r="B22" s="51"/>
      <c r="C22" s="27"/>
      <c r="D22" s="52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21.75" customHeight="1">
      <c r="A23" s="14" t="s">
        <v>53</v>
      </c>
      <c r="B23" s="21">
        <f>SUM(B24:B25)</f>
        <v>14777868</v>
      </c>
      <c r="C23" s="61">
        <v>11356385</v>
      </c>
      <c r="D23" s="5">
        <f>B23/C23</f>
        <v>1.3012827585538884</v>
      </c>
      <c r="E23" s="15">
        <f aca="true" t="shared" si="7" ref="E23:P23">SUM(E24:E25)</f>
        <v>1245031</v>
      </c>
      <c r="F23" s="12">
        <f t="shared" si="7"/>
        <v>2797984</v>
      </c>
      <c r="G23" s="12">
        <f t="shared" si="7"/>
        <v>931214</v>
      </c>
      <c r="H23" s="12">
        <f t="shared" si="7"/>
        <v>1295283</v>
      </c>
      <c r="I23" s="12">
        <f t="shared" si="7"/>
        <v>1763144</v>
      </c>
      <c r="J23" s="12">
        <f t="shared" si="7"/>
        <v>917826</v>
      </c>
      <c r="K23" s="12">
        <f t="shared" si="7"/>
        <v>1024063</v>
      </c>
      <c r="L23" s="12">
        <f t="shared" si="7"/>
        <v>1228490</v>
      </c>
      <c r="M23" s="12">
        <f t="shared" si="7"/>
        <v>668143</v>
      </c>
      <c r="N23" s="12">
        <f t="shared" si="7"/>
        <v>1152383</v>
      </c>
      <c r="O23" s="12">
        <f t="shared" si="7"/>
        <v>685022</v>
      </c>
      <c r="P23" s="13">
        <f t="shared" si="7"/>
        <v>1069285</v>
      </c>
    </row>
    <row r="24" spans="1:16" ht="21.75" customHeight="1">
      <c r="A24" s="45" t="s">
        <v>47</v>
      </c>
      <c r="B24" s="56">
        <f>SUM(E24:P24)</f>
        <v>14285912</v>
      </c>
      <c r="C24" s="62">
        <v>10879955</v>
      </c>
      <c r="D24" s="17">
        <f>B24/C24</f>
        <v>1.3130488131614515</v>
      </c>
      <c r="E24" s="63">
        <v>1210439</v>
      </c>
      <c r="F24" s="64">
        <v>2754935</v>
      </c>
      <c r="G24" s="64">
        <v>895513</v>
      </c>
      <c r="H24" s="64">
        <v>1223318</v>
      </c>
      <c r="I24" s="64">
        <v>1676293</v>
      </c>
      <c r="J24" s="64">
        <v>880817</v>
      </c>
      <c r="K24" s="64">
        <v>971865</v>
      </c>
      <c r="L24" s="64">
        <v>1196664</v>
      </c>
      <c r="M24" s="64">
        <v>645112</v>
      </c>
      <c r="N24" s="64">
        <v>1126232</v>
      </c>
      <c r="O24" s="64">
        <v>668359</v>
      </c>
      <c r="P24" s="65">
        <v>1036365</v>
      </c>
    </row>
    <row r="25" spans="1:16" ht="21.75" customHeight="1">
      <c r="A25" s="49" t="s">
        <v>48</v>
      </c>
      <c r="B25" s="58">
        <f>SUM(E25:P25)</f>
        <v>491956</v>
      </c>
      <c r="C25" s="70">
        <v>476430</v>
      </c>
      <c r="D25" s="19">
        <f>B25/C25</f>
        <v>1.03258820813131</v>
      </c>
      <c r="E25" s="71">
        <v>34592</v>
      </c>
      <c r="F25" s="72">
        <v>43049</v>
      </c>
      <c r="G25" s="72">
        <v>35701</v>
      </c>
      <c r="H25" s="72">
        <v>71965</v>
      </c>
      <c r="I25" s="72">
        <v>86851</v>
      </c>
      <c r="J25" s="72">
        <v>37009</v>
      </c>
      <c r="K25" s="72">
        <v>52198</v>
      </c>
      <c r="L25" s="72">
        <v>31826</v>
      </c>
      <c r="M25" s="72">
        <v>23031</v>
      </c>
      <c r="N25" s="72">
        <v>26151</v>
      </c>
      <c r="O25" s="72">
        <v>16663</v>
      </c>
      <c r="P25" s="73">
        <v>32920</v>
      </c>
    </row>
  </sheetData>
  <sheetProtection/>
  <mergeCells count="1">
    <mergeCell ref="P1:P2"/>
  </mergeCells>
  <printOptions/>
  <pageMargins left="0.984251968503937" right="0.3937007874015748" top="0.7874015748031497" bottom="0.7874015748031497" header="0.1968503937007874" footer="0.15748031496062992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sdouser</dc:creator>
  <cp:keywords/>
  <dc:description/>
  <cp:lastModifiedBy>Administrator</cp:lastModifiedBy>
  <cp:lastPrinted>2012-09-25T23:47:13Z</cp:lastPrinted>
  <dcterms:created xsi:type="dcterms:W3CDTF">2007-09-18T08:02:31Z</dcterms:created>
  <dcterms:modified xsi:type="dcterms:W3CDTF">2013-10-07T09:53:51Z</dcterms:modified>
  <cp:category/>
  <cp:version/>
  <cp:contentType/>
  <cp:contentStatus/>
</cp:coreProperties>
</file>