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548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<sst xmlns="http://schemas.openxmlformats.org/spreadsheetml/2006/main" count="80" uniqueCount="63">
  <si>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</si>
  <si>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</si>
  <si>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</si>
  <si>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</si>
  <si>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</si>
  <si>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</si>
  <si>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</si>
  <si>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</si>
  <si>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</si>
  <si>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</si>
  <si>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</si>
  <si>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</si>
  <si>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伊豆地域計</t>
  </si>
  <si>
    <t>富士地域計</t>
  </si>
  <si>
    <t>中東遠地域計</t>
  </si>
  <si>
    <t>県合計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</si>
  <si>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</si>
  <si>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</si>
  <si>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</si>
  <si>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</si>
  <si>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</si>
  <si>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</si>
  <si>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</si>
  <si>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</si>
  <si>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</si>
  <si>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</si>
  <si>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</si>
  <si>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</si>
  <si>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</si>
  <si>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</si>
  <si>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</si>
  <si>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</si>
  <si>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</si>
  <si>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</si>
  <si>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</si>
  <si>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</si>
  <si>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静岡市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</si>
  <si>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</si>
  <si>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</si>
  <si>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</si>
  <si>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</si>
  <si>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</si>
  <si>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</si>
  <si>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</si>
  <si>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</si>
  <si>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</si>
  <si>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</si>
  <si>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</si>
  <si>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</si>
  <si>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浜松市</t>
  </si>
  <si>
    <t>湖西市</t>
  </si>
  <si>
    <t>県一括調査</t>
  </si>
  <si>
    <t>市町調査計</t>
  </si>
  <si>
    <t>前年度比</t>
  </si>
  <si>
    <t>西北遠地域計</t>
  </si>
  <si>
    <t>(単位：人）</t>
  </si>
  <si>
    <t>駿河地域計</t>
  </si>
  <si>
    <t>西駿河・
奥大井地域計</t>
  </si>
  <si>
    <t>市町名</t>
  </si>
  <si>
    <t>23年度計</t>
  </si>
  <si>
    <t>24年度計</t>
  </si>
  <si>
    <t>平成24年度　観光交流客数（総計）　月別内訳（市町別－２）</t>
  </si>
  <si>
    <t>平成24年度　観光交流客数（総計）　月別内訳（市町別－１）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</si>
</sst>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8" fontId="7" fillId="0" borderId="12" xfId="49" applyFont="1" applyBorder="1" applyAlignment="1">
      <alignment/>
    </xf>
    <xf numFmtId="38" fontId="7" fillId="0" borderId="12" xfId="0" applyNumberFormat="1" applyFont="1" applyBorder="1" applyAlignment="1">
      <alignment/>
    </xf>
    <xf numFmtId="176" fontId="7" fillId="0" borderId="12" xfId="42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8" fontId="7" fillId="0" borderId="11" xfId="49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80" fontId="7" fillId="0" borderId="11" xfId="0" applyNumberFormat="1" applyFont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14" xfId="0" applyNumberFormat="1" applyFont="1" applyFill="1" applyBorder="1" applyAlignment="1" applyProtection="1">
      <alignment/>
      <protection/>
    </xf>
    <xf numFmtId="38" fontId="7" fillId="0" borderId="13" xfId="0" applyNumberFormat="1" applyFont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38" fontId="7" fillId="0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178" fontId="7" fillId="0" borderId="16" xfId="0" applyNumberFormat="1" applyFont="1" applyFill="1" applyBorder="1" applyAlignment="1">
      <alignment/>
    </xf>
    <xf numFmtId="38" fontId="7" fillId="0" borderId="16" xfId="0" applyNumberFormat="1" applyFont="1" applyBorder="1" applyAlignment="1">
      <alignment horizontal="center"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0" fontId="7" fillId="0" borderId="19" xfId="0" applyFont="1" applyBorder="1" applyAlignment="1">
      <alignment/>
    </xf>
    <xf numFmtId="178" fontId="7" fillId="0" borderId="20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78" fontId="7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38" fontId="7" fillId="0" borderId="19" xfId="49" applyFont="1" applyBorder="1" applyAlignment="1">
      <alignment/>
    </xf>
    <xf numFmtId="0" fontId="7" fillId="0" borderId="18" xfId="0" applyFont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6" fontId="7" fillId="0" borderId="25" xfId="0" applyNumberFormat="1" applyFont="1" applyFill="1" applyBorder="1" applyAlignment="1">
      <alignment/>
    </xf>
    <xf numFmtId="180" fontId="7" fillId="0" borderId="16" xfId="0" applyNumberFormat="1" applyFont="1" applyFill="1" applyBorder="1" applyAlignment="1" applyProtection="1">
      <alignment/>
      <protection/>
    </xf>
    <xf numFmtId="0" fontId="7" fillId="0" borderId="26" xfId="0" applyFont="1" applyBorder="1" applyAlignment="1">
      <alignment horizontal="center"/>
    </xf>
    <xf numFmtId="180" fontId="7" fillId="0" borderId="16" xfId="0" applyNumberFormat="1" applyFont="1" applyBorder="1" applyAlignment="1" applyProtection="1">
      <alignment/>
      <protection/>
    </xf>
    <xf numFmtId="180" fontId="7" fillId="0" borderId="27" xfId="0" applyNumberFormat="1" applyFont="1" applyBorder="1" applyAlignment="1">
      <alignment horizontal="center"/>
    </xf>
    <xf numFmtId="176" fontId="7" fillId="0" borderId="28" xfId="0" applyNumberFormat="1" applyFont="1" applyBorder="1" applyAlignment="1">
      <alignment/>
    </xf>
    <xf numFmtId="180" fontId="7" fillId="0" borderId="16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178" fontId="7" fillId="0" borderId="24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178" fontId="7" fillId="0" borderId="28" xfId="0" applyNumberFormat="1" applyFont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25" xfId="0" applyNumberFormat="1" applyFont="1" applyBorder="1" applyAlignment="1">
      <alignment/>
    </xf>
    <xf numFmtId="178" fontId="7" fillId="0" borderId="23" xfId="0" applyNumberFormat="1" applyFont="1" applyBorder="1" applyAlignment="1">
      <alignment/>
    </xf>
    <xf numFmtId="178" fontId="7" fillId="0" borderId="25" xfId="49" applyNumberFormat="1" applyFont="1" applyBorder="1" applyAlignment="1">
      <alignment/>
    </xf>
    <xf numFmtId="178" fontId="7" fillId="0" borderId="23" xfId="49" applyNumberFormat="1" applyFont="1" applyBorder="1" applyAlignment="1">
      <alignment/>
    </xf>
    <xf numFmtId="178" fontId="7" fillId="0" borderId="10" xfId="0" applyNumberFormat="1" applyFont="1" applyFill="1" applyBorder="1" applyAlignment="1">
      <alignment wrapText="1"/>
    </xf>
    <xf numFmtId="178" fontId="7" fillId="0" borderId="24" xfId="49" applyNumberFormat="1" applyFont="1" applyBorder="1" applyAlignment="1">
      <alignment/>
    </xf>
    <xf numFmtId="178" fontId="7" fillId="0" borderId="25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 wrapText="1"/>
    </xf>
    <xf numFmtId="178" fontId="7" fillId="0" borderId="24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7" fillId="0" borderId="29" xfId="0" applyNumberFormat="1" applyFont="1" applyFill="1" applyBorder="1" applyAlignment="1">
      <alignment/>
    </xf>
    <xf numFmtId="180" fontId="7" fillId="0" borderId="29" xfId="0" applyNumberFormat="1" applyFont="1" applyFill="1" applyBorder="1" applyAlignment="1" applyProtection="1">
      <alignment/>
      <protection/>
    </xf>
    <xf numFmtId="178" fontId="7" fillId="0" borderId="10" xfId="0" applyNumberFormat="1" applyFont="1" applyBorder="1" applyAlignment="1">
      <alignment/>
    </xf>
    <xf numFmtId="180" fontId="7" fillId="0" borderId="29" xfId="0" applyNumberFormat="1" applyFont="1" applyBorder="1" applyAlignment="1" applyProtection="1">
      <alignment/>
      <protection locked="0"/>
    </xf>
    <xf numFmtId="180" fontId="7" fillId="0" borderId="3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8" fontId="7" fillId="0" borderId="10" xfId="49" applyNumberFormat="1" applyFont="1" applyFill="1" applyBorder="1" applyAlignment="1">
      <alignment/>
    </xf>
    <xf numFmtId="38" fontId="7" fillId="0" borderId="15" xfId="49" applyFont="1" applyFill="1" applyBorder="1" applyAlignment="1">
      <alignment/>
    </xf>
    <xf numFmtId="178" fontId="7" fillId="0" borderId="16" xfId="49" applyNumberFormat="1" applyFont="1" applyFill="1" applyBorder="1" applyAlignment="1">
      <alignment/>
    </xf>
    <xf numFmtId="178" fontId="7" fillId="0" borderId="29" xfId="49" applyNumberFormat="1" applyFont="1" applyFill="1" applyBorder="1" applyAlignment="1">
      <alignment/>
    </xf>
    <xf numFmtId="38" fontId="7" fillId="0" borderId="11" xfId="49" applyFont="1" applyFill="1" applyBorder="1" applyAlignment="1">
      <alignment/>
    </xf>
    <xf numFmtId="178" fontId="7" fillId="0" borderId="11" xfId="49" applyNumberFormat="1" applyFont="1" applyFill="1" applyBorder="1" applyAlignment="1">
      <alignment/>
    </xf>
    <xf numFmtId="176" fontId="7" fillId="0" borderId="11" xfId="42" applyNumberFormat="1" applyFont="1" applyFill="1" applyBorder="1" applyAlignment="1">
      <alignment/>
    </xf>
    <xf numFmtId="176" fontId="7" fillId="0" borderId="10" xfId="42" applyNumberFormat="1" applyFont="1" applyFill="1" applyBorder="1" applyAlignment="1">
      <alignment/>
    </xf>
    <xf numFmtId="38" fontId="7" fillId="0" borderId="17" xfId="49" applyFont="1" applyFill="1" applyBorder="1" applyAlignment="1">
      <alignment/>
    </xf>
    <xf numFmtId="178" fontId="7" fillId="0" borderId="20" xfId="0" applyNumberFormat="1" applyFont="1" applyFill="1" applyBorder="1" applyAlignment="1">
      <alignment/>
    </xf>
    <xf numFmtId="176" fontId="7" fillId="0" borderId="25" xfId="42" applyNumberFormat="1" applyFont="1" applyFill="1" applyBorder="1" applyAlignment="1">
      <alignment/>
    </xf>
    <xf numFmtId="178" fontId="7" fillId="0" borderId="31" xfId="49" applyNumberFormat="1" applyFont="1" applyFill="1" applyBorder="1" applyAlignment="1">
      <alignment/>
    </xf>
    <xf numFmtId="178" fontId="7" fillId="0" borderId="32" xfId="49" applyNumberFormat="1" applyFont="1" applyFill="1" applyBorder="1" applyAlignment="1">
      <alignment/>
    </xf>
    <xf numFmtId="38" fontId="7" fillId="0" borderId="18" xfId="49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176" fontId="7" fillId="0" borderId="23" xfId="42" applyNumberFormat="1" applyFont="1" applyFill="1" applyBorder="1" applyAlignment="1">
      <alignment/>
    </xf>
    <xf numFmtId="178" fontId="7" fillId="0" borderId="33" xfId="49" applyNumberFormat="1" applyFont="1" applyFill="1" applyBorder="1" applyAlignment="1">
      <alignment/>
    </xf>
    <xf numFmtId="178" fontId="7" fillId="0" borderId="34" xfId="49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78" fontId="7" fillId="0" borderId="22" xfId="0" applyNumberFormat="1" applyFont="1" applyFill="1" applyBorder="1" applyAlignment="1">
      <alignment/>
    </xf>
    <xf numFmtId="176" fontId="7" fillId="0" borderId="24" xfId="42" applyNumberFormat="1" applyFont="1" applyFill="1" applyBorder="1" applyAlignment="1">
      <alignment/>
    </xf>
    <xf numFmtId="178" fontId="7" fillId="0" borderId="35" xfId="49" applyNumberFormat="1" applyFont="1" applyFill="1" applyBorder="1" applyAlignment="1">
      <alignment/>
    </xf>
    <xf numFmtId="178" fontId="7" fillId="0" borderId="36" xfId="49" applyNumberFormat="1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17" xfId="0" applyFont="1" applyFill="1" applyBorder="1" applyAlignment="1">
      <alignment/>
    </xf>
    <xf numFmtId="178" fontId="7" fillId="0" borderId="31" xfId="49" applyNumberFormat="1" applyFont="1" applyFill="1" applyBorder="1" applyAlignment="1">
      <alignment/>
    </xf>
    <xf numFmtId="178" fontId="7" fillId="0" borderId="37" xfId="49" applyNumberFormat="1" applyFont="1" applyFill="1" applyBorder="1" applyAlignment="1">
      <alignment/>
    </xf>
    <xf numFmtId="178" fontId="7" fillId="0" borderId="38" xfId="49" applyNumberFormat="1" applyFont="1" applyFill="1" applyBorder="1" applyAlignment="1">
      <alignment/>
    </xf>
    <xf numFmtId="178" fontId="7" fillId="0" borderId="39" xfId="49" applyNumberFormat="1" applyFont="1" applyFill="1" applyBorder="1" applyAlignment="1">
      <alignment/>
    </xf>
    <xf numFmtId="178" fontId="7" fillId="0" borderId="16" xfId="49" applyNumberFormat="1" applyFont="1" applyFill="1" applyBorder="1" applyAlignment="1">
      <alignment/>
    </xf>
    <xf numFmtId="178" fontId="7" fillId="0" borderId="14" xfId="49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 horizontal="right"/>
    </xf>
    <xf numFmtId="38" fontId="9" fillId="0" borderId="4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2" sqref="A32"/>
    </sheetView>
  </sheetViews>
  <sheetFormatPr defaultColWidth="9.00390625" defaultRowHeight="13.5"/>
  <cols>
    <col min="1" max="2" width="15.625" style="1" customWidth="1"/>
    <col min="3" max="3" width="15.25390625" style="1" customWidth="1"/>
    <col min="4" max="4" width="9.75390625" style="1" customWidth="1"/>
    <col min="5" max="13" width="13.625" style="2" customWidth="1"/>
    <col min="14" max="14" width="13.625" style="3" customWidth="1"/>
    <col min="15" max="16" width="13.625" style="4" customWidth="1"/>
    <col min="17" max="16384" width="9.00390625" style="1" customWidth="1"/>
  </cols>
  <sheetData>
    <row r="1" spans="1:16" ht="15.75" customHeight="1">
      <c r="A1" s="9" t="s">
        <v>62</v>
      </c>
      <c r="B1" s="9"/>
      <c r="P1" s="116" t="s">
        <v>55</v>
      </c>
    </row>
    <row r="2" spans="1:16" ht="9" customHeight="1">
      <c r="A2" s="9"/>
      <c r="B2" s="9"/>
      <c r="P2" s="117"/>
    </row>
    <row r="3" spans="1:16" s="5" customFormat="1" ht="21.75" customHeight="1">
      <c r="A3" s="34" t="s">
        <v>58</v>
      </c>
      <c r="B3" s="7" t="s">
        <v>60</v>
      </c>
      <c r="C3" s="7" t="s">
        <v>59</v>
      </c>
      <c r="D3" s="7" t="s">
        <v>53</v>
      </c>
      <c r="E3" s="37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</v>
      </c>
      <c r="K3" s="31" t="s">
        <v>6</v>
      </c>
      <c r="L3" s="31" t="s">
        <v>7</v>
      </c>
      <c r="M3" s="31" t="s">
        <v>8</v>
      </c>
      <c r="N3" s="32" t="s">
        <v>9</v>
      </c>
      <c r="O3" s="32" t="s">
        <v>10</v>
      </c>
      <c r="P3" s="33" t="s">
        <v>11</v>
      </c>
    </row>
    <row r="4" spans="1:16" ht="21.75" customHeight="1">
      <c r="A4" s="34" t="s">
        <v>15</v>
      </c>
      <c r="B4" s="59">
        <f>SUM(B6:B7)</f>
        <v>138081468</v>
      </c>
      <c r="C4" s="15">
        <v>129660931</v>
      </c>
      <c r="D4" s="8">
        <f>B4/C4</f>
        <v>1.064942746709107</v>
      </c>
      <c r="E4" s="56">
        <f>SUM(E6:E7)</f>
        <v>11279592</v>
      </c>
      <c r="F4" s="56">
        <f aca="true" t="shared" si="0" ref="F4:P4">SUM(F6:F7)</f>
        <v>13640727</v>
      </c>
      <c r="G4" s="56">
        <f t="shared" si="0"/>
        <v>8546892</v>
      </c>
      <c r="H4" s="56">
        <f t="shared" si="0"/>
        <v>11990178</v>
      </c>
      <c r="I4" s="56">
        <f t="shared" si="0"/>
        <v>19035752</v>
      </c>
      <c r="J4" s="56">
        <f t="shared" si="0"/>
        <v>9194143</v>
      </c>
      <c r="K4" s="56">
        <f t="shared" si="0"/>
        <v>10057514</v>
      </c>
      <c r="L4" s="56">
        <f t="shared" si="0"/>
        <v>12932821</v>
      </c>
      <c r="M4" s="56">
        <f t="shared" si="0"/>
        <v>8342593</v>
      </c>
      <c r="N4" s="56">
        <f t="shared" si="0"/>
        <v>11545172</v>
      </c>
      <c r="O4" s="56">
        <f t="shared" si="0"/>
        <v>9106312</v>
      </c>
      <c r="P4" s="78">
        <f t="shared" si="0"/>
        <v>11961572</v>
      </c>
    </row>
    <row r="5" spans="1:16" ht="21.75" customHeight="1">
      <c r="A5" s="23"/>
      <c r="B5" s="60"/>
      <c r="C5" s="15"/>
      <c r="D5" s="24"/>
      <c r="E5" s="25"/>
      <c r="F5" s="25"/>
      <c r="G5" s="25"/>
      <c r="H5" s="25"/>
      <c r="I5" s="25"/>
      <c r="J5" s="25"/>
      <c r="K5" s="25"/>
      <c r="L5" s="25"/>
      <c r="M5" s="25"/>
      <c r="N5" s="22"/>
      <c r="O5" s="26"/>
      <c r="P5" s="26"/>
    </row>
    <row r="6" spans="1:16" ht="21.75" customHeight="1">
      <c r="A6" s="34" t="s">
        <v>51</v>
      </c>
      <c r="B6" s="59">
        <v>448200</v>
      </c>
      <c r="C6" s="16">
        <v>574393</v>
      </c>
      <c r="D6" s="8">
        <f>B6/C6</f>
        <v>0.780301988359886</v>
      </c>
      <c r="E6" s="53"/>
      <c r="F6" s="27"/>
      <c r="G6" s="27"/>
      <c r="H6" s="27"/>
      <c r="I6" s="27"/>
      <c r="J6" s="27"/>
      <c r="K6" s="27"/>
      <c r="L6" s="27"/>
      <c r="M6" s="27"/>
      <c r="N6" s="28"/>
      <c r="O6" s="29"/>
      <c r="P6" s="30"/>
    </row>
    <row r="7" spans="1:16" ht="21.75" customHeight="1">
      <c r="A7" s="52" t="s">
        <v>52</v>
      </c>
      <c r="B7" s="61">
        <f>SUM(E7:P7)</f>
        <v>137633268</v>
      </c>
      <c r="C7" s="61">
        <v>129086538</v>
      </c>
      <c r="D7" s="55">
        <f>B7/C7</f>
        <v>1.066209305264659</v>
      </c>
      <c r="E7" s="54">
        <f>E9+E25+'駿河・奥大井・西駿河・中東遠・西北遠'!E4+'駿河・奥大井・西駿河・中東遠・西北遠'!E7+'駿河・奥大井・西駿河・中東遠・西北遠'!E15+'駿河・奥大井・西駿河・中東遠・西北遠'!E23</f>
        <v>11279592</v>
      </c>
      <c r="F7" s="54">
        <f>F9+F25+'駿河・奥大井・西駿河・中東遠・西北遠'!F4+'駿河・奥大井・西駿河・中東遠・西北遠'!F7+'駿河・奥大井・西駿河・中東遠・西北遠'!F15+'駿河・奥大井・西駿河・中東遠・西北遠'!F23</f>
        <v>13640727</v>
      </c>
      <c r="G7" s="54">
        <f>G9+G25+'駿河・奥大井・西駿河・中東遠・西北遠'!G4+'駿河・奥大井・西駿河・中東遠・西北遠'!G7+'駿河・奥大井・西駿河・中東遠・西北遠'!G15+'駿河・奥大井・西駿河・中東遠・西北遠'!G23</f>
        <v>8546892</v>
      </c>
      <c r="H7" s="54">
        <f>H9+H25+'駿河・奥大井・西駿河・中東遠・西北遠'!H4+'駿河・奥大井・西駿河・中東遠・西北遠'!H7+'駿河・奥大井・西駿河・中東遠・西北遠'!H15+'駿河・奥大井・西駿河・中東遠・西北遠'!H23</f>
        <v>11990178</v>
      </c>
      <c r="I7" s="54">
        <f>I9+I25+'駿河・奥大井・西駿河・中東遠・西北遠'!I4+'駿河・奥大井・西駿河・中東遠・西北遠'!I7+'駿河・奥大井・西駿河・中東遠・西北遠'!I15+'駿河・奥大井・西駿河・中東遠・西北遠'!I23</f>
        <v>19035752</v>
      </c>
      <c r="J7" s="54">
        <f>J9+J25+'駿河・奥大井・西駿河・中東遠・西北遠'!J4+'駿河・奥大井・西駿河・中東遠・西北遠'!J7+'駿河・奥大井・西駿河・中東遠・西北遠'!J15+'駿河・奥大井・西駿河・中東遠・西北遠'!J23</f>
        <v>9194143</v>
      </c>
      <c r="K7" s="54">
        <f>K9+K25+'駿河・奥大井・西駿河・中東遠・西北遠'!K4+'駿河・奥大井・西駿河・中東遠・西北遠'!K7+'駿河・奥大井・西駿河・中東遠・西北遠'!K15+'駿河・奥大井・西駿河・中東遠・西北遠'!K23</f>
        <v>10057514</v>
      </c>
      <c r="L7" s="54">
        <f>L9+L25+'駿河・奥大井・西駿河・中東遠・西北遠'!L4+'駿河・奥大井・西駿河・中東遠・西北遠'!L7+'駿河・奥大井・西駿河・中東遠・西北遠'!L15+'駿河・奥大井・西駿河・中東遠・西北遠'!L23</f>
        <v>12932821</v>
      </c>
      <c r="M7" s="54">
        <f>M9+M25+'駿河・奥大井・西駿河・中東遠・西北遠'!M4+'駿河・奥大井・西駿河・中東遠・西北遠'!M7+'駿河・奥大井・西駿河・中東遠・西北遠'!M15+'駿河・奥大井・西駿河・中東遠・西北遠'!M23</f>
        <v>8342593</v>
      </c>
      <c r="N7" s="54">
        <f>N9+N25+'駿河・奥大井・西駿河・中東遠・西北遠'!N4+'駿河・奥大井・西駿河・中東遠・西北遠'!N7+'駿河・奥大井・西駿河・中東遠・西北遠'!N15+'駿河・奥大井・西駿河・中東遠・西北遠'!N23</f>
        <v>11545172</v>
      </c>
      <c r="O7" s="54">
        <f>O9+O25+'駿河・奥大井・西駿河・中東遠・西北遠'!O4+'駿河・奥大井・西駿河・中東遠・西北遠'!O7+'駿河・奥大井・西駿河・中東遠・西北遠'!O15+'駿河・奥大井・西駿河・中東遠・西北遠'!O23</f>
        <v>9106312</v>
      </c>
      <c r="P7" s="79">
        <f>P9+P25+'駿河・奥大井・西駿河・中東遠・西北遠'!P4+'駿河・奥大井・西駿河・中東遠・西北遠'!P7+'駿河・奥大井・西駿河・中東遠・西北遠'!P15+'駿河・奥大井・西駿河・中東遠・西北遠'!P23</f>
        <v>11961572</v>
      </c>
    </row>
    <row r="8" spans="1:16" ht="21.75" customHeight="1">
      <c r="A8" s="9"/>
      <c r="B8" s="17"/>
      <c r="C8" s="17"/>
      <c r="D8" s="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21"/>
    </row>
    <row r="9" spans="1:16" s="6" customFormat="1" ht="21.75" customHeight="1">
      <c r="A9" s="44" t="s">
        <v>12</v>
      </c>
      <c r="B9" s="77">
        <f>SUM(E9:P9)</f>
        <v>38813732</v>
      </c>
      <c r="C9" s="18">
        <v>36666665</v>
      </c>
      <c r="D9" s="10">
        <f>B9/C9</f>
        <v>1.0585563753889262</v>
      </c>
      <c r="E9" s="51">
        <f>SUM(E10:E23)</f>
        <v>2594386</v>
      </c>
      <c r="F9" s="51">
        <f aca="true" t="shared" si="1" ref="F9:P9">SUM(F10:F23)</f>
        <v>3146585</v>
      </c>
      <c r="G9" s="51">
        <f t="shared" si="1"/>
        <v>2203365</v>
      </c>
      <c r="H9" s="51">
        <f t="shared" si="1"/>
        <v>3316732</v>
      </c>
      <c r="I9" s="51">
        <f t="shared" si="1"/>
        <v>6671680</v>
      </c>
      <c r="J9" s="51">
        <f t="shared" si="1"/>
        <v>2381134</v>
      </c>
      <c r="K9" s="51">
        <f t="shared" si="1"/>
        <v>2474867</v>
      </c>
      <c r="L9" s="51">
        <f t="shared" si="1"/>
        <v>2992000</v>
      </c>
      <c r="M9" s="51">
        <f t="shared" si="1"/>
        <v>2349424</v>
      </c>
      <c r="N9" s="51">
        <f t="shared" si="1"/>
        <v>3358209</v>
      </c>
      <c r="O9" s="51">
        <f t="shared" si="1"/>
        <v>3053850</v>
      </c>
      <c r="P9" s="76">
        <f t="shared" si="1"/>
        <v>4271500</v>
      </c>
    </row>
    <row r="10" spans="1:16" ht="21.75" customHeight="1">
      <c r="A10" s="49" t="s">
        <v>16</v>
      </c>
      <c r="B10" s="63">
        <f aca="true" t="shared" si="2" ref="B10:B23">SUM(E10:P10)</f>
        <v>3244745</v>
      </c>
      <c r="C10" s="41">
        <v>2916578</v>
      </c>
      <c r="D10" s="50">
        <f aca="true" t="shared" si="3" ref="D10:D23">B10/C10</f>
        <v>1.1125178205417445</v>
      </c>
      <c r="E10" s="110">
        <v>235987</v>
      </c>
      <c r="F10" s="110">
        <v>304937</v>
      </c>
      <c r="G10" s="110">
        <v>172695</v>
      </c>
      <c r="H10" s="110">
        <v>566310</v>
      </c>
      <c r="I10" s="110">
        <v>437383</v>
      </c>
      <c r="J10" s="110">
        <v>190395</v>
      </c>
      <c r="K10" s="110">
        <v>232534</v>
      </c>
      <c r="L10" s="110">
        <v>361031</v>
      </c>
      <c r="M10" s="110">
        <v>184395</v>
      </c>
      <c r="N10" s="110">
        <v>174330</v>
      </c>
      <c r="O10" s="110">
        <v>172235</v>
      </c>
      <c r="P10" s="111">
        <v>212513</v>
      </c>
    </row>
    <row r="11" spans="1:16" ht="21.75" customHeight="1">
      <c r="A11" s="46" t="s">
        <v>17</v>
      </c>
      <c r="B11" s="64">
        <f t="shared" si="2"/>
        <v>5468292</v>
      </c>
      <c r="C11" s="42">
        <v>5136444</v>
      </c>
      <c r="D11" s="47">
        <f t="shared" si="3"/>
        <v>1.0646065643857892</v>
      </c>
      <c r="E11" s="110">
        <v>300339</v>
      </c>
      <c r="F11" s="110">
        <v>423728</v>
      </c>
      <c r="G11" s="110">
        <v>301842</v>
      </c>
      <c r="H11" s="110">
        <v>534887</v>
      </c>
      <c r="I11" s="110">
        <v>960798</v>
      </c>
      <c r="J11" s="110">
        <v>335760</v>
      </c>
      <c r="K11" s="110">
        <v>338319</v>
      </c>
      <c r="L11" s="110">
        <v>385058</v>
      </c>
      <c r="M11" s="110">
        <v>388804</v>
      </c>
      <c r="N11" s="110">
        <v>447008</v>
      </c>
      <c r="O11" s="110">
        <v>500164</v>
      </c>
      <c r="P11" s="112">
        <v>551585</v>
      </c>
    </row>
    <row r="12" spans="1:16" ht="21.75" customHeight="1">
      <c r="A12" s="46" t="s">
        <v>18</v>
      </c>
      <c r="B12" s="64">
        <f t="shared" si="2"/>
        <v>4444949</v>
      </c>
      <c r="C12" s="42">
        <v>4425517</v>
      </c>
      <c r="D12" s="47">
        <f t="shared" si="3"/>
        <v>1.00439089941356</v>
      </c>
      <c r="E12" s="110">
        <v>265850</v>
      </c>
      <c r="F12" s="110">
        <v>334135</v>
      </c>
      <c r="G12" s="110">
        <v>281805</v>
      </c>
      <c r="H12" s="110">
        <v>297357</v>
      </c>
      <c r="I12" s="110">
        <v>751901</v>
      </c>
      <c r="J12" s="110">
        <v>253998</v>
      </c>
      <c r="K12" s="110">
        <v>267834</v>
      </c>
      <c r="L12" s="110">
        <v>348512</v>
      </c>
      <c r="M12" s="110">
        <v>249327</v>
      </c>
      <c r="N12" s="110">
        <v>872454</v>
      </c>
      <c r="O12" s="110">
        <v>262529</v>
      </c>
      <c r="P12" s="112">
        <v>259247</v>
      </c>
    </row>
    <row r="13" spans="1:16" ht="21.75" customHeight="1">
      <c r="A13" s="46" t="s">
        <v>19</v>
      </c>
      <c r="B13" s="64">
        <f t="shared" si="2"/>
        <v>10773368</v>
      </c>
      <c r="C13" s="42">
        <v>10353058</v>
      </c>
      <c r="D13" s="47">
        <f t="shared" si="3"/>
        <v>1.040597666892236</v>
      </c>
      <c r="E13" s="110">
        <v>861068</v>
      </c>
      <c r="F13" s="110">
        <v>833219</v>
      </c>
      <c r="G13" s="110">
        <v>580946</v>
      </c>
      <c r="H13" s="110">
        <v>833725</v>
      </c>
      <c r="I13" s="110">
        <v>1974137</v>
      </c>
      <c r="J13" s="110">
        <v>772402</v>
      </c>
      <c r="K13" s="110">
        <v>794880</v>
      </c>
      <c r="L13" s="110">
        <v>775871</v>
      </c>
      <c r="M13" s="110">
        <v>747189</v>
      </c>
      <c r="N13" s="110">
        <v>767732</v>
      </c>
      <c r="O13" s="110">
        <v>716723</v>
      </c>
      <c r="P13" s="112">
        <v>1115476</v>
      </c>
    </row>
    <row r="14" spans="1:16" ht="21.75" customHeight="1">
      <c r="A14" s="46" t="s">
        <v>20</v>
      </c>
      <c r="B14" s="64">
        <f t="shared" si="2"/>
        <v>2925110</v>
      </c>
      <c r="C14" s="42">
        <v>2380979</v>
      </c>
      <c r="D14" s="47">
        <f t="shared" si="3"/>
        <v>1.2285324650070413</v>
      </c>
      <c r="E14" s="110">
        <v>87267</v>
      </c>
      <c r="F14" s="110">
        <v>379481</v>
      </c>
      <c r="G14" s="110">
        <v>216762</v>
      </c>
      <c r="H14" s="110">
        <v>294458</v>
      </c>
      <c r="I14" s="110">
        <v>934024</v>
      </c>
      <c r="J14" s="110">
        <v>128740</v>
      </c>
      <c r="K14" s="110">
        <v>97180</v>
      </c>
      <c r="L14" s="110">
        <v>120628</v>
      </c>
      <c r="M14" s="110">
        <v>88876</v>
      </c>
      <c r="N14" s="110">
        <v>316981</v>
      </c>
      <c r="O14" s="110">
        <v>99525</v>
      </c>
      <c r="P14" s="112">
        <v>161188</v>
      </c>
    </row>
    <row r="15" spans="1:16" ht="21.75" customHeight="1">
      <c r="A15" s="46" t="s">
        <v>21</v>
      </c>
      <c r="B15" s="64">
        <f t="shared" si="2"/>
        <v>3230880</v>
      </c>
      <c r="C15" s="42">
        <v>3051298</v>
      </c>
      <c r="D15" s="47">
        <f t="shared" si="3"/>
        <v>1.0588542974170336</v>
      </c>
      <c r="E15" s="110">
        <v>228792</v>
      </c>
      <c r="F15" s="110">
        <v>263492</v>
      </c>
      <c r="G15" s="110">
        <v>215915</v>
      </c>
      <c r="H15" s="110">
        <v>228756</v>
      </c>
      <c r="I15" s="110">
        <v>481191</v>
      </c>
      <c r="J15" s="110">
        <v>214658</v>
      </c>
      <c r="K15" s="110">
        <v>221572</v>
      </c>
      <c r="L15" s="110">
        <v>418605</v>
      </c>
      <c r="M15" s="110">
        <v>215043</v>
      </c>
      <c r="N15" s="110">
        <v>191901</v>
      </c>
      <c r="O15" s="110">
        <v>248686</v>
      </c>
      <c r="P15" s="112">
        <v>302269</v>
      </c>
    </row>
    <row r="16" spans="1:16" ht="21.75" customHeight="1">
      <c r="A16" s="46" t="s">
        <v>22</v>
      </c>
      <c r="B16" s="64">
        <f t="shared" si="2"/>
        <v>2242885</v>
      </c>
      <c r="C16" s="42">
        <v>2161763</v>
      </c>
      <c r="D16" s="47">
        <f t="shared" si="3"/>
        <v>1.0375258527414892</v>
      </c>
      <c r="E16" s="110">
        <v>197673</v>
      </c>
      <c r="F16" s="110">
        <v>172932</v>
      </c>
      <c r="G16" s="110">
        <v>130077</v>
      </c>
      <c r="H16" s="110">
        <v>151057</v>
      </c>
      <c r="I16" s="110">
        <v>236538</v>
      </c>
      <c r="J16" s="110">
        <v>124189</v>
      </c>
      <c r="K16" s="110">
        <v>153318</v>
      </c>
      <c r="L16" s="110">
        <v>197488</v>
      </c>
      <c r="M16" s="110">
        <v>168488</v>
      </c>
      <c r="N16" s="110">
        <v>218933</v>
      </c>
      <c r="O16" s="110">
        <v>219609</v>
      </c>
      <c r="P16" s="112">
        <v>272583</v>
      </c>
    </row>
    <row r="17" spans="1:16" ht="21.75" customHeight="1">
      <c r="A17" s="46" t="s">
        <v>23</v>
      </c>
      <c r="B17" s="64">
        <f t="shared" si="2"/>
        <v>1647247</v>
      </c>
      <c r="C17" s="42">
        <v>1647289</v>
      </c>
      <c r="D17" s="47">
        <f t="shared" si="3"/>
        <v>0.999974503563127</v>
      </c>
      <c r="E17" s="110">
        <v>124104</v>
      </c>
      <c r="F17" s="110">
        <v>125225</v>
      </c>
      <c r="G17" s="110">
        <v>103462</v>
      </c>
      <c r="H17" s="110">
        <v>126582</v>
      </c>
      <c r="I17" s="110">
        <v>215197</v>
      </c>
      <c r="J17" s="110">
        <v>102511</v>
      </c>
      <c r="K17" s="110">
        <v>106966</v>
      </c>
      <c r="L17" s="110">
        <v>119105</v>
      </c>
      <c r="M17" s="110">
        <v>112497</v>
      </c>
      <c r="N17" s="110">
        <v>130480</v>
      </c>
      <c r="O17" s="110">
        <v>165980</v>
      </c>
      <c r="P17" s="112">
        <v>215138</v>
      </c>
    </row>
    <row r="18" spans="1:16" ht="21.75" customHeight="1">
      <c r="A18" s="46" t="s">
        <v>24</v>
      </c>
      <c r="B18" s="64">
        <f t="shared" si="2"/>
        <v>1642556</v>
      </c>
      <c r="C18" s="42">
        <v>1561219</v>
      </c>
      <c r="D18" s="47">
        <f t="shared" si="3"/>
        <v>1.052098392345981</v>
      </c>
      <c r="E18" s="110">
        <v>34245</v>
      </c>
      <c r="F18" s="110">
        <v>54226</v>
      </c>
      <c r="G18" s="110">
        <v>38509</v>
      </c>
      <c r="H18" s="110">
        <v>45784</v>
      </c>
      <c r="I18" s="110">
        <v>124673</v>
      </c>
      <c r="J18" s="110">
        <v>34255</v>
      </c>
      <c r="K18" s="110">
        <v>35433</v>
      </c>
      <c r="L18" s="110">
        <v>42409</v>
      </c>
      <c r="M18" s="110">
        <v>38827</v>
      </c>
      <c r="N18" s="110">
        <v>50701</v>
      </c>
      <c r="O18" s="110">
        <v>362366</v>
      </c>
      <c r="P18" s="112">
        <v>781128</v>
      </c>
    </row>
    <row r="19" spans="1:16" ht="21.75" customHeight="1">
      <c r="A19" s="46" t="s">
        <v>25</v>
      </c>
      <c r="B19" s="64">
        <f t="shared" si="2"/>
        <v>783575</v>
      </c>
      <c r="C19" s="42">
        <v>745126</v>
      </c>
      <c r="D19" s="47">
        <f t="shared" si="3"/>
        <v>1.0516006688801625</v>
      </c>
      <c r="E19" s="110">
        <v>29853</v>
      </c>
      <c r="F19" s="110">
        <v>37333</v>
      </c>
      <c r="G19" s="110">
        <v>24405</v>
      </c>
      <c r="H19" s="110">
        <v>39897</v>
      </c>
      <c r="I19" s="110">
        <v>131566</v>
      </c>
      <c r="J19" s="110">
        <v>31422</v>
      </c>
      <c r="K19" s="110">
        <v>31421</v>
      </c>
      <c r="L19" s="110">
        <v>36766</v>
      </c>
      <c r="M19" s="110">
        <v>29180</v>
      </c>
      <c r="N19" s="110">
        <v>33999</v>
      </c>
      <c r="O19" s="110">
        <v>173815</v>
      </c>
      <c r="P19" s="112">
        <v>183918</v>
      </c>
    </row>
    <row r="20" spans="1:16" ht="21.75" customHeight="1">
      <c r="A20" s="46" t="s">
        <v>26</v>
      </c>
      <c r="B20" s="64">
        <f t="shared" si="2"/>
        <v>351284</v>
      </c>
      <c r="C20" s="42">
        <v>345263</v>
      </c>
      <c r="D20" s="47">
        <f t="shared" si="3"/>
        <v>1.017438879926317</v>
      </c>
      <c r="E20" s="110">
        <v>60754</v>
      </c>
      <c r="F20" s="110">
        <v>25126</v>
      </c>
      <c r="G20" s="110">
        <v>13768</v>
      </c>
      <c r="H20" s="110">
        <v>28989</v>
      </c>
      <c r="I20" s="110">
        <v>62253</v>
      </c>
      <c r="J20" s="110">
        <v>25271</v>
      </c>
      <c r="K20" s="110">
        <v>19586</v>
      </c>
      <c r="L20" s="110">
        <v>20894</v>
      </c>
      <c r="M20" s="110">
        <v>15098</v>
      </c>
      <c r="N20" s="110">
        <v>16555</v>
      </c>
      <c r="O20" s="110">
        <v>13897</v>
      </c>
      <c r="P20" s="112">
        <v>49093</v>
      </c>
    </row>
    <row r="21" spans="1:16" ht="21.75" customHeight="1">
      <c r="A21" s="46" t="s">
        <v>27</v>
      </c>
      <c r="B21" s="64">
        <f t="shared" si="2"/>
        <v>779725</v>
      </c>
      <c r="C21" s="42">
        <v>759212</v>
      </c>
      <c r="D21" s="47">
        <f t="shared" si="3"/>
        <v>1.0270188037070014</v>
      </c>
      <c r="E21" s="110">
        <v>54096</v>
      </c>
      <c r="F21" s="110">
        <v>68043</v>
      </c>
      <c r="G21" s="110">
        <v>47726</v>
      </c>
      <c r="H21" s="110">
        <v>73643</v>
      </c>
      <c r="I21" s="110">
        <v>141215</v>
      </c>
      <c r="J21" s="110">
        <v>61866</v>
      </c>
      <c r="K21" s="110">
        <v>64761</v>
      </c>
      <c r="L21" s="110">
        <v>65861</v>
      </c>
      <c r="M21" s="110">
        <v>41473</v>
      </c>
      <c r="N21" s="110">
        <v>50863</v>
      </c>
      <c r="O21" s="110">
        <v>45828</v>
      </c>
      <c r="P21" s="112">
        <v>64350</v>
      </c>
    </row>
    <row r="22" spans="1:16" ht="21.75" customHeight="1">
      <c r="A22" s="46" t="s">
        <v>28</v>
      </c>
      <c r="B22" s="64">
        <f t="shared" si="2"/>
        <v>778166</v>
      </c>
      <c r="C22" s="42">
        <v>715619</v>
      </c>
      <c r="D22" s="47">
        <f t="shared" si="3"/>
        <v>1.0874026542056596</v>
      </c>
      <c r="E22" s="110">
        <v>63258</v>
      </c>
      <c r="F22" s="110">
        <v>72508</v>
      </c>
      <c r="G22" s="110">
        <v>42653</v>
      </c>
      <c r="H22" s="110">
        <v>54287</v>
      </c>
      <c r="I22" s="110">
        <v>109004</v>
      </c>
      <c r="J22" s="110">
        <v>62667</v>
      </c>
      <c r="K22" s="110">
        <v>69913</v>
      </c>
      <c r="L22" s="110">
        <v>71872</v>
      </c>
      <c r="M22" s="110">
        <v>51227</v>
      </c>
      <c r="N22" s="110">
        <v>61372</v>
      </c>
      <c r="O22" s="110">
        <v>49693</v>
      </c>
      <c r="P22" s="112">
        <v>69712</v>
      </c>
    </row>
    <row r="23" spans="1:16" ht="21.75" customHeight="1">
      <c r="A23" s="40" t="s">
        <v>29</v>
      </c>
      <c r="B23" s="58">
        <f t="shared" si="2"/>
        <v>500950</v>
      </c>
      <c r="C23" s="43">
        <v>467300</v>
      </c>
      <c r="D23" s="48">
        <f t="shared" si="3"/>
        <v>1.0720094157928526</v>
      </c>
      <c r="E23" s="110">
        <v>51100</v>
      </c>
      <c r="F23" s="110">
        <v>52200</v>
      </c>
      <c r="G23" s="110">
        <v>32800</v>
      </c>
      <c r="H23" s="110">
        <v>41000</v>
      </c>
      <c r="I23" s="110">
        <v>111800</v>
      </c>
      <c r="J23" s="110">
        <v>43000</v>
      </c>
      <c r="K23" s="110">
        <v>41150</v>
      </c>
      <c r="L23" s="110">
        <v>27900</v>
      </c>
      <c r="M23" s="110">
        <v>19000</v>
      </c>
      <c r="N23" s="110">
        <v>24900</v>
      </c>
      <c r="O23" s="110">
        <v>22800</v>
      </c>
      <c r="P23" s="113">
        <v>33300</v>
      </c>
    </row>
    <row r="24" spans="1:16" s="6" customFormat="1" ht="21.75" customHeight="1">
      <c r="A24" s="11"/>
      <c r="B24" s="18"/>
      <c r="C24" s="18"/>
      <c r="D24" s="1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6" customFormat="1" ht="21.75" customHeight="1">
      <c r="A25" s="44" t="s">
        <v>13</v>
      </c>
      <c r="B25" s="62">
        <f aca="true" t="shared" si="4" ref="B25:B31">SUM(E25:P25)</f>
        <v>31213516</v>
      </c>
      <c r="C25" s="18">
        <v>31704307</v>
      </c>
      <c r="D25" s="10">
        <f>B25/C25</f>
        <v>0.9845197373341105</v>
      </c>
      <c r="E25" s="51">
        <f>SUM(E26:E31)</f>
        <v>2551224</v>
      </c>
      <c r="F25" s="51">
        <f aca="true" t="shared" si="5" ref="F25:M25">SUM(F26:F31)</f>
        <v>3112379</v>
      </c>
      <c r="G25" s="51">
        <f t="shared" si="5"/>
        <v>2206455</v>
      </c>
      <c r="H25" s="51">
        <f t="shared" si="5"/>
        <v>2574000</v>
      </c>
      <c r="I25" s="51">
        <f t="shared" si="5"/>
        <v>4316098</v>
      </c>
      <c r="J25" s="51">
        <f t="shared" si="5"/>
        <v>2386989</v>
      </c>
      <c r="K25" s="51">
        <f t="shared" si="5"/>
        <v>2297949</v>
      </c>
      <c r="L25" s="51">
        <f t="shared" si="5"/>
        <v>2587804</v>
      </c>
      <c r="M25" s="51">
        <f t="shared" si="5"/>
        <v>1955307</v>
      </c>
      <c r="N25" s="51">
        <f>SUM(N26:N31)</f>
        <v>2542241</v>
      </c>
      <c r="O25" s="51">
        <f>SUM(O26:O31)</f>
        <v>1973845</v>
      </c>
      <c r="P25" s="76">
        <f>SUM(P26:P31)</f>
        <v>2709225</v>
      </c>
    </row>
    <row r="26" spans="1:16" ht="21.75" customHeight="1">
      <c r="A26" s="38" t="s">
        <v>30</v>
      </c>
      <c r="B26" s="65">
        <f t="shared" si="4"/>
        <v>5555357</v>
      </c>
      <c r="C26" s="41">
        <v>5221081</v>
      </c>
      <c r="D26" s="50">
        <f aca="true" t="shared" si="6" ref="D26:D31">B26/C26</f>
        <v>1.064024289222864</v>
      </c>
      <c r="E26" s="110">
        <v>430446</v>
      </c>
      <c r="F26" s="110">
        <v>712008</v>
      </c>
      <c r="G26" s="110">
        <v>340431</v>
      </c>
      <c r="H26" s="110">
        <v>379119</v>
      </c>
      <c r="I26" s="110">
        <v>879655</v>
      </c>
      <c r="J26" s="110">
        <v>410917</v>
      </c>
      <c r="K26" s="110">
        <v>361497</v>
      </c>
      <c r="L26" s="110">
        <v>508880</v>
      </c>
      <c r="M26" s="110">
        <v>195981</v>
      </c>
      <c r="N26" s="110">
        <v>701874</v>
      </c>
      <c r="O26" s="110">
        <v>260745</v>
      </c>
      <c r="P26" s="111">
        <v>373804</v>
      </c>
    </row>
    <row r="27" spans="1:16" ht="21.75" customHeight="1">
      <c r="A27" s="39" t="s">
        <v>31</v>
      </c>
      <c r="B27" s="66">
        <f t="shared" si="4"/>
        <v>5879599</v>
      </c>
      <c r="C27" s="42">
        <v>6432871</v>
      </c>
      <c r="D27" s="47">
        <f t="shared" si="6"/>
        <v>0.9139929900661773</v>
      </c>
      <c r="E27" s="110">
        <v>416417</v>
      </c>
      <c r="F27" s="110">
        <v>549164</v>
      </c>
      <c r="G27" s="110">
        <v>477331</v>
      </c>
      <c r="H27" s="110">
        <v>478278</v>
      </c>
      <c r="I27" s="110">
        <v>712273</v>
      </c>
      <c r="J27" s="110">
        <v>316555</v>
      </c>
      <c r="K27" s="110">
        <v>374586</v>
      </c>
      <c r="L27" s="110">
        <v>396456</v>
      </c>
      <c r="M27" s="110">
        <v>352019</v>
      </c>
      <c r="N27" s="110">
        <v>383362</v>
      </c>
      <c r="O27" s="110">
        <v>666640</v>
      </c>
      <c r="P27" s="112">
        <v>756518</v>
      </c>
    </row>
    <row r="28" spans="1:16" ht="21.75" customHeight="1">
      <c r="A28" s="39" t="s">
        <v>32</v>
      </c>
      <c r="B28" s="66">
        <f t="shared" si="4"/>
        <v>12873263</v>
      </c>
      <c r="C28" s="42">
        <v>13216464</v>
      </c>
      <c r="D28" s="47">
        <f t="shared" si="6"/>
        <v>0.974032313030172</v>
      </c>
      <c r="E28" s="110">
        <v>1113883</v>
      </c>
      <c r="F28" s="110">
        <v>1118813</v>
      </c>
      <c r="G28" s="110">
        <v>941705</v>
      </c>
      <c r="H28" s="110">
        <v>1087636</v>
      </c>
      <c r="I28" s="110">
        <v>1681941</v>
      </c>
      <c r="J28" s="110">
        <v>988966</v>
      </c>
      <c r="K28" s="110">
        <v>989284</v>
      </c>
      <c r="L28" s="110">
        <v>1072241</v>
      </c>
      <c r="M28" s="110">
        <v>1020208</v>
      </c>
      <c r="N28" s="110">
        <v>1040322</v>
      </c>
      <c r="O28" s="110">
        <v>712095</v>
      </c>
      <c r="P28" s="112">
        <v>1106169</v>
      </c>
    </row>
    <row r="29" spans="1:16" ht="21.75" customHeight="1">
      <c r="A29" s="39" t="s">
        <v>33</v>
      </c>
      <c r="B29" s="66">
        <f t="shared" si="4"/>
        <v>2280888</v>
      </c>
      <c r="C29" s="42">
        <v>2128180</v>
      </c>
      <c r="D29" s="47">
        <f t="shared" si="6"/>
        <v>1.0717552086759579</v>
      </c>
      <c r="E29" s="110">
        <v>166111</v>
      </c>
      <c r="F29" s="110">
        <v>228981</v>
      </c>
      <c r="G29" s="110">
        <v>120092</v>
      </c>
      <c r="H29" s="110">
        <v>186309</v>
      </c>
      <c r="I29" s="110">
        <v>470837</v>
      </c>
      <c r="J29" s="110">
        <v>206432</v>
      </c>
      <c r="K29" s="110">
        <v>169402</v>
      </c>
      <c r="L29" s="110">
        <v>156535</v>
      </c>
      <c r="M29" s="110">
        <v>128786</v>
      </c>
      <c r="N29" s="110">
        <v>164573</v>
      </c>
      <c r="O29" s="110">
        <v>137032</v>
      </c>
      <c r="P29" s="112">
        <v>145798</v>
      </c>
    </row>
    <row r="30" spans="1:16" ht="21.75" customHeight="1">
      <c r="A30" s="39" t="s">
        <v>34</v>
      </c>
      <c r="B30" s="66">
        <f t="shared" si="4"/>
        <v>348126</v>
      </c>
      <c r="C30" s="42">
        <v>373278</v>
      </c>
      <c r="D30" s="47">
        <f t="shared" si="6"/>
        <v>0.9326185845402086</v>
      </c>
      <c r="E30" s="110">
        <v>34331</v>
      </c>
      <c r="F30" s="110">
        <v>49904</v>
      </c>
      <c r="G30" s="110">
        <v>39878</v>
      </c>
      <c r="H30" s="110">
        <v>26963</v>
      </c>
      <c r="I30" s="110">
        <v>48500</v>
      </c>
      <c r="J30" s="110">
        <v>24374</v>
      </c>
      <c r="K30" s="110">
        <v>22509</v>
      </c>
      <c r="L30" s="110">
        <v>28758</v>
      </c>
      <c r="M30" s="110">
        <v>18134</v>
      </c>
      <c r="N30" s="110">
        <v>16718</v>
      </c>
      <c r="O30" s="110">
        <v>16971</v>
      </c>
      <c r="P30" s="112">
        <v>21086</v>
      </c>
    </row>
    <row r="31" spans="1:16" ht="21.75" customHeight="1">
      <c r="A31" s="45" t="s">
        <v>35</v>
      </c>
      <c r="B31" s="68">
        <f t="shared" si="4"/>
        <v>4276283</v>
      </c>
      <c r="C31" s="43">
        <v>4332433</v>
      </c>
      <c r="D31" s="48">
        <f t="shared" si="6"/>
        <v>0.9870396149230698</v>
      </c>
      <c r="E31" s="110">
        <v>390036</v>
      </c>
      <c r="F31" s="110">
        <v>453509</v>
      </c>
      <c r="G31" s="110">
        <v>287018</v>
      </c>
      <c r="H31" s="110">
        <v>415695</v>
      </c>
      <c r="I31" s="110">
        <v>522892</v>
      </c>
      <c r="J31" s="110">
        <v>439745</v>
      </c>
      <c r="K31" s="110">
        <v>380671</v>
      </c>
      <c r="L31" s="110">
        <v>424934</v>
      </c>
      <c r="M31" s="110">
        <v>240179</v>
      </c>
      <c r="N31" s="110">
        <v>235392</v>
      </c>
      <c r="O31" s="110">
        <v>180362</v>
      </c>
      <c r="P31" s="113">
        <v>305850</v>
      </c>
    </row>
    <row r="32" spans="1:16" ht="21.75" customHeight="1">
      <c r="A32" s="57"/>
      <c r="B32" s="12"/>
      <c r="C32" s="13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3.5"/>
  <cols>
    <col min="1" max="2" width="15.625" style="6" customWidth="1"/>
    <col min="3" max="3" width="13.625" style="6" customWidth="1"/>
    <col min="4" max="4" width="9.75390625" style="6" customWidth="1"/>
    <col min="5" max="14" width="13.625" style="3" customWidth="1"/>
    <col min="15" max="16" width="13.625" style="4" customWidth="1"/>
    <col min="17" max="16384" width="9.00390625" style="6" customWidth="1"/>
  </cols>
  <sheetData>
    <row r="1" spans="1:16" ht="15.75" customHeight="1">
      <c r="A1" s="80" t="s">
        <v>61</v>
      </c>
      <c r="B1" s="80"/>
      <c r="P1" s="116" t="s">
        <v>55</v>
      </c>
    </row>
    <row r="2" spans="1:16" ht="9" customHeight="1">
      <c r="A2" s="80"/>
      <c r="B2" s="80"/>
      <c r="P2" s="117"/>
    </row>
    <row r="3" spans="1:16" s="84" customFormat="1" ht="21.75" customHeight="1">
      <c r="A3" s="81" t="s">
        <v>58</v>
      </c>
      <c r="B3" s="82" t="s">
        <v>60</v>
      </c>
      <c r="C3" s="82" t="s">
        <v>59</v>
      </c>
      <c r="D3" s="82" t="s">
        <v>53</v>
      </c>
      <c r="E3" s="83" t="s">
        <v>0</v>
      </c>
      <c r="F3" s="32" t="s">
        <v>1</v>
      </c>
      <c r="G3" s="32" t="s">
        <v>2</v>
      </c>
      <c r="H3" s="32" t="s">
        <v>3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33" t="s">
        <v>11</v>
      </c>
    </row>
    <row r="4" spans="1:16" ht="21.75" customHeight="1">
      <c r="A4" s="35" t="s">
        <v>56</v>
      </c>
      <c r="B4" s="85">
        <f>SUM(E4:P4)</f>
        <v>24985020</v>
      </c>
      <c r="C4" s="18">
        <v>23663189</v>
      </c>
      <c r="D4" s="10">
        <f>B4/C4</f>
        <v>1.0558602223901437</v>
      </c>
      <c r="E4" s="36">
        <f>SUM(E5)</f>
        <v>2535293</v>
      </c>
      <c r="F4" s="36">
        <f aca="true" t="shared" si="0" ref="F4:P4">SUM(F5)</f>
        <v>2123529</v>
      </c>
      <c r="G4" s="36">
        <f t="shared" si="0"/>
        <v>1298639</v>
      </c>
      <c r="H4" s="36">
        <f t="shared" si="0"/>
        <v>2644095</v>
      </c>
      <c r="I4" s="36">
        <f t="shared" si="0"/>
        <v>2474453</v>
      </c>
      <c r="J4" s="36">
        <f t="shared" si="0"/>
        <v>1756494</v>
      </c>
      <c r="K4" s="36">
        <f t="shared" si="0"/>
        <v>1913272</v>
      </c>
      <c r="L4" s="36">
        <f t="shared" si="0"/>
        <v>3675634</v>
      </c>
      <c r="M4" s="36">
        <f t="shared" si="0"/>
        <v>1532774</v>
      </c>
      <c r="N4" s="36">
        <f t="shared" si="0"/>
        <v>1592152</v>
      </c>
      <c r="O4" s="36">
        <f t="shared" si="0"/>
        <v>1613447</v>
      </c>
      <c r="P4" s="75">
        <f t="shared" si="0"/>
        <v>1825238</v>
      </c>
    </row>
    <row r="5" spans="1:16" ht="21.75" customHeight="1">
      <c r="A5" s="86" t="s">
        <v>36</v>
      </c>
      <c r="B5" s="85">
        <f>SUM(E5:P5)</f>
        <v>24985020</v>
      </c>
      <c r="C5" s="18">
        <v>23663189</v>
      </c>
      <c r="D5" s="10">
        <f>B5/C5</f>
        <v>1.0558602223901437</v>
      </c>
      <c r="E5" s="114">
        <v>2535293</v>
      </c>
      <c r="F5" s="114">
        <v>2123529</v>
      </c>
      <c r="G5" s="114">
        <v>1298639</v>
      </c>
      <c r="H5" s="114">
        <v>2644095</v>
      </c>
      <c r="I5" s="114">
        <v>2474453</v>
      </c>
      <c r="J5" s="114">
        <v>1756494</v>
      </c>
      <c r="K5" s="114">
        <v>1913272</v>
      </c>
      <c r="L5" s="114">
        <v>3675634</v>
      </c>
      <c r="M5" s="114">
        <v>1532774</v>
      </c>
      <c r="N5" s="114">
        <v>1592152</v>
      </c>
      <c r="O5" s="114">
        <v>1613447</v>
      </c>
      <c r="P5" s="115">
        <v>1825238</v>
      </c>
    </row>
    <row r="6" spans="1:16" ht="21.75" customHeight="1">
      <c r="A6" s="89"/>
      <c r="B6" s="90"/>
      <c r="C6" s="18"/>
      <c r="D6" s="9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30" customHeight="1">
      <c r="A7" s="35" t="s">
        <v>57</v>
      </c>
      <c r="B7" s="67">
        <f>SUM(E7:P7)</f>
        <v>10538686</v>
      </c>
      <c r="C7" s="18">
        <v>9613999</v>
      </c>
      <c r="D7" s="92">
        <f>B7/C7</f>
        <v>1.0961813081112242</v>
      </c>
      <c r="E7" s="87">
        <f>SUM(E8:E13)</f>
        <v>994091</v>
      </c>
      <c r="F7" s="87">
        <f aca="true" t="shared" si="1" ref="F7:P7">SUM(F8:F13)</f>
        <v>1032743</v>
      </c>
      <c r="G7" s="87">
        <f t="shared" si="1"/>
        <v>639731</v>
      </c>
      <c r="H7" s="87">
        <f t="shared" si="1"/>
        <v>838138</v>
      </c>
      <c r="I7" s="87">
        <f t="shared" si="1"/>
        <v>1702922</v>
      </c>
      <c r="J7" s="87">
        <f t="shared" si="1"/>
        <v>686118</v>
      </c>
      <c r="K7" s="87">
        <f t="shared" si="1"/>
        <v>994258</v>
      </c>
      <c r="L7" s="87">
        <f t="shared" si="1"/>
        <v>960359</v>
      </c>
      <c r="M7" s="87">
        <f t="shared" si="1"/>
        <v>693637</v>
      </c>
      <c r="N7" s="87">
        <f t="shared" si="1"/>
        <v>641139</v>
      </c>
      <c r="O7" s="87">
        <f t="shared" si="1"/>
        <v>641161</v>
      </c>
      <c r="P7" s="88">
        <f t="shared" si="1"/>
        <v>714389</v>
      </c>
    </row>
    <row r="8" spans="1:16" ht="21.75" customHeight="1">
      <c r="A8" s="93" t="s">
        <v>38</v>
      </c>
      <c r="B8" s="74">
        <f aca="true" t="shared" si="2" ref="B8:B13">SUM(E8:P8)</f>
        <v>2445453</v>
      </c>
      <c r="C8" s="94">
        <v>2042074</v>
      </c>
      <c r="D8" s="95">
        <f aca="true" t="shared" si="3" ref="D8:D13">B8/C8</f>
        <v>1.197533977710896</v>
      </c>
      <c r="E8" s="96">
        <v>230848</v>
      </c>
      <c r="F8" s="96">
        <v>240662</v>
      </c>
      <c r="G8" s="96">
        <v>156941</v>
      </c>
      <c r="H8" s="96">
        <v>151285</v>
      </c>
      <c r="I8" s="96">
        <v>426343</v>
      </c>
      <c r="J8" s="96">
        <v>187747</v>
      </c>
      <c r="K8" s="96">
        <v>257921</v>
      </c>
      <c r="L8" s="96">
        <v>239136</v>
      </c>
      <c r="M8" s="96">
        <v>136182</v>
      </c>
      <c r="N8" s="96">
        <v>164013</v>
      </c>
      <c r="O8" s="96">
        <v>107777</v>
      </c>
      <c r="P8" s="97">
        <v>146598</v>
      </c>
    </row>
    <row r="9" spans="1:16" ht="21.75" customHeight="1">
      <c r="A9" s="98" t="s">
        <v>39</v>
      </c>
      <c r="B9" s="72">
        <f t="shared" si="2"/>
        <v>4234110</v>
      </c>
      <c r="C9" s="99">
        <v>3904538</v>
      </c>
      <c r="D9" s="100">
        <f t="shared" si="3"/>
        <v>1.0844074254111498</v>
      </c>
      <c r="E9" s="101">
        <v>411232</v>
      </c>
      <c r="F9" s="101">
        <v>359992</v>
      </c>
      <c r="G9" s="101">
        <v>278846</v>
      </c>
      <c r="H9" s="101">
        <v>326096</v>
      </c>
      <c r="I9" s="101">
        <v>554198</v>
      </c>
      <c r="J9" s="101">
        <v>303295</v>
      </c>
      <c r="K9" s="101">
        <v>366234</v>
      </c>
      <c r="L9" s="101">
        <v>369510</v>
      </c>
      <c r="M9" s="101">
        <v>383092</v>
      </c>
      <c r="N9" s="101">
        <v>262277</v>
      </c>
      <c r="O9" s="101">
        <v>304850</v>
      </c>
      <c r="P9" s="102">
        <v>314488</v>
      </c>
    </row>
    <row r="10" spans="1:16" ht="21.75" customHeight="1">
      <c r="A10" s="98" t="s">
        <v>40</v>
      </c>
      <c r="B10" s="72">
        <f t="shared" si="2"/>
        <v>2232756</v>
      </c>
      <c r="C10" s="99">
        <v>2208637</v>
      </c>
      <c r="D10" s="100">
        <f t="shared" si="3"/>
        <v>1.0109203096751527</v>
      </c>
      <c r="E10" s="101">
        <v>156438</v>
      </c>
      <c r="F10" s="101">
        <v>348137</v>
      </c>
      <c r="G10" s="101">
        <v>118983</v>
      </c>
      <c r="H10" s="101">
        <v>135581</v>
      </c>
      <c r="I10" s="101">
        <v>311566</v>
      </c>
      <c r="J10" s="101">
        <v>127564</v>
      </c>
      <c r="K10" s="101">
        <v>264910</v>
      </c>
      <c r="L10" s="101">
        <v>176973</v>
      </c>
      <c r="M10" s="101">
        <v>112274</v>
      </c>
      <c r="N10" s="101">
        <v>151493</v>
      </c>
      <c r="O10" s="101">
        <v>161535</v>
      </c>
      <c r="P10" s="102">
        <v>167302</v>
      </c>
    </row>
    <row r="11" spans="1:16" ht="21.75" customHeight="1">
      <c r="A11" s="98" t="s">
        <v>41</v>
      </c>
      <c r="B11" s="72">
        <f t="shared" si="2"/>
        <v>1008885</v>
      </c>
      <c r="C11" s="99">
        <v>917944</v>
      </c>
      <c r="D11" s="100">
        <f t="shared" si="3"/>
        <v>1.099070313657478</v>
      </c>
      <c r="E11" s="101">
        <v>76922</v>
      </c>
      <c r="F11" s="101">
        <v>38851</v>
      </c>
      <c r="G11" s="101">
        <v>49497</v>
      </c>
      <c r="H11" s="101">
        <v>198720</v>
      </c>
      <c r="I11" s="101">
        <v>334704</v>
      </c>
      <c r="J11" s="101">
        <v>32393</v>
      </c>
      <c r="K11" s="101">
        <v>31206</v>
      </c>
      <c r="L11" s="101">
        <v>35556</v>
      </c>
      <c r="M11" s="101">
        <v>46868</v>
      </c>
      <c r="N11" s="101">
        <v>47647</v>
      </c>
      <c r="O11" s="101">
        <v>53510</v>
      </c>
      <c r="P11" s="102">
        <v>63011</v>
      </c>
    </row>
    <row r="12" spans="1:16" ht="21.75" customHeight="1">
      <c r="A12" s="98" t="s">
        <v>42</v>
      </c>
      <c r="B12" s="72">
        <f t="shared" si="2"/>
        <v>300643</v>
      </c>
      <c r="C12" s="99">
        <v>287531</v>
      </c>
      <c r="D12" s="100">
        <f t="shared" si="3"/>
        <v>1.0456020394322698</v>
      </c>
      <c r="E12" s="101">
        <v>96596</v>
      </c>
      <c r="F12" s="101">
        <v>16381</v>
      </c>
      <c r="G12" s="101">
        <v>21461</v>
      </c>
      <c r="H12" s="101">
        <v>6863</v>
      </c>
      <c r="I12" s="101">
        <v>36721</v>
      </c>
      <c r="J12" s="101">
        <v>14553</v>
      </c>
      <c r="K12" s="101">
        <v>46276</v>
      </c>
      <c r="L12" s="101">
        <v>32047</v>
      </c>
      <c r="M12" s="101">
        <v>5223</v>
      </c>
      <c r="N12" s="101">
        <v>6790</v>
      </c>
      <c r="O12" s="101">
        <v>6615</v>
      </c>
      <c r="P12" s="102">
        <v>11117</v>
      </c>
    </row>
    <row r="13" spans="1:16" ht="21.75" customHeight="1">
      <c r="A13" s="103" t="s">
        <v>37</v>
      </c>
      <c r="B13" s="73">
        <f t="shared" si="2"/>
        <v>316839</v>
      </c>
      <c r="C13" s="104">
        <v>253275</v>
      </c>
      <c r="D13" s="105">
        <f t="shared" si="3"/>
        <v>1.2509683150725497</v>
      </c>
      <c r="E13" s="106">
        <v>22055</v>
      </c>
      <c r="F13" s="106">
        <v>28720</v>
      </c>
      <c r="G13" s="106">
        <v>14003</v>
      </c>
      <c r="H13" s="106">
        <v>19593</v>
      </c>
      <c r="I13" s="106">
        <v>39390</v>
      </c>
      <c r="J13" s="106">
        <v>20566</v>
      </c>
      <c r="K13" s="106">
        <v>27711</v>
      </c>
      <c r="L13" s="106">
        <v>107137</v>
      </c>
      <c r="M13" s="106">
        <v>9998</v>
      </c>
      <c r="N13" s="106">
        <v>8919</v>
      </c>
      <c r="O13" s="106">
        <v>6874</v>
      </c>
      <c r="P13" s="107">
        <v>11873</v>
      </c>
    </row>
    <row r="14" spans="1:16" ht="21.75" customHeight="1">
      <c r="A14" s="89"/>
      <c r="B14" s="90"/>
      <c r="C14" s="18"/>
      <c r="D14" s="9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21.75" customHeight="1">
      <c r="A15" s="44" t="s">
        <v>14</v>
      </c>
      <c r="B15" s="62">
        <f>SUM(E15:P15)</f>
        <v>14870120</v>
      </c>
      <c r="C15" s="18">
        <v>13849560</v>
      </c>
      <c r="D15" s="10">
        <f>B15/C15</f>
        <v>1.0736889836211403</v>
      </c>
      <c r="E15" s="36">
        <f>SUM(E16:E21)</f>
        <v>1163653</v>
      </c>
      <c r="F15" s="36">
        <f aca="true" t="shared" si="4" ref="F15:P15">SUM(F16:F21)</f>
        <v>1223613</v>
      </c>
      <c r="G15" s="36">
        <f t="shared" si="4"/>
        <v>1087485</v>
      </c>
      <c r="H15" s="36">
        <f t="shared" si="4"/>
        <v>1111036</v>
      </c>
      <c r="I15" s="36">
        <f t="shared" si="4"/>
        <v>1806574</v>
      </c>
      <c r="J15" s="36">
        <f t="shared" si="4"/>
        <v>884244</v>
      </c>
      <c r="K15" s="36">
        <f t="shared" si="4"/>
        <v>1172499</v>
      </c>
      <c r="L15" s="36">
        <f t="shared" si="4"/>
        <v>1282973</v>
      </c>
      <c r="M15" s="36">
        <f t="shared" si="4"/>
        <v>945971</v>
      </c>
      <c r="N15" s="36">
        <f t="shared" si="4"/>
        <v>2084496</v>
      </c>
      <c r="O15" s="36">
        <f t="shared" si="4"/>
        <v>967946</v>
      </c>
      <c r="P15" s="75">
        <f t="shared" si="4"/>
        <v>1139630</v>
      </c>
    </row>
    <row r="16" spans="1:16" ht="21.75" customHeight="1">
      <c r="A16" s="93" t="s">
        <v>43</v>
      </c>
      <c r="B16" s="69">
        <f aca="true" t="shared" si="5" ref="B16:B21">SUM(E16:P16)</f>
        <v>3360778</v>
      </c>
      <c r="C16" s="94">
        <v>3204750</v>
      </c>
      <c r="D16" s="50">
        <f aca="true" t="shared" si="6" ref="D16:D21">B16/C16</f>
        <v>1.0486864810047585</v>
      </c>
      <c r="E16" s="96">
        <v>385011</v>
      </c>
      <c r="F16" s="96">
        <v>302414</v>
      </c>
      <c r="G16" s="96">
        <v>268195</v>
      </c>
      <c r="H16" s="96">
        <v>287521</v>
      </c>
      <c r="I16" s="96">
        <v>367353</v>
      </c>
      <c r="J16" s="96">
        <v>254346</v>
      </c>
      <c r="K16" s="96">
        <v>257416</v>
      </c>
      <c r="L16" s="96">
        <v>266256</v>
      </c>
      <c r="M16" s="96">
        <v>245957</v>
      </c>
      <c r="N16" s="96">
        <v>299956</v>
      </c>
      <c r="O16" s="96">
        <v>176326</v>
      </c>
      <c r="P16" s="97">
        <v>250027</v>
      </c>
    </row>
    <row r="17" spans="1:16" ht="21.75" customHeight="1">
      <c r="A17" s="98" t="s">
        <v>44</v>
      </c>
      <c r="B17" s="70">
        <f t="shared" si="5"/>
        <v>3445462</v>
      </c>
      <c r="C17" s="99">
        <v>3099301</v>
      </c>
      <c r="D17" s="47">
        <f t="shared" si="6"/>
        <v>1.111690023008414</v>
      </c>
      <c r="E17" s="101">
        <v>308457</v>
      </c>
      <c r="F17" s="101">
        <v>268217</v>
      </c>
      <c r="G17" s="101">
        <v>262494</v>
      </c>
      <c r="H17" s="101">
        <v>339785</v>
      </c>
      <c r="I17" s="101">
        <v>317291</v>
      </c>
      <c r="J17" s="101">
        <v>225691</v>
      </c>
      <c r="K17" s="101">
        <v>328294</v>
      </c>
      <c r="L17" s="101">
        <v>305760</v>
      </c>
      <c r="M17" s="101">
        <v>259236</v>
      </c>
      <c r="N17" s="101">
        <v>258730</v>
      </c>
      <c r="O17" s="101">
        <v>261727</v>
      </c>
      <c r="P17" s="102">
        <v>309780</v>
      </c>
    </row>
    <row r="18" spans="1:16" ht="21.75" customHeight="1">
      <c r="A18" s="98" t="s">
        <v>45</v>
      </c>
      <c r="B18" s="70">
        <f t="shared" si="5"/>
        <v>4531345</v>
      </c>
      <c r="C18" s="99">
        <v>4348585</v>
      </c>
      <c r="D18" s="47">
        <f t="shared" si="6"/>
        <v>1.0420274641061402</v>
      </c>
      <c r="E18" s="101">
        <v>246540</v>
      </c>
      <c r="F18" s="101">
        <v>398634</v>
      </c>
      <c r="G18" s="101">
        <v>298210</v>
      </c>
      <c r="H18" s="101">
        <v>240005</v>
      </c>
      <c r="I18" s="101">
        <v>631672</v>
      </c>
      <c r="J18" s="101">
        <v>168794</v>
      </c>
      <c r="K18" s="101">
        <v>334861</v>
      </c>
      <c r="L18" s="101">
        <v>348285</v>
      </c>
      <c r="M18" s="101">
        <v>248474</v>
      </c>
      <c r="N18" s="101">
        <v>970299</v>
      </c>
      <c r="O18" s="101">
        <v>337425</v>
      </c>
      <c r="P18" s="102">
        <v>308146</v>
      </c>
    </row>
    <row r="19" spans="1:16" ht="21.75" customHeight="1">
      <c r="A19" s="98" t="s">
        <v>46</v>
      </c>
      <c r="B19" s="70">
        <f t="shared" si="5"/>
        <v>1941196</v>
      </c>
      <c r="C19" s="99">
        <v>1740234</v>
      </c>
      <c r="D19" s="47">
        <f t="shared" si="6"/>
        <v>1.1154798722470656</v>
      </c>
      <c r="E19" s="101">
        <v>128744</v>
      </c>
      <c r="F19" s="101">
        <v>176178</v>
      </c>
      <c r="G19" s="101">
        <v>134228</v>
      </c>
      <c r="H19" s="101">
        <v>158147</v>
      </c>
      <c r="I19" s="101">
        <v>333926</v>
      </c>
      <c r="J19" s="101">
        <v>153826</v>
      </c>
      <c r="K19" s="101">
        <v>156298</v>
      </c>
      <c r="L19" s="101">
        <v>154488</v>
      </c>
      <c r="M19" s="101">
        <v>116404</v>
      </c>
      <c r="N19" s="101">
        <v>138453</v>
      </c>
      <c r="O19" s="101">
        <v>102442</v>
      </c>
      <c r="P19" s="102">
        <v>188062</v>
      </c>
    </row>
    <row r="20" spans="1:16" ht="21.75" customHeight="1">
      <c r="A20" s="98" t="s">
        <v>47</v>
      </c>
      <c r="B20" s="70">
        <f t="shared" si="5"/>
        <v>323582</v>
      </c>
      <c r="C20" s="99">
        <v>314289</v>
      </c>
      <c r="D20" s="47">
        <f t="shared" si="6"/>
        <v>1.0295683272402152</v>
      </c>
      <c r="E20" s="101">
        <v>19374</v>
      </c>
      <c r="F20" s="101">
        <v>21330</v>
      </c>
      <c r="G20" s="101">
        <v>21234</v>
      </c>
      <c r="H20" s="101">
        <v>24265</v>
      </c>
      <c r="I20" s="101">
        <v>57229</v>
      </c>
      <c r="J20" s="101">
        <v>26533</v>
      </c>
      <c r="K20" s="101">
        <v>39529</v>
      </c>
      <c r="L20" s="101">
        <v>23118</v>
      </c>
      <c r="M20" s="101">
        <v>19690</v>
      </c>
      <c r="N20" s="101">
        <v>21419</v>
      </c>
      <c r="O20" s="101">
        <v>24917</v>
      </c>
      <c r="P20" s="102">
        <v>24944</v>
      </c>
    </row>
    <row r="21" spans="1:16" ht="21.75" customHeight="1">
      <c r="A21" s="108" t="s">
        <v>48</v>
      </c>
      <c r="B21" s="71">
        <f t="shared" si="5"/>
        <v>1267757</v>
      </c>
      <c r="C21" s="104">
        <v>1142401</v>
      </c>
      <c r="D21" s="48">
        <f t="shared" si="6"/>
        <v>1.1097302961044326</v>
      </c>
      <c r="E21" s="106">
        <v>75527</v>
      </c>
      <c r="F21" s="106">
        <v>56840</v>
      </c>
      <c r="G21" s="106">
        <v>103124</v>
      </c>
      <c r="H21" s="106">
        <v>61313</v>
      </c>
      <c r="I21" s="106">
        <v>99103</v>
      </c>
      <c r="J21" s="106">
        <v>55054</v>
      </c>
      <c r="K21" s="106">
        <v>56101</v>
      </c>
      <c r="L21" s="106">
        <v>185066</v>
      </c>
      <c r="M21" s="106">
        <v>56210</v>
      </c>
      <c r="N21" s="106">
        <v>395639</v>
      </c>
      <c r="O21" s="106">
        <v>65109</v>
      </c>
      <c r="P21" s="107">
        <v>58671</v>
      </c>
    </row>
    <row r="22" spans="1:16" ht="21.75" customHeight="1">
      <c r="A22" s="89"/>
      <c r="B22" s="90"/>
      <c r="C22" s="18"/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21.75" customHeight="1">
      <c r="A23" s="44" t="s">
        <v>54</v>
      </c>
      <c r="B23" s="62">
        <f>SUM(E23:P23)</f>
        <v>17212194</v>
      </c>
      <c r="C23" s="18">
        <v>13588818</v>
      </c>
      <c r="D23" s="10">
        <f>B23/C23</f>
        <v>1.2666439421000413</v>
      </c>
      <c r="E23" s="36">
        <f>SUM(E24:E25)</f>
        <v>1440945</v>
      </c>
      <c r="F23" s="36">
        <f aca="true" t="shared" si="7" ref="F23:O23">SUM(F24:F25)</f>
        <v>3001878</v>
      </c>
      <c r="G23" s="36">
        <f t="shared" si="7"/>
        <v>1111217</v>
      </c>
      <c r="H23" s="36">
        <f t="shared" si="7"/>
        <v>1506177</v>
      </c>
      <c r="I23" s="36">
        <f t="shared" si="7"/>
        <v>2064025</v>
      </c>
      <c r="J23" s="36">
        <f t="shared" si="7"/>
        <v>1099164</v>
      </c>
      <c r="K23" s="36">
        <f t="shared" si="7"/>
        <v>1204669</v>
      </c>
      <c r="L23" s="36">
        <f t="shared" si="7"/>
        <v>1434051</v>
      </c>
      <c r="M23" s="36">
        <f t="shared" si="7"/>
        <v>865480</v>
      </c>
      <c r="N23" s="36">
        <f t="shared" si="7"/>
        <v>1326935</v>
      </c>
      <c r="O23" s="36">
        <f t="shared" si="7"/>
        <v>856063</v>
      </c>
      <c r="P23" s="75">
        <f>SUM(P24:P25)</f>
        <v>1301590</v>
      </c>
    </row>
    <row r="24" spans="1:16" ht="21.75" customHeight="1">
      <c r="A24" s="109" t="s">
        <v>49</v>
      </c>
      <c r="B24" s="69">
        <f>SUM(E24:P24)</f>
        <v>16589757</v>
      </c>
      <c r="C24" s="94">
        <v>13000660</v>
      </c>
      <c r="D24" s="50">
        <f>B24/C24</f>
        <v>1.2760703687351258</v>
      </c>
      <c r="E24" s="96">
        <v>1397310</v>
      </c>
      <c r="F24" s="96">
        <v>2945934</v>
      </c>
      <c r="G24" s="96">
        <v>1066111</v>
      </c>
      <c r="H24" s="96">
        <v>1423192</v>
      </c>
      <c r="I24" s="96">
        <v>1960637</v>
      </c>
      <c r="J24" s="96">
        <v>1052828</v>
      </c>
      <c r="K24" s="96">
        <v>1143247</v>
      </c>
      <c r="L24" s="96">
        <v>1393347</v>
      </c>
      <c r="M24" s="96">
        <v>831018</v>
      </c>
      <c r="N24" s="96">
        <v>1290063</v>
      </c>
      <c r="O24" s="96">
        <v>830285</v>
      </c>
      <c r="P24" s="97">
        <v>1255785</v>
      </c>
    </row>
    <row r="25" spans="1:16" ht="21.75" customHeight="1">
      <c r="A25" s="103" t="s">
        <v>50</v>
      </c>
      <c r="B25" s="71">
        <f>SUM(E25:P25)</f>
        <v>622437</v>
      </c>
      <c r="C25" s="104">
        <v>588158</v>
      </c>
      <c r="D25" s="48">
        <f>B25/C25</f>
        <v>1.058281958249314</v>
      </c>
      <c r="E25" s="106">
        <v>43635</v>
      </c>
      <c r="F25" s="106">
        <v>55944</v>
      </c>
      <c r="G25" s="106">
        <v>45106</v>
      </c>
      <c r="H25" s="106">
        <v>82985</v>
      </c>
      <c r="I25" s="106">
        <v>103388</v>
      </c>
      <c r="J25" s="106">
        <v>46336</v>
      </c>
      <c r="K25" s="106">
        <v>61422</v>
      </c>
      <c r="L25" s="106">
        <v>40704</v>
      </c>
      <c r="M25" s="106">
        <v>34462</v>
      </c>
      <c r="N25" s="106">
        <v>36872</v>
      </c>
      <c r="O25" s="106">
        <v>25778</v>
      </c>
      <c r="P25" s="107">
        <v>45805</v>
      </c>
    </row>
    <row r="26" ht="14.25">
      <c r="A26" s="80"/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2012-09-26T00:15:31Z</cp:lastPrinted>
  <dcterms:created xsi:type="dcterms:W3CDTF">2007-09-18T06:14:32Z</dcterms:created>
  <dcterms:modified xsi:type="dcterms:W3CDTF">2013-10-07T09:46:33Z</dcterms:modified>
  <cp:category/>
  <cp:version/>
  <cp:contentType/>
  <cp:contentStatus/>
</cp:coreProperties>
</file>