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1"/>
  </bookViews>
  <sheets>
    <sheet name="伊豆・富士" sheetId="1" r:id="rId1"/>
    <sheet name="駿河・奥大井・西駿河・中東遠・西北遠" sheetId="2" r:id="rId2"/>
  </sheets>
  <externalReferences>
    <externalReference r:id="rId5"/>
    <externalReference r:id="rId6"/>
  </externalReferences>
  <definedNames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<sst xmlns="http://schemas.openxmlformats.org/spreadsheetml/2006/main" count="82" uniqueCount="65">
  <si>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</si>
  <si>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</si>
  <si>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</si>
  <si>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</si>
  <si>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</si>
  <si>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</si>
  <si>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</si>
  <si>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</si>
  <si>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</si>
  <si>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</si>
  <si>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</si>
  <si>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</si>
  <si>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</si>
  <si>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</si>
  <si>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</si>
  <si>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</si>
  <si>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</si>
  <si>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</si>
  <si>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</si>
  <si>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</si>
  <si>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</si>
  <si>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</si>
  <si>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</si>
  <si>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</si>
  <si>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</si>
  <si>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</si>
  <si>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</si>
  <si>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</si>
  <si>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</si>
  <si>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</si>
  <si>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</si>
  <si>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</si>
  <si>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</si>
  <si>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富士地域計</t>
  </si>
  <si>
    <t>川根本町</t>
  </si>
  <si>
    <t>島田市</t>
  </si>
  <si>
    <t>焼津市</t>
  </si>
  <si>
    <t>藤枝市</t>
  </si>
  <si>
    <t>牧之原市</t>
  </si>
  <si>
    <t>吉田町</t>
  </si>
  <si>
    <t>磐田市</t>
  </si>
  <si>
    <t>掛川市</t>
  </si>
  <si>
    <t>袋井市</t>
  </si>
  <si>
    <t>御前崎市</t>
  </si>
  <si>
    <t>菊川市</t>
  </si>
  <si>
    <t>森町</t>
  </si>
  <si>
    <t>中東遠地域計</t>
  </si>
  <si>
    <t>浜松市</t>
  </si>
  <si>
    <t>湖西市</t>
  </si>
  <si>
    <t>県合計</t>
  </si>
  <si>
    <t>市町名</t>
  </si>
  <si>
    <t>県一括調査</t>
  </si>
  <si>
    <t>市町調査計</t>
  </si>
  <si>
    <t>西北遠地域計</t>
  </si>
  <si>
    <t>前年度比</t>
  </si>
  <si>
    <t>(単位：人）</t>
  </si>
  <si>
    <t>静岡市</t>
  </si>
  <si>
    <t>西駿河・
奥大井地域計</t>
  </si>
  <si>
    <t>駿河地域計</t>
  </si>
  <si>
    <t>22年度計</t>
  </si>
  <si>
    <t>＊湖西市の21年度数値については、旧新居町分を含む</t>
  </si>
  <si>
    <t>*富士宮市の21年度数値については、旧芝川町分を含む</t>
  </si>
  <si>
    <t>平成23年度　観光レクリエーション客数　月別内訳（市町別－１）</t>
  </si>
  <si>
    <t>23年度計</t>
  </si>
  <si>
    <t>平成23年度　観光レクリエーション客数　月別内訳（市町別－２）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</si>
</sst>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38" fontId="4" fillId="0" borderId="11" xfId="0" applyNumberFormat="1" applyFont="1" applyFill="1" applyBorder="1" applyAlignment="1">
      <alignment horizontal="center"/>
    </xf>
    <xf numFmtId="38" fontId="4" fillId="0" borderId="12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wrapText="1"/>
    </xf>
    <xf numFmtId="38" fontId="4" fillId="0" borderId="14" xfId="0" applyNumberFormat="1" applyFont="1" applyFill="1" applyBorder="1" applyAlignment="1">
      <alignment horizontal="center"/>
    </xf>
    <xf numFmtId="178" fontId="4" fillId="0" borderId="14" xfId="49" applyNumberFormat="1" applyFont="1" applyFill="1" applyBorder="1" applyAlignment="1">
      <alignment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8" xfId="49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/>
    </xf>
    <xf numFmtId="180" fontId="4" fillId="0" borderId="12" xfId="0" applyNumberFormat="1" applyFont="1" applyFill="1" applyBorder="1" applyAlignment="1">
      <alignment horizontal="right"/>
    </xf>
    <xf numFmtId="180" fontId="4" fillId="0" borderId="14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80" fontId="4" fillId="0" borderId="18" xfId="49" applyNumberFormat="1" applyFont="1" applyFill="1" applyBorder="1" applyAlignment="1">
      <alignment/>
    </xf>
    <xf numFmtId="38" fontId="4" fillId="0" borderId="19" xfId="49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80" fontId="4" fillId="0" borderId="15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178" fontId="4" fillId="0" borderId="10" xfId="61" applyNumberFormat="1" applyFont="1" applyFill="1" applyBorder="1" applyAlignment="1">
      <alignment shrinkToFit="1"/>
      <protection/>
    </xf>
    <xf numFmtId="178" fontId="4" fillId="0" borderId="10" xfId="61" applyNumberFormat="1" applyFont="1" applyBorder="1" applyAlignment="1">
      <alignment shrinkToFit="1"/>
      <protection/>
    </xf>
    <xf numFmtId="178" fontId="4" fillId="0" borderId="10" xfId="61" applyNumberFormat="1" applyFont="1" applyFill="1" applyBorder="1">
      <alignment/>
      <protection/>
    </xf>
    <xf numFmtId="178" fontId="4" fillId="0" borderId="15" xfId="61" applyNumberFormat="1" applyFont="1" applyFill="1" applyBorder="1">
      <alignment/>
      <protection/>
    </xf>
    <xf numFmtId="178" fontId="4" fillId="0" borderId="24" xfId="49" applyNumberFormat="1" applyFont="1" applyFill="1" applyBorder="1" applyAlignment="1">
      <alignment/>
    </xf>
    <xf numFmtId="178" fontId="4" fillId="0" borderId="25" xfId="49" applyNumberFormat="1" applyFont="1" applyFill="1" applyBorder="1" applyAlignment="1">
      <alignment/>
    </xf>
    <xf numFmtId="178" fontId="4" fillId="0" borderId="26" xfId="49" applyNumberFormat="1" applyFont="1" applyFill="1" applyBorder="1" applyAlignment="1">
      <alignment/>
    </xf>
    <xf numFmtId="178" fontId="4" fillId="0" borderId="16" xfId="61" applyNumberFormat="1" applyFont="1" applyFill="1" applyBorder="1">
      <alignment/>
      <protection/>
    </xf>
    <xf numFmtId="178" fontId="4" fillId="0" borderId="27" xfId="49" applyNumberFormat="1" applyFont="1" applyFill="1" applyBorder="1" applyAlignment="1">
      <alignment/>
    </xf>
    <xf numFmtId="178" fontId="4" fillId="0" borderId="28" xfId="49" applyNumberFormat="1" applyFont="1" applyFill="1" applyBorder="1" applyAlignment="1">
      <alignment/>
    </xf>
    <xf numFmtId="178" fontId="4" fillId="0" borderId="29" xfId="49" applyNumberFormat="1" applyFont="1" applyFill="1" applyBorder="1" applyAlignment="1">
      <alignment/>
    </xf>
    <xf numFmtId="178" fontId="4" fillId="0" borderId="17" xfId="61" applyNumberFormat="1" applyFont="1" applyFill="1" applyBorder="1">
      <alignment/>
      <protection/>
    </xf>
    <xf numFmtId="178" fontId="4" fillId="0" borderId="30" xfId="49" applyNumberFormat="1" applyFont="1" applyFill="1" applyBorder="1" applyAlignment="1">
      <alignment/>
    </xf>
    <xf numFmtId="178" fontId="4" fillId="0" borderId="31" xfId="49" applyNumberFormat="1" applyFont="1" applyFill="1" applyBorder="1" applyAlignment="1">
      <alignment/>
    </xf>
    <xf numFmtId="178" fontId="4" fillId="0" borderId="32" xfId="49" applyNumberFormat="1" applyFont="1" applyFill="1" applyBorder="1" applyAlignment="1">
      <alignment/>
    </xf>
    <xf numFmtId="178" fontId="4" fillId="0" borderId="33" xfId="62" applyNumberFormat="1" applyFont="1" applyFill="1" applyBorder="1" applyAlignment="1">
      <alignment/>
      <protection/>
    </xf>
    <xf numFmtId="178" fontId="4" fillId="0" borderId="34" xfId="62" applyNumberFormat="1" applyFont="1" applyFill="1" applyBorder="1" applyAlignment="1">
      <alignment/>
      <protection/>
    </xf>
    <xf numFmtId="178" fontId="4" fillId="0" borderId="35" xfId="62" applyNumberFormat="1" applyFont="1" applyFill="1" applyBorder="1" applyAlignment="1">
      <alignment/>
      <protection/>
    </xf>
    <xf numFmtId="178" fontId="4" fillId="0" borderId="10" xfId="61" applyNumberFormat="1" applyFont="1" applyFill="1" applyBorder="1" applyAlignment="1">
      <alignment wrapText="1"/>
      <protection/>
    </xf>
    <xf numFmtId="178" fontId="4" fillId="0" borderId="14" xfId="49" applyNumberFormat="1" applyFont="1" applyFill="1" applyBorder="1" applyAlignment="1">
      <alignment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観光レクリエーション客数" xfId="61"/>
    <cellStyle name="標準_観光地点等名簿" xfId="62"/>
    <cellStyle name="Followed Hyperlink" xfId="63"/>
    <cellStyle name="良い" xfId="64"/>
  </cellStyles>
  <dxfs count="1"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0" sqref="F10"/>
    </sheetView>
  </sheetViews>
  <sheetFormatPr defaultColWidth="9.00390625" defaultRowHeight="13.5"/>
  <cols>
    <col min="1" max="3" width="15.625" style="3" customWidth="1"/>
    <col min="4" max="4" width="9.75390625" style="3" customWidth="1"/>
    <col min="5" max="14" width="13.625" style="1" customWidth="1"/>
    <col min="15" max="16" width="13.625" style="2" customWidth="1"/>
    <col min="17" max="16384" width="9.00390625" style="3" customWidth="1"/>
  </cols>
  <sheetData>
    <row r="1" spans="1:16" ht="15.75" customHeight="1">
      <c r="A1" s="3" t="s">
        <v>62</v>
      </c>
      <c r="P1" s="59" t="s">
        <v>55</v>
      </c>
    </row>
    <row r="2" ht="9" customHeight="1">
      <c r="P2" s="60"/>
    </row>
    <row r="3" spans="1:16" ht="21.75" customHeight="1">
      <c r="A3" s="37" t="s">
        <v>50</v>
      </c>
      <c r="B3" s="38" t="s">
        <v>63</v>
      </c>
      <c r="C3" s="39" t="s">
        <v>59</v>
      </c>
      <c r="D3" s="38" t="s">
        <v>54</v>
      </c>
      <c r="E3" s="23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9" t="s">
        <v>11</v>
      </c>
    </row>
    <row r="4" spans="1:16" ht="21.75" customHeight="1">
      <c r="A4" s="37" t="s">
        <v>49</v>
      </c>
      <c r="B4" s="40">
        <f>B6+B7</f>
        <v>112819058</v>
      </c>
      <c r="C4" s="62">
        <v>121494589.36008</v>
      </c>
      <c r="D4" s="41">
        <f>B4/C4</f>
        <v>0.9285932698256392</v>
      </c>
      <c r="E4" s="28">
        <f>SUM(E6:E7)</f>
        <v>7355049</v>
      </c>
      <c r="F4" s="29">
        <f aca="true" t="shared" si="0" ref="F4:P4">SUM(F6:F7)</f>
        <v>9714388</v>
      </c>
      <c r="G4" s="29">
        <f t="shared" si="0"/>
        <v>7075044</v>
      </c>
      <c r="H4" s="29">
        <f t="shared" si="0"/>
        <v>9895211</v>
      </c>
      <c r="I4" s="29">
        <f t="shared" si="0"/>
        <v>15826663</v>
      </c>
      <c r="J4" s="29">
        <f t="shared" si="0"/>
        <v>7875030</v>
      </c>
      <c r="K4" s="29">
        <f t="shared" si="0"/>
        <v>9069331</v>
      </c>
      <c r="L4" s="29">
        <f t="shared" si="0"/>
        <v>11258925</v>
      </c>
      <c r="M4" s="29">
        <f t="shared" si="0"/>
        <v>7119686</v>
      </c>
      <c r="N4" s="29">
        <f t="shared" si="0"/>
        <v>10368497</v>
      </c>
      <c r="O4" s="29">
        <f t="shared" si="0"/>
        <v>7376953</v>
      </c>
      <c r="P4" s="30">
        <f t="shared" si="0"/>
        <v>9309888</v>
      </c>
    </row>
    <row r="5" spans="1:16" ht="21.75" customHeight="1">
      <c r="A5" s="37"/>
      <c r="B5" s="42"/>
      <c r="C5" s="62"/>
      <c r="D5" s="38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ht="21.75" customHeight="1">
      <c r="A6" s="37" t="s">
        <v>51</v>
      </c>
      <c r="B6" s="63">
        <v>574393</v>
      </c>
      <c r="C6" s="62">
        <v>638610</v>
      </c>
      <c r="D6" s="41">
        <f>B6/C6</f>
        <v>0.8994425392649661</v>
      </c>
      <c r="E6" s="31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21.75" customHeight="1">
      <c r="A7" s="37" t="s">
        <v>52</v>
      </c>
      <c r="B7" s="40">
        <f>B9+B25+'駿河・奥大井・西駿河・中東遠・西北遠'!B4+'駿河・奥大井・西駿河・中東遠・西北遠'!B7+'駿河・奥大井・西駿河・中東遠・西北遠'!B15+'駿河・奥大井・西駿河・中東遠・西北遠'!B23</f>
        <v>112244665</v>
      </c>
      <c r="C7" s="62">
        <v>120855979.36008</v>
      </c>
      <c r="D7" s="41">
        <f>B7/C7</f>
        <v>0.9287473039755582</v>
      </c>
      <c r="E7" s="32">
        <f>E9+E25+'駿河・奥大井・西駿河・中東遠・西北遠'!E4+'駿河・奥大井・西駿河・中東遠・西北遠'!E7+'駿河・奥大井・西駿河・中東遠・西北遠'!E15+'駿河・奥大井・西駿河・中東遠・西北遠'!E23</f>
        <v>7355049</v>
      </c>
      <c r="F7" s="33">
        <f>F9+F25+'駿河・奥大井・西駿河・中東遠・西北遠'!F4+'駿河・奥大井・西駿河・中東遠・西北遠'!F7+'駿河・奥大井・西駿河・中東遠・西北遠'!F15+'駿河・奥大井・西駿河・中東遠・西北遠'!F23</f>
        <v>9714388</v>
      </c>
      <c r="G7" s="33">
        <f>G9+G25+'駿河・奥大井・西駿河・中東遠・西北遠'!G4+'駿河・奥大井・西駿河・中東遠・西北遠'!G7+'駿河・奥大井・西駿河・中東遠・西北遠'!G15+'駿河・奥大井・西駿河・中東遠・西北遠'!G23</f>
        <v>7075044</v>
      </c>
      <c r="H7" s="33">
        <f>H9+H25+'駿河・奥大井・西駿河・中東遠・西北遠'!H4+'駿河・奥大井・西駿河・中東遠・西北遠'!H7+'駿河・奥大井・西駿河・中東遠・西北遠'!H15+'駿河・奥大井・西駿河・中東遠・西北遠'!H23</f>
        <v>9895211</v>
      </c>
      <c r="I7" s="33">
        <f>I9+I25+'駿河・奥大井・西駿河・中東遠・西北遠'!I4+'駿河・奥大井・西駿河・中東遠・西北遠'!I7+'駿河・奥大井・西駿河・中東遠・西北遠'!I15+'駿河・奥大井・西駿河・中東遠・西北遠'!I23</f>
        <v>15826663</v>
      </c>
      <c r="J7" s="33">
        <f>J9+J25+'駿河・奥大井・西駿河・中東遠・西北遠'!J4+'駿河・奥大井・西駿河・中東遠・西北遠'!J7+'駿河・奥大井・西駿河・中東遠・西北遠'!J15+'駿河・奥大井・西駿河・中東遠・西北遠'!J23</f>
        <v>7875030</v>
      </c>
      <c r="K7" s="33">
        <f>K9+K25+'駿河・奥大井・西駿河・中東遠・西北遠'!K4+'駿河・奥大井・西駿河・中東遠・西北遠'!K7+'駿河・奥大井・西駿河・中東遠・西北遠'!K15+'駿河・奥大井・西駿河・中東遠・西北遠'!K23</f>
        <v>9069331</v>
      </c>
      <c r="L7" s="33">
        <f>L9+L25+'駿河・奥大井・西駿河・中東遠・西北遠'!L4+'駿河・奥大井・西駿河・中東遠・西北遠'!L7+'駿河・奥大井・西駿河・中東遠・西北遠'!L15+'駿河・奥大井・西駿河・中東遠・西北遠'!L23</f>
        <v>11258925</v>
      </c>
      <c r="M7" s="33">
        <f>M9+M25+'駿河・奥大井・西駿河・中東遠・西北遠'!M4+'駿河・奥大井・西駿河・中東遠・西北遠'!M7+'駿河・奥大井・西駿河・中東遠・西北遠'!M15+'駿河・奥大井・西駿河・中東遠・西北遠'!M23</f>
        <v>7119686</v>
      </c>
      <c r="N7" s="33">
        <f>N9+N25+'駿河・奥大井・西駿河・中東遠・西北遠'!N4+'駿河・奥大井・西駿河・中東遠・西北遠'!N7+'駿河・奥大井・西駿河・中東遠・西北遠'!N15+'駿河・奥大井・西駿河・中東遠・西北遠'!N23</f>
        <v>10368497</v>
      </c>
      <c r="O7" s="33">
        <f>O9+O25+'駿河・奥大井・西駿河・中東遠・西北遠'!O4+'駿河・奥大井・西駿河・中東遠・西北遠'!O7+'駿河・奥大井・西駿河・中東遠・西北遠'!O15+'駿河・奥大井・西駿河・中東遠・西北遠'!O23</f>
        <v>7376953</v>
      </c>
      <c r="P7" s="34">
        <f>P9+P25+'駿河・奥大井・西駿河・中東遠・西北遠'!P4+'駿河・奥大井・西駿河・中東遠・西北遠'!P7+'駿河・奥大井・西駿河・中東遠・西北遠'!P15+'駿河・奥大井・西駿河・中東遠・西北遠'!P23</f>
        <v>9309888</v>
      </c>
    </row>
    <row r="8" spans="1:16" ht="21.75" customHeight="1">
      <c r="A8" s="43"/>
      <c r="B8" s="43"/>
      <c r="C8" s="44"/>
      <c r="D8" s="4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1.75" customHeight="1">
      <c r="A9" s="14" t="s">
        <v>26</v>
      </c>
      <c r="B9" s="21">
        <f>SUM(B10:B23)</f>
        <v>26834053</v>
      </c>
      <c r="C9" s="64">
        <v>28824817.36008</v>
      </c>
      <c r="D9" s="5">
        <f>B9/C9</f>
        <v>0.9309357511198997</v>
      </c>
      <c r="E9" s="16">
        <f>SUM(E10:E23)</f>
        <v>1300330</v>
      </c>
      <c r="F9" s="6">
        <f aca="true" t="shared" si="1" ref="F9:P9">SUM(F10:F23)</f>
        <v>2067638</v>
      </c>
      <c r="G9" s="6">
        <f t="shared" si="1"/>
        <v>1542834</v>
      </c>
      <c r="H9" s="6">
        <f t="shared" si="1"/>
        <v>2172156</v>
      </c>
      <c r="I9" s="6">
        <f t="shared" si="1"/>
        <v>4848813</v>
      </c>
      <c r="J9" s="6">
        <f t="shared" si="1"/>
        <v>1604878</v>
      </c>
      <c r="K9" s="6">
        <f t="shared" si="1"/>
        <v>1782742</v>
      </c>
      <c r="L9" s="6">
        <f t="shared" si="1"/>
        <v>2104729</v>
      </c>
      <c r="M9" s="6">
        <f t="shared" si="1"/>
        <v>1593824</v>
      </c>
      <c r="N9" s="6">
        <f t="shared" si="1"/>
        <v>2586704</v>
      </c>
      <c r="O9" s="6">
        <f t="shared" si="1"/>
        <v>2231831</v>
      </c>
      <c r="P9" s="7">
        <f t="shared" si="1"/>
        <v>2997574</v>
      </c>
    </row>
    <row r="10" spans="1:16" ht="21.75" customHeight="1">
      <c r="A10" s="45" t="s">
        <v>12</v>
      </c>
      <c r="B10" s="46">
        <f>SUM(E10:P10)</f>
        <v>2313681</v>
      </c>
      <c r="C10" s="65">
        <v>2793869</v>
      </c>
      <c r="D10" s="17">
        <f aca="true" t="shared" si="2" ref="D10:D23">B10/C10</f>
        <v>0.8281279473017525</v>
      </c>
      <c r="E10" s="66">
        <v>109100</v>
      </c>
      <c r="F10" s="67">
        <v>212126</v>
      </c>
      <c r="G10" s="67">
        <v>115630</v>
      </c>
      <c r="H10" s="67">
        <v>341157</v>
      </c>
      <c r="I10" s="67">
        <v>353942</v>
      </c>
      <c r="J10" s="67">
        <v>123506</v>
      </c>
      <c r="K10" s="67">
        <v>186207</v>
      </c>
      <c r="L10" s="67">
        <v>307090</v>
      </c>
      <c r="M10" s="67">
        <v>142593</v>
      </c>
      <c r="N10" s="67">
        <v>136845</v>
      </c>
      <c r="O10" s="67">
        <v>133252</v>
      </c>
      <c r="P10" s="68">
        <v>152233</v>
      </c>
    </row>
    <row r="11" spans="1:16" ht="21.75" customHeight="1">
      <c r="A11" s="47" t="s">
        <v>13</v>
      </c>
      <c r="B11" s="48">
        <f aca="true" t="shared" si="3" ref="B11:B23">SUM(E11:P11)</f>
        <v>2669615</v>
      </c>
      <c r="C11" s="69">
        <v>2886231</v>
      </c>
      <c r="D11" s="18">
        <f t="shared" si="2"/>
        <v>0.9249484881840712</v>
      </c>
      <c r="E11" s="70">
        <v>67778</v>
      </c>
      <c r="F11" s="71">
        <v>265349</v>
      </c>
      <c r="G11" s="71">
        <v>95018</v>
      </c>
      <c r="H11" s="71">
        <v>288583</v>
      </c>
      <c r="I11" s="71">
        <v>576771</v>
      </c>
      <c r="J11" s="71">
        <v>144430</v>
      </c>
      <c r="K11" s="71">
        <v>156972</v>
      </c>
      <c r="L11" s="71">
        <v>139584</v>
      </c>
      <c r="M11" s="71">
        <v>188186</v>
      </c>
      <c r="N11" s="71">
        <v>225697</v>
      </c>
      <c r="O11" s="71">
        <v>253443</v>
      </c>
      <c r="P11" s="72">
        <v>267804</v>
      </c>
    </row>
    <row r="12" spans="1:16" ht="21.75" customHeight="1">
      <c r="A12" s="47" t="s">
        <v>14</v>
      </c>
      <c r="B12" s="48">
        <f t="shared" si="3"/>
        <v>4176292</v>
      </c>
      <c r="C12" s="69">
        <v>4111514</v>
      </c>
      <c r="D12" s="18">
        <f t="shared" si="2"/>
        <v>1.015755266794665</v>
      </c>
      <c r="E12" s="70">
        <v>231213</v>
      </c>
      <c r="F12" s="71">
        <v>281594</v>
      </c>
      <c r="G12" s="71">
        <v>341684</v>
      </c>
      <c r="H12" s="71">
        <v>229439</v>
      </c>
      <c r="I12" s="71">
        <v>751642</v>
      </c>
      <c r="J12" s="71">
        <v>247626</v>
      </c>
      <c r="K12" s="71">
        <v>252387</v>
      </c>
      <c r="L12" s="71">
        <v>307458</v>
      </c>
      <c r="M12" s="71">
        <v>228927</v>
      </c>
      <c r="N12" s="71">
        <v>847209</v>
      </c>
      <c r="O12" s="71">
        <v>227205</v>
      </c>
      <c r="P12" s="72">
        <v>229908</v>
      </c>
    </row>
    <row r="13" spans="1:16" ht="21.75" customHeight="1">
      <c r="A13" s="47" t="s">
        <v>15</v>
      </c>
      <c r="B13" s="48">
        <f t="shared" si="3"/>
        <v>7831758</v>
      </c>
      <c r="C13" s="69">
        <v>8028592</v>
      </c>
      <c r="D13" s="18">
        <f t="shared" si="2"/>
        <v>0.975483372426946</v>
      </c>
      <c r="E13" s="70">
        <v>472381</v>
      </c>
      <c r="F13" s="71">
        <v>667596</v>
      </c>
      <c r="G13" s="71">
        <v>409400</v>
      </c>
      <c r="H13" s="71">
        <v>622673</v>
      </c>
      <c r="I13" s="71">
        <v>1489830</v>
      </c>
      <c r="J13" s="71">
        <v>587012</v>
      </c>
      <c r="K13" s="71">
        <v>603095</v>
      </c>
      <c r="L13" s="71">
        <v>571952</v>
      </c>
      <c r="M13" s="71">
        <v>547462</v>
      </c>
      <c r="N13" s="71">
        <v>572089</v>
      </c>
      <c r="O13" s="71">
        <v>495410</v>
      </c>
      <c r="P13" s="72">
        <v>792858</v>
      </c>
    </row>
    <row r="14" spans="1:16" ht="21.75" customHeight="1">
      <c r="A14" s="47" t="s">
        <v>16</v>
      </c>
      <c r="B14" s="48">
        <f t="shared" si="3"/>
        <v>1617022</v>
      </c>
      <c r="C14" s="69">
        <v>2172611</v>
      </c>
      <c r="D14" s="18">
        <f t="shared" si="2"/>
        <v>0.7442758966055129</v>
      </c>
      <c r="E14" s="70">
        <v>18330</v>
      </c>
      <c r="F14" s="71">
        <v>69224</v>
      </c>
      <c r="G14" s="71">
        <v>146508</v>
      </c>
      <c r="H14" s="71">
        <v>168947</v>
      </c>
      <c r="I14" s="71">
        <v>616798</v>
      </c>
      <c r="J14" s="71">
        <v>50629</v>
      </c>
      <c r="K14" s="71">
        <v>53822</v>
      </c>
      <c r="L14" s="71">
        <v>54848</v>
      </c>
      <c r="M14" s="71">
        <v>39028</v>
      </c>
      <c r="N14" s="71">
        <v>278489</v>
      </c>
      <c r="O14" s="71">
        <v>45499</v>
      </c>
      <c r="P14" s="72">
        <v>74900</v>
      </c>
    </row>
    <row r="15" spans="1:16" ht="21.75" customHeight="1">
      <c r="A15" s="47" t="s">
        <v>17</v>
      </c>
      <c r="B15" s="48">
        <f t="shared" si="3"/>
        <v>2225113</v>
      </c>
      <c r="C15" s="69">
        <v>2418146</v>
      </c>
      <c r="D15" s="18">
        <f t="shared" si="2"/>
        <v>0.920173140910433</v>
      </c>
      <c r="E15" s="70">
        <v>103947</v>
      </c>
      <c r="F15" s="71">
        <v>169082</v>
      </c>
      <c r="G15" s="71">
        <v>144092</v>
      </c>
      <c r="H15" s="71">
        <v>148942</v>
      </c>
      <c r="I15" s="71">
        <v>326780</v>
      </c>
      <c r="J15" s="71">
        <v>135947</v>
      </c>
      <c r="K15" s="71">
        <v>175537</v>
      </c>
      <c r="L15" s="71">
        <v>339638</v>
      </c>
      <c r="M15" s="71">
        <v>149210</v>
      </c>
      <c r="N15" s="71">
        <v>139538</v>
      </c>
      <c r="O15" s="71">
        <v>193120</v>
      </c>
      <c r="P15" s="72">
        <v>199280</v>
      </c>
    </row>
    <row r="16" spans="1:16" ht="21.75" customHeight="1">
      <c r="A16" s="47" t="s">
        <v>18</v>
      </c>
      <c r="B16" s="48">
        <f t="shared" si="3"/>
        <v>1467336</v>
      </c>
      <c r="C16" s="69">
        <v>1436847</v>
      </c>
      <c r="D16" s="18">
        <f t="shared" si="2"/>
        <v>1.0212193782636565</v>
      </c>
      <c r="E16" s="70">
        <v>97091</v>
      </c>
      <c r="F16" s="71">
        <v>113522</v>
      </c>
      <c r="G16" s="71">
        <v>80597</v>
      </c>
      <c r="H16" s="71">
        <v>107204</v>
      </c>
      <c r="I16" s="71">
        <v>158005</v>
      </c>
      <c r="J16" s="71">
        <v>78239</v>
      </c>
      <c r="K16" s="71">
        <v>105373</v>
      </c>
      <c r="L16" s="71">
        <v>139173</v>
      </c>
      <c r="M16" s="71">
        <v>104274</v>
      </c>
      <c r="N16" s="71">
        <v>152363</v>
      </c>
      <c r="O16" s="71">
        <v>158745</v>
      </c>
      <c r="P16" s="72">
        <v>172750</v>
      </c>
    </row>
    <row r="17" spans="1:16" ht="21.75" customHeight="1">
      <c r="A17" s="47" t="s">
        <v>19</v>
      </c>
      <c r="B17" s="48">
        <f t="shared" si="3"/>
        <v>771478</v>
      </c>
      <c r="C17" s="69">
        <v>822548.36008</v>
      </c>
      <c r="D17" s="18">
        <f t="shared" si="2"/>
        <v>0.9379120273548014</v>
      </c>
      <c r="E17" s="70">
        <v>36876</v>
      </c>
      <c r="F17" s="71">
        <v>60434</v>
      </c>
      <c r="G17" s="71">
        <v>36188</v>
      </c>
      <c r="H17" s="71">
        <v>59540</v>
      </c>
      <c r="I17" s="71">
        <v>111173</v>
      </c>
      <c r="J17" s="71">
        <v>47613</v>
      </c>
      <c r="K17" s="71">
        <v>46352</v>
      </c>
      <c r="L17" s="71">
        <v>45525</v>
      </c>
      <c r="M17" s="71">
        <v>46455</v>
      </c>
      <c r="N17" s="71">
        <v>65501</v>
      </c>
      <c r="O17" s="71">
        <v>109485</v>
      </c>
      <c r="P17" s="72">
        <v>106336</v>
      </c>
    </row>
    <row r="18" spans="1:16" ht="21.75" customHeight="1">
      <c r="A18" s="47" t="s">
        <v>20</v>
      </c>
      <c r="B18" s="48">
        <f t="shared" si="3"/>
        <v>1378144</v>
      </c>
      <c r="C18" s="69">
        <v>1412443</v>
      </c>
      <c r="D18" s="18">
        <f t="shared" si="2"/>
        <v>0.9757165421896671</v>
      </c>
      <c r="E18" s="70">
        <v>12475</v>
      </c>
      <c r="F18" s="71">
        <v>45777</v>
      </c>
      <c r="G18" s="71">
        <v>28784</v>
      </c>
      <c r="H18" s="71">
        <v>28303</v>
      </c>
      <c r="I18" s="71">
        <v>83475</v>
      </c>
      <c r="J18" s="71">
        <v>18048</v>
      </c>
      <c r="K18" s="71">
        <v>27284</v>
      </c>
      <c r="L18" s="71">
        <v>24227</v>
      </c>
      <c r="M18" s="71">
        <v>20371</v>
      </c>
      <c r="N18" s="71">
        <v>24928</v>
      </c>
      <c r="O18" s="71">
        <v>349170</v>
      </c>
      <c r="P18" s="72">
        <v>715302</v>
      </c>
    </row>
    <row r="19" spans="1:16" ht="21.75" customHeight="1">
      <c r="A19" s="47" t="s">
        <v>21</v>
      </c>
      <c r="B19" s="48">
        <f t="shared" si="3"/>
        <v>537093</v>
      </c>
      <c r="C19" s="69">
        <v>690450</v>
      </c>
      <c r="D19" s="18">
        <f t="shared" si="2"/>
        <v>0.777888333695416</v>
      </c>
      <c r="E19" s="70">
        <v>9075</v>
      </c>
      <c r="F19" s="71">
        <v>17915</v>
      </c>
      <c r="G19" s="71">
        <v>10465</v>
      </c>
      <c r="H19" s="71">
        <v>23915</v>
      </c>
      <c r="I19" s="71">
        <v>86479</v>
      </c>
      <c r="J19" s="71">
        <v>16887</v>
      </c>
      <c r="K19" s="71">
        <v>17954</v>
      </c>
      <c r="L19" s="71">
        <v>17425</v>
      </c>
      <c r="M19" s="71">
        <v>13054</v>
      </c>
      <c r="N19" s="71">
        <v>17360</v>
      </c>
      <c r="O19" s="71">
        <v>163252</v>
      </c>
      <c r="P19" s="72">
        <v>143312</v>
      </c>
    </row>
    <row r="20" spans="1:16" ht="21.75" customHeight="1">
      <c r="A20" s="47" t="s">
        <v>22</v>
      </c>
      <c r="B20" s="48">
        <f t="shared" si="3"/>
        <v>252727</v>
      </c>
      <c r="C20" s="69">
        <v>280284</v>
      </c>
      <c r="D20" s="18">
        <f t="shared" si="2"/>
        <v>0.9016818655363845</v>
      </c>
      <c r="E20" s="70">
        <v>40571</v>
      </c>
      <c r="F20" s="71">
        <v>24707</v>
      </c>
      <c r="G20" s="71">
        <v>8934</v>
      </c>
      <c r="H20" s="71">
        <v>18070</v>
      </c>
      <c r="I20" s="71">
        <v>43804</v>
      </c>
      <c r="J20" s="71">
        <v>21188</v>
      </c>
      <c r="K20" s="71">
        <v>16804</v>
      </c>
      <c r="L20" s="71">
        <v>15216</v>
      </c>
      <c r="M20" s="71">
        <v>9103</v>
      </c>
      <c r="N20" s="71">
        <v>11970</v>
      </c>
      <c r="O20" s="71">
        <v>11672</v>
      </c>
      <c r="P20" s="72">
        <v>30688</v>
      </c>
    </row>
    <row r="21" spans="1:16" ht="21.75" customHeight="1">
      <c r="A21" s="47" t="s">
        <v>23</v>
      </c>
      <c r="B21" s="48">
        <f t="shared" si="3"/>
        <v>495137</v>
      </c>
      <c r="C21" s="69">
        <v>659482</v>
      </c>
      <c r="D21" s="18">
        <f t="shared" si="2"/>
        <v>0.7507968375179307</v>
      </c>
      <c r="E21" s="70">
        <v>26518</v>
      </c>
      <c r="F21" s="71">
        <v>47535</v>
      </c>
      <c r="G21" s="71">
        <v>28468</v>
      </c>
      <c r="H21" s="71">
        <v>52576</v>
      </c>
      <c r="I21" s="71">
        <v>94080</v>
      </c>
      <c r="J21" s="71">
        <v>42579</v>
      </c>
      <c r="K21" s="71">
        <v>45391</v>
      </c>
      <c r="L21" s="71">
        <v>48881</v>
      </c>
      <c r="M21" s="71">
        <v>23691</v>
      </c>
      <c r="N21" s="71">
        <v>27786</v>
      </c>
      <c r="O21" s="71">
        <v>27062</v>
      </c>
      <c r="P21" s="72">
        <v>30570</v>
      </c>
    </row>
    <row r="22" spans="1:16" ht="21.75" customHeight="1">
      <c r="A22" s="47" t="s">
        <v>24</v>
      </c>
      <c r="B22" s="48">
        <f t="shared" si="3"/>
        <v>656657</v>
      </c>
      <c r="C22" s="69">
        <v>676300</v>
      </c>
      <c r="D22" s="18">
        <f t="shared" si="2"/>
        <v>0.9709551973976046</v>
      </c>
      <c r="E22" s="70">
        <v>37975</v>
      </c>
      <c r="F22" s="71">
        <v>56777</v>
      </c>
      <c r="G22" s="71">
        <v>62066</v>
      </c>
      <c r="H22" s="71">
        <v>47807</v>
      </c>
      <c r="I22" s="71">
        <v>79034</v>
      </c>
      <c r="J22" s="71">
        <v>53174</v>
      </c>
      <c r="K22" s="71">
        <v>55564</v>
      </c>
      <c r="L22" s="71">
        <v>63712</v>
      </c>
      <c r="M22" s="71">
        <v>52470</v>
      </c>
      <c r="N22" s="71">
        <v>57929</v>
      </c>
      <c r="O22" s="71">
        <v>39516</v>
      </c>
      <c r="P22" s="72">
        <v>50633</v>
      </c>
    </row>
    <row r="23" spans="1:16" ht="21.75" customHeight="1">
      <c r="A23" s="49" t="s">
        <v>25</v>
      </c>
      <c r="B23" s="50">
        <f t="shared" si="3"/>
        <v>442000</v>
      </c>
      <c r="C23" s="73">
        <v>435500</v>
      </c>
      <c r="D23" s="19">
        <f t="shared" si="2"/>
        <v>1.0149253731343284</v>
      </c>
      <c r="E23" s="74">
        <v>37000</v>
      </c>
      <c r="F23" s="75">
        <v>36000</v>
      </c>
      <c r="G23" s="75">
        <v>35000</v>
      </c>
      <c r="H23" s="75">
        <v>35000</v>
      </c>
      <c r="I23" s="75">
        <v>77000</v>
      </c>
      <c r="J23" s="75">
        <v>38000</v>
      </c>
      <c r="K23" s="75">
        <v>40000</v>
      </c>
      <c r="L23" s="75">
        <v>30000</v>
      </c>
      <c r="M23" s="75">
        <v>29000</v>
      </c>
      <c r="N23" s="75">
        <v>29000</v>
      </c>
      <c r="O23" s="75">
        <v>25000</v>
      </c>
      <c r="P23" s="76">
        <v>31000</v>
      </c>
    </row>
    <row r="24" spans="1:16" ht="21.75" customHeight="1">
      <c r="A24" s="51"/>
      <c r="B24" s="51"/>
      <c r="C24" s="27"/>
      <c r="D24" s="5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21.75" customHeight="1">
      <c r="A25" s="14" t="s">
        <v>33</v>
      </c>
      <c r="B25" s="21">
        <f>SUM(B26:B31)</f>
        <v>30036588</v>
      </c>
      <c r="C25" s="64">
        <v>28719735</v>
      </c>
      <c r="D25" s="5">
        <f>B25/C25</f>
        <v>1.0458518506525216</v>
      </c>
      <c r="E25" s="16">
        <f aca="true" t="shared" si="4" ref="E25:P25">SUM(E26:E31)</f>
        <v>2054096</v>
      </c>
      <c r="F25" s="6">
        <f t="shared" si="4"/>
        <v>2745792</v>
      </c>
      <c r="G25" s="6">
        <f t="shared" si="4"/>
        <v>1955434</v>
      </c>
      <c r="H25" s="6">
        <f t="shared" si="4"/>
        <v>2722951</v>
      </c>
      <c r="I25" s="6">
        <f t="shared" si="4"/>
        <v>4144922</v>
      </c>
      <c r="J25" s="6">
        <f t="shared" si="4"/>
        <v>2438218</v>
      </c>
      <c r="K25" s="6">
        <f t="shared" si="4"/>
        <v>2415396</v>
      </c>
      <c r="L25" s="6">
        <f t="shared" si="4"/>
        <v>2642251</v>
      </c>
      <c r="M25" s="6">
        <f t="shared" si="4"/>
        <v>2087771</v>
      </c>
      <c r="N25" s="6">
        <f t="shared" si="4"/>
        <v>2825926</v>
      </c>
      <c r="O25" s="6">
        <f t="shared" si="4"/>
        <v>1610678</v>
      </c>
      <c r="P25" s="7">
        <f t="shared" si="4"/>
        <v>2393153</v>
      </c>
    </row>
    <row r="26" spans="1:16" ht="21.75" customHeight="1">
      <c r="A26" s="45" t="s">
        <v>27</v>
      </c>
      <c r="B26" s="46">
        <f aca="true" t="shared" si="5" ref="B26:B31">SUM(E26:P26)</f>
        <v>5055592</v>
      </c>
      <c r="C26" s="65">
        <v>5317888</v>
      </c>
      <c r="D26" s="17">
        <f aca="true" t="shared" si="6" ref="D26:D31">B26/C26</f>
        <v>0.9506766596062196</v>
      </c>
      <c r="E26" s="77">
        <v>289100</v>
      </c>
      <c r="F26" s="78">
        <v>450556</v>
      </c>
      <c r="G26" s="78">
        <v>281139</v>
      </c>
      <c r="H26" s="78">
        <v>438145</v>
      </c>
      <c r="I26" s="78">
        <v>758704</v>
      </c>
      <c r="J26" s="78">
        <v>439109</v>
      </c>
      <c r="K26" s="78">
        <v>381241</v>
      </c>
      <c r="L26" s="78">
        <v>574251</v>
      </c>
      <c r="M26" s="78">
        <v>192515</v>
      </c>
      <c r="N26" s="78">
        <v>697964</v>
      </c>
      <c r="O26" s="78">
        <v>235161</v>
      </c>
      <c r="P26" s="79">
        <v>317707</v>
      </c>
    </row>
    <row r="27" spans="1:16" ht="21.75" customHeight="1">
      <c r="A27" s="47" t="s">
        <v>28</v>
      </c>
      <c r="B27" s="48">
        <f t="shared" si="5"/>
        <v>6004858</v>
      </c>
      <c r="C27" s="69">
        <v>6381466</v>
      </c>
      <c r="D27" s="18">
        <f t="shared" si="6"/>
        <v>0.9409840936236282</v>
      </c>
      <c r="E27" s="66">
        <v>392150</v>
      </c>
      <c r="F27" s="67">
        <v>529722</v>
      </c>
      <c r="G27" s="67">
        <v>356266</v>
      </c>
      <c r="H27" s="67">
        <v>563160</v>
      </c>
      <c r="I27" s="67">
        <v>803377</v>
      </c>
      <c r="J27" s="67">
        <v>376444</v>
      </c>
      <c r="K27" s="67">
        <v>441953</v>
      </c>
      <c r="L27" s="67">
        <v>448768</v>
      </c>
      <c r="M27" s="67">
        <v>411418</v>
      </c>
      <c r="N27" s="67">
        <v>616182</v>
      </c>
      <c r="O27" s="67">
        <v>410150</v>
      </c>
      <c r="P27" s="68">
        <v>655268</v>
      </c>
    </row>
    <row r="28" spans="1:16" ht="21.75" customHeight="1">
      <c r="A28" s="47" t="s">
        <v>29</v>
      </c>
      <c r="B28" s="48">
        <f t="shared" si="5"/>
        <v>12330734</v>
      </c>
      <c r="C28" s="69">
        <v>11990582</v>
      </c>
      <c r="D28" s="18">
        <f t="shared" si="6"/>
        <v>1.028368264359478</v>
      </c>
      <c r="E28" s="70">
        <v>851672</v>
      </c>
      <c r="F28" s="71">
        <v>1095285</v>
      </c>
      <c r="G28" s="71">
        <v>879931</v>
      </c>
      <c r="H28" s="71">
        <v>1079283</v>
      </c>
      <c r="I28" s="71">
        <v>1591463</v>
      </c>
      <c r="J28" s="71">
        <v>1003049</v>
      </c>
      <c r="K28" s="71">
        <v>1040933</v>
      </c>
      <c r="L28" s="71">
        <v>1041348</v>
      </c>
      <c r="M28" s="71">
        <v>1050513</v>
      </c>
      <c r="N28" s="71">
        <v>1067544</v>
      </c>
      <c r="O28" s="71">
        <v>649718</v>
      </c>
      <c r="P28" s="72">
        <v>979995</v>
      </c>
    </row>
    <row r="29" spans="1:16" ht="21.75" customHeight="1">
      <c r="A29" s="47" t="s">
        <v>30</v>
      </c>
      <c r="B29" s="48">
        <f t="shared" si="5"/>
        <v>2037809</v>
      </c>
      <c r="C29" s="69">
        <v>2076408</v>
      </c>
      <c r="D29" s="18">
        <f t="shared" si="6"/>
        <v>0.9814106861464607</v>
      </c>
      <c r="E29" s="70">
        <v>111941</v>
      </c>
      <c r="F29" s="71">
        <v>213372</v>
      </c>
      <c r="G29" s="71">
        <v>107023</v>
      </c>
      <c r="H29" s="71">
        <v>159517</v>
      </c>
      <c r="I29" s="71">
        <v>395393</v>
      </c>
      <c r="J29" s="71">
        <v>179509</v>
      </c>
      <c r="K29" s="71">
        <v>165837</v>
      </c>
      <c r="L29" s="71">
        <v>142779</v>
      </c>
      <c r="M29" s="71">
        <v>125156</v>
      </c>
      <c r="N29" s="71">
        <v>172893</v>
      </c>
      <c r="O29" s="71">
        <v>122458</v>
      </c>
      <c r="P29" s="72">
        <v>141931</v>
      </c>
    </row>
    <row r="30" spans="1:16" ht="21.75" customHeight="1">
      <c r="A30" s="47" t="s">
        <v>31</v>
      </c>
      <c r="B30" s="48">
        <f t="shared" si="5"/>
        <v>364122</v>
      </c>
      <c r="C30" s="69">
        <v>384813</v>
      </c>
      <c r="D30" s="18">
        <f t="shared" si="6"/>
        <v>0.946231026498585</v>
      </c>
      <c r="E30" s="70">
        <v>31866</v>
      </c>
      <c r="F30" s="71">
        <v>43244</v>
      </c>
      <c r="G30" s="71">
        <v>37972</v>
      </c>
      <c r="H30" s="71">
        <v>29722</v>
      </c>
      <c r="I30" s="71">
        <v>45094</v>
      </c>
      <c r="J30" s="71">
        <v>28248</v>
      </c>
      <c r="K30" s="71">
        <v>29763</v>
      </c>
      <c r="L30" s="71">
        <v>31697</v>
      </c>
      <c r="M30" s="71">
        <v>21976</v>
      </c>
      <c r="N30" s="71">
        <v>20293</v>
      </c>
      <c r="O30" s="71">
        <v>21134</v>
      </c>
      <c r="P30" s="72">
        <v>23113</v>
      </c>
    </row>
    <row r="31" spans="1:16" ht="21.75" customHeight="1">
      <c r="A31" s="47" t="s">
        <v>32</v>
      </c>
      <c r="B31" s="48">
        <f t="shared" si="5"/>
        <v>4243473</v>
      </c>
      <c r="C31" s="69">
        <v>2568578</v>
      </c>
      <c r="D31" s="18">
        <f t="shared" si="6"/>
        <v>1.6520709123880997</v>
      </c>
      <c r="E31" s="74">
        <v>377367</v>
      </c>
      <c r="F31" s="75">
        <v>413613</v>
      </c>
      <c r="G31" s="75">
        <v>293103</v>
      </c>
      <c r="H31" s="75">
        <v>453124</v>
      </c>
      <c r="I31" s="75">
        <v>550891</v>
      </c>
      <c r="J31" s="75">
        <v>411859</v>
      </c>
      <c r="K31" s="75">
        <v>355669</v>
      </c>
      <c r="L31" s="75">
        <v>403408</v>
      </c>
      <c r="M31" s="75">
        <v>286193</v>
      </c>
      <c r="N31" s="75">
        <v>251050</v>
      </c>
      <c r="O31" s="75">
        <v>172057</v>
      </c>
      <c r="P31" s="76">
        <v>275139</v>
      </c>
    </row>
    <row r="32" spans="1:16" ht="21.75" customHeight="1">
      <c r="A32" s="53" t="s">
        <v>61</v>
      </c>
      <c r="B32" s="53"/>
      <c r="C32" s="36"/>
      <c r="D32" s="5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</sheetData>
  <sheetProtection/>
  <mergeCells count="1">
    <mergeCell ref="P1:P2"/>
  </mergeCells>
  <conditionalFormatting sqref="E26:P26">
    <cfRule type="cellIs" priority="1" dxfId="0" operator="greaterThanOrEqual" stopIfTrue="1">
      <formula>5000</formula>
    </cfRule>
  </conditionalFormatting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8" sqref="L18"/>
    </sheetView>
  </sheetViews>
  <sheetFormatPr defaultColWidth="9.00390625" defaultRowHeight="13.5"/>
  <cols>
    <col min="1" max="3" width="15.625" style="3" customWidth="1"/>
    <col min="4" max="4" width="9.75390625" style="3" customWidth="1"/>
    <col min="5" max="14" width="13.625" style="1" customWidth="1"/>
    <col min="15" max="16" width="13.625" style="2" customWidth="1"/>
    <col min="17" max="16384" width="9.00390625" style="3" customWidth="1"/>
  </cols>
  <sheetData>
    <row r="1" spans="1:16" ht="15.75" customHeight="1">
      <c r="A1" s="3" t="s">
        <v>64</v>
      </c>
      <c r="P1" s="59" t="s">
        <v>55</v>
      </c>
    </row>
    <row r="2" ht="8.25" customHeight="1">
      <c r="P2" s="61"/>
    </row>
    <row r="3" spans="1:16" ht="21.75" customHeight="1">
      <c r="A3" s="37" t="s">
        <v>50</v>
      </c>
      <c r="B3" s="38" t="s">
        <v>63</v>
      </c>
      <c r="C3" s="39" t="s">
        <v>59</v>
      </c>
      <c r="D3" s="38" t="s">
        <v>54</v>
      </c>
      <c r="E3" s="23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9" t="s">
        <v>11</v>
      </c>
    </row>
    <row r="4" spans="1:16" ht="21.75" customHeight="1">
      <c r="A4" s="20" t="s">
        <v>58</v>
      </c>
      <c r="B4" s="22">
        <f>SUM(B5)</f>
        <v>22245281</v>
      </c>
      <c r="C4" s="80">
        <v>26004773</v>
      </c>
      <c r="D4" s="5">
        <f>B4/C4</f>
        <v>0.8554306934346245</v>
      </c>
      <c r="E4" s="15">
        <f>SUM(E5)</f>
        <v>1464507</v>
      </c>
      <c r="F4" s="12">
        <f aca="true" t="shared" si="0" ref="F4:P4">SUM(F5)</f>
        <v>1816111</v>
      </c>
      <c r="G4" s="12">
        <f t="shared" si="0"/>
        <v>1350140</v>
      </c>
      <c r="H4" s="12">
        <f t="shared" si="0"/>
        <v>2170296</v>
      </c>
      <c r="I4" s="12">
        <f t="shared" si="0"/>
        <v>2422876</v>
      </c>
      <c r="J4" s="12">
        <f t="shared" si="0"/>
        <v>1600158</v>
      </c>
      <c r="K4" s="12">
        <f t="shared" si="0"/>
        <v>1931293</v>
      </c>
      <c r="L4" s="12">
        <f t="shared" si="0"/>
        <v>3626711</v>
      </c>
      <c r="M4" s="12">
        <f t="shared" si="0"/>
        <v>1460389</v>
      </c>
      <c r="N4" s="12">
        <f t="shared" si="0"/>
        <v>1369451</v>
      </c>
      <c r="O4" s="12">
        <f t="shared" si="0"/>
        <v>1470162</v>
      </c>
      <c r="P4" s="13">
        <f t="shared" si="0"/>
        <v>1563187</v>
      </c>
    </row>
    <row r="5" spans="1:16" ht="21.75" customHeight="1">
      <c r="A5" s="14" t="s">
        <v>56</v>
      </c>
      <c r="B5" s="55">
        <f>SUM(E5:P5)</f>
        <v>22245281</v>
      </c>
      <c r="C5" s="64">
        <v>26004773</v>
      </c>
      <c r="D5" s="5">
        <f>B5/C5</f>
        <v>0.8554306934346245</v>
      </c>
      <c r="E5" s="81">
        <v>1464507</v>
      </c>
      <c r="F5" s="82">
        <v>1816111</v>
      </c>
      <c r="G5" s="82">
        <v>1350140</v>
      </c>
      <c r="H5" s="82">
        <v>2170296</v>
      </c>
      <c r="I5" s="82">
        <v>2422876</v>
      </c>
      <c r="J5" s="82">
        <v>1600158</v>
      </c>
      <c r="K5" s="82">
        <v>1931293</v>
      </c>
      <c r="L5" s="82">
        <v>3626711</v>
      </c>
      <c r="M5" s="82">
        <v>1460389</v>
      </c>
      <c r="N5" s="82">
        <v>1369451</v>
      </c>
      <c r="O5" s="82">
        <v>1470162</v>
      </c>
      <c r="P5" s="83">
        <v>1563187</v>
      </c>
    </row>
    <row r="6" spans="1:16" ht="21.75" customHeight="1">
      <c r="A6" s="51"/>
      <c r="B6" s="51"/>
      <c r="C6" s="27"/>
      <c r="D6" s="52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33.75" customHeight="1">
      <c r="A7" s="20" t="s">
        <v>57</v>
      </c>
      <c r="B7" s="22">
        <f>SUM(B8:B13)</f>
        <v>8809728</v>
      </c>
      <c r="C7" s="80">
        <v>10499321</v>
      </c>
      <c r="D7" s="5">
        <f>B7/C7</f>
        <v>0.8390759745320674</v>
      </c>
      <c r="E7" s="24">
        <f>SUM(E8:E13)</f>
        <v>584534</v>
      </c>
      <c r="F7" s="25">
        <f aca="true" t="shared" si="1" ref="F7:P7">SUM(F8:F13)</f>
        <v>858961</v>
      </c>
      <c r="G7" s="25">
        <f t="shared" si="1"/>
        <v>548676</v>
      </c>
      <c r="H7" s="25">
        <f t="shared" si="1"/>
        <v>727008</v>
      </c>
      <c r="I7" s="25">
        <f t="shared" si="1"/>
        <v>1355299</v>
      </c>
      <c r="J7" s="25">
        <f t="shared" si="1"/>
        <v>572519</v>
      </c>
      <c r="K7" s="25">
        <f t="shared" si="1"/>
        <v>1003362</v>
      </c>
      <c r="L7" s="25">
        <f t="shared" si="1"/>
        <v>772278</v>
      </c>
      <c r="M7" s="25">
        <f t="shared" si="1"/>
        <v>577808</v>
      </c>
      <c r="N7" s="25">
        <f t="shared" si="1"/>
        <v>583606</v>
      </c>
      <c r="O7" s="25">
        <f t="shared" si="1"/>
        <v>590641</v>
      </c>
      <c r="P7" s="26">
        <f t="shared" si="1"/>
        <v>635036</v>
      </c>
    </row>
    <row r="8" spans="1:16" ht="21.75" customHeight="1">
      <c r="A8" s="45" t="s">
        <v>35</v>
      </c>
      <c r="B8" s="56">
        <f aca="true" t="shared" si="2" ref="B8:B13">SUM(E8:P8)</f>
        <v>1927108</v>
      </c>
      <c r="C8" s="65">
        <v>2550313</v>
      </c>
      <c r="D8" s="17">
        <f aca="true" t="shared" si="3" ref="D8:D13">B8/C8</f>
        <v>0.7556358768511944</v>
      </c>
      <c r="E8" s="66">
        <v>136058</v>
      </c>
      <c r="F8" s="67">
        <v>218765</v>
      </c>
      <c r="G8" s="67">
        <v>141411</v>
      </c>
      <c r="H8" s="67">
        <v>107956</v>
      </c>
      <c r="I8" s="67">
        <v>197236</v>
      </c>
      <c r="J8" s="67">
        <v>122915</v>
      </c>
      <c r="K8" s="67">
        <v>370755</v>
      </c>
      <c r="L8" s="67">
        <v>129545</v>
      </c>
      <c r="M8" s="67">
        <v>117191</v>
      </c>
      <c r="N8" s="67">
        <v>160372</v>
      </c>
      <c r="O8" s="67">
        <v>110255</v>
      </c>
      <c r="P8" s="68">
        <v>114649</v>
      </c>
    </row>
    <row r="9" spans="1:16" ht="21.75" customHeight="1">
      <c r="A9" s="47" t="s">
        <v>36</v>
      </c>
      <c r="B9" s="57">
        <f t="shared" si="2"/>
        <v>3458142</v>
      </c>
      <c r="C9" s="69">
        <v>3679435</v>
      </c>
      <c r="D9" s="18">
        <f t="shared" si="3"/>
        <v>0.9398567986660995</v>
      </c>
      <c r="E9" s="70">
        <v>163624</v>
      </c>
      <c r="F9" s="71">
        <v>238804</v>
      </c>
      <c r="G9" s="71">
        <v>201631</v>
      </c>
      <c r="H9" s="71">
        <v>245547</v>
      </c>
      <c r="I9" s="71">
        <v>512337</v>
      </c>
      <c r="J9" s="71">
        <v>271691</v>
      </c>
      <c r="K9" s="71">
        <v>316638</v>
      </c>
      <c r="L9" s="71">
        <v>325717</v>
      </c>
      <c r="M9" s="71">
        <v>322258</v>
      </c>
      <c r="N9" s="71">
        <v>223614</v>
      </c>
      <c r="O9" s="71">
        <v>286937</v>
      </c>
      <c r="P9" s="72">
        <v>349344</v>
      </c>
    </row>
    <row r="10" spans="1:16" ht="21.75" customHeight="1">
      <c r="A10" s="47" t="s">
        <v>37</v>
      </c>
      <c r="B10" s="57">
        <f t="shared" si="2"/>
        <v>2063341</v>
      </c>
      <c r="C10" s="69">
        <v>2240640</v>
      </c>
      <c r="D10" s="18">
        <f t="shared" si="3"/>
        <v>0.9208712689231648</v>
      </c>
      <c r="E10" s="70">
        <v>146544</v>
      </c>
      <c r="F10" s="71">
        <v>321116</v>
      </c>
      <c r="G10" s="71">
        <v>127123</v>
      </c>
      <c r="H10" s="71">
        <v>141156</v>
      </c>
      <c r="I10" s="71">
        <v>308169</v>
      </c>
      <c r="J10" s="71">
        <v>124482</v>
      </c>
      <c r="K10" s="71">
        <v>208280</v>
      </c>
      <c r="L10" s="71">
        <v>198149</v>
      </c>
      <c r="M10" s="71">
        <v>84099</v>
      </c>
      <c r="N10" s="71">
        <v>140092</v>
      </c>
      <c r="O10" s="71">
        <v>147404</v>
      </c>
      <c r="P10" s="72">
        <v>116727</v>
      </c>
    </row>
    <row r="11" spans="1:16" ht="21.75" customHeight="1">
      <c r="A11" s="47" t="s">
        <v>38</v>
      </c>
      <c r="B11" s="57">
        <f t="shared" si="2"/>
        <v>874401</v>
      </c>
      <c r="C11" s="69">
        <v>1394589</v>
      </c>
      <c r="D11" s="18">
        <f t="shared" si="3"/>
        <v>0.6269954803888458</v>
      </c>
      <c r="E11" s="70">
        <v>40952</v>
      </c>
      <c r="F11" s="71">
        <v>40012</v>
      </c>
      <c r="G11" s="71">
        <v>50549</v>
      </c>
      <c r="H11" s="71">
        <v>212321</v>
      </c>
      <c r="I11" s="71">
        <v>267907</v>
      </c>
      <c r="J11" s="71">
        <v>34154</v>
      </c>
      <c r="K11" s="71">
        <v>33111</v>
      </c>
      <c r="L11" s="71">
        <v>33480</v>
      </c>
      <c r="M11" s="71">
        <v>40844</v>
      </c>
      <c r="N11" s="71">
        <v>47230</v>
      </c>
      <c r="O11" s="71">
        <v>35332</v>
      </c>
      <c r="P11" s="72">
        <v>38509</v>
      </c>
    </row>
    <row r="12" spans="1:16" ht="21.75" customHeight="1">
      <c r="A12" s="47" t="s">
        <v>39</v>
      </c>
      <c r="B12" s="57">
        <f t="shared" si="2"/>
        <v>271855</v>
      </c>
      <c r="C12" s="69">
        <v>246615</v>
      </c>
      <c r="D12" s="18">
        <f t="shared" si="3"/>
        <v>1.1023457616122296</v>
      </c>
      <c r="E12" s="70">
        <v>81386</v>
      </c>
      <c r="F12" s="71">
        <v>14430</v>
      </c>
      <c r="G12" s="71">
        <v>17934</v>
      </c>
      <c r="H12" s="71">
        <v>4915</v>
      </c>
      <c r="I12" s="71">
        <v>36830</v>
      </c>
      <c r="J12" s="71">
        <v>7857</v>
      </c>
      <c r="K12" s="71">
        <v>53936</v>
      </c>
      <c r="L12" s="71">
        <v>33178</v>
      </c>
      <c r="M12" s="71">
        <v>4324</v>
      </c>
      <c r="N12" s="71">
        <v>4966</v>
      </c>
      <c r="O12" s="71">
        <v>5356</v>
      </c>
      <c r="P12" s="72">
        <v>6743</v>
      </c>
    </row>
    <row r="13" spans="1:16" ht="21.75" customHeight="1">
      <c r="A13" s="49" t="s">
        <v>34</v>
      </c>
      <c r="B13" s="58">
        <f t="shared" si="2"/>
        <v>214881</v>
      </c>
      <c r="C13" s="73">
        <v>387729</v>
      </c>
      <c r="D13" s="19">
        <f t="shared" si="3"/>
        <v>0.5542040961599468</v>
      </c>
      <c r="E13" s="74">
        <v>15970</v>
      </c>
      <c r="F13" s="75">
        <v>25834</v>
      </c>
      <c r="G13" s="75">
        <v>10028</v>
      </c>
      <c r="H13" s="75">
        <v>15113</v>
      </c>
      <c r="I13" s="75">
        <v>32820</v>
      </c>
      <c r="J13" s="75">
        <v>11420</v>
      </c>
      <c r="K13" s="75">
        <v>20642</v>
      </c>
      <c r="L13" s="75">
        <v>52209</v>
      </c>
      <c r="M13" s="75">
        <v>9092</v>
      </c>
      <c r="N13" s="75">
        <v>7332</v>
      </c>
      <c r="O13" s="75">
        <v>5357</v>
      </c>
      <c r="P13" s="76">
        <v>9064</v>
      </c>
    </row>
    <row r="14" spans="1:16" ht="21.75" customHeight="1">
      <c r="A14" s="51"/>
      <c r="B14" s="51"/>
      <c r="C14" s="27"/>
      <c r="D14" s="5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21.75" customHeight="1">
      <c r="A15" s="14" t="s">
        <v>46</v>
      </c>
      <c r="B15" s="21">
        <f>SUM(B16:B21)</f>
        <v>12962630</v>
      </c>
      <c r="C15" s="64">
        <v>13277983</v>
      </c>
      <c r="D15" s="5">
        <f>B15/C15</f>
        <v>0.9762499319361985</v>
      </c>
      <c r="E15" s="15">
        <f>SUM(E16:E21)</f>
        <v>951133</v>
      </c>
      <c r="F15" s="12">
        <f aca="true" t="shared" si="4" ref="F15:P15">SUM(F16:F21)</f>
        <v>1160755</v>
      </c>
      <c r="G15" s="12">
        <f t="shared" si="4"/>
        <v>964244</v>
      </c>
      <c r="H15" s="12">
        <f t="shared" si="4"/>
        <v>1075938</v>
      </c>
      <c r="I15" s="12">
        <f t="shared" si="4"/>
        <v>1541871</v>
      </c>
      <c r="J15" s="12">
        <f t="shared" si="4"/>
        <v>826852</v>
      </c>
      <c r="K15" s="12">
        <f t="shared" si="4"/>
        <v>942043</v>
      </c>
      <c r="L15" s="12">
        <f t="shared" si="4"/>
        <v>1082212</v>
      </c>
      <c r="M15" s="12">
        <f t="shared" si="4"/>
        <v>743976</v>
      </c>
      <c r="N15" s="12">
        <f t="shared" si="4"/>
        <v>1976557</v>
      </c>
      <c r="O15" s="12">
        <f t="shared" si="4"/>
        <v>826391</v>
      </c>
      <c r="P15" s="13">
        <f t="shared" si="4"/>
        <v>870658</v>
      </c>
    </row>
    <row r="16" spans="1:16" ht="21.75" customHeight="1">
      <c r="A16" s="45" t="s">
        <v>40</v>
      </c>
      <c r="B16" s="56">
        <f aca="true" t="shared" si="5" ref="B16:B21">SUM(E16:P16)</f>
        <v>3064208</v>
      </c>
      <c r="C16" s="65">
        <v>3169007</v>
      </c>
      <c r="D16" s="17">
        <f aca="true" t="shared" si="6" ref="D16:D21">B16/C16</f>
        <v>0.9669300194035545</v>
      </c>
      <c r="E16" s="66">
        <v>308262</v>
      </c>
      <c r="F16" s="67">
        <v>302396</v>
      </c>
      <c r="G16" s="67">
        <v>220856</v>
      </c>
      <c r="H16" s="67">
        <v>316020</v>
      </c>
      <c r="I16" s="67">
        <v>300666</v>
      </c>
      <c r="J16" s="67">
        <v>231432</v>
      </c>
      <c r="K16" s="67">
        <v>248190</v>
      </c>
      <c r="L16" s="67">
        <v>235611</v>
      </c>
      <c r="M16" s="67">
        <v>245445</v>
      </c>
      <c r="N16" s="67">
        <v>256846</v>
      </c>
      <c r="O16" s="67">
        <v>167716</v>
      </c>
      <c r="P16" s="68">
        <v>230768</v>
      </c>
    </row>
    <row r="17" spans="1:16" ht="21.75" customHeight="1">
      <c r="A17" s="47" t="s">
        <v>41</v>
      </c>
      <c r="B17" s="57">
        <f t="shared" si="5"/>
        <v>2673147</v>
      </c>
      <c r="C17" s="69">
        <v>2644887</v>
      </c>
      <c r="D17" s="18">
        <f t="shared" si="6"/>
        <v>1.01068476649475</v>
      </c>
      <c r="E17" s="70">
        <v>236634</v>
      </c>
      <c r="F17" s="71">
        <v>259081</v>
      </c>
      <c r="G17" s="71">
        <v>235985</v>
      </c>
      <c r="H17" s="71">
        <v>291923</v>
      </c>
      <c r="I17" s="71">
        <v>251974</v>
      </c>
      <c r="J17" s="71">
        <v>205168</v>
      </c>
      <c r="K17" s="71">
        <v>230659</v>
      </c>
      <c r="L17" s="71">
        <v>184514</v>
      </c>
      <c r="M17" s="71">
        <v>163572</v>
      </c>
      <c r="N17" s="71">
        <v>189649</v>
      </c>
      <c r="O17" s="71">
        <v>195348</v>
      </c>
      <c r="P17" s="72">
        <v>228640</v>
      </c>
    </row>
    <row r="18" spans="1:16" ht="21.75" customHeight="1">
      <c r="A18" s="47" t="s">
        <v>42</v>
      </c>
      <c r="B18" s="57">
        <f t="shared" si="5"/>
        <v>4295723</v>
      </c>
      <c r="C18" s="69">
        <v>4491632</v>
      </c>
      <c r="D18" s="18">
        <f t="shared" si="6"/>
        <v>0.95638355947237</v>
      </c>
      <c r="E18" s="70">
        <v>245216</v>
      </c>
      <c r="F18" s="71">
        <v>363579</v>
      </c>
      <c r="G18" s="71">
        <v>302341</v>
      </c>
      <c r="H18" s="71">
        <v>272659</v>
      </c>
      <c r="I18" s="71">
        <v>605654</v>
      </c>
      <c r="J18" s="71">
        <v>211737</v>
      </c>
      <c r="K18" s="71">
        <v>271568</v>
      </c>
      <c r="L18" s="71">
        <v>320481</v>
      </c>
      <c r="M18" s="71">
        <v>178264</v>
      </c>
      <c r="N18" s="71">
        <v>1001632</v>
      </c>
      <c r="O18" s="71">
        <v>290324</v>
      </c>
      <c r="P18" s="72">
        <v>232268</v>
      </c>
    </row>
    <row r="19" spans="1:16" ht="21.75" customHeight="1">
      <c r="A19" s="47" t="s">
        <v>43</v>
      </c>
      <c r="B19" s="57">
        <f t="shared" si="5"/>
        <v>1578415</v>
      </c>
      <c r="C19" s="69">
        <v>1637898</v>
      </c>
      <c r="D19" s="18">
        <f t="shared" si="6"/>
        <v>0.9636833307080173</v>
      </c>
      <c r="E19" s="70">
        <v>96256</v>
      </c>
      <c r="F19" s="71">
        <v>182148</v>
      </c>
      <c r="G19" s="71">
        <v>112698</v>
      </c>
      <c r="H19" s="71">
        <v>133284</v>
      </c>
      <c r="I19" s="71">
        <v>255222</v>
      </c>
      <c r="J19" s="71">
        <v>115438</v>
      </c>
      <c r="K19" s="71">
        <v>112361</v>
      </c>
      <c r="L19" s="71">
        <v>136325</v>
      </c>
      <c r="M19" s="71">
        <v>94491</v>
      </c>
      <c r="N19" s="71">
        <v>130986</v>
      </c>
      <c r="O19" s="71">
        <v>94063</v>
      </c>
      <c r="P19" s="72">
        <v>115143</v>
      </c>
    </row>
    <row r="20" spans="1:16" ht="21.75" customHeight="1">
      <c r="A20" s="47" t="s">
        <v>44</v>
      </c>
      <c r="B20" s="57">
        <f t="shared" si="5"/>
        <v>216836</v>
      </c>
      <c r="C20" s="69">
        <v>228936</v>
      </c>
      <c r="D20" s="18">
        <f t="shared" si="6"/>
        <v>0.94714680085264</v>
      </c>
      <c r="E20" s="70">
        <v>11802</v>
      </c>
      <c r="F20" s="71">
        <v>13513</v>
      </c>
      <c r="G20" s="71">
        <v>16481</v>
      </c>
      <c r="H20" s="71">
        <v>12847</v>
      </c>
      <c r="I20" s="71">
        <v>39455</v>
      </c>
      <c r="J20" s="71">
        <v>17173</v>
      </c>
      <c r="K20" s="71">
        <v>27964</v>
      </c>
      <c r="L20" s="71">
        <v>22650</v>
      </c>
      <c r="M20" s="71">
        <v>12067</v>
      </c>
      <c r="N20" s="71">
        <v>13932</v>
      </c>
      <c r="O20" s="71">
        <v>16931</v>
      </c>
      <c r="P20" s="72">
        <v>12021</v>
      </c>
    </row>
    <row r="21" spans="1:16" ht="21.75" customHeight="1">
      <c r="A21" s="49" t="s">
        <v>45</v>
      </c>
      <c r="B21" s="58">
        <f t="shared" si="5"/>
        <v>1134301</v>
      </c>
      <c r="C21" s="73">
        <v>1105623</v>
      </c>
      <c r="D21" s="19">
        <f t="shared" si="6"/>
        <v>1.0259383171297993</v>
      </c>
      <c r="E21" s="74">
        <v>52963</v>
      </c>
      <c r="F21" s="75">
        <v>40038</v>
      </c>
      <c r="G21" s="75">
        <v>75883</v>
      </c>
      <c r="H21" s="75">
        <v>49205</v>
      </c>
      <c r="I21" s="75">
        <v>88900</v>
      </c>
      <c r="J21" s="75">
        <v>45904</v>
      </c>
      <c r="K21" s="75">
        <v>51301</v>
      </c>
      <c r="L21" s="75">
        <v>182631</v>
      </c>
      <c r="M21" s="75">
        <v>50137</v>
      </c>
      <c r="N21" s="75">
        <v>383512</v>
      </c>
      <c r="O21" s="75">
        <v>62009</v>
      </c>
      <c r="P21" s="76">
        <v>51818</v>
      </c>
    </row>
    <row r="22" spans="1:16" ht="21.75" customHeight="1">
      <c r="A22" s="51"/>
      <c r="B22" s="51"/>
      <c r="C22" s="27"/>
      <c r="D22" s="5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21.75" customHeight="1">
      <c r="A23" s="14" t="s">
        <v>53</v>
      </c>
      <c r="B23" s="21">
        <f>SUM(B24:B25)</f>
        <v>11356385</v>
      </c>
      <c r="C23" s="64">
        <v>13529350</v>
      </c>
      <c r="D23" s="5">
        <f>B23/C23</f>
        <v>0.8393888102532642</v>
      </c>
      <c r="E23" s="15">
        <f aca="true" t="shared" si="7" ref="E23:P23">SUM(E24:E25)</f>
        <v>1000449</v>
      </c>
      <c r="F23" s="12">
        <f t="shared" si="7"/>
        <v>1065131</v>
      </c>
      <c r="G23" s="12">
        <f t="shared" si="7"/>
        <v>713716</v>
      </c>
      <c r="H23" s="12">
        <f t="shared" si="7"/>
        <v>1026862</v>
      </c>
      <c r="I23" s="12">
        <f t="shared" si="7"/>
        <v>1512882</v>
      </c>
      <c r="J23" s="12">
        <f t="shared" si="7"/>
        <v>832405</v>
      </c>
      <c r="K23" s="12">
        <f t="shared" si="7"/>
        <v>994495</v>
      </c>
      <c r="L23" s="12">
        <f t="shared" si="7"/>
        <v>1030744</v>
      </c>
      <c r="M23" s="12">
        <f t="shared" si="7"/>
        <v>655918</v>
      </c>
      <c r="N23" s="12">
        <f t="shared" si="7"/>
        <v>1026253</v>
      </c>
      <c r="O23" s="12">
        <f t="shared" si="7"/>
        <v>647250</v>
      </c>
      <c r="P23" s="13">
        <f t="shared" si="7"/>
        <v>850280</v>
      </c>
    </row>
    <row r="24" spans="1:16" ht="21.75" customHeight="1">
      <c r="A24" s="45" t="s">
        <v>47</v>
      </c>
      <c r="B24" s="56">
        <f>SUM(E24:P24)</f>
        <v>10879955</v>
      </c>
      <c r="C24" s="65">
        <v>12954721</v>
      </c>
      <c r="D24" s="17">
        <f>B24/C24</f>
        <v>0.8398447948049209</v>
      </c>
      <c r="E24" s="66">
        <v>963991</v>
      </c>
      <c r="F24" s="67">
        <v>1020351</v>
      </c>
      <c r="G24" s="67">
        <v>678806</v>
      </c>
      <c r="H24" s="67">
        <v>958757</v>
      </c>
      <c r="I24" s="67">
        <v>1436856</v>
      </c>
      <c r="J24" s="67">
        <v>800241</v>
      </c>
      <c r="K24" s="67">
        <v>945438</v>
      </c>
      <c r="L24" s="67">
        <v>997774</v>
      </c>
      <c r="M24" s="67">
        <v>631180</v>
      </c>
      <c r="N24" s="67">
        <v>1000346</v>
      </c>
      <c r="O24" s="67">
        <v>623854</v>
      </c>
      <c r="P24" s="68">
        <v>822361</v>
      </c>
    </row>
    <row r="25" spans="1:16" ht="21.75" customHeight="1">
      <c r="A25" s="49" t="s">
        <v>48</v>
      </c>
      <c r="B25" s="58">
        <f>SUM(E25:P25)</f>
        <v>476430</v>
      </c>
      <c r="C25" s="73">
        <v>574629</v>
      </c>
      <c r="D25" s="19">
        <f>B25/C25</f>
        <v>0.8291088685047222</v>
      </c>
      <c r="E25" s="74">
        <v>36458</v>
      </c>
      <c r="F25" s="75">
        <v>44780</v>
      </c>
      <c r="G25" s="75">
        <v>34910</v>
      </c>
      <c r="H25" s="75">
        <v>68105</v>
      </c>
      <c r="I25" s="75">
        <v>76026</v>
      </c>
      <c r="J25" s="75">
        <v>32164</v>
      </c>
      <c r="K25" s="75">
        <v>49057</v>
      </c>
      <c r="L25" s="75">
        <v>32970</v>
      </c>
      <c r="M25" s="75">
        <v>24738</v>
      </c>
      <c r="N25" s="75">
        <v>25907</v>
      </c>
      <c r="O25" s="75">
        <v>23396</v>
      </c>
      <c r="P25" s="76">
        <v>27919</v>
      </c>
    </row>
    <row r="26" ht="14.25">
      <c r="A26" s="3" t="s">
        <v>60</v>
      </c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2012-09-25T23:47:13Z</cp:lastPrinted>
  <dcterms:created xsi:type="dcterms:W3CDTF">2007-09-18T08:02:31Z</dcterms:created>
  <dcterms:modified xsi:type="dcterms:W3CDTF">2012-10-30T06:32:26Z</dcterms:modified>
  <cp:category/>
  <cp:version/>
  <cp:contentType/>
  <cp:contentStatus/>
</cp:coreProperties>
</file>