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145" activeTab="0"/>
  </bookViews>
  <sheets>
    <sheet name="21地域別形態別(2011.8.10)" sheetId="1" r:id="rId1"/>
  </sheets>
  <externalReferences>
    <externalReference r:id="rId4"/>
  </externalReferences>
  <definedNames>
    <definedName name="_xlnm.Print_Area" localSheetId="0">'21地域別形態別(2011.8.10)'!$A$1:$H$40</definedName>
    <definedName name="コード">'[1]Sheet2'!$A$2:$B$23</definedName>
  </definedNames>
  <calcPr fullCalcOnLoad="1"/>
</workbook>
</file>

<file path=xl/sharedStrings.xml><?xml version="1.0" encoding="utf-8"?>
<sst xmlns="http://schemas.openxmlformats.org/spreadsheetml/2006/main" count="69" uniqueCount="23">
  <si>
    <t>合計</t>
  </si>
  <si>
    <t>学ぶ</t>
  </si>
  <si>
    <t>遊ぶ</t>
  </si>
  <si>
    <t>触れ合う</t>
  </si>
  <si>
    <t>伊豆</t>
  </si>
  <si>
    <t>富士</t>
  </si>
  <si>
    <t>中東遠</t>
  </si>
  <si>
    <t>西北遠</t>
  </si>
  <si>
    <t>地域計</t>
  </si>
  <si>
    <t>県一括調査</t>
  </si>
  <si>
    <t>西駿河・
奥大井</t>
  </si>
  <si>
    <t>駿河</t>
  </si>
  <si>
    <t>-</t>
  </si>
  <si>
    <t>平成23年度　地域別形態別観光交流客数</t>
  </si>
  <si>
    <t>平成23年度</t>
  </si>
  <si>
    <t>平成22年度</t>
  </si>
  <si>
    <t>前年度比</t>
  </si>
  <si>
    <t>平成23年度構成比</t>
  </si>
  <si>
    <t>-</t>
  </si>
  <si>
    <t>ic</t>
  </si>
  <si>
    <t>観光交流客数
(A＋B)</t>
  </si>
  <si>
    <t>宿泊客数
（A)</t>
  </si>
  <si>
    <t>観光レクリエーション客数（B）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</si>
</sst>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);[Red]\(#,##0.00\)"/>
    <numFmt numFmtId="180" formatCode="#,##0_ ;[Red]\-#,##0\ "/>
    <numFmt numFmtId="181" formatCode="#,##0;[Red]#,##0"/>
    <numFmt numFmtId="182" formatCode="0;[Red]0"/>
    <numFmt numFmtId="183" formatCode="&quot;△&quot;\ #,##0;&quot;▲&quot;\ #,##0"/>
    <numFmt numFmtId="184" formatCode="0.000%"/>
    <numFmt numFmtId="185" formatCode="0_);[Red]\(0\)"/>
    <numFmt numFmtId="186" formatCode="0.0E+00"/>
    <numFmt numFmtId="187" formatCode="0.0_ "/>
    <numFmt numFmtId="188" formatCode="0_ "/>
    <numFmt numFmtId="189" formatCode="0.0"/>
    <numFmt numFmtId="190" formatCode="0;&quot;▲ &quot;0"/>
    <numFmt numFmtId="191" formatCode="m/d"/>
    <numFmt numFmtId="192" formatCode="0.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.0;[Red]\-#,##0.0"/>
    <numFmt numFmtId="197" formatCode="#,##0;&quot;▲ &quot;#,##0"/>
    <numFmt numFmtId="198" formatCode="m&quot;月&quot;d&quot;日&quot;;@"/>
    <numFmt numFmtId="199" formatCode="#,##0.00_ ;[Red]\-#,##0.00\ "/>
    <numFmt numFmtId="200" formatCode="0.00_);[Red]\(0.00\)"/>
    <numFmt numFmtId="201" formatCode="#,##0.0_ ;[Red]\-#,##0.0\ "/>
    <numFmt numFmtId="202" formatCode="0.0_);[Red]\(0.0\)"/>
    <numFmt numFmtId="203" formatCode="0_ ;[Red]\-0\ "/>
    <numFmt numFmtId="204" formatCode="0.0000000_ "/>
    <numFmt numFmtId="205" formatCode="#,##0;&quot;△ &quot;#,##0"/>
    <numFmt numFmtId="206" formatCode="0.0000000000_ "/>
    <numFmt numFmtId="207" formatCode="#,##0.0;&quot;▲ &quot;#,##0.0"/>
    <numFmt numFmtId="208" formatCode="#,##0.0_);[Red]\(#,##0.0\)"/>
    <numFmt numFmtId="209" formatCode="#,##0.00;&quot;▲ &quot;#,##0.00"/>
  </numFmts>
  <fonts count="2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3" xfId="0" applyNumberFormat="1" applyFont="1" applyFill="1" applyBorder="1" applyAlignment="1">
      <alignment horizontal="right" vertical="center"/>
    </xf>
    <xf numFmtId="178" fontId="0" fillId="0" borderId="13" xfId="49" applyNumberFormat="1" applyFont="1" applyFill="1" applyBorder="1" applyAlignment="1">
      <alignment horizontal="right" vertical="center"/>
    </xf>
    <xf numFmtId="178" fontId="0" fillId="0" borderId="14" xfId="0" applyNumberFormat="1" applyFont="1" applyFill="1" applyBorder="1" applyAlignment="1">
      <alignment horizontal="right" vertical="center"/>
    </xf>
    <xf numFmtId="38" fontId="0" fillId="0" borderId="0" xfId="49" applyFill="1" applyAlignment="1">
      <alignment/>
    </xf>
    <xf numFmtId="178" fontId="0" fillId="0" borderId="12" xfId="0" applyNumberFormat="1" applyFont="1" applyFill="1" applyBorder="1" applyAlignment="1">
      <alignment horizontal="right" vertical="center"/>
    </xf>
    <xf numFmtId="178" fontId="0" fillId="0" borderId="12" xfId="0" applyNumberFormat="1" applyFill="1" applyBorder="1" applyAlignment="1">
      <alignment vertical="center"/>
    </xf>
    <xf numFmtId="178" fontId="0" fillId="0" borderId="12" xfId="0" applyNumberFormat="1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178" fontId="0" fillId="0" borderId="13" xfId="49" applyNumberFormat="1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vertical="center"/>
    </xf>
    <xf numFmtId="38" fontId="0" fillId="0" borderId="0" xfId="0" applyNumberFormat="1" applyFill="1" applyAlignment="1">
      <alignment/>
    </xf>
    <xf numFmtId="177" fontId="4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176" fontId="23" fillId="0" borderId="15" xfId="0" applyNumberFormat="1" applyFont="1" applyFill="1" applyBorder="1" applyAlignment="1">
      <alignment/>
    </xf>
    <xf numFmtId="176" fontId="23" fillId="0" borderId="16" xfId="0" applyNumberFormat="1" applyFont="1" applyFill="1" applyBorder="1" applyAlignment="1">
      <alignment/>
    </xf>
    <xf numFmtId="176" fontId="23" fillId="0" borderId="11" xfId="0" applyNumberFormat="1" applyFont="1" applyFill="1" applyBorder="1" applyAlignment="1">
      <alignment/>
    </xf>
    <xf numFmtId="0" fontId="23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 shrinkToFit="1"/>
    </xf>
    <xf numFmtId="176" fontId="23" fillId="0" borderId="14" xfId="0" applyNumberFormat="1" applyFont="1" applyFill="1" applyBorder="1" applyAlignment="1">
      <alignment/>
    </xf>
    <xf numFmtId="178" fontId="0" fillId="0" borderId="15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shrinkToFit="1"/>
    </xf>
    <xf numFmtId="178" fontId="0" fillId="0" borderId="14" xfId="0" applyNumberFormat="1" applyFill="1" applyBorder="1" applyAlignment="1">
      <alignment horizontal="right" vertical="center"/>
    </xf>
    <xf numFmtId="178" fontId="0" fillId="0" borderId="14" xfId="0" applyNumberFormat="1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right" vertical="center"/>
    </xf>
    <xf numFmtId="176" fontId="23" fillId="0" borderId="15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/>
    </xf>
    <xf numFmtId="0" fontId="0" fillId="0" borderId="1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8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kou_hd\disk\WINDOWS\TEMP\My%20Documents\&#20837;&#36796;&#12415;&#32113;&#35336;\&#24179;&#25104;13&#24180;&#24230;\&#31532;&#65299;&#22235;&#21322;&#26399;\&#35251;&#20809;&#20132;&#27969;&#35519;&#26619;\WINDOWS\TEMP\&#20234;&#35910;&#26032;&#19990;&#32000;&#21109;&#36896;&#31085;\&#38598;&#23458;&#29366;&#27841;\&#20234;&#35910;&#26032;&#19990;&#32000;&#21109;&#36896;&#31085;\11&#24180;&#24230;&#34892;&#25919;&#36039;&#26009;\&#20234;&#35910;&#26032;&#19990;&#32000;&#21109;&#36896;&#31085;\&#24180;&#36234;&#12375;&#12452;&#12505;&#12531;&#12488;\&#38283;&#24149;&#12452;&#12505;&#12531;&#12488;&#35519;&#23455;&#323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 t="str">
            <v>沼津市</v>
          </cell>
          <cell r="B2">
            <v>22203</v>
          </cell>
        </row>
        <row r="3">
          <cell r="A3" t="str">
            <v>熱海市</v>
          </cell>
          <cell r="B3">
            <v>22205</v>
          </cell>
        </row>
        <row r="4">
          <cell r="A4" t="str">
            <v>三島市</v>
          </cell>
          <cell r="B4">
            <v>22206</v>
          </cell>
        </row>
        <row r="5">
          <cell r="A5" t="str">
            <v>伊東市</v>
          </cell>
          <cell r="B5">
            <v>22208</v>
          </cell>
        </row>
        <row r="6">
          <cell r="A6" t="str">
            <v>下田市</v>
          </cell>
          <cell r="B6">
            <v>22219</v>
          </cell>
        </row>
        <row r="7">
          <cell r="A7" t="str">
            <v>東伊豆町</v>
          </cell>
          <cell r="B7">
            <v>22301</v>
          </cell>
        </row>
        <row r="8">
          <cell r="A8" t="str">
            <v>河津町</v>
          </cell>
          <cell r="B8">
            <v>22302</v>
          </cell>
        </row>
        <row r="9">
          <cell r="A9" t="str">
            <v>南伊豆町</v>
          </cell>
          <cell r="B9">
            <v>22304</v>
          </cell>
        </row>
        <row r="10">
          <cell r="A10" t="str">
            <v>松崎町</v>
          </cell>
          <cell r="B10">
            <v>22305</v>
          </cell>
        </row>
        <row r="11">
          <cell r="A11" t="str">
            <v>西伊豆町</v>
          </cell>
          <cell r="B11">
            <v>22306</v>
          </cell>
        </row>
        <row r="12">
          <cell r="A12" t="str">
            <v>賀茂村</v>
          </cell>
          <cell r="B12">
            <v>22307</v>
          </cell>
        </row>
        <row r="13">
          <cell r="A13" t="str">
            <v>伊豆長岡町</v>
          </cell>
          <cell r="B13">
            <v>22321</v>
          </cell>
        </row>
        <row r="14">
          <cell r="A14" t="str">
            <v>修善寺町</v>
          </cell>
          <cell r="B14">
            <v>22322</v>
          </cell>
        </row>
        <row r="15">
          <cell r="A15" t="str">
            <v>戸田村</v>
          </cell>
          <cell r="B15">
            <v>22323</v>
          </cell>
        </row>
        <row r="16">
          <cell r="A16" t="str">
            <v>土肥町</v>
          </cell>
          <cell r="B16">
            <v>22324</v>
          </cell>
        </row>
        <row r="17">
          <cell r="A17" t="str">
            <v>函南町</v>
          </cell>
          <cell r="B17">
            <v>22325</v>
          </cell>
        </row>
        <row r="18">
          <cell r="A18" t="str">
            <v>韮山町</v>
          </cell>
          <cell r="B18">
            <v>22326</v>
          </cell>
        </row>
        <row r="19">
          <cell r="A19" t="str">
            <v>大仁町</v>
          </cell>
          <cell r="B19">
            <v>22327</v>
          </cell>
        </row>
        <row r="20">
          <cell r="A20" t="str">
            <v>天城湯ヶ島町</v>
          </cell>
          <cell r="B20">
            <v>22328</v>
          </cell>
        </row>
        <row r="21">
          <cell r="A21" t="str">
            <v>中伊豆町</v>
          </cell>
          <cell r="B21">
            <v>22329</v>
          </cell>
        </row>
        <row r="22">
          <cell r="A22" t="str">
            <v>清水町</v>
          </cell>
          <cell r="B22">
            <v>22341</v>
          </cell>
        </row>
        <row r="23">
          <cell r="A23" t="str">
            <v>長泉町</v>
          </cell>
          <cell r="B23">
            <v>22342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8" sqref="F18"/>
    </sheetView>
  </sheetViews>
  <sheetFormatPr defaultColWidth="9.00390625" defaultRowHeight="13.5"/>
  <cols>
    <col min="1" max="1" width="10.00390625" style="1" customWidth="1"/>
    <col min="2" max="2" width="9.75390625" style="1" customWidth="1"/>
    <col min="3" max="8" width="12.625" style="1" customWidth="1"/>
    <col min="9" max="9" width="9.875" style="1" customWidth="1"/>
    <col min="10" max="16384" width="9.00390625" style="1" customWidth="1"/>
  </cols>
  <sheetData>
    <row r="1" spans="1:2" ht="21.75" customHeight="1">
      <c r="A1" s="17" t="s">
        <v>13</v>
      </c>
      <c r="B1" s="17"/>
    </row>
    <row r="2" spans="1:8" ht="12.75" customHeight="1">
      <c r="A2" s="31"/>
      <c r="B2" s="31"/>
      <c r="C2" s="31"/>
      <c r="D2" s="31"/>
      <c r="E2" s="31"/>
      <c r="F2" s="31"/>
      <c r="G2" s="31"/>
      <c r="H2" s="31"/>
    </row>
    <row r="3" spans="1:8" ht="19.5" customHeight="1">
      <c r="A3" s="39"/>
      <c r="B3" s="32"/>
      <c r="C3" s="45" t="s">
        <v>20</v>
      </c>
      <c r="D3" s="45" t="s">
        <v>21</v>
      </c>
      <c r="E3" s="37" t="s">
        <v>22</v>
      </c>
      <c r="F3" s="38"/>
      <c r="G3" s="38"/>
      <c r="H3" s="38"/>
    </row>
    <row r="4" spans="1:8" ht="19.5" customHeight="1">
      <c r="A4" s="39"/>
      <c r="B4" s="33"/>
      <c r="C4" s="38"/>
      <c r="D4" s="38"/>
      <c r="E4" s="3"/>
      <c r="F4" s="2" t="s">
        <v>1</v>
      </c>
      <c r="G4" s="2" t="s">
        <v>2</v>
      </c>
      <c r="H4" s="2" t="s">
        <v>3</v>
      </c>
    </row>
    <row r="5" spans="1:8" ht="19.5" customHeight="1">
      <c r="A5" s="37" t="s">
        <v>4</v>
      </c>
      <c r="B5" s="25" t="s">
        <v>14</v>
      </c>
      <c r="C5" s="4">
        <f>SUM(D5:E5)</f>
        <v>36666665</v>
      </c>
      <c r="D5" s="4">
        <v>9832612</v>
      </c>
      <c r="E5" s="4">
        <f>SUM(F5:H5)</f>
        <v>26834053</v>
      </c>
      <c r="F5" s="4">
        <v>11982067</v>
      </c>
      <c r="G5" s="4">
        <v>9496581</v>
      </c>
      <c r="H5" s="4">
        <v>5355405</v>
      </c>
    </row>
    <row r="6" spans="1:9" ht="19.5" customHeight="1">
      <c r="A6" s="40"/>
      <c r="B6" s="22" t="s">
        <v>15</v>
      </c>
      <c r="C6" s="27">
        <f>SUM(D6:E6)</f>
        <v>39058870.360080004</v>
      </c>
      <c r="D6" s="27">
        <v>10234053</v>
      </c>
      <c r="E6" s="27">
        <f>SUM(F6:H6)</f>
        <v>28824817.36008</v>
      </c>
      <c r="F6" s="27">
        <v>12278339.36008</v>
      </c>
      <c r="G6" s="27">
        <v>10036662</v>
      </c>
      <c r="H6" s="27">
        <v>6509816</v>
      </c>
      <c r="I6" s="8"/>
    </row>
    <row r="7" spans="1:8" ht="19.5" customHeight="1">
      <c r="A7" s="40"/>
      <c r="B7" s="22" t="s">
        <v>16</v>
      </c>
      <c r="C7" s="18">
        <f aca="true" t="shared" si="0" ref="C7:H7">C5/C6</f>
        <v>0.9387538518644679</v>
      </c>
      <c r="D7" s="18">
        <f t="shared" si="0"/>
        <v>0.9607739963824694</v>
      </c>
      <c r="E7" s="18">
        <f t="shared" si="0"/>
        <v>0.9309357511198997</v>
      </c>
      <c r="F7" s="18">
        <f t="shared" si="0"/>
        <v>0.9758703232260173</v>
      </c>
      <c r="G7" s="18">
        <f t="shared" si="0"/>
        <v>0.9461891812237974</v>
      </c>
      <c r="H7" s="18">
        <f t="shared" si="0"/>
        <v>0.8226661091496288</v>
      </c>
    </row>
    <row r="8" spans="1:8" ht="19.5" customHeight="1">
      <c r="A8" s="33"/>
      <c r="B8" s="26" t="s">
        <v>17</v>
      </c>
      <c r="C8" s="19">
        <f aca="true" t="shared" si="1" ref="C8:H8">C5/C$29</f>
        <v>0.28404716377163974</v>
      </c>
      <c r="D8" s="19">
        <f t="shared" si="1"/>
        <v>0.5838193887342578</v>
      </c>
      <c r="E8" s="19">
        <f t="shared" si="1"/>
        <v>0.23906751381012184</v>
      </c>
      <c r="F8" s="19">
        <f t="shared" si="1"/>
        <v>0.35125258721939634</v>
      </c>
      <c r="G8" s="19">
        <f t="shared" si="1"/>
        <v>0.16631697171716145</v>
      </c>
      <c r="H8" s="19">
        <f t="shared" si="1"/>
        <v>0.25461941199012217</v>
      </c>
    </row>
    <row r="9" spans="1:8" ht="19.5" customHeight="1">
      <c r="A9" s="37" t="s">
        <v>5</v>
      </c>
      <c r="B9" s="25" t="s">
        <v>14</v>
      </c>
      <c r="C9" s="4">
        <f>SUM(D9:E9)</f>
        <v>31704307</v>
      </c>
      <c r="D9" s="9">
        <v>1667719</v>
      </c>
      <c r="E9" s="4">
        <f>SUM(F9:H9)</f>
        <v>30036588</v>
      </c>
      <c r="F9" s="9">
        <v>4669914</v>
      </c>
      <c r="G9" s="9">
        <v>23737015</v>
      </c>
      <c r="H9" s="9">
        <v>1629659</v>
      </c>
    </row>
    <row r="10" spans="1:9" ht="19.5" customHeight="1">
      <c r="A10" s="35"/>
      <c r="B10" s="22" t="s">
        <v>15</v>
      </c>
      <c r="C10" s="5">
        <v>30089881</v>
      </c>
      <c r="D10" s="6">
        <v>1370146</v>
      </c>
      <c r="E10" s="7">
        <v>28719735</v>
      </c>
      <c r="F10" s="7">
        <v>4423609</v>
      </c>
      <c r="G10" s="7">
        <v>22381833</v>
      </c>
      <c r="H10" s="7">
        <v>1914293</v>
      </c>
      <c r="I10" s="8"/>
    </row>
    <row r="11" spans="1:8" ht="19.5" customHeight="1">
      <c r="A11" s="35"/>
      <c r="B11" s="22" t="s">
        <v>16</v>
      </c>
      <c r="C11" s="18">
        <f aca="true" t="shared" si="2" ref="C11:H11">C9/C10</f>
        <v>1.0536534524679575</v>
      </c>
      <c r="D11" s="18">
        <f t="shared" si="2"/>
        <v>1.217183424248219</v>
      </c>
      <c r="E11" s="18">
        <f t="shared" si="2"/>
        <v>1.0458518506525216</v>
      </c>
      <c r="F11" s="18">
        <f t="shared" si="2"/>
        <v>1.0556796498063008</v>
      </c>
      <c r="G11" s="18">
        <f t="shared" si="2"/>
        <v>1.06054830272391</v>
      </c>
      <c r="H11" s="18">
        <f t="shared" si="2"/>
        <v>0.8513111629202008</v>
      </c>
    </row>
    <row r="12" spans="1:8" ht="19.5" customHeight="1">
      <c r="A12" s="36"/>
      <c r="B12" s="26" t="s">
        <v>17</v>
      </c>
      <c r="C12" s="19">
        <f aca="true" t="shared" si="3" ref="C12:H12">C9/C$29</f>
        <v>0.24560506069192126</v>
      </c>
      <c r="D12" s="19">
        <f t="shared" si="3"/>
        <v>0.09902218120276765</v>
      </c>
      <c r="E12" s="19">
        <f t="shared" si="3"/>
        <v>0.2675992484809857</v>
      </c>
      <c r="F12" s="19">
        <f t="shared" si="3"/>
        <v>0.13689786366509885</v>
      </c>
      <c r="G12" s="19">
        <f t="shared" si="3"/>
        <v>0.4157147137906618</v>
      </c>
      <c r="H12" s="19">
        <f t="shared" si="3"/>
        <v>0.0774811272582392</v>
      </c>
    </row>
    <row r="13" spans="1:8" ht="19.5" customHeight="1">
      <c r="A13" s="37" t="s">
        <v>11</v>
      </c>
      <c r="B13" s="25" t="s">
        <v>14</v>
      </c>
      <c r="C13" s="4">
        <f>SUM(D13:E13)</f>
        <v>23663189</v>
      </c>
      <c r="D13" s="9">
        <v>1417908</v>
      </c>
      <c r="E13" s="4">
        <f>SUM(F13:H13)</f>
        <v>22245281</v>
      </c>
      <c r="F13" s="9">
        <v>5995033</v>
      </c>
      <c r="G13" s="9">
        <v>8735324</v>
      </c>
      <c r="H13" s="9">
        <v>7514924</v>
      </c>
    </row>
    <row r="14" spans="1:8" ht="19.5" customHeight="1">
      <c r="A14" s="35"/>
      <c r="B14" s="22" t="s">
        <v>15</v>
      </c>
      <c r="C14" s="24">
        <v>27463398</v>
      </c>
      <c r="D14" s="6">
        <v>1458625</v>
      </c>
      <c r="E14" s="7">
        <v>26004773</v>
      </c>
      <c r="F14" s="7">
        <v>5959933</v>
      </c>
      <c r="G14" s="7">
        <v>8977494</v>
      </c>
      <c r="H14" s="7">
        <v>11067346</v>
      </c>
    </row>
    <row r="15" spans="1:8" ht="19.5" customHeight="1">
      <c r="A15" s="35"/>
      <c r="B15" s="22" t="s">
        <v>16</v>
      </c>
      <c r="C15" s="23">
        <f aca="true" t="shared" si="4" ref="C15:H15">C13/C14</f>
        <v>0.8616264090845568</v>
      </c>
      <c r="D15" s="18">
        <f t="shared" si="4"/>
        <v>0.9720853543576999</v>
      </c>
      <c r="E15" s="18">
        <f t="shared" si="4"/>
        <v>0.8554306934346245</v>
      </c>
      <c r="F15" s="18">
        <f t="shared" si="4"/>
        <v>1.0058893279504988</v>
      </c>
      <c r="G15" s="18">
        <f t="shared" si="4"/>
        <v>0.9730247661541183</v>
      </c>
      <c r="H15" s="18">
        <f t="shared" si="4"/>
        <v>0.6790177157197399</v>
      </c>
    </row>
    <row r="16" spans="1:8" ht="19.5" customHeight="1">
      <c r="A16" s="36"/>
      <c r="B16" s="26" t="s">
        <v>17</v>
      </c>
      <c r="C16" s="19">
        <f aca="true" t="shared" si="5" ref="C16:H16">C13/C$29</f>
        <v>0.18331260072990724</v>
      </c>
      <c r="D16" s="19">
        <f t="shared" si="5"/>
        <v>0.08418944852511356</v>
      </c>
      <c r="E16" s="19">
        <f t="shared" si="5"/>
        <v>0.19818564205256436</v>
      </c>
      <c r="F16" s="19">
        <f t="shared" si="5"/>
        <v>0.175743538382456</v>
      </c>
      <c r="G16" s="19">
        <f t="shared" si="5"/>
        <v>0.15298480944333984</v>
      </c>
      <c r="H16" s="19">
        <f t="shared" si="5"/>
        <v>0.3572924045950693</v>
      </c>
    </row>
    <row r="17" spans="1:8" ht="19.5" customHeight="1">
      <c r="A17" s="34" t="s">
        <v>10</v>
      </c>
      <c r="B17" s="25" t="s">
        <v>14</v>
      </c>
      <c r="C17" s="4">
        <f>SUM(D17:E17)</f>
        <v>9613999</v>
      </c>
      <c r="D17" s="9">
        <v>804271</v>
      </c>
      <c r="E17" s="4">
        <f>SUM(F17:H17)</f>
        <v>8809728</v>
      </c>
      <c r="F17" s="9">
        <v>1385344</v>
      </c>
      <c r="G17" s="9">
        <v>5435580</v>
      </c>
      <c r="H17" s="9">
        <v>1988804</v>
      </c>
    </row>
    <row r="18" spans="1:9" ht="19.5" customHeight="1">
      <c r="A18" s="35"/>
      <c r="B18" s="22" t="s">
        <v>15</v>
      </c>
      <c r="C18" s="5">
        <v>11319863</v>
      </c>
      <c r="D18" s="6">
        <v>820542</v>
      </c>
      <c r="E18" s="7">
        <v>10499321</v>
      </c>
      <c r="F18" s="7">
        <v>1460670</v>
      </c>
      <c r="G18" s="7">
        <v>6085677</v>
      </c>
      <c r="H18" s="7">
        <v>2952974</v>
      </c>
      <c r="I18" s="8"/>
    </row>
    <row r="19" spans="1:8" ht="19.5" customHeight="1">
      <c r="A19" s="35"/>
      <c r="B19" s="22" t="s">
        <v>16</v>
      </c>
      <c r="C19" s="18">
        <f aca="true" t="shared" si="6" ref="C19:H19">C17/C18</f>
        <v>0.8493034765526756</v>
      </c>
      <c r="D19" s="18">
        <f t="shared" si="6"/>
        <v>0.9801704239392987</v>
      </c>
      <c r="E19" s="18">
        <f t="shared" si="6"/>
        <v>0.8390759745320674</v>
      </c>
      <c r="F19" s="18">
        <f t="shared" si="6"/>
        <v>0.9484305147637728</v>
      </c>
      <c r="G19" s="18">
        <f t="shared" si="6"/>
        <v>0.8931758948100598</v>
      </c>
      <c r="H19" s="18">
        <f t="shared" si="6"/>
        <v>0.6734918763253588</v>
      </c>
    </row>
    <row r="20" spans="1:8" ht="19.5" customHeight="1">
      <c r="A20" s="36"/>
      <c r="B20" s="26" t="s">
        <v>17</v>
      </c>
      <c r="C20" s="19">
        <f aca="true" t="shared" si="7" ref="C20:H20">C17/C$29</f>
        <v>0.07447716197950865</v>
      </c>
      <c r="D20" s="19">
        <f t="shared" si="7"/>
        <v>0.04775424918594268</v>
      </c>
      <c r="E20" s="19">
        <f t="shared" si="7"/>
        <v>0.07848683053221282</v>
      </c>
      <c r="F20" s="19">
        <f t="shared" si="7"/>
        <v>0.04061116201310403</v>
      </c>
      <c r="G20" s="19">
        <f t="shared" si="7"/>
        <v>0.09519522922264007</v>
      </c>
      <c r="H20" s="19">
        <f t="shared" si="7"/>
        <v>0.09455645372172655</v>
      </c>
    </row>
    <row r="21" spans="1:8" ht="19.5" customHeight="1">
      <c r="A21" s="37" t="s">
        <v>6</v>
      </c>
      <c r="B21" s="25" t="s">
        <v>14</v>
      </c>
      <c r="C21" s="10">
        <f>SUM(D21:E21)</f>
        <v>13849560</v>
      </c>
      <c r="D21" s="11">
        <v>886930</v>
      </c>
      <c r="E21" s="10">
        <f>SUM(F21:H21)</f>
        <v>12962630</v>
      </c>
      <c r="F21" s="11">
        <v>5955380</v>
      </c>
      <c r="G21" s="11">
        <v>4064255</v>
      </c>
      <c r="H21" s="11">
        <v>2942995</v>
      </c>
    </row>
    <row r="22" spans="1:9" ht="19.5" customHeight="1">
      <c r="A22" s="35"/>
      <c r="B22" s="22" t="s">
        <v>15</v>
      </c>
      <c r="C22" s="12">
        <v>14181411</v>
      </c>
      <c r="D22" s="13">
        <v>903428</v>
      </c>
      <c r="E22" s="14">
        <v>13277983</v>
      </c>
      <c r="F22" s="14">
        <v>6040960</v>
      </c>
      <c r="G22" s="14">
        <v>4097617</v>
      </c>
      <c r="H22" s="14">
        <v>3139406</v>
      </c>
      <c r="I22" s="8"/>
    </row>
    <row r="23" spans="1:8" ht="19.5" customHeight="1">
      <c r="A23" s="35"/>
      <c r="B23" s="22" t="s">
        <v>16</v>
      </c>
      <c r="C23" s="18">
        <f aca="true" t="shared" si="8" ref="C23:H23">C21/C22</f>
        <v>0.9765995781378877</v>
      </c>
      <c r="D23" s="18">
        <f t="shared" si="8"/>
        <v>0.9817384451223562</v>
      </c>
      <c r="E23" s="18">
        <f t="shared" si="8"/>
        <v>0.9762499319361985</v>
      </c>
      <c r="F23" s="18">
        <f t="shared" si="8"/>
        <v>0.9858333774764276</v>
      </c>
      <c r="G23" s="18">
        <f t="shared" si="8"/>
        <v>0.9918581946531362</v>
      </c>
      <c r="H23" s="18">
        <f t="shared" si="8"/>
        <v>0.9374368909277743</v>
      </c>
    </row>
    <row r="24" spans="1:8" ht="19.5" customHeight="1">
      <c r="A24" s="36"/>
      <c r="B24" s="26" t="s">
        <v>17</v>
      </c>
      <c r="C24" s="19">
        <f aca="true" t="shared" si="9" ref="C24:H24">C21/C$29</f>
        <v>0.10728895680818398</v>
      </c>
      <c r="D24" s="19">
        <f t="shared" si="9"/>
        <v>0.05266219499458285</v>
      </c>
      <c r="E24" s="19">
        <f t="shared" si="9"/>
        <v>0.1154854887757917</v>
      </c>
      <c r="F24" s="19">
        <f t="shared" si="9"/>
        <v>0.17458111633615875</v>
      </c>
      <c r="G24" s="19">
        <f t="shared" si="9"/>
        <v>0.07117873094393994</v>
      </c>
      <c r="H24" s="19">
        <f t="shared" si="9"/>
        <v>0.13992287350627444</v>
      </c>
    </row>
    <row r="25" spans="1:8" ht="19.5" customHeight="1">
      <c r="A25" s="37" t="s">
        <v>7</v>
      </c>
      <c r="B25" s="25" t="s">
        <v>14</v>
      </c>
      <c r="C25" s="4">
        <f>SUM(D25:E25)</f>
        <v>13588818</v>
      </c>
      <c r="D25" s="9">
        <v>2232433</v>
      </c>
      <c r="E25" s="4">
        <f>SUM(F25:H25)</f>
        <v>11356385</v>
      </c>
      <c r="F25" s="9">
        <v>4124657</v>
      </c>
      <c r="G25" s="9">
        <v>5630535</v>
      </c>
      <c r="H25" s="9">
        <v>1601193</v>
      </c>
    </row>
    <row r="26" spans="1:9" ht="19.5" customHeight="1">
      <c r="A26" s="35"/>
      <c r="B26" s="22" t="s">
        <v>15</v>
      </c>
      <c r="C26" s="27">
        <f>SUM(D26:E26)</f>
        <v>15681022</v>
      </c>
      <c r="D26" s="29">
        <v>2151672</v>
      </c>
      <c r="E26" s="27">
        <f>SUM(F26:H26)</f>
        <v>13529350</v>
      </c>
      <c r="F26" s="29">
        <v>4328950</v>
      </c>
      <c r="G26" s="29">
        <v>5820080</v>
      </c>
      <c r="H26" s="29">
        <v>3380320</v>
      </c>
      <c r="I26" s="8"/>
    </row>
    <row r="27" spans="1:8" ht="19.5" customHeight="1">
      <c r="A27" s="35"/>
      <c r="B27" s="22" t="s">
        <v>16</v>
      </c>
      <c r="C27" s="18">
        <f aca="true" t="shared" si="10" ref="C27:H27">C25/C26</f>
        <v>0.8665773187487397</v>
      </c>
      <c r="D27" s="18">
        <f t="shared" si="10"/>
        <v>1.0375340665305866</v>
      </c>
      <c r="E27" s="18">
        <f t="shared" si="10"/>
        <v>0.8393888102532642</v>
      </c>
      <c r="F27" s="18">
        <f t="shared" si="10"/>
        <v>0.9528077247369454</v>
      </c>
      <c r="G27" s="18">
        <f t="shared" si="10"/>
        <v>0.9674325782463471</v>
      </c>
      <c r="H27" s="18">
        <f t="shared" si="10"/>
        <v>0.47368089411653336</v>
      </c>
    </row>
    <row r="28" spans="1:8" ht="19.5" customHeight="1">
      <c r="A28" s="36"/>
      <c r="B28" s="26" t="s">
        <v>17</v>
      </c>
      <c r="C28" s="19">
        <f aca="true" t="shared" si="11" ref="C28:H28">C25/C$29</f>
        <v>0.10526905601883908</v>
      </c>
      <c r="D28" s="19">
        <f t="shared" si="11"/>
        <v>0.1325525373573355</v>
      </c>
      <c r="E28" s="19">
        <f t="shared" si="11"/>
        <v>0.10117527634832355</v>
      </c>
      <c r="F28" s="19">
        <f t="shared" si="11"/>
        <v>0.12091373238378601</v>
      </c>
      <c r="G28" s="19">
        <f t="shared" si="11"/>
        <v>0.09860954488225686</v>
      </c>
      <c r="H28" s="19">
        <f t="shared" si="11"/>
        <v>0.07612772892856837</v>
      </c>
    </row>
    <row r="29" spans="1:8" ht="19.5" customHeight="1">
      <c r="A29" s="37" t="s">
        <v>8</v>
      </c>
      <c r="B29" s="25" t="s">
        <v>14</v>
      </c>
      <c r="C29" s="4">
        <f>SUM(D29:E29)</f>
        <v>129086538</v>
      </c>
      <c r="D29" s="9">
        <f>D5+D9+D13+D17+D21+D25</f>
        <v>16841873</v>
      </c>
      <c r="E29" s="9">
        <f>E5+E9+E13+E17+E21+E25</f>
        <v>112244665</v>
      </c>
      <c r="F29" s="9">
        <f>F5+F9+F13+F17+F21+F25</f>
        <v>34112395</v>
      </c>
      <c r="G29" s="9">
        <f>G5+G9+G13+G17+G21+G25</f>
        <v>57099290</v>
      </c>
      <c r="H29" s="9">
        <f>H5+H9+H13+H17+H21+H25</f>
        <v>21032980</v>
      </c>
    </row>
    <row r="30" spans="1:9" ht="19.5" customHeight="1">
      <c r="A30" s="35"/>
      <c r="B30" s="22" t="s">
        <v>15</v>
      </c>
      <c r="C30" s="5">
        <v>137794445</v>
      </c>
      <c r="D30" s="5">
        <v>16938466</v>
      </c>
      <c r="E30" s="7">
        <v>120855979</v>
      </c>
      <c r="F30" s="5">
        <v>34492461</v>
      </c>
      <c r="G30" s="5">
        <v>58010386</v>
      </c>
      <c r="H30" s="5">
        <v>28991742</v>
      </c>
      <c r="I30" s="15"/>
    </row>
    <row r="31" spans="1:8" ht="19.5" customHeight="1">
      <c r="A31" s="35"/>
      <c r="B31" s="22" t="s">
        <v>16</v>
      </c>
      <c r="C31" s="18">
        <f aca="true" t="shared" si="12" ref="C31:H31">C29/C30</f>
        <v>0.936805093993448</v>
      </c>
      <c r="D31" s="18">
        <f t="shared" si="12"/>
        <v>0.9942974174875103</v>
      </c>
      <c r="E31" s="18">
        <f t="shared" si="12"/>
        <v>0.9287473067426809</v>
      </c>
      <c r="F31" s="18">
        <f t="shared" si="12"/>
        <v>0.9889811863525771</v>
      </c>
      <c r="G31" s="18">
        <f t="shared" si="12"/>
        <v>0.9842942606863536</v>
      </c>
      <c r="H31" s="18">
        <f t="shared" si="12"/>
        <v>0.725481759598992</v>
      </c>
    </row>
    <row r="32" spans="1:8" ht="19.5" customHeight="1">
      <c r="A32" s="36"/>
      <c r="B32" s="26" t="s">
        <v>17</v>
      </c>
      <c r="C32" s="20">
        <f aca="true" t="shared" si="13" ref="C32:H32">C29/C29</f>
        <v>1</v>
      </c>
      <c r="D32" s="20">
        <f t="shared" si="13"/>
        <v>1</v>
      </c>
      <c r="E32" s="20">
        <f t="shared" si="13"/>
        <v>1</v>
      </c>
      <c r="F32" s="20">
        <f t="shared" si="13"/>
        <v>1</v>
      </c>
      <c r="G32" s="20">
        <f t="shared" si="13"/>
        <v>1</v>
      </c>
      <c r="H32" s="20">
        <f t="shared" si="13"/>
        <v>1</v>
      </c>
    </row>
    <row r="33" spans="1:8" ht="19.5" customHeight="1">
      <c r="A33" s="41" t="s">
        <v>9</v>
      </c>
      <c r="B33" s="25" t="s">
        <v>14</v>
      </c>
      <c r="C33" s="4">
        <v>574393</v>
      </c>
      <c r="D33" s="9">
        <v>0</v>
      </c>
      <c r="E33" s="4">
        <v>574393</v>
      </c>
      <c r="F33" s="9">
        <v>0</v>
      </c>
      <c r="G33" s="9">
        <v>574393</v>
      </c>
      <c r="H33" s="9">
        <v>0</v>
      </c>
    </row>
    <row r="34" spans="1:8" ht="19.5" customHeight="1">
      <c r="A34" s="42"/>
      <c r="B34" s="22" t="s">
        <v>15</v>
      </c>
      <c r="C34" s="27">
        <f>SUM(D34:E34)</f>
        <v>638610</v>
      </c>
      <c r="D34" s="28" t="s">
        <v>18</v>
      </c>
      <c r="E34" s="27">
        <f>SUM(F34:H34)</f>
        <v>638610</v>
      </c>
      <c r="F34" s="29">
        <v>0</v>
      </c>
      <c r="G34" s="29">
        <v>611023</v>
      </c>
      <c r="H34" s="29">
        <v>27587</v>
      </c>
    </row>
    <row r="35" spans="1:8" ht="19.5" customHeight="1">
      <c r="A35" s="43"/>
      <c r="B35" s="22" t="s">
        <v>16</v>
      </c>
      <c r="C35" s="18">
        <f>C33/C34</f>
        <v>0.8994425392649661</v>
      </c>
      <c r="D35" s="30" t="s">
        <v>18</v>
      </c>
      <c r="E35" s="18">
        <f>E33/E34</f>
        <v>0.8994425392649661</v>
      </c>
      <c r="F35" s="30" t="s">
        <v>18</v>
      </c>
      <c r="G35" s="18">
        <f>G33/G34</f>
        <v>0.940051356495582</v>
      </c>
      <c r="H35" s="30" t="s">
        <v>18</v>
      </c>
    </row>
    <row r="36" spans="1:8" ht="19.5" customHeight="1">
      <c r="A36" s="44"/>
      <c r="B36" s="26" t="s">
        <v>17</v>
      </c>
      <c r="C36" s="21" t="s">
        <v>12</v>
      </c>
      <c r="D36" s="21" t="s">
        <v>12</v>
      </c>
      <c r="E36" s="21" t="s">
        <v>12</v>
      </c>
      <c r="F36" s="21" t="s">
        <v>12</v>
      </c>
      <c r="G36" s="21" t="s">
        <v>12</v>
      </c>
      <c r="H36" s="21" t="s">
        <v>12</v>
      </c>
    </row>
    <row r="37" spans="1:10" ht="19.5" customHeight="1">
      <c r="A37" s="37" t="s">
        <v>0</v>
      </c>
      <c r="B37" s="25" t="s">
        <v>14</v>
      </c>
      <c r="C37" s="4">
        <f aca="true" t="shared" si="14" ref="C37:H37">C29+C33</f>
        <v>129660931</v>
      </c>
      <c r="D37" s="4">
        <f>D29+D33</f>
        <v>16841873</v>
      </c>
      <c r="E37" s="4">
        <f t="shared" si="14"/>
        <v>112819058</v>
      </c>
      <c r="F37" s="4">
        <f t="shared" si="14"/>
        <v>34112395</v>
      </c>
      <c r="G37" s="4">
        <f t="shared" si="14"/>
        <v>57673683</v>
      </c>
      <c r="H37" s="4">
        <f t="shared" si="14"/>
        <v>21032980</v>
      </c>
      <c r="J37" s="1" t="s">
        <v>19</v>
      </c>
    </row>
    <row r="38" spans="1:9" ht="19.5" customHeight="1">
      <c r="A38" s="35"/>
      <c r="B38" s="22" t="s">
        <v>15</v>
      </c>
      <c r="C38" s="5">
        <v>138433055</v>
      </c>
      <c r="D38" s="5">
        <v>16938466</v>
      </c>
      <c r="E38" s="7">
        <v>121494589</v>
      </c>
      <c r="F38" s="5">
        <v>34492461</v>
      </c>
      <c r="G38" s="5">
        <v>58010386</v>
      </c>
      <c r="H38" s="5">
        <v>28991742</v>
      </c>
      <c r="I38" s="15"/>
    </row>
    <row r="39" spans="1:8" ht="19.5" customHeight="1">
      <c r="A39" s="35"/>
      <c r="B39" s="22" t="s">
        <v>16</v>
      </c>
      <c r="C39" s="18">
        <f aca="true" t="shared" si="15" ref="C39:H39">C37/C38</f>
        <v>0.93663273558472</v>
      </c>
      <c r="D39" s="18">
        <f t="shared" si="15"/>
        <v>0.9942974174875103</v>
      </c>
      <c r="E39" s="18">
        <f t="shared" si="15"/>
        <v>0.9285932725777607</v>
      </c>
      <c r="F39" s="18">
        <f t="shared" si="15"/>
        <v>0.9889811863525771</v>
      </c>
      <c r="G39" s="18">
        <f t="shared" si="15"/>
        <v>0.9941958152114347</v>
      </c>
      <c r="H39" s="18">
        <f t="shared" si="15"/>
        <v>0.725481759598992</v>
      </c>
    </row>
    <row r="40" spans="1:8" ht="19.5" customHeight="1">
      <c r="A40" s="36"/>
      <c r="B40" s="26" t="s">
        <v>17</v>
      </c>
      <c r="C40" s="21" t="s">
        <v>12</v>
      </c>
      <c r="D40" s="21" t="s">
        <v>12</v>
      </c>
      <c r="E40" s="21" t="s">
        <v>12</v>
      </c>
      <c r="F40" s="21" t="s">
        <v>12</v>
      </c>
      <c r="G40" s="21" t="s">
        <v>12</v>
      </c>
      <c r="H40" s="21" t="s">
        <v>12</v>
      </c>
    </row>
    <row r="42" spans="3:5" ht="13.5">
      <c r="C42" s="15"/>
      <c r="E42" s="15"/>
    </row>
    <row r="44" spans="5:8" ht="13.5">
      <c r="E44" s="16"/>
      <c r="F44" s="16"/>
      <c r="G44" s="16"/>
      <c r="H44" s="16"/>
    </row>
  </sheetData>
  <sheetProtection/>
  <mergeCells count="15">
    <mergeCell ref="A13:A16"/>
    <mergeCell ref="A33:A36"/>
    <mergeCell ref="A37:A40"/>
    <mergeCell ref="A25:A28"/>
    <mergeCell ref="A29:A32"/>
    <mergeCell ref="A2:H2"/>
    <mergeCell ref="B3:B4"/>
    <mergeCell ref="A17:A20"/>
    <mergeCell ref="A21:A24"/>
    <mergeCell ref="E3:H3"/>
    <mergeCell ref="D3:D4"/>
    <mergeCell ref="C3:C4"/>
    <mergeCell ref="A3:A4"/>
    <mergeCell ref="A5:A8"/>
    <mergeCell ref="A9:A1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Administrator</cp:lastModifiedBy>
  <cp:lastPrinted>2012-10-03T04:45:22Z</cp:lastPrinted>
  <dcterms:created xsi:type="dcterms:W3CDTF">2008-10-28T09:18:03Z</dcterms:created>
  <dcterms:modified xsi:type="dcterms:W3CDTF">2012-10-18T00:00:25Z</dcterms:modified>
  <cp:category/>
  <cp:version/>
  <cp:contentType/>
  <cp:contentStatus/>
</cp:coreProperties>
</file>