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1"/>
  </bookViews>
  <sheets>
    <sheet name="伊豆・富士" sheetId="1" r:id="rId1"/>
    <sheet name="駿河・奥大井・西駿河・中東遠・西北遠" sheetId="2" r:id="rId2"/>
  </sheets>
  <externalReferences>
    <externalReference r:id="rId5"/>
    <externalReference r:id="rId6"/>
  </externalReferences>
  <definedNames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<sst xmlns="http://schemas.openxmlformats.org/spreadsheetml/2006/main" count="80" uniqueCount="63">
  <si>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</si>
  <si>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</si>
  <si>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</si>
  <si>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</si>
  <si>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</si>
  <si>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</si>
  <si>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</si>
  <si>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</si>
  <si>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</si>
  <si>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</si>
  <si>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</si>
  <si>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</si>
  <si>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</si>
  <si>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</si>
  <si>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</si>
  <si>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</si>
  <si>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</si>
  <si>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</si>
  <si>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</si>
  <si>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</si>
  <si>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</si>
  <si>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</si>
  <si>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</si>
  <si>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</si>
  <si>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</si>
  <si>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</si>
  <si>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</si>
  <si>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</si>
  <si>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</si>
  <si>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</si>
  <si>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</si>
  <si>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</si>
  <si>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</si>
  <si>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富士地域計</t>
  </si>
  <si>
    <t>川根本町</t>
  </si>
  <si>
    <t>島田市</t>
  </si>
  <si>
    <t>焼津市</t>
  </si>
  <si>
    <t>藤枝市</t>
  </si>
  <si>
    <t>牧之原市</t>
  </si>
  <si>
    <t>吉田町</t>
  </si>
  <si>
    <t>磐田市</t>
  </si>
  <si>
    <t>掛川市</t>
  </si>
  <si>
    <t>袋井市</t>
  </si>
  <si>
    <t>御前崎市</t>
  </si>
  <si>
    <t>菊川市</t>
  </si>
  <si>
    <t>森町</t>
  </si>
  <si>
    <t>中東遠地域計</t>
  </si>
  <si>
    <t>浜松市</t>
  </si>
  <si>
    <t>湖西市</t>
  </si>
  <si>
    <t>県合計</t>
  </si>
  <si>
    <t>市町名</t>
  </si>
  <si>
    <t>前年度比</t>
  </si>
  <si>
    <t>西北遠地域</t>
  </si>
  <si>
    <t>(単位：人）</t>
  </si>
  <si>
    <t>静岡市</t>
  </si>
  <si>
    <t>駿河地域計</t>
  </si>
  <si>
    <t>西駿河・
奥大井地域計</t>
  </si>
  <si>
    <t>22年度計</t>
  </si>
  <si>
    <t>*富士宮市の21年度数値については、旧芝川町分を含む</t>
  </si>
  <si>
    <t>＊湖西市の21年度数値については、旧新居町分を含む</t>
  </si>
  <si>
    <t>23年度計</t>
  </si>
  <si>
    <t>平成23年度　宿泊客数　月別内訳（市町別－１）</t>
  </si>
  <si>
    <t>平成23年度　宿泊客数　月別内訳（市町別－２）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</si>
</sst>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8" fontId="4" fillId="0" borderId="12" xfId="0" applyNumberFormat="1" applyFont="1" applyFill="1" applyBorder="1" applyAlignment="1">
      <alignment horizontal="center"/>
    </xf>
    <xf numFmtId="38" fontId="4" fillId="0" borderId="13" xfId="0" applyNumberFormat="1" applyFont="1" applyFill="1" applyBorder="1" applyAlignment="1">
      <alignment horizontal="center"/>
    </xf>
    <xf numFmtId="180" fontId="4" fillId="0" borderId="14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38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0" fontId="4" fillId="0" borderId="14" xfId="49" applyNumberFormat="1" applyFont="1" applyFill="1" applyBorder="1" applyAlignment="1">
      <alignment/>
    </xf>
    <xf numFmtId="180" fontId="4" fillId="0" borderId="12" xfId="49" applyNumberFormat="1" applyFont="1" applyFill="1" applyBorder="1" applyAlignment="1">
      <alignment/>
    </xf>
    <xf numFmtId="180" fontId="4" fillId="0" borderId="13" xfId="49" applyNumberFormat="1" applyFont="1" applyFill="1" applyBorder="1" applyAlignment="1">
      <alignment/>
    </xf>
    <xf numFmtId="180" fontId="4" fillId="0" borderId="11" xfId="49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80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8" fontId="4" fillId="0" borderId="16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26" xfId="0" applyNumberFormat="1" applyFont="1" applyFill="1" applyBorder="1" applyAlignment="1">
      <alignment horizontal="right"/>
    </xf>
    <xf numFmtId="178" fontId="4" fillId="0" borderId="11" xfId="61" applyNumberFormat="1" applyFont="1" applyFill="1" applyBorder="1">
      <alignment/>
      <protection/>
    </xf>
    <xf numFmtId="178" fontId="4" fillId="0" borderId="25" xfId="61" applyNumberFormat="1" applyFont="1" applyFill="1" applyBorder="1">
      <alignment/>
      <protection/>
    </xf>
    <xf numFmtId="178" fontId="4" fillId="0" borderId="27" xfId="49" applyNumberFormat="1" applyFont="1" applyFill="1" applyBorder="1" applyAlignment="1">
      <alignment/>
    </xf>
    <xf numFmtId="178" fontId="4" fillId="0" borderId="28" xfId="49" applyNumberFormat="1" applyFont="1" applyFill="1" applyBorder="1" applyAlignment="1">
      <alignment/>
    </xf>
    <xf numFmtId="178" fontId="4" fillId="0" borderId="29" xfId="49" applyNumberFormat="1" applyFont="1" applyFill="1" applyBorder="1" applyAlignment="1">
      <alignment/>
    </xf>
    <xf numFmtId="178" fontId="4" fillId="0" borderId="22" xfId="61" applyNumberFormat="1" applyFont="1" applyFill="1" applyBorder="1">
      <alignment/>
      <protection/>
    </xf>
    <xf numFmtId="178" fontId="4" fillId="0" borderId="30" xfId="49" applyNumberFormat="1" applyFont="1" applyFill="1" applyBorder="1" applyAlignment="1">
      <alignment/>
    </xf>
    <xf numFmtId="178" fontId="4" fillId="0" borderId="31" xfId="49" applyNumberFormat="1" applyFont="1" applyFill="1" applyBorder="1" applyAlignment="1">
      <alignment/>
    </xf>
    <xf numFmtId="178" fontId="4" fillId="0" borderId="32" xfId="49" applyNumberFormat="1" applyFont="1" applyFill="1" applyBorder="1" applyAlignment="1">
      <alignment/>
    </xf>
    <xf numFmtId="178" fontId="4" fillId="0" borderId="26" xfId="61" applyNumberFormat="1" applyFont="1" applyFill="1" applyBorder="1">
      <alignment/>
      <protection/>
    </xf>
    <xf numFmtId="178" fontId="4" fillId="0" borderId="33" xfId="49" applyNumberFormat="1" applyFont="1" applyFill="1" applyBorder="1" applyAlignment="1">
      <alignment/>
    </xf>
    <xf numFmtId="178" fontId="4" fillId="0" borderId="34" xfId="49" applyNumberFormat="1" applyFont="1" applyFill="1" applyBorder="1" applyAlignment="1">
      <alignment/>
    </xf>
    <xf numFmtId="178" fontId="4" fillId="0" borderId="35" xfId="49" applyNumberFormat="1" applyFont="1" applyFill="1" applyBorder="1" applyAlignment="1">
      <alignment/>
    </xf>
    <xf numFmtId="177" fontId="4" fillId="0" borderId="30" xfId="49" applyNumberFormat="1" applyFont="1" applyFill="1" applyBorder="1" applyAlignment="1">
      <alignment/>
    </xf>
    <xf numFmtId="177" fontId="4" fillId="0" borderId="31" xfId="49" applyNumberFormat="1" applyFont="1" applyFill="1" applyBorder="1" applyAlignment="1">
      <alignment/>
    </xf>
    <xf numFmtId="177" fontId="4" fillId="0" borderId="32" xfId="49" applyNumberFormat="1" applyFont="1" applyFill="1" applyBorder="1" applyAlignment="1">
      <alignment/>
    </xf>
    <xf numFmtId="178" fontId="4" fillId="0" borderId="16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3" xfId="49" applyNumberFormat="1" applyFont="1" applyFill="1" applyBorder="1" applyAlignment="1">
      <alignment/>
    </xf>
    <xf numFmtId="178" fontId="4" fillId="0" borderId="24" xfId="61" applyNumberFormat="1" applyFont="1" applyFill="1" applyBorder="1">
      <alignment/>
      <protection/>
    </xf>
    <xf numFmtId="177" fontId="4" fillId="0" borderId="33" xfId="49" applyNumberFormat="1" applyFont="1" applyFill="1" applyBorder="1" applyAlignment="1">
      <alignment/>
    </xf>
    <xf numFmtId="177" fontId="4" fillId="0" borderId="34" xfId="49" applyNumberFormat="1" applyFont="1" applyFill="1" applyBorder="1" applyAlignment="1">
      <alignment/>
    </xf>
    <xf numFmtId="177" fontId="4" fillId="0" borderId="35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観光レクリエーション客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="70" zoomScaleNormal="70" zoomScalePageLayoutView="0" workbookViewId="0" topLeftCell="A4">
      <selection activeCell="N19" sqref="N19"/>
    </sheetView>
  </sheetViews>
  <sheetFormatPr defaultColWidth="9.00390625" defaultRowHeight="13.5"/>
  <cols>
    <col min="1" max="2" width="15.625" style="4" customWidth="1"/>
    <col min="3" max="3" width="13.625" style="4" customWidth="1"/>
    <col min="4" max="4" width="9.75390625" style="4" customWidth="1"/>
    <col min="5" max="14" width="13.625" style="1" customWidth="1"/>
    <col min="15" max="16" width="13.625" style="2" customWidth="1"/>
    <col min="17" max="17" width="9.00390625" style="4" customWidth="1"/>
    <col min="18" max="18" width="11.625" style="4" bestFit="1" customWidth="1"/>
    <col min="19" max="16384" width="9.00390625" style="4" customWidth="1"/>
  </cols>
  <sheetData>
    <row r="1" spans="1:16" ht="15.75" customHeight="1">
      <c r="A1" s="4" t="s">
        <v>61</v>
      </c>
      <c r="P1" s="55" t="s">
        <v>53</v>
      </c>
    </row>
    <row r="2" ht="9" customHeight="1">
      <c r="P2" s="56"/>
    </row>
    <row r="3" spans="1:16" ht="27" customHeight="1">
      <c r="A3" s="42" t="s">
        <v>50</v>
      </c>
      <c r="B3" s="27" t="s">
        <v>60</v>
      </c>
      <c r="C3" s="43" t="s">
        <v>57</v>
      </c>
      <c r="D3" s="27" t="s">
        <v>51</v>
      </c>
      <c r="E3" s="44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4" t="s">
        <v>11</v>
      </c>
    </row>
    <row r="4" spans="1:16" ht="21.75" customHeight="1">
      <c r="A4" s="42" t="s">
        <v>49</v>
      </c>
      <c r="B4" s="45">
        <f>B6+B22+'駿河・奥大井・西駿河・中東遠・西北遠'!B4+'駿河・奥大井・西駿河・中東遠・西北遠'!B7+'駿河・奥大井・西駿河・中東遠・西北遠'!B15+'駿河・奥大井・西駿河・中東遠・西北遠'!B23</f>
        <v>16841873</v>
      </c>
      <c r="C4" s="46">
        <f>+C6+C22+'駿河・奥大井・西駿河・中東遠・西北遠'!C4+'駿河・奥大井・西駿河・中東遠・西北遠'!C7+'駿河・奥大井・西駿河・中東遠・西北遠'!C15+'駿河・奥大井・西駿河・中東遠・西北遠'!C23</f>
        <v>16938466</v>
      </c>
      <c r="D4" s="47">
        <f>B4/C4</f>
        <v>0.9942974174875103</v>
      </c>
      <c r="E4" s="48">
        <f>E6+E22+'駿河・奥大井・西駿河・中東遠・西北遠'!E4+'駿河・奥大井・西駿河・中東遠・西北遠'!E7+'駿河・奥大井・西駿河・中東遠・西北遠'!E15+'駿河・奥大井・西駿河・中東遠・西北遠'!E23</f>
        <v>888612</v>
      </c>
      <c r="F4" s="49">
        <f>F6+F22+'駿河・奥大井・西駿河・中東遠・西北遠'!F4+'駿河・奥大井・西駿河・中東遠・西北遠'!F7+'駿河・奥大井・西駿河・中東遠・西北遠'!F15+'駿河・奥大井・西駿河・中東遠・西北遠'!F23</f>
        <v>1249732</v>
      </c>
      <c r="G4" s="49">
        <f>G6+G22+'駿河・奥大井・西駿河・中東遠・西北遠'!G4+'駿河・奥大井・西駿河・中東遠・西北遠'!G7+'駿河・奥大井・西駿河・中東遠・西北遠'!G15+'駿河・奥大井・西駿河・中東遠・西北遠'!G23</f>
        <v>1060047</v>
      </c>
      <c r="H4" s="49">
        <f>H6+H22+'駿河・奥大井・西駿河・中東遠・西北遠'!H4+'駿河・奥大井・西駿河・中東遠・西北遠'!H7+'駿河・奥大井・西駿河・中東遠・西北遠'!H15+'駿河・奥大井・西駿河・中東遠・西北遠'!H23</f>
        <v>1446491</v>
      </c>
      <c r="I4" s="49">
        <f>I6+I22+'駿河・奥大井・西駿河・中東遠・西北遠'!I4+'駿河・奥大井・西駿河・中東遠・西北遠'!I7+'駿河・奥大井・西駿河・中東遠・西北遠'!I15+'駿河・奥大井・西駿河・中東遠・西北遠'!I23</f>
        <v>2295062</v>
      </c>
      <c r="J4" s="49">
        <f>J6+J22+'駿河・奥大井・西駿河・中東遠・西北遠'!J4+'駿河・奥大井・西駿河・中東遠・西北遠'!J7+'駿河・奥大井・西駿河・中東遠・西北遠'!J15+'駿河・奥大井・西駿河・中東遠・西北遠'!J23</f>
        <v>1301497</v>
      </c>
      <c r="K4" s="49">
        <f>K6+K22+'駿河・奥大井・西駿河・中東遠・西北遠'!K4+'駿河・奥大井・西駿河・中東遠・西北遠'!K7+'駿河・奥大井・西駿河・中東遠・西北遠'!K15+'駿河・奥大井・西駿河・中東遠・西北遠'!K23</f>
        <v>1386208</v>
      </c>
      <c r="L4" s="49">
        <f>L6+L22+'駿河・奥大井・西駿河・中東遠・西北遠'!L4+'駿河・奥大井・西駿河・中東遠・西北遠'!L7+'駿河・奥大井・西駿河・中東遠・西北遠'!L15+'駿河・奥大井・西駿河・中東遠・西北遠'!L23</f>
        <v>1428457</v>
      </c>
      <c r="M4" s="49">
        <f>M6+M22+'駿河・奥大井・西駿河・中東遠・西北遠'!M4+'駿河・奥大井・西駿河・中東遠・西北遠'!M7+'駿河・奥大井・西駿河・中東遠・西北遠'!M15+'駿河・奥大井・西駿河・中東遠・西北遠'!M23</f>
        <v>1413964</v>
      </c>
      <c r="N4" s="49">
        <f>N6+N22+'駿河・奥大井・西駿河・中東遠・西北遠'!N4+'駿河・奥大井・西駿河・中東遠・西北遠'!N7+'駿河・奥大井・西駿河・中東遠・西北遠'!N15+'駿河・奥大井・西駿河・中東遠・西北遠'!N23</f>
        <v>1348306</v>
      </c>
      <c r="O4" s="49">
        <f>O6+O22+'駿河・奥大井・西駿河・中東遠・西北遠'!O4+'駿河・奥大井・西駿河・中東遠・西北遠'!O7+'駿河・奥大井・西駿河・中東遠・西北遠'!O15+'駿河・奥大井・西駿河・中東遠・西北遠'!O23</f>
        <v>1326104</v>
      </c>
      <c r="P4" s="50">
        <f>P6+P22+'駿河・奥大井・西駿河・中東遠・西北遠'!P4+'駿河・奥大井・西駿河・中東遠・西北遠'!P7+'駿河・奥大井・西駿河・中東遠・西北遠'!P15+'駿河・奥大井・西駿河・中東遠・西北遠'!P23</f>
        <v>1697393</v>
      </c>
    </row>
    <row r="5" spans="3:16" ht="21.75" customHeight="1">
      <c r="C5" s="51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</row>
    <row r="6" spans="1:18" ht="21.75" customHeight="1">
      <c r="A6" s="18" t="s">
        <v>26</v>
      </c>
      <c r="B6" s="5">
        <f>SUM(B7:B20)</f>
        <v>9832612</v>
      </c>
      <c r="C6" s="57">
        <f>SUM(C7:C20)</f>
        <v>10234053</v>
      </c>
      <c r="D6" s="3">
        <f>B6/C6</f>
        <v>0.9607739963824694</v>
      </c>
      <c r="E6" s="19">
        <f>SUM(E7:E20)</f>
        <v>439170</v>
      </c>
      <c r="F6" s="16">
        <f aca="true" t="shared" si="0" ref="F6:O6">SUM(F7:F20)</f>
        <v>727151</v>
      </c>
      <c r="G6" s="16">
        <f t="shared" si="0"/>
        <v>590589</v>
      </c>
      <c r="H6" s="16">
        <f t="shared" si="0"/>
        <v>835403</v>
      </c>
      <c r="I6" s="16">
        <f t="shared" si="0"/>
        <v>1456260</v>
      </c>
      <c r="J6" s="16">
        <f t="shared" si="0"/>
        <v>731312</v>
      </c>
      <c r="K6" s="16">
        <f t="shared" si="0"/>
        <v>786160</v>
      </c>
      <c r="L6" s="16">
        <f t="shared" si="0"/>
        <v>824202</v>
      </c>
      <c r="M6" s="16">
        <f t="shared" si="0"/>
        <v>813193</v>
      </c>
      <c r="N6" s="16">
        <f t="shared" si="0"/>
        <v>813891</v>
      </c>
      <c r="O6" s="16">
        <f t="shared" si="0"/>
        <v>793745</v>
      </c>
      <c r="P6" s="17">
        <f>SUM(P7:P20)</f>
        <v>1021536</v>
      </c>
      <c r="R6" s="1"/>
    </row>
    <row r="7" spans="1:18" ht="21.75" customHeight="1">
      <c r="A7" s="52" t="s">
        <v>12</v>
      </c>
      <c r="B7" s="53">
        <f>SUM(E7:P7)</f>
        <v>602897</v>
      </c>
      <c r="C7" s="58">
        <v>656666</v>
      </c>
      <c r="D7" s="22">
        <f aca="true" t="shared" si="1" ref="D7:D20">B7/C7</f>
        <v>0.918118190982935</v>
      </c>
      <c r="E7" s="59">
        <v>32234</v>
      </c>
      <c r="F7" s="60">
        <v>49222</v>
      </c>
      <c r="G7" s="60">
        <v>41963</v>
      </c>
      <c r="H7" s="60">
        <v>51568</v>
      </c>
      <c r="I7" s="60">
        <v>88101</v>
      </c>
      <c r="J7" s="60">
        <v>48565</v>
      </c>
      <c r="K7" s="60">
        <v>48811</v>
      </c>
      <c r="L7" s="60">
        <v>47312</v>
      </c>
      <c r="M7" s="60">
        <v>48557</v>
      </c>
      <c r="N7" s="60">
        <v>44595</v>
      </c>
      <c r="O7" s="60">
        <v>44011</v>
      </c>
      <c r="P7" s="61">
        <v>57958</v>
      </c>
      <c r="R7" s="1"/>
    </row>
    <row r="8" spans="1:18" ht="21.75" customHeight="1">
      <c r="A8" s="40" t="s">
        <v>13</v>
      </c>
      <c r="B8" s="37">
        <f aca="true" t="shared" si="2" ref="B8:B20">SUM(E8:P8)</f>
        <v>2466829</v>
      </c>
      <c r="C8" s="62">
        <v>2622638</v>
      </c>
      <c r="D8" s="23">
        <f t="shared" si="1"/>
        <v>0.9405907334523483</v>
      </c>
      <c r="E8" s="63">
        <v>103996</v>
      </c>
      <c r="F8" s="64">
        <v>177490</v>
      </c>
      <c r="G8" s="64">
        <v>154559</v>
      </c>
      <c r="H8" s="64">
        <v>199421</v>
      </c>
      <c r="I8" s="64">
        <v>341210</v>
      </c>
      <c r="J8" s="64">
        <v>184470</v>
      </c>
      <c r="K8" s="64">
        <v>210075</v>
      </c>
      <c r="L8" s="64">
        <v>211588</v>
      </c>
      <c r="M8" s="64">
        <v>222675</v>
      </c>
      <c r="N8" s="64">
        <v>213705</v>
      </c>
      <c r="O8" s="64">
        <v>201702</v>
      </c>
      <c r="P8" s="65">
        <v>245938</v>
      </c>
      <c r="R8" s="1"/>
    </row>
    <row r="9" spans="1:18" ht="21.75" customHeight="1">
      <c r="A9" s="40" t="s">
        <v>14</v>
      </c>
      <c r="B9" s="37">
        <f t="shared" si="2"/>
        <v>249225</v>
      </c>
      <c r="C9" s="62">
        <v>178459</v>
      </c>
      <c r="D9" s="23">
        <f t="shared" si="1"/>
        <v>1.3965392611188003</v>
      </c>
      <c r="E9" s="63">
        <v>19270</v>
      </c>
      <c r="F9" s="64">
        <v>18347</v>
      </c>
      <c r="G9" s="64">
        <v>16420</v>
      </c>
      <c r="H9" s="64">
        <v>19267</v>
      </c>
      <c r="I9" s="64">
        <v>29918</v>
      </c>
      <c r="J9" s="64">
        <v>20168</v>
      </c>
      <c r="K9" s="64">
        <v>21441</v>
      </c>
      <c r="L9" s="64">
        <v>21961</v>
      </c>
      <c r="M9" s="64">
        <v>21538</v>
      </c>
      <c r="N9" s="64">
        <v>18894</v>
      </c>
      <c r="O9" s="64">
        <v>18859</v>
      </c>
      <c r="P9" s="65">
        <v>23142</v>
      </c>
      <c r="R9" s="1"/>
    </row>
    <row r="10" spans="1:18" ht="21.75" customHeight="1">
      <c r="A10" s="40" t="s">
        <v>15</v>
      </c>
      <c r="B10" s="37">
        <f t="shared" si="2"/>
        <v>2521300</v>
      </c>
      <c r="C10" s="62">
        <v>2591700</v>
      </c>
      <c r="D10" s="23">
        <f t="shared" si="1"/>
        <v>0.9728363622332832</v>
      </c>
      <c r="E10" s="63">
        <v>114000</v>
      </c>
      <c r="F10" s="64">
        <v>189500</v>
      </c>
      <c r="G10" s="64">
        <v>148500</v>
      </c>
      <c r="H10" s="64">
        <v>226200</v>
      </c>
      <c r="I10" s="64">
        <v>375700</v>
      </c>
      <c r="J10" s="64">
        <v>196100</v>
      </c>
      <c r="K10" s="64">
        <v>200300</v>
      </c>
      <c r="L10" s="64">
        <v>202600</v>
      </c>
      <c r="M10" s="64">
        <v>206300</v>
      </c>
      <c r="N10" s="64">
        <v>211500</v>
      </c>
      <c r="O10" s="64">
        <v>202000</v>
      </c>
      <c r="P10" s="65">
        <v>248600</v>
      </c>
      <c r="R10" s="1"/>
    </row>
    <row r="11" spans="1:18" ht="21.75" customHeight="1">
      <c r="A11" s="40" t="s">
        <v>16</v>
      </c>
      <c r="B11" s="37">
        <f t="shared" si="2"/>
        <v>763957</v>
      </c>
      <c r="C11" s="62">
        <v>805939</v>
      </c>
      <c r="D11" s="23">
        <f t="shared" si="1"/>
        <v>0.9479092090096148</v>
      </c>
      <c r="E11" s="63">
        <v>24419</v>
      </c>
      <c r="F11" s="64">
        <v>54361</v>
      </c>
      <c r="G11" s="64">
        <v>40197</v>
      </c>
      <c r="H11" s="64">
        <v>72189</v>
      </c>
      <c r="I11" s="64">
        <v>158872</v>
      </c>
      <c r="J11" s="64">
        <v>56020</v>
      </c>
      <c r="K11" s="64">
        <v>50480</v>
      </c>
      <c r="L11" s="64">
        <v>55695</v>
      </c>
      <c r="M11" s="64">
        <v>54704</v>
      </c>
      <c r="N11" s="64">
        <v>60951</v>
      </c>
      <c r="O11" s="64">
        <v>56693</v>
      </c>
      <c r="P11" s="65">
        <v>79376</v>
      </c>
      <c r="R11" s="1"/>
    </row>
    <row r="12" spans="1:18" ht="21.75" customHeight="1">
      <c r="A12" s="40" t="s">
        <v>17</v>
      </c>
      <c r="B12" s="37">
        <f t="shared" si="2"/>
        <v>826185</v>
      </c>
      <c r="C12" s="62">
        <v>769690</v>
      </c>
      <c r="D12" s="23">
        <f t="shared" si="1"/>
        <v>1.0733996803908068</v>
      </c>
      <c r="E12" s="63">
        <v>40529</v>
      </c>
      <c r="F12" s="64">
        <v>62776</v>
      </c>
      <c r="G12" s="64">
        <v>47570</v>
      </c>
      <c r="H12" s="64">
        <v>80512</v>
      </c>
      <c r="I12" s="64">
        <v>129453</v>
      </c>
      <c r="J12" s="64">
        <v>57100</v>
      </c>
      <c r="K12" s="64">
        <v>58256</v>
      </c>
      <c r="L12" s="64">
        <v>66352</v>
      </c>
      <c r="M12" s="64">
        <v>58608</v>
      </c>
      <c r="N12" s="64">
        <v>59391</v>
      </c>
      <c r="O12" s="64">
        <v>56427</v>
      </c>
      <c r="P12" s="65">
        <v>109211</v>
      </c>
      <c r="R12" s="1"/>
    </row>
    <row r="13" spans="1:18" ht="21.75" customHeight="1">
      <c r="A13" s="40" t="s">
        <v>18</v>
      </c>
      <c r="B13" s="37">
        <f t="shared" si="2"/>
        <v>694427</v>
      </c>
      <c r="C13" s="62">
        <v>714448</v>
      </c>
      <c r="D13" s="23">
        <f t="shared" si="1"/>
        <v>0.9719769668331355</v>
      </c>
      <c r="E13" s="63">
        <v>37106</v>
      </c>
      <c r="F13" s="64">
        <v>50647</v>
      </c>
      <c r="G13" s="64">
        <v>40248</v>
      </c>
      <c r="H13" s="64">
        <v>50745</v>
      </c>
      <c r="I13" s="64">
        <v>82235</v>
      </c>
      <c r="J13" s="64">
        <v>48675</v>
      </c>
      <c r="K13" s="64">
        <v>56712</v>
      </c>
      <c r="L13" s="64">
        <v>64012</v>
      </c>
      <c r="M13" s="64">
        <v>69610</v>
      </c>
      <c r="N13" s="64">
        <v>64066</v>
      </c>
      <c r="O13" s="64">
        <v>56888</v>
      </c>
      <c r="P13" s="65">
        <v>73483</v>
      </c>
      <c r="R13" s="1"/>
    </row>
    <row r="14" spans="1:18" ht="21.75" customHeight="1">
      <c r="A14" s="40" t="s">
        <v>19</v>
      </c>
      <c r="B14" s="37">
        <f t="shared" si="2"/>
        <v>875811</v>
      </c>
      <c r="C14" s="62">
        <v>943654</v>
      </c>
      <c r="D14" s="23">
        <f t="shared" si="1"/>
        <v>0.9281060642989909</v>
      </c>
      <c r="E14" s="63">
        <v>34495</v>
      </c>
      <c r="F14" s="64">
        <v>65737</v>
      </c>
      <c r="G14" s="64">
        <v>54762</v>
      </c>
      <c r="H14" s="64">
        <v>65764</v>
      </c>
      <c r="I14" s="64">
        <v>107004</v>
      </c>
      <c r="J14" s="64">
        <v>63271</v>
      </c>
      <c r="K14" s="64">
        <v>75029</v>
      </c>
      <c r="L14" s="64">
        <v>79862</v>
      </c>
      <c r="M14" s="64">
        <v>70634</v>
      </c>
      <c r="N14" s="64">
        <v>77122</v>
      </c>
      <c r="O14" s="64">
        <v>81691</v>
      </c>
      <c r="P14" s="65">
        <v>100440</v>
      </c>
      <c r="R14" s="1"/>
    </row>
    <row r="15" spans="1:18" ht="21.75" customHeight="1">
      <c r="A15" s="40" t="s">
        <v>20</v>
      </c>
      <c r="B15" s="37">
        <f t="shared" si="2"/>
        <v>183075</v>
      </c>
      <c r="C15" s="62">
        <v>214228</v>
      </c>
      <c r="D15" s="23">
        <f t="shared" si="1"/>
        <v>0.8545801669249584</v>
      </c>
      <c r="E15" s="63">
        <v>7811</v>
      </c>
      <c r="F15" s="64">
        <v>12314</v>
      </c>
      <c r="G15" s="64">
        <v>8756</v>
      </c>
      <c r="H15" s="64">
        <v>12468</v>
      </c>
      <c r="I15" s="64">
        <v>30924</v>
      </c>
      <c r="J15" s="64">
        <v>13211</v>
      </c>
      <c r="K15" s="64">
        <v>11429</v>
      </c>
      <c r="L15" s="64">
        <v>14213</v>
      </c>
      <c r="M15" s="64">
        <v>12808</v>
      </c>
      <c r="N15" s="64">
        <v>13178</v>
      </c>
      <c r="O15" s="64">
        <v>20789</v>
      </c>
      <c r="P15" s="65">
        <v>25174</v>
      </c>
      <c r="R15" s="1"/>
    </row>
    <row r="16" spans="1:18" ht="21.75" customHeight="1">
      <c r="A16" s="40" t="s">
        <v>21</v>
      </c>
      <c r="B16" s="37">
        <f t="shared" si="2"/>
        <v>208033</v>
      </c>
      <c r="C16" s="62">
        <v>235580</v>
      </c>
      <c r="D16" s="23">
        <f t="shared" si="1"/>
        <v>0.8830673232023092</v>
      </c>
      <c r="E16" s="63">
        <v>6743</v>
      </c>
      <c r="F16" s="64">
        <v>16412</v>
      </c>
      <c r="G16" s="64">
        <v>10392</v>
      </c>
      <c r="H16" s="64">
        <v>16910</v>
      </c>
      <c r="I16" s="64">
        <v>41590</v>
      </c>
      <c r="J16" s="64">
        <v>12810</v>
      </c>
      <c r="K16" s="64">
        <v>14532</v>
      </c>
      <c r="L16" s="64">
        <v>17677</v>
      </c>
      <c r="M16" s="64">
        <v>15463</v>
      </c>
      <c r="N16" s="64">
        <v>15923</v>
      </c>
      <c r="O16" s="64">
        <v>19792</v>
      </c>
      <c r="P16" s="65">
        <v>19789</v>
      </c>
      <c r="R16" s="1"/>
    </row>
    <row r="17" spans="1:18" ht="21.75" customHeight="1">
      <c r="A17" s="40" t="s">
        <v>22</v>
      </c>
      <c r="B17" s="37">
        <f t="shared" si="2"/>
        <v>92536</v>
      </c>
      <c r="C17" s="62">
        <v>110633</v>
      </c>
      <c r="D17" s="23">
        <f t="shared" si="1"/>
        <v>0.8364231287228946</v>
      </c>
      <c r="E17" s="63">
        <v>4993</v>
      </c>
      <c r="F17" s="64">
        <v>6278</v>
      </c>
      <c r="G17" s="64">
        <v>4947</v>
      </c>
      <c r="H17" s="64">
        <v>8698</v>
      </c>
      <c r="I17" s="64">
        <v>22447</v>
      </c>
      <c r="J17" s="64">
        <v>5929</v>
      </c>
      <c r="K17" s="64">
        <v>6970</v>
      </c>
      <c r="L17" s="64">
        <v>6390</v>
      </c>
      <c r="M17" s="64">
        <v>5365</v>
      </c>
      <c r="N17" s="64">
        <v>5848</v>
      </c>
      <c r="O17" s="64">
        <v>6789</v>
      </c>
      <c r="P17" s="65">
        <v>7882</v>
      </c>
      <c r="R17" s="1"/>
    </row>
    <row r="18" spans="1:18" ht="21.75" customHeight="1">
      <c r="A18" s="40" t="s">
        <v>23</v>
      </c>
      <c r="B18" s="37">
        <f t="shared" si="2"/>
        <v>264075</v>
      </c>
      <c r="C18" s="62">
        <v>303395</v>
      </c>
      <c r="D18" s="23">
        <f t="shared" si="1"/>
        <v>0.8703999736317342</v>
      </c>
      <c r="E18" s="63">
        <v>7617</v>
      </c>
      <c r="F18" s="64">
        <v>15008</v>
      </c>
      <c r="G18" s="64">
        <v>17969</v>
      </c>
      <c r="H18" s="64">
        <v>23157</v>
      </c>
      <c r="I18" s="64">
        <v>31108</v>
      </c>
      <c r="J18" s="64">
        <v>19592</v>
      </c>
      <c r="K18" s="64">
        <v>26334</v>
      </c>
      <c r="L18" s="64">
        <v>30370</v>
      </c>
      <c r="M18" s="64">
        <v>21461</v>
      </c>
      <c r="N18" s="64">
        <v>23326</v>
      </c>
      <c r="O18" s="64">
        <v>23966</v>
      </c>
      <c r="P18" s="65">
        <v>24167</v>
      </c>
      <c r="R18" s="1"/>
    </row>
    <row r="19" spans="1:18" ht="21.75" customHeight="1">
      <c r="A19" s="40" t="s">
        <v>24</v>
      </c>
      <c r="B19" s="37">
        <f t="shared" si="2"/>
        <v>58962</v>
      </c>
      <c r="C19" s="62">
        <v>61223</v>
      </c>
      <c r="D19" s="23">
        <f t="shared" si="1"/>
        <v>0.9630694346895774</v>
      </c>
      <c r="E19" s="63">
        <v>4257</v>
      </c>
      <c r="F19" s="64">
        <v>7059</v>
      </c>
      <c r="G19" s="64">
        <v>2706</v>
      </c>
      <c r="H19" s="64">
        <v>6404</v>
      </c>
      <c r="I19" s="64">
        <v>14898</v>
      </c>
      <c r="J19" s="64">
        <v>3101</v>
      </c>
      <c r="K19" s="64">
        <v>3391</v>
      </c>
      <c r="L19" s="64">
        <v>3970</v>
      </c>
      <c r="M19" s="64">
        <v>3570</v>
      </c>
      <c r="N19" s="64">
        <v>3492</v>
      </c>
      <c r="O19" s="64">
        <v>2138</v>
      </c>
      <c r="P19" s="65">
        <v>3976</v>
      </c>
      <c r="R19" s="1"/>
    </row>
    <row r="20" spans="1:18" ht="21.75" customHeight="1">
      <c r="A20" s="41" t="s">
        <v>25</v>
      </c>
      <c r="B20" s="39">
        <f t="shared" si="2"/>
        <v>25300</v>
      </c>
      <c r="C20" s="66">
        <v>25800</v>
      </c>
      <c r="D20" s="24">
        <f t="shared" si="1"/>
        <v>0.9806201550387597</v>
      </c>
      <c r="E20" s="67">
        <v>1700</v>
      </c>
      <c r="F20" s="68">
        <v>2000</v>
      </c>
      <c r="G20" s="68">
        <v>1600</v>
      </c>
      <c r="H20" s="68">
        <v>2100</v>
      </c>
      <c r="I20" s="68">
        <v>2800</v>
      </c>
      <c r="J20" s="68">
        <v>2300</v>
      </c>
      <c r="K20" s="68">
        <v>2400</v>
      </c>
      <c r="L20" s="68">
        <v>2200</v>
      </c>
      <c r="M20" s="68">
        <v>1900</v>
      </c>
      <c r="N20" s="68">
        <v>1900</v>
      </c>
      <c r="O20" s="68">
        <v>2000</v>
      </c>
      <c r="P20" s="69">
        <v>2400</v>
      </c>
      <c r="R20" s="1"/>
    </row>
    <row r="21" spans="1:18" ht="21.75" customHeight="1">
      <c r="A21" s="8"/>
      <c r="B21" s="8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R21" s="1"/>
    </row>
    <row r="22" spans="1:18" ht="21.75" customHeight="1">
      <c r="A22" s="18" t="s">
        <v>33</v>
      </c>
      <c r="B22" s="25">
        <f>SUM(B23:B28)</f>
        <v>1667719</v>
      </c>
      <c r="C22" s="57">
        <f>SUM(C23:C28)</f>
        <v>1370146</v>
      </c>
      <c r="D22" s="3">
        <f>B22/C22</f>
        <v>1.217183424248219</v>
      </c>
      <c r="E22" s="19">
        <f aca="true" t="shared" si="3" ref="E22:P22">SUM(E23:E28)</f>
        <v>95016</v>
      </c>
      <c r="F22" s="16">
        <f t="shared" si="3"/>
        <v>131059</v>
      </c>
      <c r="G22" s="16">
        <f t="shared" si="3"/>
        <v>109029</v>
      </c>
      <c r="H22" s="16">
        <f t="shared" si="3"/>
        <v>160721</v>
      </c>
      <c r="I22" s="16">
        <f t="shared" si="3"/>
        <v>227235</v>
      </c>
      <c r="J22" s="16">
        <f t="shared" si="3"/>
        <v>139634</v>
      </c>
      <c r="K22" s="16">
        <f t="shared" si="3"/>
        <v>148797</v>
      </c>
      <c r="L22" s="16">
        <f t="shared" si="3"/>
        <v>143178</v>
      </c>
      <c r="M22" s="16">
        <f t="shared" si="3"/>
        <v>145218</v>
      </c>
      <c r="N22" s="16">
        <f t="shared" si="3"/>
        <v>116183</v>
      </c>
      <c r="O22" s="16">
        <f t="shared" si="3"/>
        <v>104708</v>
      </c>
      <c r="P22" s="17">
        <f t="shared" si="3"/>
        <v>146941</v>
      </c>
      <c r="R22" s="1"/>
    </row>
    <row r="23" spans="1:18" ht="21.75" customHeight="1">
      <c r="A23" s="52" t="s">
        <v>27</v>
      </c>
      <c r="B23" s="53">
        <f aca="true" t="shared" si="4" ref="B23:B28">SUM(E23:P23)</f>
        <v>165489</v>
      </c>
      <c r="C23" s="58">
        <v>168523</v>
      </c>
      <c r="D23" s="22">
        <f aca="true" t="shared" si="5" ref="D23:D28">B23/C23</f>
        <v>0.9819965227298351</v>
      </c>
      <c r="E23" s="59">
        <v>10961</v>
      </c>
      <c r="F23" s="60">
        <v>14324</v>
      </c>
      <c r="G23" s="60">
        <v>10756</v>
      </c>
      <c r="H23" s="60">
        <v>15663</v>
      </c>
      <c r="I23" s="60">
        <v>24867</v>
      </c>
      <c r="J23" s="60">
        <v>15909</v>
      </c>
      <c r="K23" s="60">
        <v>12558</v>
      </c>
      <c r="L23" s="60">
        <v>11716</v>
      </c>
      <c r="M23" s="60">
        <v>10960</v>
      </c>
      <c r="N23" s="60">
        <v>11227</v>
      </c>
      <c r="O23" s="60">
        <v>10138</v>
      </c>
      <c r="P23" s="61">
        <v>16410</v>
      </c>
      <c r="R23" s="1"/>
    </row>
    <row r="24" spans="1:18" ht="21.75" customHeight="1">
      <c r="A24" s="40" t="s">
        <v>28</v>
      </c>
      <c r="B24" s="37">
        <f t="shared" si="4"/>
        <v>428013</v>
      </c>
      <c r="C24" s="62">
        <v>416166</v>
      </c>
      <c r="D24" s="23">
        <f t="shared" si="5"/>
        <v>1.0284670059543548</v>
      </c>
      <c r="E24" s="70">
        <v>25344</v>
      </c>
      <c r="F24" s="71">
        <v>35213</v>
      </c>
      <c r="G24" s="71">
        <v>29741</v>
      </c>
      <c r="H24" s="71">
        <v>39003</v>
      </c>
      <c r="I24" s="71">
        <v>44539</v>
      </c>
      <c r="J24" s="71">
        <v>33102</v>
      </c>
      <c r="K24" s="71">
        <v>48840</v>
      </c>
      <c r="L24" s="71">
        <v>41347</v>
      </c>
      <c r="M24" s="71">
        <v>39692</v>
      </c>
      <c r="N24" s="71">
        <v>28580</v>
      </c>
      <c r="O24" s="71">
        <v>27651</v>
      </c>
      <c r="P24" s="72">
        <v>34961</v>
      </c>
      <c r="R24" s="1"/>
    </row>
    <row r="25" spans="1:18" ht="21.75" customHeight="1">
      <c r="A25" s="40" t="s">
        <v>29</v>
      </c>
      <c r="B25" s="37">
        <f t="shared" si="4"/>
        <v>885730</v>
      </c>
      <c r="C25" s="62">
        <v>600816</v>
      </c>
      <c r="D25" s="23">
        <f t="shared" si="5"/>
        <v>1.474211738702032</v>
      </c>
      <c r="E25" s="63">
        <v>52251</v>
      </c>
      <c r="F25" s="64">
        <v>71670</v>
      </c>
      <c r="G25" s="64">
        <v>58930</v>
      </c>
      <c r="H25" s="64">
        <v>89370</v>
      </c>
      <c r="I25" s="64">
        <v>132176</v>
      </c>
      <c r="J25" s="64">
        <v>74515</v>
      </c>
      <c r="K25" s="64">
        <v>70970</v>
      </c>
      <c r="L25" s="64">
        <v>70461</v>
      </c>
      <c r="M25" s="64">
        <v>75294</v>
      </c>
      <c r="N25" s="64">
        <v>60717</v>
      </c>
      <c r="O25" s="64">
        <v>52783</v>
      </c>
      <c r="P25" s="65">
        <v>76593</v>
      </c>
      <c r="R25" s="1"/>
    </row>
    <row r="26" spans="1:18" ht="21.75" customHeight="1">
      <c r="A26" s="40" t="s">
        <v>30</v>
      </c>
      <c r="B26" s="37">
        <f t="shared" si="4"/>
        <v>90371</v>
      </c>
      <c r="C26" s="62">
        <v>73209</v>
      </c>
      <c r="D26" s="23">
        <f t="shared" si="5"/>
        <v>1.2344247291999617</v>
      </c>
      <c r="E26" s="63">
        <v>4430</v>
      </c>
      <c r="F26" s="64">
        <v>6187</v>
      </c>
      <c r="G26" s="64">
        <v>5211</v>
      </c>
      <c r="H26" s="64">
        <v>6678</v>
      </c>
      <c r="I26" s="64">
        <v>11347</v>
      </c>
      <c r="J26" s="64">
        <v>6883</v>
      </c>
      <c r="K26" s="64">
        <v>7146</v>
      </c>
      <c r="L26" s="64">
        <v>9808</v>
      </c>
      <c r="M26" s="64">
        <v>10773</v>
      </c>
      <c r="N26" s="64">
        <v>6677</v>
      </c>
      <c r="O26" s="64">
        <v>6751</v>
      </c>
      <c r="P26" s="65">
        <v>8480</v>
      </c>
      <c r="R26" s="1"/>
    </row>
    <row r="27" spans="1:18" ht="21.75" customHeight="1">
      <c r="A27" s="40" t="s">
        <v>31</v>
      </c>
      <c r="B27" s="37">
        <f t="shared" si="4"/>
        <v>9156</v>
      </c>
      <c r="C27" s="62">
        <v>7886</v>
      </c>
      <c r="D27" s="23">
        <f t="shared" si="5"/>
        <v>1.1610448896779102</v>
      </c>
      <c r="E27" s="63">
        <v>780</v>
      </c>
      <c r="F27" s="64">
        <v>820</v>
      </c>
      <c r="G27" s="64">
        <v>791</v>
      </c>
      <c r="H27" s="64">
        <v>873</v>
      </c>
      <c r="I27" s="64">
        <v>933</v>
      </c>
      <c r="J27" s="64">
        <v>718</v>
      </c>
      <c r="K27" s="64">
        <v>709</v>
      </c>
      <c r="L27" s="64">
        <v>713</v>
      </c>
      <c r="M27" s="64">
        <v>741</v>
      </c>
      <c r="N27" s="64">
        <v>670</v>
      </c>
      <c r="O27" s="64">
        <v>575</v>
      </c>
      <c r="P27" s="65">
        <v>833</v>
      </c>
      <c r="R27" s="1"/>
    </row>
    <row r="28" spans="1:18" ht="21.75" customHeight="1">
      <c r="A28" s="41" t="s">
        <v>32</v>
      </c>
      <c r="B28" s="39">
        <f t="shared" si="4"/>
        <v>88960</v>
      </c>
      <c r="C28" s="66">
        <v>103546</v>
      </c>
      <c r="D28" s="24">
        <f t="shared" si="5"/>
        <v>0.8591350704034921</v>
      </c>
      <c r="E28" s="67">
        <v>1250</v>
      </c>
      <c r="F28" s="68">
        <v>2845</v>
      </c>
      <c r="G28" s="68">
        <v>3600</v>
      </c>
      <c r="H28" s="68">
        <v>9134</v>
      </c>
      <c r="I28" s="68">
        <v>13373</v>
      </c>
      <c r="J28" s="68">
        <v>8507</v>
      </c>
      <c r="K28" s="68">
        <v>8574</v>
      </c>
      <c r="L28" s="68">
        <v>9133</v>
      </c>
      <c r="M28" s="68">
        <v>7758</v>
      </c>
      <c r="N28" s="68">
        <v>8312</v>
      </c>
      <c r="O28" s="68">
        <v>6810</v>
      </c>
      <c r="P28" s="69">
        <v>9664</v>
      </c>
      <c r="R28" s="1"/>
    </row>
    <row r="29" ht="14.25">
      <c r="A29" s="54" t="s">
        <v>58</v>
      </c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="70" zoomScaleNormal="70" zoomScalePageLayoutView="0" workbookViewId="0" topLeftCell="A1">
      <selection activeCell="H15" sqref="H15"/>
    </sheetView>
  </sheetViews>
  <sheetFormatPr defaultColWidth="9.00390625" defaultRowHeight="13.5"/>
  <cols>
    <col min="1" max="2" width="15.625" style="4" customWidth="1"/>
    <col min="3" max="3" width="13.625" style="4" customWidth="1"/>
    <col min="4" max="4" width="9.75390625" style="4" customWidth="1"/>
    <col min="5" max="14" width="13.625" style="1" customWidth="1"/>
    <col min="15" max="16" width="13.625" style="2" customWidth="1"/>
    <col min="17" max="16384" width="9.00390625" style="4" customWidth="1"/>
  </cols>
  <sheetData>
    <row r="1" spans="1:16" ht="15.75" customHeight="1">
      <c r="A1" s="4" t="s">
        <v>62</v>
      </c>
      <c r="P1" s="55" t="s">
        <v>53</v>
      </c>
    </row>
    <row r="2" ht="8.25" customHeight="1">
      <c r="P2" s="56"/>
    </row>
    <row r="3" spans="1:16" ht="27" customHeight="1">
      <c r="A3" s="27" t="s">
        <v>50</v>
      </c>
      <c r="B3" s="27" t="s">
        <v>60</v>
      </c>
      <c r="C3" s="27" t="s">
        <v>57</v>
      </c>
      <c r="D3" s="27" t="s">
        <v>51</v>
      </c>
      <c r="E3" s="28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4" t="s">
        <v>11</v>
      </c>
    </row>
    <row r="4" spans="1:16" ht="21.75" customHeight="1">
      <c r="A4" s="12" t="s">
        <v>55</v>
      </c>
      <c r="B4" s="26">
        <f>B5</f>
        <v>1417908</v>
      </c>
      <c r="C4" s="57">
        <v>1458625</v>
      </c>
      <c r="D4" s="3">
        <f>B4/C4</f>
        <v>0.9720853543576999</v>
      </c>
      <c r="E4" s="15">
        <f>SUM(E5)</f>
        <v>101736</v>
      </c>
      <c r="F4" s="16">
        <f>SUM(F5)</f>
        <v>108908</v>
      </c>
      <c r="G4" s="16">
        <f aca="true" t="shared" si="0" ref="G4:P4">SUM(G5)</f>
        <v>103851</v>
      </c>
      <c r="H4" s="16">
        <f t="shared" si="0"/>
        <v>119653</v>
      </c>
      <c r="I4" s="16">
        <f t="shared" si="0"/>
        <v>148459</v>
      </c>
      <c r="J4" s="16">
        <f t="shared" si="0"/>
        <v>117116</v>
      </c>
      <c r="K4" s="16">
        <f t="shared" si="0"/>
        <v>129965</v>
      </c>
      <c r="L4" s="16">
        <f t="shared" si="0"/>
        <v>120804</v>
      </c>
      <c r="M4" s="16">
        <f t="shared" si="0"/>
        <v>125813</v>
      </c>
      <c r="N4" s="16">
        <f t="shared" si="0"/>
        <v>106309</v>
      </c>
      <c r="O4" s="16">
        <f t="shared" si="0"/>
        <v>104961</v>
      </c>
      <c r="P4" s="17">
        <f t="shared" si="0"/>
        <v>130333</v>
      </c>
    </row>
    <row r="5" spans="1:16" ht="21.75" customHeight="1">
      <c r="A5" s="29" t="s">
        <v>54</v>
      </c>
      <c r="B5" s="5">
        <f>SUM(E5:P5)</f>
        <v>1417908</v>
      </c>
      <c r="C5" s="57">
        <v>1458625</v>
      </c>
      <c r="D5" s="3">
        <f>B5/C5</f>
        <v>0.9720853543576999</v>
      </c>
      <c r="E5" s="73">
        <v>101736</v>
      </c>
      <c r="F5" s="74">
        <v>108908</v>
      </c>
      <c r="G5" s="74">
        <v>103851</v>
      </c>
      <c r="H5" s="74">
        <v>119653</v>
      </c>
      <c r="I5" s="74">
        <v>148459</v>
      </c>
      <c r="J5" s="74">
        <v>117116</v>
      </c>
      <c r="K5" s="74">
        <v>129965</v>
      </c>
      <c r="L5" s="74">
        <v>120804</v>
      </c>
      <c r="M5" s="74">
        <v>125813</v>
      </c>
      <c r="N5" s="74">
        <v>106309</v>
      </c>
      <c r="O5" s="74">
        <v>104961</v>
      </c>
      <c r="P5" s="75">
        <v>130333</v>
      </c>
    </row>
    <row r="6" spans="1:16" ht="21.75" customHeight="1">
      <c r="A6" s="8"/>
      <c r="B6" s="8"/>
      <c r="C6" s="33"/>
      <c r="D6" s="10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34.5" customHeight="1">
      <c r="A7" s="12" t="s">
        <v>56</v>
      </c>
      <c r="B7" s="26">
        <f>SUM(B8:B13)</f>
        <v>804271</v>
      </c>
      <c r="C7" s="57">
        <f>SUM(C8:C13)</f>
        <v>820542</v>
      </c>
      <c r="D7" s="3">
        <f aca="true" t="shared" si="1" ref="D7:D13">B7/C7</f>
        <v>0.9801704239392987</v>
      </c>
      <c r="E7" s="30">
        <f>SUM(E8:E13)</f>
        <v>52537</v>
      </c>
      <c r="F7" s="31">
        <f>SUM(F8:F13)</f>
        <v>59579</v>
      </c>
      <c r="G7" s="31">
        <f aca="true" t="shared" si="2" ref="G7:P7">SUM(G8:G13)</f>
        <v>52653</v>
      </c>
      <c r="H7" s="31">
        <f t="shared" si="2"/>
        <v>64130</v>
      </c>
      <c r="I7" s="31">
        <f t="shared" si="2"/>
        <v>89478</v>
      </c>
      <c r="J7" s="31">
        <f t="shared" si="2"/>
        <v>62816</v>
      </c>
      <c r="K7" s="31">
        <f>SUM(K8:K13)</f>
        <v>66550</v>
      </c>
      <c r="L7" s="31">
        <f t="shared" si="2"/>
        <v>72843</v>
      </c>
      <c r="M7" s="31">
        <f t="shared" si="2"/>
        <v>66613</v>
      </c>
      <c r="N7" s="31">
        <f t="shared" si="2"/>
        <v>66828</v>
      </c>
      <c r="O7" s="31">
        <f t="shared" si="2"/>
        <v>69337</v>
      </c>
      <c r="P7" s="32">
        <f t="shared" si="2"/>
        <v>80907</v>
      </c>
    </row>
    <row r="8" spans="1:16" ht="21.75" customHeight="1">
      <c r="A8" s="34" t="s">
        <v>35</v>
      </c>
      <c r="B8" s="35">
        <f aca="true" t="shared" si="3" ref="B8:B13">SUM(E8:P8)</f>
        <v>114966</v>
      </c>
      <c r="C8" s="58">
        <v>135304</v>
      </c>
      <c r="D8" s="21">
        <f t="shared" si="1"/>
        <v>0.8496866315851712</v>
      </c>
      <c r="E8" s="59">
        <v>5637</v>
      </c>
      <c r="F8" s="60">
        <v>5250</v>
      </c>
      <c r="G8" s="60">
        <v>4274</v>
      </c>
      <c r="H8" s="60">
        <v>10620</v>
      </c>
      <c r="I8" s="60">
        <v>15029</v>
      </c>
      <c r="J8" s="60">
        <v>9875</v>
      </c>
      <c r="K8" s="60">
        <v>7449</v>
      </c>
      <c r="L8" s="60">
        <v>6757</v>
      </c>
      <c r="M8" s="60">
        <v>7203</v>
      </c>
      <c r="N8" s="60">
        <v>13073</v>
      </c>
      <c r="O8" s="60">
        <v>14048</v>
      </c>
      <c r="P8" s="61">
        <v>15751</v>
      </c>
    </row>
    <row r="9" spans="1:16" ht="21.75" customHeight="1">
      <c r="A9" s="36" t="s">
        <v>36</v>
      </c>
      <c r="B9" s="37">
        <f t="shared" si="3"/>
        <v>446396</v>
      </c>
      <c r="C9" s="62">
        <v>438822</v>
      </c>
      <c r="D9" s="23">
        <f t="shared" si="1"/>
        <v>1.0172598456777464</v>
      </c>
      <c r="E9" s="63">
        <v>31696</v>
      </c>
      <c r="F9" s="64">
        <v>35080</v>
      </c>
      <c r="G9" s="64">
        <v>32423</v>
      </c>
      <c r="H9" s="64">
        <v>33698</v>
      </c>
      <c r="I9" s="64">
        <v>44397</v>
      </c>
      <c r="J9" s="64">
        <v>35345</v>
      </c>
      <c r="K9" s="64">
        <v>38033</v>
      </c>
      <c r="L9" s="64">
        <v>42675</v>
      </c>
      <c r="M9" s="64">
        <v>37546</v>
      </c>
      <c r="N9" s="64">
        <v>36245</v>
      </c>
      <c r="O9" s="64">
        <v>37100</v>
      </c>
      <c r="P9" s="65">
        <v>42158</v>
      </c>
    </row>
    <row r="10" spans="1:16" ht="21.75" customHeight="1">
      <c r="A10" s="36" t="s">
        <v>37</v>
      </c>
      <c r="B10" s="37">
        <f t="shared" si="3"/>
        <v>145296</v>
      </c>
      <c r="C10" s="62">
        <v>140051</v>
      </c>
      <c r="D10" s="23">
        <f t="shared" si="1"/>
        <v>1.0374506429800572</v>
      </c>
      <c r="E10" s="63">
        <v>9606</v>
      </c>
      <c r="F10" s="64">
        <v>10216</v>
      </c>
      <c r="G10" s="64">
        <v>10595</v>
      </c>
      <c r="H10" s="64">
        <v>10966</v>
      </c>
      <c r="I10" s="64">
        <v>14000</v>
      </c>
      <c r="J10" s="64">
        <v>10907</v>
      </c>
      <c r="K10" s="64">
        <v>12447</v>
      </c>
      <c r="L10" s="64">
        <v>13141</v>
      </c>
      <c r="M10" s="64">
        <v>14102</v>
      </c>
      <c r="N10" s="64">
        <v>11884</v>
      </c>
      <c r="O10" s="64">
        <v>12055</v>
      </c>
      <c r="P10" s="65">
        <v>15377</v>
      </c>
    </row>
    <row r="11" spans="1:16" ht="21.75" customHeight="1">
      <c r="A11" s="36" t="s">
        <v>38</v>
      </c>
      <c r="B11" s="37">
        <f t="shared" si="3"/>
        <v>43543</v>
      </c>
      <c r="C11" s="62">
        <v>44268</v>
      </c>
      <c r="D11" s="23">
        <f t="shared" si="1"/>
        <v>0.9836224812505647</v>
      </c>
      <c r="E11" s="63">
        <v>2201</v>
      </c>
      <c r="F11" s="64">
        <v>3358</v>
      </c>
      <c r="G11" s="64">
        <v>2072</v>
      </c>
      <c r="H11" s="64">
        <v>4264</v>
      </c>
      <c r="I11" s="64">
        <v>10139</v>
      </c>
      <c r="J11" s="64">
        <v>2726</v>
      </c>
      <c r="K11" s="64">
        <v>2821</v>
      </c>
      <c r="L11" s="64">
        <v>2264</v>
      </c>
      <c r="M11" s="64">
        <v>3946</v>
      </c>
      <c r="N11" s="64">
        <v>2775</v>
      </c>
      <c r="O11" s="64">
        <v>3605</v>
      </c>
      <c r="P11" s="65">
        <v>3372</v>
      </c>
    </row>
    <row r="12" spans="1:16" ht="21.75" customHeight="1">
      <c r="A12" s="36" t="s">
        <v>39</v>
      </c>
      <c r="B12" s="37">
        <f t="shared" si="3"/>
        <v>15676</v>
      </c>
      <c r="C12" s="62">
        <v>16312</v>
      </c>
      <c r="D12" s="23">
        <f t="shared" si="1"/>
        <v>0.961010299166258</v>
      </c>
      <c r="E12" s="63">
        <v>1052</v>
      </c>
      <c r="F12" s="64">
        <v>1345</v>
      </c>
      <c r="G12" s="64">
        <v>1023</v>
      </c>
      <c r="H12" s="64">
        <v>1366</v>
      </c>
      <c r="I12" s="64">
        <v>1713</v>
      </c>
      <c r="J12" s="64">
        <v>1262</v>
      </c>
      <c r="K12" s="64">
        <v>1124</v>
      </c>
      <c r="L12" s="64">
        <v>1142</v>
      </c>
      <c r="M12" s="64">
        <v>1220</v>
      </c>
      <c r="N12" s="64">
        <v>1388</v>
      </c>
      <c r="O12" s="64">
        <v>1351</v>
      </c>
      <c r="P12" s="65">
        <v>1690</v>
      </c>
    </row>
    <row r="13" spans="1:16" ht="21.75" customHeight="1">
      <c r="A13" s="38" t="s">
        <v>34</v>
      </c>
      <c r="B13" s="39">
        <f t="shared" si="3"/>
        <v>38394</v>
      </c>
      <c r="C13" s="66">
        <v>45785</v>
      </c>
      <c r="D13" s="24">
        <f t="shared" si="1"/>
        <v>0.8385715845801026</v>
      </c>
      <c r="E13" s="67">
        <v>2345</v>
      </c>
      <c r="F13" s="68">
        <v>4330</v>
      </c>
      <c r="G13" s="68">
        <v>2266</v>
      </c>
      <c r="H13" s="68">
        <v>3216</v>
      </c>
      <c r="I13" s="68">
        <v>4200</v>
      </c>
      <c r="J13" s="68">
        <v>2701</v>
      </c>
      <c r="K13" s="68">
        <v>4676</v>
      </c>
      <c r="L13" s="68">
        <v>6864</v>
      </c>
      <c r="M13" s="68">
        <v>2596</v>
      </c>
      <c r="N13" s="68">
        <v>1463</v>
      </c>
      <c r="O13" s="68">
        <v>1178</v>
      </c>
      <c r="P13" s="69">
        <v>2559</v>
      </c>
    </row>
    <row r="14" spans="1:16" ht="21.75" customHeight="1">
      <c r="A14" s="8"/>
      <c r="B14" s="8"/>
      <c r="C14" s="33"/>
      <c r="D14" s="1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21.75" customHeight="1">
      <c r="A15" s="18" t="s">
        <v>46</v>
      </c>
      <c r="B15" s="25">
        <f>SUM(B16:B21)</f>
        <v>886930</v>
      </c>
      <c r="C15" s="57">
        <f>SUM(C16:C21)</f>
        <v>903428</v>
      </c>
      <c r="D15" s="3">
        <f aca="true" t="shared" si="4" ref="D15:D21">B15/C15</f>
        <v>0.9817384451223562</v>
      </c>
      <c r="E15" s="19">
        <f>SUM(E16:E21)</f>
        <v>56948</v>
      </c>
      <c r="F15" s="16">
        <f aca="true" t="shared" si="5" ref="F15:O15">SUM(F16:F21)</f>
        <v>63643</v>
      </c>
      <c r="G15" s="16">
        <f t="shared" si="5"/>
        <v>56485</v>
      </c>
      <c r="H15" s="16">
        <f t="shared" si="5"/>
        <v>78837</v>
      </c>
      <c r="I15" s="16">
        <f t="shared" si="5"/>
        <v>109978</v>
      </c>
      <c r="J15" s="16">
        <f t="shared" si="5"/>
        <v>75263</v>
      </c>
      <c r="K15" s="16">
        <f t="shared" si="5"/>
        <v>66451</v>
      </c>
      <c r="L15" s="16">
        <f t="shared" si="5"/>
        <v>72429</v>
      </c>
      <c r="M15" s="16">
        <f t="shared" si="5"/>
        <v>71985</v>
      </c>
      <c r="N15" s="16">
        <f t="shared" si="5"/>
        <v>59150</v>
      </c>
      <c r="O15" s="16">
        <f t="shared" si="5"/>
        <v>77320</v>
      </c>
      <c r="P15" s="17">
        <f>SUM(P16:P21)</f>
        <v>98441</v>
      </c>
    </row>
    <row r="16" spans="1:16" ht="21.75" customHeight="1">
      <c r="A16" s="20" t="s">
        <v>40</v>
      </c>
      <c r="B16" s="35">
        <f aca="true" t="shared" si="6" ref="B16:B21">SUM(E16:P16)</f>
        <v>140542</v>
      </c>
      <c r="C16" s="58">
        <v>136936</v>
      </c>
      <c r="D16" s="21">
        <f t="shared" si="4"/>
        <v>1.0263334696500555</v>
      </c>
      <c r="E16" s="59">
        <v>11052</v>
      </c>
      <c r="F16" s="60">
        <v>10282</v>
      </c>
      <c r="G16" s="60">
        <v>9577</v>
      </c>
      <c r="H16" s="60">
        <v>13301</v>
      </c>
      <c r="I16" s="60">
        <v>15503</v>
      </c>
      <c r="J16" s="60">
        <v>12389</v>
      </c>
      <c r="K16" s="60">
        <v>10618</v>
      </c>
      <c r="L16" s="60">
        <v>11556</v>
      </c>
      <c r="M16" s="60">
        <v>11598</v>
      </c>
      <c r="N16" s="60">
        <v>10402</v>
      </c>
      <c r="O16" s="60">
        <v>10064</v>
      </c>
      <c r="P16" s="61">
        <v>14200</v>
      </c>
    </row>
    <row r="17" spans="1:16" ht="21.75" customHeight="1">
      <c r="A17" s="40" t="s">
        <v>41</v>
      </c>
      <c r="B17" s="37">
        <f t="shared" si="6"/>
        <v>426154</v>
      </c>
      <c r="C17" s="62">
        <v>420459</v>
      </c>
      <c r="D17" s="23">
        <f t="shared" si="4"/>
        <v>1.0135447213640332</v>
      </c>
      <c r="E17" s="63">
        <v>28801</v>
      </c>
      <c r="F17" s="64">
        <v>33067</v>
      </c>
      <c r="G17" s="64">
        <v>28851</v>
      </c>
      <c r="H17" s="64">
        <v>41348</v>
      </c>
      <c r="I17" s="64">
        <v>60818</v>
      </c>
      <c r="J17" s="64">
        <v>37853</v>
      </c>
      <c r="K17" s="64">
        <v>33021</v>
      </c>
      <c r="L17" s="64">
        <v>30807</v>
      </c>
      <c r="M17" s="64">
        <v>30911</v>
      </c>
      <c r="N17" s="64">
        <v>23696</v>
      </c>
      <c r="O17" s="64">
        <v>33451</v>
      </c>
      <c r="P17" s="65">
        <v>43530</v>
      </c>
    </row>
    <row r="18" spans="1:16" ht="21.75" customHeight="1">
      <c r="A18" s="40" t="s">
        <v>42</v>
      </c>
      <c r="B18" s="37">
        <f t="shared" si="6"/>
        <v>52862</v>
      </c>
      <c r="C18" s="62">
        <v>53351</v>
      </c>
      <c r="D18" s="23">
        <f t="shared" si="4"/>
        <v>0.9908342861427152</v>
      </c>
      <c r="E18" s="63">
        <v>3137</v>
      </c>
      <c r="F18" s="64">
        <v>3975</v>
      </c>
      <c r="G18" s="64">
        <v>4042</v>
      </c>
      <c r="H18" s="64">
        <v>5248</v>
      </c>
      <c r="I18" s="64">
        <v>5957</v>
      </c>
      <c r="J18" s="64">
        <v>4640</v>
      </c>
      <c r="K18" s="64">
        <v>4511</v>
      </c>
      <c r="L18" s="64">
        <v>4686</v>
      </c>
      <c r="M18" s="64">
        <v>4206</v>
      </c>
      <c r="N18" s="64">
        <v>3220</v>
      </c>
      <c r="O18" s="64">
        <v>3416</v>
      </c>
      <c r="P18" s="65">
        <v>5824</v>
      </c>
    </row>
    <row r="19" spans="1:16" ht="21.75" customHeight="1">
      <c r="A19" s="40" t="s">
        <v>43</v>
      </c>
      <c r="B19" s="37">
        <f t="shared" si="6"/>
        <v>161819</v>
      </c>
      <c r="C19" s="62">
        <v>200796</v>
      </c>
      <c r="D19" s="23">
        <f t="shared" si="4"/>
        <v>0.805887567481424</v>
      </c>
      <c r="E19" s="63">
        <v>6709</v>
      </c>
      <c r="F19" s="64">
        <v>9006</v>
      </c>
      <c r="G19" s="64">
        <v>7454</v>
      </c>
      <c r="H19" s="64">
        <v>10140</v>
      </c>
      <c r="I19" s="64">
        <v>16308</v>
      </c>
      <c r="J19" s="64">
        <v>10576</v>
      </c>
      <c r="K19" s="64">
        <v>10094</v>
      </c>
      <c r="L19" s="64">
        <v>16872</v>
      </c>
      <c r="M19" s="64">
        <v>16509</v>
      </c>
      <c r="N19" s="64">
        <v>13628</v>
      </c>
      <c r="O19" s="64">
        <v>20076</v>
      </c>
      <c r="P19" s="65">
        <v>24447</v>
      </c>
    </row>
    <row r="20" spans="1:16" ht="21.75" customHeight="1">
      <c r="A20" s="40" t="s">
        <v>44</v>
      </c>
      <c r="B20" s="37">
        <f t="shared" si="6"/>
        <v>97453</v>
      </c>
      <c r="C20" s="62">
        <v>82837</v>
      </c>
      <c r="D20" s="23">
        <f t="shared" si="4"/>
        <v>1.176442893875925</v>
      </c>
      <c r="E20" s="63">
        <v>6644</v>
      </c>
      <c r="F20" s="64">
        <v>6517</v>
      </c>
      <c r="G20" s="64">
        <v>5973</v>
      </c>
      <c r="H20" s="64">
        <v>8046</v>
      </c>
      <c r="I20" s="64">
        <v>9927</v>
      </c>
      <c r="J20" s="64">
        <v>9121</v>
      </c>
      <c r="K20" s="64">
        <v>7699</v>
      </c>
      <c r="L20" s="64">
        <v>7875</v>
      </c>
      <c r="M20" s="64">
        <v>8087</v>
      </c>
      <c r="N20" s="64">
        <v>7799</v>
      </c>
      <c r="O20" s="64">
        <v>9929</v>
      </c>
      <c r="P20" s="65">
        <v>9836</v>
      </c>
    </row>
    <row r="21" spans="1:16" ht="21.75" customHeight="1">
      <c r="A21" s="41" t="s">
        <v>45</v>
      </c>
      <c r="B21" s="39">
        <f t="shared" si="6"/>
        <v>8100</v>
      </c>
      <c r="C21" s="66">
        <v>9049</v>
      </c>
      <c r="D21" s="24">
        <f t="shared" si="4"/>
        <v>0.8951265333185987</v>
      </c>
      <c r="E21" s="77">
        <v>605</v>
      </c>
      <c r="F21" s="78">
        <v>796</v>
      </c>
      <c r="G21" s="78">
        <v>588</v>
      </c>
      <c r="H21" s="78">
        <v>754</v>
      </c>
      <c r="I21" s="78">
        <v>1465</v>
      </c>
      <c r="J21" s="78">
        <v>684</v>
      </c>
      <c r="K21" s="78">
        <v>508</v>
      </c>
      <c r="L21" s="78">
        <v>633</v>
      </c>
      <c r="M21" s="78">
        <v>674</v>
      </c>
      <c r="N21" s="78">
        <v>405</v>
      </c>
      <c r="O21" s="78">
        <v>384</v>
      </c>
      <c r="P21" s="79">
        <v>604</v>
      </c>
    </row>
    <row r="22" spans="1:16" ht="21.75" customHeight="1">
      <c r="A22" s="8"/>
      <c r="B22" s="8"/>
      <c r="C22" s="33"/>
      <c r="D22" s="1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21.75" customHeight="1">
      <c r="A23" s="18" t="s">
        <v>52</v>
      </c>
      <c r="B23" s="25">
        <f>SUM(B24:B25)</f>
        <v>2232433</v>
      </c>
      <c r="C23" s="57">
        <f>SUM(C24:C25)</f>
        <v>2151672</v>
      </c>
      <c r="D23" s="3">
        <f>B23/C23</f>
        <v>1.0375340665305866</v>
      </c>
      <c r="E23" s="19">
        <f aca="true" t="shared" si="7" ref="E23:P23">SUM(E24:E25)</f>
        <v>143205</v>
      </c>
      <c r="F23" s="16">
        <f t="shared" si="7"/>
        <v>159392</v>
      </c>
      <c r="G23" s="16">
        <f t="shared" si="7"/>
        <v>147440</v>
      </c>
      <c r="H23" s="16">
        <f t="shared" si="7"/>
        <v>187747</v>
      </c>
      <c r="I23" s="16">
        <f t="shared" si="7"/>
        <v>263652</v>
      </c>
      <c r="J23" s="16">
        <f t="shared" si="7"/>
        <v>175356</v>
      </c>
      <c r="K23" s="16">
        <f t="shared" si="7"/>
        <v>188285</v>
      </c>
      <c r="L23" s="16">
        <f t="shared" si="7"/>
        <v>195001</v>
      </c>
      <c r="M23" s="16">
        <f t="shared" si="7"/>
        <v>191142</v>
      </c>
      <c r="N23" s="16">
        <f t="shared" si="7"/>
        <v>185945</v>
      </c>
      <c r="O23" s="16">
        <f t="shared" si="7"/>
        <v>176033</v>
      </c>
      <c r="P23" s="17">
        <f t="shared" si="7"/>
        <v>219235</v>
      </c>
    </row>
    <row r="24" spans="1:16" ht="21.75" customHeight="1">
      <c r="A24" s="52" t="s">
        <v>47</v>
      </c>
      <c r="B24" s="53">
        <f>SUM(E24:P24)</f>
        <v>2120705</v>
      </c>
      <c r="C24" s="76">
        <v>2021253</v>
      </c>
      <c r="D24" s="22">
        <f>B24/C24</f>
        <v>1.049203142803004</v>
      </c>
      <c r="E24" s="59">
        <v>134780</v>
      </c>
      <c r="F24" s="60">
        <v>149580</v>
      </c>
      <c r="G24" s="60">
        <v>139171</v>
      </c>
      <c r="H24" s="60">
        <v>177126</v>
      </c>
      <c r="I24" s="60">
        <v>249580</v>
      </c>
      <c r="J24" s="60">
        <v>165645</v>
      </c>
      <c r="K24" s="60">
        <v>179993</v>
      </c>
      <c r="L24" s="60">
        <v>186856</v>
      </c>
      <c r="M24" s="60">
        <v>181902</v>
      </c>
      <c r="N24" s="60">
        <v>177535</v>
      </c>
      <c r="O24" s="60">
        <v>168574</v>
      </c>
      <c r="P24" s="61">
        <v>209963</v>
      </c>
    </row>
    <row r="25" spans="1:16" ht="21.75" customHeight="1">
      <c r="A25" s="41" t="s">
        <v>48</v>
      </c>
      <c r="B25" s="39">
        <f>SUM(E25:P25)</f>
        <v>111728</v>
      </c>
      <c r="C25" s="66">
        <v>130419</v>
      </c>
      <c r="D25" s="24">
        <f>B25/C25</f>
        <v>0.8566849922173916</v>
      </c>
      <c r="E25" s="67">
        <v>8425</v>
      </c>
      <c r="F25" s="68">
        <v>9812</v>
      </c>
      <c r="G25" s="68">
        <v>8269</v>
      </c>
      <c r="H25" s="68">
        <v>10621</v>
      </c>
      <c r="I25" s="68">
        <v>14072</v>
      </c>
      <c r="J25" s="68">
        <v>9711</v>
      </c>
      <c r="K25" s="68">
        <v>8292</v>
      </c>
      <c r="L25" s="68">
        <v>8145</v>
      </c>
      <c r="M25" s="68">
        <v>9240</v>
      </c>
      <c r="N25" s="68">
        <v>8410</v>
      </c>
      <c r="O25" s="68">
        <v>7459</v>
      </c>
      <c r="P25" s="69">
        <v>9272</v>
      </c>
    </row>
    <row r="26" ht="14.25">
      <c r="A26" s="4" t="s">
        <v>59</v>
      </c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2011-09-06T11:19:08Z</cp:lastPrinted>
  <dcterms:created xsi:type="dcterms:W3CDTF">2007-09-18T07:15:05Z</dcterms:created>
  <dcterms:modified xsi:type="dcterms:W3CDTF">2012-10-30T06:31:57Z</dcterms:modified>
  <cp:category/>
  <cp:version/>
  <cp:contentType/>
  <cp:contentStatus/>
</cp:coreProperties>
</file>