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495" windowWidth="9585" windowHeight="6225" activeTab="0"/>
  </bookViews>
  <sheets>
    <sheet name="海水浴、富士登山" sheetId="1" r:id="rId1"/>
  </sheets>
  <definedNames>
    <definedName name="_xlnm.Print_Area" localSheetId="0">'海水浴、富士登山'!$A$1:$J$42</definedName>
  </definedNames>
  <calcPr fullCalcOnLoad="1"/>
</workbook>
</file>

<file path=xl/sharedStrings.xml><?xml version="1.0" encoding="utf-8"?>
<sst xmlns="http://schemas.openxmlformats.org/spreadsheetml/2006/main" count="42" uniqueCount="37">
  <si>
    <t>榛原町</t>
  </si>
  <si>
    <t>静岡市</t>
  </si>
  <si>
    <t>浜松市</t>
  </si>
  <si>
    <t>沼津市</t>
  </si>
  <si>
    <t>熱海市</t>
  </si>
  <si>
    <t>伊東市</t>
  </si>
  <si>
    <t>焼津市</t>
  </si>
  <si>
    <t>下田市</t>
  </si>
  <si>
    <t>湖西市</t>
  </si>
  <si>
    <t>東伊豆町</t>
  </si>
  <si>
    <t>河津町</t>
  </si>
  <si>
    <t>南伊豆町</t>
  </si>
  <si>
    <t>松崎町</t>
  </si>
  <si>
    <t>西伊豆町</t>
  </si>
  <si>
    <t>相良町</t>
  </si>
  <si>
    <t>舞阪町</t>
  </si>
  <si>
    <t>新居町</t>
  </si>
  <si>
    <t>雄踏町</t>
  </si>
  <si>
    <t>前年度比</t>
  </si>
  <si>
    <t>６月</t>
  </si>
  <si>
    <t>７月</t>
  </si>
  <si>
    <t>８月</t>
  </si>
  <si>
    <t>（単位：人）</t>
  </si>
  <si>
    <t>市町村名</t>
  </si>
  <si>
    <t>県   計</t>
  </si>
  <si>
    <t>（単位：人）</t>
  </si>
  <si>
    <t>② 市町村別海水浴客数</t>
  </si>
  <si>
    <t>県    計</t>
  </si>
  <si>
    <t>※上段は各登山口の新五合目の入込客数</t>
  </si>
  <si>
    <t>伊豆市</t>
  </si>
  <si>
    <t>御前崎市</t>
  </si>
  <si>
    <t>※下段は新五合目の入込客数から算出した登山者数の推計</t>
  </si>
  <si>
    <t>1７年度計</t>
  </si>
  <si>
    <t>③ 登山口別富士登山客数</t>
  </si>
  <si>
    <t>富士宮口</t>
  </si>
  <si>
    <t>御殿場口</t>
  </si>
  <si>
    <t>須走口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</si>
</sst>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 applyProtection="1">
      <alignment/>
      <protection/>
    </xf>
    <xf numFmtId="176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38" fontId="3" fillId="0" borderId="0" xfId="16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" xfId="16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180" fontId="4" fillId="0" borderId="1" xfId="16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7" fontId="4" fillId="0" borderId="1" xfId="16" applyNumberFormat="1" applyFont="1" applyBorder="1" applyAlignment="1">
      <alignment/>
    </xf>
    <xf numFmtId="38" fontId="4" fillId="0" borderId="1" xfId="16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80" fontId="4" fillId="0" borderId="2" xfId="16" applyNumberFormat="1" applyFont="1" applyBorder="1" applyAlignment="1" applyProtection="1">
      <alignment horizontal="right"/>
      <protection/>
    </xf>
    <xf numFmtId="176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80" fontId="4" fillId="0" borderId="3" xfId="16" applyNumberFormat="1" applyFont="1" applyBorder="1" applyAlignment="1" applyProtection="1">
      <alignment horizontal="right"/>
      <protection/>
    </xf>
    <xf numFmtId="38" fontId="4" fillId="0" borderId="2" xfId="16" applyFont="1" applyBorder="1" applyAlignment="1">
      <alignment horizontal="center"/>
    </xf>
    <xf numFmtId="38" fontId="4" fillId="0" borderId="3" xfId="16" applyFont="1" applyBorder="1" applyAlignment="1">
      <alignment horizontal="center"/>
    </xf>
    <xf numFmtId="0" fontId="4" fillId="0" borderId="2" xfId="0" applyFont="1" applyBorder="1" applyAlignment="1">
      <alignment/>
    </xf>
    <xf numFmtId="180" fontId="4" fillId="0" borderId="2" xfId="16" applyNumberFormat="1" applyFont="1" applyBorder="1" applyAlignment="1">
      <alignment/>
    </xf>
    <xf numFmtId="38" fontId="4" fillId="0" borderId="2" xfId="16" applyFont="1" applyBorder="1" applyAlignment="1">
      <alignment/>
    </xf>
    <xf numFmtId="0" fontId="4" fillId="0" borderId="4" xfId="0" applyFont="1" applyBorder="1" applyAlignment="1">
      <alignment/>
    </xf>
    <xf numFmtId="180" fontId="4" fillId="0" borderId="4" xfId="16" applyNumberFormat="1" applyFont="1" applyBorder="1" applyAlignment="1">
      <alignment/>
    </xf>
    <xf numFmtId="38" fontId="4" fillId="0" borderId="4" xfId="16" applyFont="1" applyBorder="1" applyAlignment="1">
      <alignment/>
    </xf>
    <xf numFmtId="178" fontId="4" fillId="0" borderId="4" xfId="16" applyNumberFormat="1" applyFont="1" applyBorder="1" applyAlignment="1">
      <alignment/>
    </xf>
    <xf numFmtId="178" fontId="4" fillId="0" borderId="4" xfId="16" applyNumberFormat="1" applyFont="1" applyBorder="1" applyAlignment="1">
      <alignment/>
    </xf>
    <xf numFmtId="180" fontId="4" fillId="0" borderId="3" xfId="16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3" xfId="16" applyFont="1" applyBorder="1" applyAlignment="1">
      <alignment/>
    </xf>
    <xf numFmtId="180" fontId="4" fillId="0" borderId="5" xfId="16" applyNumberFormat="1" applyFont="1" applyBorder="1" applyAlignment="1">
      <alignment/>
    </xf>
    <xf numFmtId="38" fontId="4" fillId="0" borderId="5" xfId="16" applyFont="1" applyBorder="1" applyAlignment="1">
      <alignment/>
    </xf>
    <xf numFmtId="178" fontId="4" fillId="0" borderId="5" xfId="16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178" fontId="4" fillId="0" borderId="5" xfId="16" applyNumberFormat="1" applyFont="1" applyBorder="1" applyAlignment="1">
      <alignment/>
    </xf>
    <xf numFmtId="178" fontId="4" fillId="0" borderId="2" xfId="16" applyNumberFormat="1" applyFont="1" applyBorder="1" applyAlignment="1">
      <alignment/>
    </xf>
    <xf numFmtId="0" fontId="4" fillId="0" borderId="6" xfId="0" applyFont="1" applyBorder="1" applyAlignment="1">
      <alignment/>
    </xf>
    <xf numFmtId="178" fontId="4" fillId="0" borderId="3" xfId="16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38" fontId="4" fillId="0" borderId="1" xfId="16" applyFont="1" applyFill="1" applyBorder="1" applyAlignment="1">
      <alignment/>
    </xf>
    <xf numFmtId="38" fontId="5" fillId="0" borderId="1" xfId="0" applyNumberFormat="1" applyFont="1" applyBorder="1" applyAlignment="1" applyProtection="1">
      <alignment/>
      <protection/>
    </xf>
    <xf numFmtId="38" fontId="4" fillId="0" borderId="1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2"/>
  <sheetViews>
    <sheetView tabSelected="1" view="pageBreakPreview" zoomScaleSheetLayoutView="10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H37" sqref="H37"/>
    </sheetView>
  </sheetViews>
  <sheetFormatPr defaultColWidth="9.00390625" defaultRowHeight="13.5"/>
  <cols>
    <col min="1" max="1" width="2.375" style="1" customWidth="1"/>
    <col min="2" max="2" width="2.625" style="1" customWidth="1"/>
    <col min="3" max="3" width="11.875" style="1" customWidth="1"/>
    <col min="4" max="4" width="12.875" style="1" customWidth="1"/>
    <col min="5" max="5" width="9.125" style="1" customWidth="1"/>
    <col min="6" max="6" width="2.125" style="1" customWidth="1"/>
    <col min="7" max="7" width="10.625" style="1" customWidth="1"/>
    <col min="8" max="9" width="12.625" style="1" customWidth="1"/>
    <col min="10" max="10" width="9.00390625" style="1" customWidth="1"/>
    <col min="11" max="11" width="10.50390625" style="1" bestFit="1" customWidth="1"/>
    <col min="12" max="16384" width="9.00390625" style="1" customWidth="1"/>
  </cols>
  <sheetData>
    <row r="3" ht="16.5" customHeight="1">
      <c r="B3" s="1" t="s">
        <v>26</v>
      </c>
    </row>
    <row r="4" spans="4:9" ht="15" customHeight="1">
      <c r="D4" s="2"/>
      <c r="E4" s="3"/>
      <c r="F4" s="4"/>
      <c r="G4" s="4"/>
      <c r="H4" s="4"/>
      <c r="I4" s="5" t="s">
        <v>22</v>
      </c>
    </row>
    <row r="5" spans="3:9" ht="15.75" customHeight="1">
      <c r="C5" s="6" t="s">
        <v>23</v>
      </c>
      <c r="D5" s="7" t="s">
        <v>32</v>
      </c>
      <c r="E5" s="8" t="s">
        <v>18</v>
      </c>
      <c r="F5" s="9"/>
      <c r="G5" s="9" t="s">
        <v>19</v>
      </c>
      <c r="H5" s="9" t="s">
        <v>20</v>
      </c>
      <c r="I5" s="9" t="s">
        <v>21</v>
      </c>
    </row>
    <row r="6" spans="3:11" ht="15.75" customHeight="1">
      <c r="C6" s="6" t="s">
        <v>24</v>
      </c>
      <c r="D6" s="13">
        <f>SUM(D8:D27)</f>
        <v>2745264</v>
      </c>
      <c r="E6" s="11">
        <f>D6/K6</f>
        <v>0.9491718105448552</v>
      </c>
      <c r="F6" s="9"/>
      <c r="G6" s="10">
        <f>SUM(G8:G27)</f>
        <v>3946</v>
      </c>
      <c r="H6" s="10">
        <f>SUM(H8:H27)</f>
        <v>787549</v>
      </c>
      <c r="I6" s="10">
        <f>SUM(I8:I27)</f>
        <v>1953769</v>
      </c>
      <c r="K6" s="4">
        <f>SUM(K8:K27)</f>
        <v>2892273</v>
      </c>
    </row>
    <row r="7" spans="3:11" ht="15.75" customHeight="1">
      <c r="C7" s="6"/>
      <c r="D7" s="10"/>
      <c r="E7" s="11"/>
      <c r="F7" s="9"/>
      <c r="G7" s="10"/>
      <c r="H7" s="10"/>
      <c r="I7" s="10"/>
      <c r="K7" s="4"/>
    </row>
    <row r="8" spans="3:11" ht="15.75" customHeight="1">
      <c r="C8" s="12" t="s">
        <v>3</v>
      </c>
      <c r="D8" s="13">
        <f>+G8+H8+I8</f>
        <v>145539</v>
      </c>
      <c r="E8" s="11">
        <f aca="true" t="shared" si="0" ref="E8:E27">D8/K8</f>
        <v>0.9463550709088426</v>
      </c>
      <c r="F8" s="14"/>
      <c r="G8" s="44"/>
      <c r="H8" s="45">
        <v>42119</v>
      </c>
      <c r="I8" s="45">
        <v>103420</v>
      </c>
      <c r="J8" s="3"/>
      <c r="K8" s="4">
        <v>153789</v>
      </c>
    </row>
    <row r="9" spans="3:11" ht="15.75" customHeight="1">
      <c r="C9" s="12" t="s">
        <v>4</v>
      </c>
      <c r="D9" s="13">
        <f aca="true" t="shared" si="1" ref="D9:D27">+G9+H9+I9</f>
        <v>172868</v>
      </c>
      <c r="E9" s="11">
        <f t="shared" si="0"/>
        <v>0.9978526899099515</v>
      </c>
      <c r="F9" s="14"/>
      <c r="G9" s="44">
        <v>1742</v>
      </c>
      <c r="H9" s="46">
        <v>39358</v>
      </c>
      <c r="I9" s="46">
        <v>131768</v>
      </c>
      <c r="J9" s="3"/>
      <c r="K9" s="4">
        <v>173240</v>
      </c>
    </row>
    <row r="10" spans="3:11" ht="15.75" customHeight="1">
      <c r="C10" s="12" t="s">
        <v>5</v>
      </c>
      <c r="D10" s="13">
        <f t="shared" si="1"/>
        <v>207516</v>
      </c>
      <c r="E10" s="11">
        <f t="shared" si="0"/>
        <v>1.119257840942801</v>
      </c>
      <c r="F10" s="14"/>
      <c r="G10" s="44"/>
      <c r="H10" s="44">
        <v>49649</v>
      </c>
      <c r="I10" s="44">
        <v>157867</v>
      </c>
      <c r="J10" s="3"/>
      <c r="K10" s="4">
        <v>185405</v>
      </c>
    </row>
    <row r="11" spans="3:11" ht="15.75" customHeight="1">
      <c r="C11" s="12" t="s">
        <v>7</v>
      </c>
      <c r="D11" s="13">
        <f t="shared" si="1"/>
        <v>605464</v>
      </c>
      <c r="E11" s="11">
        <f t="shared" si="0"/>
        <v>0.9814048783018011</v>
      </c>
      <c r="F11" s="14"/>
      <c r="G11" s="44"/>
      <c r="H11" s="44">
        <v>124451</v>
      </c>
      <c r="I11" s="44">
        <v>481013</v>
      </c>
      <c r="J11" s="3"/>
      <c r="K11" s="4">
        <v>616936</v>
      </c>
    </row>
    <row r="12" spans="3:11" ht="15.75" customHeight="1">
      <c r="C12" s="12" t="s">
        <v>29</v>
      </c>
      <c r="D12" s="13">
        <f t="shared" si="1"/>
        <v>130449</v>
      </c>
      <c r="E12" s="11">
        <f t="shared" si="0"/>
        <v>0.8582171052631579</v>
      </c>
      <c r="F12" s="14"/>
      <c r="G12" s="44"/>
      <c r="H12" s="44">
        <v>28317</v>
      </c>
      <c r="I12" s="44">
        <v>102132</v>
      </c>
      <c r="J12" s="3"/>
      <c r="K12" s="4">
        <v>152000</v>
      </c>
    </row>
    <row r="13" spans="3:11" ht="15.75" customHeight="1">
      <c r="C13" s="12" t="s">
        <v>9</v>
      </c>
      <c r="D13" s="13">
        <f t="shared" si="1"/>
        <v>32700</v>
      </c>
      <c r="E13" s="11">
        <f t="shared" si="0"/>
        <v>0.464818763326226</v>
      </c>
      <c r="F13" s="14"/>
      <c r="G13" s="44"/>
      <c r="H13" s="44">
        <v>8300</v>
      </c>
      <c r="I13" s="44">
        <v>24400</v>
      </c>
      <c r="J13" s="3"/>
      <c r="K13" s="4">
        <v>70350</v>
      </c>
    </row>
    <row r="14" spans="3:11" ht="15.75" customHeight="1">
      <c r="C14" s="12" t="s">
        <v>10</v>
      </c>
      <c r="D14" s="13">
        <f t="shared" si="1"/>
        <v>86573</v>
      </c>
      <c r="E14" s="11">
        <f t="shared" si="0"/>
        <v>0.9964663904235728</v>
      </c>
      <c r="F14" s="12"/>
      <c r="G14" s="44"/>
      <c r="H14" s="44">
        <v>21965</v>
      </c>
      <c r="I14" s="44">
        <v>64608</v>
      </c>
      <c r="J14" s="3"/>
      <c r="K14" s="4">
        <v>86880</v>
      </c>
    </row>
    <row r="15" spans="3:11" ht="15.75" customHeight="1">
      <c r="C15" s="12" t="s">
        <v>11</v>
      </c>
      <c r="D15" s="13">
        <f t="shared" si="1"/>
        <v>104150</v>
      </c>
      <c r="E15" s="11">
        <f t="shared" si="0"/>
        <v>1.0427199823793838</v>
      </c>
      <c r="F15" s="14"/>
      <c r="G15" s="44"/>
      <c r="H15" s="44">
        <v>30670</v>
      </c>
      <c r="I15" s="44">
        <v>73480</v>
      </c>
      <c r="J15" s="3"/>
      <c r="K15" s="4">
        <v>99883</v>
      </c>
    </row>
    <row r="16" spans="3:11" ht="15.75" customHeight="1">
      <c r="C16" s="12" t="s">
        <v>12</v>
      </c>
      <c r="D16" s="13">
        <f t="shared" si="1"/>
        <v>63980</v>
      </c>
      <c r="E16" s="11">
        <f t="shared" si="0"/>
        <v>0.970276008492569</v>
      </c>
      <c r="F16" s="14"/>
      <c r="G16" s="44"/>
      <c r="H16" s="44">
        <v>19214</v>
      </c>
      <c r="I16" s="44">
        <v>44766</v>
      </c>
      <c r="J16" s="3"/>
      <c r="K16" s="4">
        <v>65940</v>
      </c>
    </row>
    <row r="17" spans="3:11" ht="15.75" customHeight="1">
      <c r="C17" s="12" t="s">
        <v>13</v>
      </c>
      <c r="D17" s="13">
        <f t="shared" si="1"/>
        <v>59239</v>
      </c>
      <c r="E17" s="11">
        <f t="shared" si="0"/>
        <v>1.0513994639973023</v>
      </c>
      <c r="F17" s="14"/>
      <c r="G17" s="44"/>
      <c r="H17" s="44">
        <v>11713</v>
      </c>
      <c r="I17" s="44">
        <v>47526</v>
      </c>
      <c r="J17" s="3"/>
      <c r="K17" s="4">
        <v>56343</v>
      </c>
    </row>
    <row r="18" spans="3:11" ht="15.75" customHeight="1">
      <c r="C18" s="12" t="s">
        <v>1</v>
      </c>
      <c r="D18" s="13">
        <f t="shared" si="1"/>
        <v>31270</v>
      </c>
      <c r="E18" s="11">
        <f t="shared" si="0"/>
        <v>1.0340608465608465</v>
      </c>
      <c r="F18" s="14"/>
      <c r="G18" s="44"/>
      <c r="H18" s="44">
        <v>9800</v>
      </c>
      <c r="I18" s="44">
        <v>21470</v>
      </c>
      <c r="J18" s="3"/>
      <c r="K18" s="4">
        <v>30240</v>
      </c>
    </row>
    <row r="19" spans="3:11" ht="15.75" customHeight="1">
      <c r="C19" s="12" t="s">
        <v>6</v>
      </c>
      <c r="D19" s="13">
        <f t="shared" si="1"/>
        <v>15833</v>
      </c>
      <c r="E19" s="11">
        <f t="shared" si="0"/>
        <v>1.0783953139899196</v>
      </c>
      <c r="F19" s="14"/>
      <c r="G19" s="44"/>
      <c r="H19" s="44">
        <v>4561</v>
      </c>
      <c r="I19" s="44">
        <v>11272</v>
      </c>
      <c r="J19" s="3"/>
      <c r="K19" s="4">
        <v>14682</v>
      </c>
    </row>
    <row r="20" spans="3:11" ht="15.75" customHeight="1">
      <c r="C20" s="12" t="s">
        <v>30</v>
      </c>
      <c r="D20" s="13">
        <f t="shared" si="1"/>
        <v>36000</v>
      </c>
      <c r="E20" s="11">
        <f t="shared" si="0"/>
        <v>0.782608695652174</v>
      </c>
      <c r="F20" s="14"/>
      <c r="G20" s="44"/>
      <c r="H20" s="44">
        <v>15000</v>
      </c>
      <c r="I20" s="44">
        <v>21000</v>
      </c>
      <c r="J20" s="3"/>
      <c r="K20" s="4">
        <v>46000</v>
      </c>
    </row>
    <row r="21" spans="3:11" ht="15.75" customHeight="1">
      <c r="C21" s="12" t="s">
        <v>14</v>
      </c>
      <c r="D21" s="13">
        <f t="shared" si="1"/>
        <v>250000</v>
      </c>
      <c r="E21" s="11">
        <f t="shared" si="0"/>
        <v>0.8333333333333334</v>
      </c>
      <c r="F21" s="15"/>
      <c r="G21" s="44"/>
      <c r="H21" s="44">
        <v>69000</v>
      </c>
      <c r="I21" s="44">
        <v>181000</v>
      </c>
      <c r="J21" s="3"/>
      <c r="K21" s="4">
        <v>300000</v>
      </c>
    </row>
    <row r="22" spans="3:11" ht="15.75" customHeight="1">
      <c r="C22" s="12" t="s">
        <v>0</v>
      </c>
      <c r="D22" s="13">
        <f t="shared" si="1"/>
        <v>623000</v>
      </c>
      <c r="E22" s="11">
        <f t="shared" si="0"/>
        <v>0.968895800933126</v>
      </c>
      <c r="F22" s="14"/>
      <c r="G22" s="44">
        <v>2204</v>
      </c>
      <c r="H22" s="44">
        <v>233621</v>
      </c>
      <c r="I22" s="44">
        <v>387175</v>
      </c>
      <c r="J22" s="3"/>
      <c r="K22" s="4">
        <v>643000</v>
      </c>
    </row>
    <row r="23" spans="3:11" ht="15.75" customHeight="1">
      <c r="C23" s="12" t="s">
        <v>2</v>
      </c>
      <c r="D23" s="13">
        <f t="shared" si="1"/>
        <v>63500</v>
      </c>
      <c r="E23" s="11">
        <f t="shared" si="0"/>
        <v>1.0583333333333333</v>
      </c>
      <c r="F23" s="14"/>
      <c r="G23" s="44"/>
      <c r="H23" s="44">
        <v>28000</v>
      </c>
      <c r="I23" s="44">
        <v>35500</v>
      </c>
      <c r="J23" s="3"/>
      <c r="K23" s="4">
        <v>60000</v>
      </c>
    </row>
    <row r="24" spans="3:11" ht="15.75" customHeight="1">
      <c r="C24" s="12" t="s">
        <v>8</v>
      </c>
      <c r="D24" s="13">
        <f t="shared" si="1"/>
        <v>12434</v>
      </c>
      <c r="E24" s="11">
        <f t="shared" si="0"/>
        <v>1.25557911743916</v>
      </c>
      <c r="F24" s="14"/>
      <c r="G24" s="44"/>
      <c r="H24" s="44">
        <v>3640</v>
      </c>
      <c r="I24" s="44">
        <v>8794</v>
      </c>
      <c r="J24" s="3"/>
      <c r="K24" s="4">
        <v>9903</v>
      </c>
    </row>
    <row r="25" spans="3:11" ht="15.75" customHeight="1">
      <c r="C25" s="12" t="s">
        <v>15</v>
      </c>
      <c r="D25" s="13">
        <f t="shared" si="1"/>
        <v>83000</v>
      </c>
      <c r="E25" s="11">
        <f t="shared" si="0"/>
        <v>0.8924731182795699</v>
      </c>
      <c r="F25" s="14"/>
      <c r="G25" s="44"/>
      <c r="H25" s="44">
        <v>39000</v>
      </c>
      <c r="I25" s="44">
        <v>44000</v>
      </c>
      <c r="J25" s="3"/>
      <c r="K25" s="4">
        <v>93000</v>
      </c>
    </row>
    <row r="26" spans="3:11" ht="15.75" customHeight="1">
      <c r="C26" s="12" t="s">
        <v>16</v>
      </c>
      <c r="D26" s="13">
        <f t="shared" si="1"/>
        <v>15479</v>
      </c>
      <c r="E26" s="11">
        <f t="shared" si="0"/>
        <v>0.6146362770012707</v>
      </c>
      <c r="F26" s="14"/>
      <c r="G26" s="44"/>
      <c r="H26" s="44">
        <v>5839</v>
      </c>
      <c r="I26" s="44">
        <v>9640</v>
      </c>
      <c r="J26" s="3"/>
      <c r="K26" s="4">
        <v>25184</v>
      </c>
    </row>
    <row r="27" spans="3:11" ht="15.75" customHeight="1">
      <c r="C27" s="12" t="s">
        <v>17</v>
      </c>
      <c r="D27" s="13">
        <f t="shared" si="1"/>
        <v>6270</v>
      </c>
      <c r="E27" s="11">
        <f t="shared" si="0"/>
        <v>0.6601389766266582</v>
      </c>
      <c r="F27" s="14"/>
      <c r="G27" s="44"/>
      <c r="H27" s="44">
        <v>3332</v>
      </c>
      <c r="I27" s="44">
        <v>2938</v>
      </c>
      <c r="J27" s="3"/>
      <c r="K27" s="4">
        <v>9498</v>
      </c>
    </row>
    <row r="28" spans="4:9" ht="15" customHeight="1">
      <c r="D28" s="4"/>
      <c r="E28" s="3"/>
      <c r="F28" s="4"/>
      <c r="G28" s="4"/>
      <c r="I28" s="4"/>
    </row>
    <row r="29" spans="4:9" ht="15" customHeight="1">
      <c r="D29" s="4"/>
      <c r="E29" s="3"/>
      <c r="F29" s="4"/>
      <c r="G29" s="4"/>
      <c r="I29" s="4"/>
    </row>
    <row r="30" spans="2:9" ht="16.5" customHeight="1">
      <c r="B30" s="1" t="s">
        <v>33</v>
      </c>
      <c r="D30" s="4"/>
      <c r="E30" s="3"/>
      <c r="F30" s="4"/>
      <c r="G30" s="4"/>
      <c r="I30" s="4"/>
    </row>
    <row r="31" spans="4:8" ht="15" customHeight="1">
      <c r="D31" s="4"/>
      <c r="E31" s="3"/>
      <c r="F31" s="4"/>
      <c r="G31" s="4"/>
      <c r="H31" s="5" t="s">
        <v>25</v>
      </c>
    </row>
    <row r="32" spans="3:8" ht="15.75" customHeight="1">
      <c r="C32" s="6" t="s">
        <v>23</v>
      </c>
      <c r="D32" s="7" t="s">
        <v>32</v>
      </c>
      <c r="E32" s="8" t="s">
        <v>18</v>
      </c>
      <c r="F32" s="9"/>
      <c r="G32" s="9" t="s">
        <v>20</v>
      </c>
      <c r="H32" s="9" t="s">
        <v>21</v>
      </c>
    </row>
    <row r="33" spans="3:11" ht="15.75" customHeight="1">
      <c r="C33" s="43" t="s">
        <v>27</v>
      </c>
      <c r="D33" s="17">
        <f>D35+D37+D39</f>
        <v>358904</v>
      </c>
      <c r="E33" s="18">
        <f>D33/K33</f>
        <v>0.8674437883837786</v>
      </c>
      <c r="F33" s="21"/>
      <c r="G33" s="17">
        <f>SUM(G35:G39)</f>
        <v>136912</v>
      </c>
      <c r="H33" s="17">
        <f>SUM(H35:H39)</f>
        <v>221992</v>
      </c>
      <c r="K33" s="4">
        <v>413749</v>
      </c>
    </row>
    <row r="34" spans="3:11" ht="15.75" customHeight="1">
      <c r="C34" s="19"/>
      <c r="D34" s="20">
        <v>101456</v>
      </c>
      <c r="E34" s="32">
        <f aca="true" t="shared" si="2" ref="E34:E40">D34/K34</f>
        <v>0.8822491021504909</v>
      </c>
      <c r="F34" s="22"/>
      <c r="G34" s="20"/>
      <c r="H34" s="20"/>
      <c r="K34" s="4">
        <v>114997</v>
      </c>
    </row>
    <row r="35" spans="3:11" ht="15.75" customHeight="1">
      <c r="C35" s="23" t="s">
        <v>34</v>
      </c>
      <c r="D35" s="24">
        <f>G35+H35</f>
        <v>231353</v>
      </c>
      <c r="E35" s="18">
        <f t="shared" si="2"/>
        <v>0.8593327489376876</v>
      </c>
      <c r="F35" s="25"/>
      <c r="G35" s="24">
        <v>90667</v>
      </c>
      <c r="H35" s="24">
        <v>140686</v>
      </c>
      <c r="K35" s="4">
        <v>269224</v>
      </c>
    </row>
    <row r="36" spans="3:11" ht="15.75" customHeight="1">
      <c r="C36" s="37"/>
      <c r="D36" s="31">
        <v>65006</v>
      </c>
      <c r="E36" s="32">
        <f t="shared" si="2"/>
        <v>0.8645564569756616</v>
      </c>
      <c r="F36" s="33"/>
      <c r="G36" s="31"/>
      <c r="H36" s="31"/>
      <c r="K36" s="4">
        <v>75190</v>
      </c>
    </row>
    <row r="37" spans="3:11" ht="15.75" customHeight="1">
      <c r="C37" s="38" t="s">
        <v>35</v>
      </c>
      <c r="D37" s="34">
        <f>G37+H37</f>
        <v>20599</v>
      </c>
      <c r="E37" s="18">
        <f t="shared" si="2"/>
        <v>0.7973600681272741</v>
      </c>
      <c r="F37" s="35"/>
      <c r="G37" s="36">
        <v>7614</v>
      </c>
      <c r="H37" s="39">
        <v>12985</v>
      </c>
      <c r="K37" s="4">
        <v>25834</v>
      </c>
    </row>
    <row r="38" spans="3:11" ht="15.75" customHeight="1">
      <c r="C38" s="26"/>
      <c r="D38" s="27">
        <v>3450</v>
      </c>
      <c r="E38" s="32">
        <f t="shared" si="2"/>
        <v>0.7607497243660419</v>
      </c>
      <c r="F38" s="28"/>
      <c r="G38" s="29"/>
      <c r="H38" s="30"/>
      <c r="K38" s="4">
        <v>4535</v>
      </c>
    </row>
    <row r="39" spans="3:11" ht="15.75" customHeight="1">
      <c r="C39" s="23" t="s">
        <v>36</v>
      </c>
      <c r="D39" s="24">
        <f>G39+H39</f>
        <v>106952</v>
      </c>
      <c r="E39" s="18">
        <f t="shared" si="2"/>
        <v>0.9010961235476995</v>
      </c>
      <c r="F39" s="25"/>
      <c r="G39" s="40">
        <v>38631</v>
      </c>
      <c r="H39" s="40">
        <v>68321</v>
      </c>
      <c r="K39" s="4">
        <v>118691</v>
      </c>
    </row>
    <row r="40" spans="3:11" ht="15.75" customHeight="1">
      <c r="C40" s="41"/>
      <c r="D40" s="31">
        <v>33000</v>
      </c>
      <c r="E40" s="32">
        <f t="shared" si="2"/>
        <v>0.935586300748469</v>
      </c>
      <c r="F40" s="33"/>
      <c r="G40" s="42"/>
      <c r="H40" s="42"/>
      <c r="K40" s="4">
        <v>35272</v>
      </c>
    </row>
    <row r="41" ht="15.75" customHeight="1">
      <c r="C41" s="16" t="s">
        <v>28</v>
      </c>
    </row>
    <row r="42" ht="15.75" customHeight="1">
      <c r="C42" s="16" t="s">
        <v>31</v>
      </c>
    </row>
  </sheetData>
  <printOptions/>
  <pageMargins left="0.85" right="0.78" top="0.97" bottom="0.8" header="0.26" footer="0.1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2006-10-16T03:12:33Z</cp:lastPrinted>
  <dcterms:created xsi:type="dcterms:W3CDTF">1997-01-08T22:48:59Z</dcterms:created>
  <dcterms:modified xsi:type="dcterms:W3CDTF">2006-10-16T03:12:34Z</dcterms:modified>
  <cp:category/>
  <cp:version/>
  <cp:contentType/>
  <cp:contentStatus/>
</cp:coreProperties>
</file>