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495" windowWidth="9585" windowHeight="6225" activeTab="0"/>
  </bookViews>
  <sheets>
    <sheet name="海水浴、富士登山" sheetId="1" r:id="rId1"/>
  </sheets>
  <definedNames>
    <definedName name="_xlnm.Print_Area" localSheetId="0">'海水浴、富士登山'!$A$1:$J$45</definedName>
  </definedNames>
  <calcPr fullCalcOnLoad="1"/>
</workbook>
</file>

<file path=xl/sharedStrings.xml><?xml version="1.0" encoding="utf-8"?>
<sst xmlns="http://schemas.openxmlformats.org/spreadsheetml/2006/main" count="47" uniqueCount="43">
  <si>
    <t>榛原町</t>
  </si>
  <si>
    <t>静岡市</t>
  </si>
  <si>
    <t>浜松市</t>
  </si>
  <si>
    <t>沼津市</t>
  </si>
  <si>
    <t>熱海市</t>
  </si>
  <si>
    <t>富士宮市</t>
  </si>
  <si>
    <t>伊東市</t>
  </si>
  <si>
    <t>焼津市</t>
  </si>
  <si>
    <t>御殿場市</t>
  </si>
  <si>
    <t>下田市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</si>
  <si>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</si>
  <si>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</si>
  <si>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</si>
  <si>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</si>
  <si>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</si>
  <si>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</si>
  <si>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</si>
  <si>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戸田村</t>
  </si>
  <si>
    <t>相良町</t>
  </si>
  <si>
    <t>舞阪町</t>
  </si>
  <si>
    <t>新居町</t>
  </si>
  <si>
    <t>雄踏町</t>
  </si>
  <si>
    <t>前年度比</t>
  </si>
  <si>
    <t>６月</t>
  </si>
  <si>
    <t>７月</t>
  </si>
  <si>
    <t>８月</t>
  </si>
  <si>
    <t>（単位：人）</t>
  </si>
  <si>
    <t>市町村名</t>
  </si>
  <si>
    <t>県   計</t>
  </si>
  <si>
    <t>（単位：人）</t>
  </si>
  <si>
    <t>② 市町村別海水浴客数</t>
  </si>
  <si>
    <t>③ 市町村別富士登山客数</t>
  </si>
  <si>
    <t>御殿場市：御殿場口</t>
  </si>
  <si>
    <t>小山町：須走口</t>
  </si>
  <si>
    <t>県    計</t>
  </si>
  <si>
    <t>小 山 町</t>
  </si>
  <si>
    <t>※富士宮市：富士宮口</t>
  </si>
  <si>
    <t>※上段は各登山口の新五合目の入込客数</t>
  </si>
  <si>
    <t>伊豆市</t>
  </si>
  <si>
    <t>御前崎市</t>
  </si>
  <si>
    <t>1６年度計</t>
  </si>
  <si>
    <t>16年度計</t>
  </si>
  <si>
    <t>※下段は新五合目の入込客数から算出した登山者数の推計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</si>
</sst>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 applyProtection="1">
      <alignment/>
      <protection/>
    </xf>
    <xf numFmtId="176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/>
    </xf>
    <xf numFmtId="38" fontId="3" fillId="0" borderId="0" xfId="16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1" xfId="16" applyFont="1" applyBorder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38" fontId="4" fillId="0" borderId="1" xfId="16" applyFont="1" applyBorder="1" applyAlignment="1">
      <alignment horizontal="center"/>
    </xf>
    <xf numFmtId="180" fontId="4" fillId="0" borderId="1" xfId="16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77" fontId="4" fillId="0" borderId="1" xfId="16" applyNumberFormat="1" applyFont="1" applyBorder="1" applyAlignment="1">
      <alignment/>
    </xf>
    <xf numFmtId="38" fontId="4" fillId="0" borderId="1" xfId="16" applyFont="1" applyBorder="1" applyAlignment="1">
      <alignment/>
    </xf>
    <xf numFmtId="37" fontId="5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38" fontId="4" fillId="0" borderId="0" xfId="16" applyFont="1" applyBorder="1" applyAlignment="1">
      <alignment/>
    </xf>
    <xf numFmtId="180" fontId="4" fillId="0" borderId="2" xfId="16" applyNumberFormat="1" applyFont="1" applyBorder="1" applyAlignment="1" applyProtection="1">
      <alignment horizontal="right"/>
      <protection/>
    </xf>
    <xf numFmtId="176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80" fontId="4" fillId="0" borderId="3" xfId="16" applyNumberFormat="1" applyFont="1" applyBorder="1" applyAlignment="1" applyProtection="1">
      <alignment horizontal="right"/>
      <protection/>
    </xf>
    <xf numFmtId="38" fontId="4" fillId="0" borderId="2" xfId="16" applyFont="1" applyBorder="1" applyAlignment="1">
      <alignment horizontal="center"/>
    </xf>
    <xf numFmtId="38" fontId="4" fillId="0" borderId="3" xfId="16" applyFont="1" applyBorder="1" applyAlignment="1">
      <alignment horizontal="center"/>
    </xf>
    <xf numFmtId="0" fontId="4" fillId="0" borderId="2" xfId="0" applyFont="1" applyBorder="1" applyAlignment="1">
      <alignment/>
    </xf>
    <xf numFmtId="180" fontId="4" fillId="0" borderId="2" xfId="16" applyNumberFormat="1" applyFont="1" applyBorder="1" applyAlignment="1">
      <alignment/>
    </xf>
    <xf numFmtId="38" fontId="4" fillId="0" borderId="2" xfId="16" applyFont="1" applyBorder="1" applyAlignment="1">
      <alignment/>
    </xf>
    <xf numFmtId="0" fontId="4" fillId="0" borderId="4" xfId="0" applyFont="1" applyBorder="1" applyAlignment="1">
      <alignment/>
    </xf>
    <xf numFmtId="180" fontId="4" fillId="0" borderId="4" xfId="16" applyNumberFormat="1" applyFont="1" applyBorder="1" applyAlignment="1">
      <alignment/>
    </xf>
    <xf numFmtId="38" fontId="4" fillId="0" borderId="4" xfId="16" applyFont="1" applyBorder="1" applyAlignment="1">
      <alignment/>
    </xf>
    <xf numFmtId="178" fontId="4" fillId="0" borderId="4" xfId="16" applyNumberFormat="1" applyFont="1" applyBorder="1" applyAlignment="1">
      <alignment/>
    </xf>
    <xf numFmtId="178" fontId="4" fillId="0" borderId="4" xfId="16" applyNumberFormat="1" applyFont="1" applyBorder="1" applyAlignment="1">
      <alignment/>
    </xf>
    <xf numFmtId="180" fontId="4" fillId="0" borderId="3" xfId="16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38" fontId="4" fillId="0" borderId="3" xfId="16" applyFont="1" applyBorder="1" applyAlignment="1">
      <alignment/>
    </xf>
    <xf numFmtId="180" fontId="4" fillId="0" borderId="5" xfId="16" applyNumberFormat="1" applyFont="1" applyBorder="1" applyAlignment="1">
      <alignment/>
    </xf>
    <xf numFmtId="38" fontId="4" fillId="0" borderId="5" xfId="16" applyFont="1" applyBorder="1" applyAlignment="1">
      <alignment/>
    </xf>
    <xf numFmtId="178" fontId="4" fillId="0" borderId="5" xfId="16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178" fontId="4" fillId="0" borderId="5" xfId="16" applyNumberFormat="1" applyFont="1" applyBorder="1" applyAlignment="1">
      <alignment/>
    </xf>
    <xf numFmtId="178" fontId="4" fillId="0" borderId="2" xfId="16" applyNumberFormat="1" applyFont="1" applyBorder="1" applyAlignment="1">
      <alignment/>
    </xf>
    <xf numFmtId="0" fontId="4" fillId="0" borderId="6" xfId="0" applyFont="1" applyBorder="1" applyAlignment="1">
      <alignment/>
    </xf>
    <xf numFmtId="178" fontId="4" fillId="0" borderId="3" xfId="16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38" fontId="4" fillId="0" borderId="1" xfId="16" applyFont="1" applyFill="1" applyBorder="1" applyAlignment="1">
      <alignment/>
    </xf>
    <xf numFmtId="38" fontId="5" fillId="0" borderId="1" xfId="0" applyNumberFormat="1" applyFont="1" applyBorder="1" applyAlignment="1" applyProtection="1">
      <alignment/>
      <protection/>
    </xf>
    <xf numFmtId="38" fontId="4" fillId="0" borderId="1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5"/>
  <sheetViews>
    <sheetView tabSelected="1" view="pageBreakPreview" zoomScaleSheetLayoutView="10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H44" sqref="H44"/>
    </sheetView>
  </sheetViews>
  <sheetFormatPr defaultColWidth="9.00390625" defaultRowHeight="13.5"/>
  <cols>
    <col min="1" max="1" width="2.375" style="1" customWidth="1"/>
    <col min="2" max="2" width="2.625" style="1" customWidth="1"/>
    <col min="3" max="3" width="11.875" style="1" customWidth="1"/>
    <col min="4" max="4" width="12.875" style="1" customWidth="1"/>
    <col min="5" max="5" width="9.125" style="1" customWidth="1"/>
    <col min="6" max="6" width="2.125" style="1" customWidth="1"/>
    <col min="7" max="7" width="10.625" style="1" customWidth="1"/>
    <col min="8" max="9" width="12.625" style="1" customWidth="1"/>
    <col min="10" max="16384" width="9.00390625" style="1" customWidth="1"/>
  </cols>
  <sheetData>
    <row r="3" ht="16.5" customHeight="1">
      <c r="B3" s="1" t="s">
        <v>30</v>
      </c>
    </row>
    <row r="4" spans="4:9" ht="15" customHeight="1">
      <c r="D4" s="2"/>
      <c r="E4" s="3"/>
      <c r="F4" s="4"/>
      <c r="G4" s="4"/>
      <c r="H4" s="4"/>
      <c r="I4" s="5" t="s">
        <v>26</v>
      </c>
    </row>
    <row r="5" spans="3:9" ht="15.75" customHeight="1">
      <c r="C5" s="6" t="s">
        <v>27</v>
      </c>
      <c r="D5" s="7" t="s">
        <v>40</v>
      </c>
      <c r="E5" s="8" t="s">
        <v>22</v>
      </c>
      <c r="F5" s="9"/>
      <c r="G5" s="9" t="s">
        <v>23</v>
      </c>
      <c r="H5" s="9" t="s">
        <v>24</v>
      </c>
      <c r="I5" s="9" t="s">
        <v>25</v>
      </c>
    </row>
    <row r="6" spans="3:11" ht="15.75" customHeight="1">
      <c r="C6" s="6" t="s">
        <v>28</v>
      </c>
      <c r="D6" s="13">
        <f>SUM(D8:D29)</f>
        <v>2892273</v>
      </c>
      <c r="E6" s="11">
        <f>D6/K6</f>
        <v>1.341128175546938</v>
      </c>
      <c r="F6" s="9"/>
      <c r="G6" s="10">
        <f>SUM(G8:G29)</f>
        <v>1360</v>
      </c>
      <c r="H6" s="10">
        <f>SUM(H8:H29)</f>
        <v>933123</v>
      </c>
      <c r="I6" s="10">
        <f>SUM(I8:I29)</f>
        <v>1957790</v>
      </c>
      <c r="K6" s="1">
        <f>SUM(K8:K29)</f>
        <v>2156597</v>
      </c>
    </row>
    <row r="7" spans="3:9" ht="15.75" customHeight="1">
      <c r="C7" s="6"/>
      <c r="D7" s="10"/>
      <c r="E7" s="11"/>
      <c r="F7" s="9"/>
      <c r="G7" s="10"/>
      <c r="H7" s="10"/>
      <c r="I7" s="10"/>
    </row>
    <row r="8" spans="3:11" ht="15.75" customHeight="1">
      <c r="C8" s="12" t="s">
        <v>3</v>
      </c>
      <c r="D8" s="13">
        <f>+G8+H8+I8</f>
        <v>73602</v>
      </c>
      <c r="E8" s="11">
        <f aca="true" t="shared" si="0" ref="E8:E29">D8/K8</f>
        <v>1.5963648982778813</v>
      </c>
      <c r="F8" s="14"/>
      <c r="G8" s="46"/>
      <c r="H8" s="47">
        <v>21043</v>
      </c>
      <c r="I8" s="47">
        <v>52559</v>
      </c>
      <c r="J8" s="3"/>
      <c r="K8" s="1">
        <v>46106</v>
      </c>
    </row>
    <row r="9" spans="3:11" ht="15.75" customHeight="1">
      <c r="C9" s="12" t="s">
        <v>4</v>
      </c>
      <c r="D9" s="13">
        <f aca="true" t="shared" si="1" ref="D9:D29">+G9+H9+I9</f>
        <v>173240</v>
      </c>
      <c r="E9" s="11">
        <f t="shared" si="0"/>
        <v>1.4616572310859495</v>
      </c>
      <c r="F9" s="14"/>
      <c r="G9" s="46"/>
      <c r="H9" s="48">
        <v>50268</v>
      </c>
      <c r="I9" s="48">
        <v>122972</v>
      </c>
      <c r="J9" s="3"/>
      <c r="K9" s="1">
        <v>118523</v>
      </c>
    </row>
    <row r="10" spans="3:11" ht="15.75" customHeight="1">
      <c r="C10" s="12" t="s">
        <v>6</v>
      </c>
      <c r="D10" s="13">
        <f t="shared" si="1"/>
        <v>185405</v>
      </c>
      <c r="E10" s="11">
        <f t="shared" si="0"/>
        <v>1.2145042218277338</v>
      </c>
      <c r="F10" s="14"/>
      <c r="G10" s="46"/>
      <c r="H10" s="46">
        <v>41341</v>
      </c>
      <c r="I10" s="46">
        <v>144064</v>
      </c>
      <c r="J10" s="3"/>
      <c r="K10" s="1">
        <v>152659</v>
      </c>
    </row>
    <row r="11" spans="3:11" ht="15.75" customHeight="1">
      <c r="C11" s="12" t="s">
        <v>9</v>
      </c>
      <c r="D11" s="13">
        <f t="shared" si="1"/>
        <v>616936</v>
      </c>
      <c r="E11" s="11">
        <f t="shared" si="0"/>
        <v>1.3117311118765442</v>
      </c>
      <c r="F11" s="14"/>
      <c r="G11" s="46"/>
      <c r="H11" s="46">
        <v>177441</v>
      </c>
      <c r="I11" s="46">
        <v>439495</v>
      </c>
      <c r="J11" s="3"/>
      <c r="K11" s="1">
        <v>470322</v>
      </c>
    </row>
    <row r="12" spans="3:11" ht="15.75" customHeight="1">
      <c r="C12" s="12" t="s">
        <v>38</v>
      </c>
      <c r="D12" s="13">
        <f t="shared" si="1"/>
        <v>152000</v>
      </c>
      <c r="E12" s="11">
        <f t="shared" si="0"/>
        <v>1.4467923091566723</v>
      </c>
      <c r="F12" s="14"/>
      <c r="G12" s="46"/>
      <c r="H12" s="46">
        <v>34960</v>
      </c>
      <c r="I12" s="46">
        <v>117040</v>
      </c>
      <c r="J12" s="3"/>
      <c r="K12" s="1">
        <v>105060</v>
      </c>
    </row>
    <row r="13" spans="3:11" ht="15.75" customHeight="1">
      <c r="C13" s="12" t="s">
        <v>11</v>
      </c>
      <c r="D13" s="13">
        <f t="shared" si="1"/>
        <v>70350</v>
      </c>
      <c r="E13" s="11">
        <f t="shared" si="0"/>
        <v>1.933754810335349</v>
      </c>
      <c r="F13" s="14"/>
      <c r="G13" s="46"/>
      <c r="H13" s="46">
        <v>17800</v>
      </c>
      <c r="I13" s="46">
        <v>52550</v>
      </c>
      <c r="J13" s="3"/>
      <c r="K13" s="1">
        <v>36380</v>
      </c>
    </row>
    <row r="14" spans="3:11" ht="15.75" customHeight="1">
      <c r="C14" s="12" t="s">
        <v>12</v>
      </c>
      <c r="D14" s="13">
        <f t="shared" si="1"/>
        <v>86880</v>
      </c>
      <c r="E14" s="11">
        <f t="shared" si="0"/>
        <v>1.1709999595649185</v>
      </c>
      <c r="F14" s="12"/>
      <c r="G14" s="46"/>
      <c r="H14" s="46">
        <v>20420</v>
      </c>
      <c r="I14" s="46">
        <v>66460</v>
      </c>
      <c r="J14" s="3"/>
      <c r="K14" s="1">
        <v>74193</v>
      </c>
    </row>
    <row r="15" spans="3:11" ht="15.75" customHeight="1">
      <c r="C15" s="12" t="s">
        <v>13</v>
      </c>
      <c r="D15" s="13">
        <f t="shared" si="1"/>
        <v>99883</v>
      </c>
      <c r="E15" s="11">
        <f t="shared" si="0"/>
        <v>1.214102517351615</v>
      </c>
      <c r="F15" s="14"/>
      <c r="G15" s="46"/>
      <c r="H15" s="46">
        <v>19955</v>
      </c>
      <c r="I15" s="46">
        <v>79928</v>
      </c>
      <c r="J15" s="3"/>
      <c r="K15" s="1">
        <v>82269</v>
      </c>
    </row>
    <row r="16" spans="3:11" ht="15.75" customHeight="1">
      <c r="C16" s="12" t="s">
        <v>14</v>
      </c>
      <c r="D16" s="13">
        <f t="shared" si="1"/>
        <v>65940</v>
      </c>
      <c r="E16" s="11">
        <f t="shared" si="0"/>
        <v>1.1796697497182318</v>
      </c>
      <c r="F16" s="14"/>
      <c r="G16" s="46"/>
      <c r="H16" s="46">
        <v>20357</v>
      </c>
      <c r="I16" s="46">
        <v>45583</v>
      </c>
      <c r="J16" s="3"/>
      <c r="K16" s="1">
        <v>55897</v>
      </c>
    </row>
    <row r="17" spans="3:11" ht="15.75" customHeight="1">
      <c r="C17" s="12" t="s">
        <v>15</v>
      </c>
      <c r="D17" s="13">
        <f t="shared" si="1"/>
        <v>36038</v>
      </c>
      <c r="E17" s="11">
        <f t="shared" si="0"/>
        <v>1.117526668320516</v>
      </c>
      <c r="F17" s="14"/>
      <c r="G17" s="46"/>
      <c r="H17" s="46">
        <v>13416</v>
      </c>
      <c r="I17" s="46">
        <v>22622</v>
      </c>
      <c r="J17" s="3"/>
      <c r="K17" s="1">
        <v>32248</v>
      </c>
    </row>
    <row r="18" spans="3:11" ht="15.75" customHeight="1">
      <c r="C18" s="12" t="s">
        <v>16</v>
      </c>
      <c r="D18" s="13">
        <f t="shared" si="1"/>
        <v>20305</v>
      </c>
      <c r="E18" s="11">
        <f t="shared" si="0"/>
        <v>1.289124500031744</v>
      </c>
      <c r="F18" s="14"/>
      <c r="G18" s="46"/>
      <c r="H18" s="46">
        <v>5730</v>
      </c>
      <c r="I18" s="46">
        <v>14575</v>
      </c>
      <c r="J18" s="3"/>
      <c r="K18" s="1">
        <v>15751</v>
      </c>
    </row>
    <row r="19" spans="3:11" ht="15.75" customHeight="1">
      <c r="C19" s="12" t="s">
        <v>17</v>
      </c>
      <c r="D19" s="13">
        <f t="shared" si="1"/>
        <v>80187</v>
      </c>
      <c r="E19" s="11">
        <f t="shared" si="0"/>
        <v>1.2428239305641662</v>
      </c>
      <c r="F19" s="14"/>
      <c r="G19" s="46"/>
      <c r="H19" s="46">
        <v>19260</v>
      </c>
      <c r="I19" s="46">
        <v>60927</v>
      </c>
      <c r="J19" s="3"/>
      <c r="K19" s="1">
        <v>64520</v>
      </c>
    </row>
    <row r="20" spans="3:11" ht="15.75" customHeight="1">
      <c r="C20" s="12" t="s">
        <v>1</v>
      </c>
      <c r="D20" s="13">
        <f t="shared" si="1"/>
        <v>30240</v>
      </c>
      <c r="E20" s="11">
        <f t="shared" si="0"/>
        <v>0.9219512195121952</v>
      </c>
      <c r="F20" s="14"/>
      <c r="G20" s="46"/>
      <c r="H20" s="46">
        <v>11230</v>
      </c>
      <c r="I20" s="46">
        <v>19010</v>
      </c>
      <c r="J20" s="3"/>
      <c r="K20" s="1">
        <v>32800</v>
      </c>
    </row>
    <row r="21" spans="3:11" ht="15.75" customHeight="1">
      <c r="C21" s="12" t="s">
        <v>7</v>
      </c>
      <c r="D21" s="13">
        <f t="shared" si="1"/>
        <v>14682</v>
      </c>
      <c r="E21" s="11">
        <f t="shared" si="0"/>
        <v>1.0312565849546955</v>
      </c>
      <c r="F21" s="14"/>
      <c r="G21" s="46"/>
      <c r="H21" s="46">
        <v>3521</v>
      </c>
      <c r="I21" s="46">
        <v>11161</v>
      </c>
      <c r="J21" s="3"/>
      <c r="K21" s="1">
        <v>14237</v>
      </c>
    </row>
    <row r="22" spans="3:11" ht="15.75" customHeight="1">
      <c r="C22" s="12" t="s">
        <v>39</v>
      </c>
      <c r="D22" s="13">
        <f t="shared" si="1"/>
        <v>46000</v>
      </c>
      <c r="E22" s="11">
        <f t="shared" si="0"/>
        <v>1.393939393939394</v>
      </c>
      <c r="F22" s="14"/>
      <c r="G22" s="46"/>
      <c r="H22" s="46">
        <v>18000</v>
      </c>
      <c r="I22" s="46">
        <v>28000</v>
      </c>
      <c r="J22" s="3"/>
      <c r="K22" s="1">
        <v>33000</v>
      </c>
    </row>
    <row r="23" spans="3:11" ht="15.75" customHeight="1">
      <c r="C23" s="12" t="s">
        <v>18</v>
      </c>
      <c r="D23" s="13">
        <f t="shared" si="1"/>
        <v>300000</v>
      </c>
      <c r="E23" s="11">
        <f t="shared" si="0"/>
        <v>1.5789473684210527</v>
      </c>
      <c r="F23" s="15"/>
      <c r="G23" s="46"/>
      <c r="H23" s="46">
        <v>99000</v>
      </c>
      <c r="I23" s="46">
        <v>201000</v>
      </c>
      <c r="J23" s="3"/>
      <c r="K23" s="1">
        <v>190000</v>
      </c>
    </row>
    <row r="24" spans="3:11" ht="15.75" customHeight="1">
      <c r="C24" s="12" t="s">
        <v>0</v>
      </c>
      <c r="D24" s="13">
        <f t="shared" si="1"/>
        <v>643000</v>
      </c>
      <c r="E24" s="11">
        <f t="shared" si="0"/>
        <v>1.3536842105263158</v>
      </c>
      <c r="F24" s="14"/>
      <c r="G24" s="46">
        <v>1360</v>
      </c>
      <c r="H24" s="46">
        <v>265251</v>
      </c>
      <c r="I24" s="46">
        <v>376389</v>
      </c>
      <c r="J24" s="3"/>
      <c r="K24" s="1">
        <v>475000</v>
      </c>
    </row>
    <row r="25" spans="3:11" ht="15.75" customHeight="1">
      <c r="C25" s="12" t="s">
        <v>2</v>
      </c>
      <c r="D25" s="13">
        <f t="shared" si="1"/>
        <v>60000</v>
      </c>
      <c r="E25" s="11">
        <f t="shared" si="0"/>
        <v>1.8181818181818181</v>
      </c>
      <c r="F25" s="14"/>
      <c r="G25" s="46"/>
      <c r="H25" s="46">
        <v>27500</v>
      </c>
      <c r="I25" s="46">
        <v>32500</v>
      </c>
      <c r="J25" s="3"/>
      <c r="K25" s="1">
        <v>33000</v>
      </c>
    </row>
    <row r="26" spans="3:11" ht="15.75" customHeight="1">
      <c r="C26" s="12" t="s">
        <v>10</v>
      </c>
      <c r="D26" s="13">
        <f t="shared" si="1"/>
        <v>9903</v>
      </c>
      <c r="E26" s="11">
        <f t="shared" si="0"/>
        <v>0.9963779052218533</v>
      </c>
      <c r="F26" s="14"/>
      <c r="G26" s="46"/>
      <c r="H26" s="46">
        <v>5076</v>
      </c>
      <c r="I26" s="46">
        <v>4827</v>
      </c>
      <c r="J26" s="3"/>
      <c r="K26" s="1">
        <v>9939</v>
      </c>
    </row>
    <row r="27" spans="3:11" ht="15.75" customHeight="1">
      <c r="C27" s="12" t="s">
        <v>19</v>
      </c>
      <c r="D27" s="13">
        <f t="shared" si="1"/>
        <v>93000</v>
      </c>
      <c r="E27" s="11">
        <f t="shared" si="0"/>
        <v>1.0941176470588236</v>
      </c>
      <c r="F27" s="14"/>
      <c r="G27" s="46"/>
      <c r="H27" s="46">
        <v>50000</v>
      </c>
      <c r="I27" s="46">
        <v>43000</v>
      </c>
      <c r="J27" s="3"/>
      <c r="K27" s="1">
        <v>85000</v>
      </c>
    </row>
    <row r="28" spans="3:11" ht="15.75" customHeight="1">
      <c r="C28" s="12" t="s">
        <v>20</v>
      </c>
      <c r="D28" s="13">
        <f t="shared" si="1"/>
        <v>25184</v>
      </c>
      <c r="E28" s="11">
        <f t="shared" si="0"/>
        <v>0.9791601866251944</v>
      </c>
      <c r="F28" s="14"/>
      <c r="G28" s="46"/>
      <c r="H28" s="46">
        <v>7394</v>
      </c>
      <c r="I28" s="46">
        <v>17790</v>
      </c>
      <c r="J28" s="3"/>
      <c r="K28" s="1">
        <v>25720</v>
      </c>
    </row>
    <row r="29" spans="3:11" ht="15.75" customHeight="1">
      <c r="C29" s="12" t="s">
        <v>21</v>
      </c>
      <c r="D29" s="13">
        <f t="shared" si="1"/>
        <v>9498</v>
      </c>
      <c r="E29" s="11">
        <f t="shared" si="0"/>
        <v>2.3906367983891266</v>
      </c>
      <c r="F29" s="14"/>
      <c r="G29" s="46"/>
      <c r="H29" s="46">
        <v>4160</v>
      </c>
      <c r="I29" s="46">
        <v>5338</v>
      </c>
      <c r="J29" s="3"/>
      <c r="K29" s="1">
        <v>3973</v>
      </c>
    </row>
    <row r="30" spans="4:9" ht="15" customHeight="1">
      <c r="D30" s="4"/>
      <c r="E30" s="3"/>
      <c r="F30" s="4"/>
      <c r="G30" s="4"/>
      <c r="I30" s="4"/>
    </row>
    <row r="31" spans="4:9" ht="15" customHeight="1">
      <c r="D31" s="4"/>
      <c r="E31" s="3"/>
      <c r="F31" s="4"/>
      <c r="G31" s="4"/>
      <c r="I31" s="4"/>
    </row>
    <row r="32" spans="2:9" ht="16.5" customHeight="1">
      <c r="B32" s="1" t="s">
        <v>31</v>
      </c>
      <c r="D32" s="4"/>
      <c r="E32" s="3"/>
      <c r="F32" s="4"/>
      <c r="G32" s="4"/>
      <c r="I32" s="4"/>
    </row>
    <row r="33" spans="4:8" ht="15" customHeight="1">
      <c r="D33" s="4"/>
      <c r="E33" s="3"/>
      <c r="F33" s="4"/>
      <c r="G33" s="4"/>
      <c r="H33" s="5" t="s">
        <v>29</v>
      </c>
    </row>
    <row r="34" spans="3:8" ht="15.75" customHeight="1">
      <c r="C34" s="6" t="s">
        <v>27</v>
      </c>
      <c r="D34" s="7" t="s">
        <v>41</v>
      </c>
      <c r="E34" s="8" t="s">
        <v>22</v>
      </c>
      <c r="F34" s="9"/>
      <c r="G34" s="9" t="s">
        <v>24</v>
      </c>
      <c r="H34" s="9" t="s">
        <v>25</v>
      </c>
    </row>
    <row r="35" spans="3:11" ht="15.75" customHeight="1">
      <c r="C35" s="45" t="s">
        <v>34</v>
      </c>
      <c r="D35" s="19">
        <f>D37+D39+D41</f>
        <v>413749</v>
      </c>
      <c r="E35" s="20">
        <f>D35/K35</f>
        <v>1.4227859505780565</v>
      </c>
      <c r="F35" s="23"/>
      <c r="G35" s="19">
        <f>SUM(G37:G41)</f>
        <v>164979</v>
      </c>
      <c r="H35" s="19">
        <f>SUM(H37:H41)</f>
        <v>248770</v>
      </c>
      <c r="K35" s="4">
        <v>290802</v>
      </c>
    </row>
    <row r="36" spans="3:11" ht="15.75" customHeight="1">
      <c r="C36" s="21"/>
      <c r="D36" s="22">
        <f>D38+D40+D42</f>
        <v>114997</v>
      </c>
      <c r="E36" s="34">
        <f aca="true" t="shared" si="2" ref="E36:E42">D36/K36</f>
        <v>1.4528812017536101</v>
      </c>
      <c r="F36" s="24"/>
      <c r="G36" s="22"/>
      <c r="H36" s="22"/>
      <c r="K36" s="4">
        <v>79151</v>
      </c>
    </row>
    <row r="37" spans="3:11" ht="15.75" customHeight="1">
      <c r="C37" s="25" t="s">
        <v>5</v>
      </c>
      <c r="D37" s="26">
        <f>G37+H37</f>
        <v>269224</v>
      </c>
      <c r="E37" s="20">
        <f t="shared" si="2"/>
        <v>1.5746303574770728</v>
      </c>
      <c r="F37" s="27"/>
      <c r="G37" s="26">
        <v>108945</v>
      </c>
      <c r="H37" s="26">
        <v>160279</v>
      </c>
      <c r="K37" s="4">
        <v>170976</v>
      </c>
    </row>
    <row r="38" spans="3:11" ht="15.75" customHeight="1">
      <c r="C38" s="39"/>
      <c r="D38" s="33">
        <v>75190</v>
      </c>
      <c r="E38" s="34">
        <f t="shared" si="2"/>
        <v>1.613519313304721</v>
      </c>
      <c r="F38" s="35"/>
      <c r="G38" s="33"/>
      <c r="H38" s="33"/>
      <c r="K38" s="4">
        <v>46600</v>
      </c>
    </row>
    <row r="39" spans="3:11" ht="15.75" customHeight="1">
      <c r="C39" s="40" t="s">
        <v>8</v>
      </c>
      <c r="D39" s="36">
        <f>G39+H39</f>
        <v>25834</v>
      </c>
      <c r="E39" s="20">
        <f t="shared" si="2"/>
        <v>1.2200812316992538</v>
      </c>
      <c r="F39" s="37"/>
      <c r="G39" s="38">
        <v>10558</v>
      </c>
      <c r="H39" s="41">
        <v>15276</v>
      </c>
      <c r="K39" s="4">
        <v>21174</v>
      </c>
    </row>
    <row r="40" spans="3:11" ht="15.75" customHeight="1">
      <c r="C40" s="28"/>
      <c r="D40" s="29">
        <v>4535</v>
      </c>
      <c r="E40" s="34">
        <f t="shared" si="2"/>
        <v>1.4022881880024738</v>
      </c>
      <c r="F40" s="30"/>
      <c r="G40" s="31"/>
      <c r="H40" s="32"/>
      <c r="K40" s="4">
        <v>3234</v>
      </c>
    </row>
    <row r="41" spans="3:11" ht="15.75" customHeight="1">
      <c r="C41" s="25" t="s">
        <v>35</v>
      </c>
      <c r="D41" s="26">
        <f>G41+H41</f>
        <v>118691</v>
      </c>
      <c r="E41" s="20">
        <f t="shared" si="2"/>
        <v>1.203128167700604</v>
      </c>
      <c r="F41" s="27"/>
      <c r="G41" s="42">
        <v>45476</v>
      </c>
      <c r="H41" s="42">
        <v>73215</v>
      </c>
      <c r="K41" s="4">
        <v>98652</v>
      </c>
    </row>
    <row r="42" spans="3:11" ht="15.75" customHeight="1">
      <c r="C42" s="43"/>
      <c r="D42" s="33">
        <v>35272</v>
      </c>
      <c r="E42" s="34">
        <f t="shared" si="2"/>
        <v>1.2031244670327796</v>
      </c>
      <c r="F42" s="35"/>
      <c r="G42" s="44"/>
      <c r="H42" s="44"/>
      <c r="K42" s="4">
        <v>29317</v>
      </c>
    </row>
    <row r="43" spans="3:9" ht="15.75" customHeight="1">
      <c r="C43" s="16" t="s">
        <v>36</v>
      </c>
      <c r="D43" s="4"/>
      <c r="E43" s="17" t="s">
        <v>32</v>
      </c>
      <c r="F43" s="4"/>
      <c r="G43" s="4"/>
      <c r="H43" s="18" t="s">
        <v>33</v>
      </c>
      <c r="I43" s="4"/>
    </row>
    <row r="44" ht="15.75" customHeight="1">
      <c r="C44" s="16" t="s">
        <v>37</v>
      </c>
    </row>
    <row r="45" ht="15.75" customHeight="1">
      <c r="C45" s="16" t="s">
        <v>42</v>
      </c>
    </row>
  </sheetData>
  <printOptions/>
  <pageMargins left="0.85" right="0.78" top="0.97" bottom="0.8" header="0.26" footer="0.16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2005-10-31T01:26:08Z</cp:lastPrinted>
  <dcterms:created xsi:type="dcterms:W3CDTF">1997-01-08T22:48:59Z</dcterms:created>
  <dcterms:modified xsi:type="dcterms:W3CDTF">2005-10-31T01:26:48Z</dcterms:modified>
  <cp:category/>
  <cp:version/>
  <cp:contentType/>
  <cp:contentStatus/>
</cp:coreProperties>
</file>