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55" windowHeight="3120" tabRatio="602" activeTab="0"/>
  </bookViews>
  <sheets>
    <sheet name="伊豆" sheetId="1" r:id="rId1"/>
    <sheet name="富士、駿河、奥大井、西駿河" sheetId="2" r:id="rId2"/>
    <sheet name="中東遠、西遠、北遠" sheetId="3" r:id="rId3"/>
  </sheets>
  <definedNames>
    <definedName name="_xlnm.Print_Area" localSheetId="0">'伊豆'!$A$1:$O$31</definedName>
    <definedName name="_xlnm.Print_Area" localSheetId="2">'中東遠、西遠、北遠'!$A$1:$O$37</definedName>
    <definedName name="_xlnm.Print_Area" localSheetId="1">'富士、駿河、奥大井、西駿河'!$A$1:$O$36</definedName>
  </definedNames>
  <calcPr fullCalcOnLoad="1"/>
</workbook>
</file>

<file path=xl/sharedStrings.xml><?xml version="1.0" encoding="utf-8"?>
<sst xmlns="http://schemas.openxmlformats.org/spreadsheetml/2006/main" count="145" uniqueCount="110">
  <si>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</si>
  <si>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</si>
  <si>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</si>
  <si>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</si>
  <si>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</si>
  <si>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</si>
  <si>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</si>
  <si>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</si>
  <si>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</si>
  <si>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</si>
  <si>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</si>
  <si>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</si>
  <si>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</si>
  <si>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</si>
  <si>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</si>
  <si>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</si>
  <si>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</si>
  <si>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</si>
  <si>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</si>
  <si>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</si>
  <si>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</si>
  <si>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</si>
  <si>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</si>
  <si>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</si>
  <si>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</si>
  <si>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</si>
  <si>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</si>
  <si>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</si>
  <si>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</si>
  <si>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</si>
  <si>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</si>
  <si>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</si>
  <si>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</si>
  <si>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</si>
  <si>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</si>
  <si>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</si>
  <si>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</si>
  <si>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</si>
  <si>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</si>
  <si>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</si>
  <si>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</si>
  <si>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</si>
  <si>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</si>
  <si>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</si>
  <si>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</si>
  <si>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</si>
  <si>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</si>
  <si>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</si>
  <si>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</si>
  <si>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</si>
  <si>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</si>
  <si>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</si>
  <si>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</si>
  <si>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</si>
  <si>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</si>
  <si>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</si>
  <si>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</si>
  <si>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</si>
  <si>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</si>
  <si>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</si>
  <si>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</si>
  <si>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</si>
  <si>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</si>
  <si>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</si>
  <si>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</si>
  <si>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</si>
  <si>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</si>
  <si>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</si>
  <si>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</si>
  <si>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</si>
  <si>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</si>
  <si>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</si>
  <si>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</si>
  <si>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市町村名</t>
  </si>
  <si>
    <t>前年度比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</si>
  <si>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</si>
  <si>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</si>
  <si>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</si>
  <si>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</si>
  <si>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</si>
  <si>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</si>
  <si>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</si>
  <si>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</si>
  <si>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</si>
  <si>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</si>
  <si>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</si>
  <si>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</si>
  <si>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県合計</t>
  </si>
  <si>
    <t>県一括調査計</t>
  </si>
  <si>
    <t>市町村調査計</t>
  </si>
  <si>
    <t>伊豆地域計</t>
  </si>
  <si>
    <t>修善寺町</t>
  </si>
  <si>
    <t xml:space="preserve">  ＊月別内訳を公表しないイベントや施設等を含むため、各月を加算した数値と年度計が一致しない市町村及び地域がある。</t>
  </si>
  <si>
    <t>富士地域計</t>
  </si>
  <si>
    <t>駿河地域計</t>
  </si>
  <si>
    <t>奥大井地域計</t>
  </si>
  <si>
    <t>西駿河地域計</t>
  </si>
  <si>
    <t>中東遠地域計</t>
  </si>
  <si>
    <t>西遠地域計</t>
  </si>
  <si>
    <t>北遠地域計</t>
  </si>
  <si>
    <t>2月</t>
  </si>
  <si>
    <t>(単位：人、％）</t>
  </si>
  <si>
    <t>12観光レク数</t>
  </si>
  <si>
    <t>ｹﾝｼｮｳ</t>
  </si>
  <si>
    <t>平成14年度  観光レクリエーション客数     月別内訳 （市町村別－１）</t>
  </si>
  <si>
    <t>14年度計</t>
  </si>
  <si>
    <t>ケンショウ</t>
  </si>
  <si>
    <t>13観光レク数</t>
  </si>
  <si>
    <t>平成14年度  観光レクリエーション客数     月別内訳 （市町村別－3）</t>
  </si>
  <si>
    <t>平成14年度  観光レクリエーション客数     月別内訳 （市町村別－2）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</si>
</sst>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/>
    </xf>
    <xf numFmtId="38" fontId="4" fillId="0" borderId="1" xfId="0" applyNumberFormat="1" applyFont="1" applyFill="1" applyBorder="1" applyAlignment="1" applyProtection="1">
      <alignment/>
      <protection/>
    </xf>
    <xf numFmtId="38" fontId="2" fillId="0" borderId="1" xfId="16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2" width="13.125" style="0" customWidth="1"/>
    <col min="4" max="15" width="11.75390625" style="0" customWidth="1"/>
    <col min="16" max="16" width="4.125" style="0" customWidth="1"/>
    <col min="17" max="17" width="12.625" style="0" customWidth="1"/>
    <col min="18" max="18" width="13.625" style="0" customWidth="1"/>
  </cols>
  <sheetData>
    <row r="1" spans="1:14" s="1" customFormat="1" ht="21.75" customHeight="1">
      <c r="A1" s="1" t="s">
        <v>104</v>
      </c>
      <c r="N1" s="1" t="s">
        <v>101</v>
      </c>
    </row>
    <row r="2" spans="1:18" s="1" customFormat="1" ht="21.75" customHeight="1">
      <c r="A2" s="2" t="s">
        <v>73</v>
      </c>
      <c r="B2" s="2" t="s">
        <v>105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79</v>
      </c>
      <c r="I2" s="2" t="s">
        <v>80</v>
      </c>
      <c r="J2" s="2" t="s">
        <v>81</v>
      </c>
      <c r="K2" s="2" t="s">
        <v>82</v>
      </c>
      <c r="L2" s="2" t="s">
        <v>83</v>
      </c>
      <c r="M2" s="2" t="s">
        <v>84</v>
      </c>
      <c r="N2" s="2" t="s">
        <v>100</v>
      </c>
      <c r="O2" s="2" t="s">
        <v>86</v>
      </c>
      <c r="Q2" s="3" t="s">
        <v>106</v>
      </c>
      <c r="R2" s="1" t="s">
        <v>102</v>
      </c>
    </row>
    <row r="3" spans="1:18" s="1" customFormat="1" ht="21.75" customHeight="1">
      <c r="A3" s="4" t="s">
        <v>87</v>
      </c>
      <c r="B3" s="5">
        <f>B5+B6</f>
        <v>109491715.86758</v>
      </c>
      <c r="C3" s="6">
        <f>B3/R3*100</f>
        <v>96.30217227837694</v>
      </c>
      <c r="D3" s="5">
        <f aca="true" t="shared" si="0" ref="D3:Q3">D5+D6</f>
        <v>8812201.64014</v>
      </c>
      <c r="E3" s="5">
        <f t="shared" si="0"/>
        <v>11689515.316939998</v>
      </c>
      <c r="F3" s="5">
        <f t="shared" si="0"/>
        <v>6569336.613700001</v>
      </c>
      <c r="G3" s="5">
        <f t="shared" si="0"/>
        <v>10175210.11678</v>
      </c>
      <c r="H3" s="5">
        <f t="shared" si="0"/>
        <v>16912982.51054</v>
      </c>
      <c r="I3" s="5">
        <f t="shared" si="0"/>
        <v>6689527.800840001</v>
      </c>
      <c r="J3" s="5">
        <f t="shared" si="0"/>
        <v>7461783.22044</v>
      </c>
      <c r="K3" s="5">
        <f t="shared" si="0"/>
        <v>10282417.245979998</v>
      </c>
      <c r="L3" s="5">
        <f t="shared" si="0"/>
        <v>6122865.88442</v>
      </c>
      <c r="M3" s="5">
        <f t="shared" si="0"/>
        <v>8583025.168359999</v>
      </c>
      <c r="N3" s="5">
        <f t="shared" si="0"/>
        <v>7505153.155440001</v>
      </c>
      <c r="O3" s="5">
        <f t="shared" si="0"/>
        <v>7611249.194</v>
      </c>
      <c r="Q3" s="7">
        <f t="shared" si="0"/>
        <v>0</v>
      </c>
      <c r="R3" s="7">
        <v>113695998</v>
      </c>
    </row>
    <row r="4" spans="1:18" s="1" customFormat="1" ht="21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8"/>
      <c r="R4" s="8"/>
    </row>
    <row r="5" spans="1:18" s="1" customFormat="1" ht="21.75" customHeight="1">
      <c r="A5" s="4" t="s">
        <v>88</v>
      </c>
      <c r="B5" s="5">
        <v>1076448</v>
      </c>
      <c r="C5" s="6">
        <f>B5/R5*100</f>
        <v>92.49901180676096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8"/>
      <c r="R5" s="8">
        <v>1163740</v>
      </c>
    </row>
    <row r="6" spans="1:18" s="1" customFormat="1" ht="21.75" customHeight="1">
      <c r="A6" s="4" t="s">
        <v>89</v>
      </c>
      <c r="B6" s="5">
        <f>+B8+'富士、駿河、奥大井、西駿河'!B3+'富士、駿河、奥大井、西駿河'!B12+'富士、駿河、奥大井、西駿河'!B19+'富士、駿河、奥大井、西駿河'!B24+'中東遠、西遠、北遠'!B3+'中東遠、西遠、北遠'!B19+'中東遠、西遠、北遠'!B30</f>
        <v>108415267.86758</v>
      </c>
      <c r="C6" s="6">
        <f>B6/R6*100</f>
        <v>96.34150224514289</v>
      </c>
      <c r="D6" s="5">
        <f>+D8+'富士、駿河、奥大井、西駿河'!D3+'富士、駿河、奥大井、西駿河'!D12+'富士、駿河、奥大井、西駿河'!D19+'富士、駿河、奥大井、西駿河'!D24+'中東遠、西遠、北遠'!D3+'中東遠、西遠、北遠'!D19+'中東遠、西遠、北遠'!D30</f>
        <v>8812201.64014</v>
      </c>
      <c r="E6" s="5">
        <f>+E8+'富士、駿河、奥大井、西駿河'!E3+'富士、駿河、奥大井、西駿河'!E12+'富士、駿河、奥大井、西駿河'!E19+'富士、駿河、奥大井、西駿河'!E24+'中東遠、西遠、北遠'!E3+'中東遠、西遠、北遠'!E19+'中東遠、西遠、北遠'!E30</f>
        <v>11689515.316939998</v>
      </c>
      <c r="F6" s="5">
        <f>+F8+'富士、駿河、奥大井、西駿河'!F3+'富士、駿河、奥大井、西駿河'!F12+'富士、駿河、奥大井、西駿河'!F19+'富士、駿河、奥大井、西駿河'!F24+'中東遠、西遠、北遠'!F3+'中東遠、西遠、北遠'!F19+'中東遠、西遠、北遠'!F30</f>
        <v>6569336.613700001</v>
      </c>
      <c r="G6" s="5">
        <f>+G8+'富士、駿河、奥大井、西駿河'!G3+'富士、駿河、奥大井、西駿河'!G12+'富士、駿河、奥大井、西駿河'!G19+'富士、駿河、奥大井、西駿河'!G24+'中東遠、西遠、北遠'!G3+'中東遠、西遠、北遠'!G19+'中東遠、西遠、北遠'!G30</f>
        <v>10175210.11678</v>
      </c>
      <c r="H6" s="5">
        <f>+H8+'富士、駿河、奥大井、西駿河'!H3+'富士、駿河、奥大井、西駿河'!H12+'富士、駿河、奥大井、西駿河'!H19+'富士、駿河、奥大井、西駿河'!H24+'中東遠、西遠、北遠'!H3+'中東遠、西遠、北遠'!H19+'中東遠、西遠、北遠'!H30</f>
        <v>16912982.51054</v>
      </c>
      <c r="I6" s="5">
        <f>+I8+'富士、駿河、奥大井、西駿河'!I3+'富士、駿河、奥大井、西駿河'!I12+'富士、駿河、奥大井、西駿河'!I19+'富士、駿河、奥大井、西駿河'!I24+'中東遠、西遠、北遠'!I3+'中東遠、西遠、北遠'!I19+'中東遠、西遠、北遠'!I30</f>
        <v>6689527.800840001</v>
      </c>
      <c r="J6" s="5">
        <f>+J8+'富士、駿河、奥大井、西駿河'!J3+'富士、駿河、奥大井、西駿河'!J12+'富士、駿河、奥大井、西駿河'!J19+'富士、駿河、奥大井、西駿河'!J24+'中東遠、西遠、北遠'!J3+'中東遠、西遠、北遠'!J19+'中東遠、西遠、北遠'!J30</f>
        <v>7461783.22044</v>
      </c>
      <c r="K6" s="5">
        <f>+K8+'富士、駿河、奥大井、西駿河'!K3+'富士、駿河、奥大井、西駿河'!K12+'富士、駿河、奥大井、西駿河'!K19+'富士、駿河、奥大井、西駿河'!K24+'中東遠、西遠、北遠'!K3+'中東遠、西遠、北遠'!K19+'中東遠、西遠、北遠'!K30</f>
        <v>10282417.245979998</v>
      </c>
      <c r="L6" s="5">
        <f>+L8+'富士、駿河、奥大井、西駿河'!L3+'富士、駿河、奥大井、西駿河'!L12+'富士、駿河、奥大井、西駿河'!L19+'富士、駿河、奥大井、西駿河'!L24+'中東遠、西遠、北遠'!L3+'中東遠、西遠、北遠'!L19+'中東遠、西遠、北遠'!L30</f>
        <v>6122865.88442</v>
      </c>
      <c r="M6" s="5">
        <f>+M8+'富士、駿河、奥大井、西駿河'!M3+'富士、駿河、奥大井、西駿河'!M12+'富士、駿河、奥大井、西駿河'!M19+'富士、駿河、奥大井、西駿河'!M24+'中東遠、西遠、北遠'!M3+'中東遠、西遠、北遠'!M19+'中東遠、西遠、北遠'!M30</f>
        <v>8583025.168359999</v>
      </c>
      <c r="N6" s="5">
        <f>+N8+'富士、駿河、奥大井、西駿河'!N3+'富士、駿河、奥大井、西駿河'!N12+'富士、駿河、奥大井、西駿河'!N19+'富士、駿河、奥大井、西駿河'!N24+'中東遠、西遠、北遠'!N3+'中東遠、西遠、北遠'!N19+'中東遠、西遠、北遠'!N30</f>
        <v>7505153.155440001</v>
      </c>
      <c r="O6" s="5">
        <f>+O8+'富士、駿河、奥大井、西駿河'!O3+'富士、駿河、奥大井、西駿河'!O12+'富士、駿河、奥大井、西駿河'!O19+'富士、駿河、奥大井、西駿河'!O24+'中東遠、西遠、北遠'!O3+'中東遠、西遠、北遠'!O19+'中東遠、西遠、北遠'!O30</f>
        <v>7611249.194</v>
      </c>
      <c r="Q6" s="7">
        <f>+Q8+'富士、駿河、奥大井、西駿河'!Q3+'富士、駿河、奥大井、西駿河'!Q12+'富士、駿河、奥大井、西駿河'!Q19+'富士、駿河、奥大井、西駿河'!Q24+'中東遠、西遠、北遠'!Q3+'中東遠、西遠、北遠'!Q19+'中東遠、西遠、北遠'!Q30</f>
        <v>0</v>
      </c>
      <c r="R6" s="7">
        <v>112532258</v>
      </c>
    </row>
    <row r="7" spans="2:18" s="1" customFormat="1" ht="21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Q7" s="8"/>
      <c r="R7" s="8"/>
    </row>
    <row r="8" spans="1:18" s="1" customFormat="1" ht="21.75" customHeight="1">
      <c r="A8" s="4" t="s">
        <v>90</v>
      </c>
      <c r="B8" s="10">
        <f>SUM(B9:B29)</f>
        <v>31474737.86758</v>
      </c>
      <c r="C8" s="6">
        <f aca="true" t="shared" si="1" ref="C8:C29">B8/R8*100</f>
        <v>95.48747137082773</v>
      </c>
      <c r="D8" s="10">
        <f aca="true" t="shared" si="2" ref="D8:O8">SUM(D9:D29)</f>
        <v>2134674.64014</v>
      </c>
      <c r="E8" s="10">
        <f t="shared" si="2"/>
        <v>3196656.31694</v>
      </c>
      <c r="F8" s="10">
        <f t="shared" si="2"/>
        <v>1617532.6137</v>
      </c>
      <c r="G8" s="10">
        <f t="shared" si="2"/>
        <v>2964660.1167800003</v>
      </c>
      <c r="H8" s="10">
        <f t="shared" si="2"/>
        <v>5755947.51054</v>
      </c>
      <c r="I8" s="10">
        <f t="shared" si="2"/>
        <v>1737393.8008400002</v>
      </c>
      <c r="J8" s="10">
        <f t="shared" si="2"/>
        <v>1981336.22044</v>
      </c>
      <c r="K8" s="10">
        <f t="shared" si="2"/>
        <v>2331372.24598</v>
      </c>
      <c r="L8" s="10">
        <f t="shared" si="2"/>
        <v>1550833.88442</v>
      </c>
      <c r="M8" s="10">
        <f t="shared" si="2"/>
        <v>2280609.16836</v>
      </c>
      <c r="N8" s="10">
        <f t="shared" si="2"/>
        <v>3424510.15544</v>
      </c>
      <c r="O8" s="10">
        <f t="shared" si="2"/>
        <v>2499211.194</v>
      </c>
      <c r="Q8" s="11">
        <f>SUM(D8:O8)-B8</f>
        <v>0</v>
      </c>
      <c r="R8" s="11">
        <v>32962165</v>
      </c>
    </row>
    <row r="9" spans="1:18" s="1" customFormat="1" ht="21.75" customHeight="1">
      <c r="A9" s="12" t="s">
        <v>0</v>
      </c>
      <c r="B9" s="10">
        <v>3292810</v>
      </c>
      <c r="C9" s="6">
        <f t="shared" si="1"/>
        <v>100.15506224389483</v>
      </c>
      <c r="D9" s="10">
        <v>253504</v>
      </c>
      <c r="E9" s="10">
        <v>313781</v>
      </c>
      <c r="F9" s="10">
        <v>159324</v>
      </c>
      <c r="G9" s="10">
        <v>627519</v>
      </c>
      <c r="H9" s="10">
        <v>442576</v>
      </c>
      <c r="I9" s="10">
        <v>150948</v>
      </c>
      <c r="J9" s="10">
        <v>294278</v>
      </c>
      <c r="K9" s="10">
        <v>361684</v>
      </c>
      <c r="L9" s="10">
        <v>155863</v>
      </c>
      <c r="M9" s="10">
        <v>175279</v>
      </c>
      <c r="N9" s="10">
        <v>178559</v>
      </c>
      <c r="O9" s="10">
        <v>179495</v>
      </c>
      <c r="Q9" s="9">
        <f>SUM(D9:O9)-B9</f>
        <v>0</v>
      </c>
      <c r="R9" s="1">
        <v>3287712</v>
      </c>
    </row>
    <row r="10" spans="1:18" s="1" customFormat="1" ht="21.75" customHeight="1">
      <c r="A10" s="12" t="s">
        <v>1</v>
      </c>
      <c r="B10" s="10">
        <v>4661794</v>
      </c>
      <c r="C10" s="6">
        <f t="shared" si="1"/>
        <v>84.7659478213625</v>
      </c>
      <c r="D10" s="10">
        <v>283151</v>
      </c>
      <c r="E10" s="10">
        <v>784690</v>
      </c>
      <c r="F10" s="10">
        <v>127719</v>
      </c>
      <c r="G10" s="10">
        <v>596205</v>
      </c>
      <c r="H10" s="10">
        <v>824565</v>
      </c>
      <c r="I10" s="10">
        <v>242548</v>
      </c>
      <c r="J10" s="10">
        <v>155819</v>
      </c>
      <c r="K10" s="10">
        <v>195128</v>
      </c>
      <c r="L10" s="10">
        <v>206840</v>
      </c>
      <c r="M10" s="10">
        <v>359736</v>
      </c>
      <c r="N10" s="10">
        <v>630553</v>
      </c>
      <c r="O10" s="10">
        <v>254840</v>
      </c>
      <c r="Q10" s="9">
        <f>SUM(D10:O10)-B10</f>
        <v>0</v>
      </c>
      <c r="R10" s="1">
        <v>5499607</v>
      </c>
    </row>
    <row r="11" spans="1:18" s="1" customFormat="1" ht="21.75" customHeight="1">
      <c r="A11" s="12" t="s">
        <v>2</v>
      </c>
      <c r="B11" s="10">
        <v>1193491</v>
      </c>
      <c r="C11" s="6">
        <f t="shared" si="1"/>
        <v>101.38594398798479</v>
      </c>
      <c r="D11" s="10">
        <v>61264</v>
      </c>
      <c r="E11" s="10">
        <v>130782</v>
      </c>
      <c r="F11" s="10">
        <v>53208</v>
      </c>
      <c r="G11" s="10">
        <v>30589</v>
      </c>
      <c r="H11" s="10">
        <v>567050</v>
      </c>
      <c r="I11" s="10">
        <v>52772</v>
      </c>
      <c r="J11" s="10">
        <v>48016</v>
      </c>
      <c r="K11" s="10">
        <v>121591</v>
      </c>
      <c r="L11" s="10">
        <v>30320</v>
      </c>
      <c r="M11" s="10">
        <v>28767</v>
      </c>
      <c r="N11" s="10">
        <v>30671</v>
      </c>
      <c r="O11" s="10">
        <v>38461</v>
      </c>
      <c r="Q11" s="9">
        <f aca="true" t="shared" si="3" ref="Q11:Q29">SUM(D11:O11)-B11</f>
        <v>0</v>
      </c>
      <c r="R11" s="1">
        <v>1177176</v>
      </c>
    </row>
    <row r="12" spans="1:18" s="1" customFormat="1" ht="21.75" customHeight="1">
      <c r="A12" s="12" t="s">
        <v>3</v>
      </c>
      <c r="B12" s="10">
        <v>7841040</v>
      </c>
      <c r="C12" s="6">
        <f t="shared" si="1"/>
        <v>100.68177172306324</v>
      </c>
      <c r="D12" s="10">
        <v>704145</v>
      </c>
      <c r="E12" s="10">
        <v>734803</v>
      </c>
      <c r="F12" s="10">
        <v>372572</v>
      </c>
      <c r="G12" s="10">
        <v>652236</v>
      </c>
      <c r="H12" s="10">
        <v>1537514</v>
      </c>
      <c r="I12" s="10">
        <v>540593</v>
      </c>
      <c r="J12" s="10">
        <v>681253</v>
      </c>
      <c r="K12" s="10">
        <v>529178</v>
      </c>
      <c r="L12" s="10">
        <v>485739</v>
      </c>
      <c r="M12" s="10">
        <v>500501</v>
      </c>
      <c r="N12" s="10">
        <v>438205</v>
      </c>
      <c r="O12" s="10">
        <v>664301</v>
      </c>
      <c r="Q12" s="9">
        <f t="shared" si="3"/>
        <v>0</v>
      </c>
      <c r="R12" s="1">
        <v>7787944</v>
      </c>
    </row>
    <row r="13" spans="1:18" s="1" customFormat="1" ht="21.75" customHeight="1">
      <c r="A13" s="12" t="s">
        <v>4</v>
      </c>
      <c r="B13" s="10">
        <v>2555756</v>
      </c>
      <c r="C13" s="6">
        <f t="shared" si="1"/>
        <v>87.59740829499152</v>
      </c>
      <c r="D13" s="10">
        <v>71687</v>
      </c>
      <c r="E13" s="10">
        <v>294533</v>
      </c>
      <c r="F13" s="10">
        <v>241281</v>
      </c>
      <c r="G13" s="10">
        <v>238980</v>
      </c>
      <c r="H13" s="10">
        <v>700261</v>
      </c>
      <c r="I13" s="10">
        <v>95516</v>
      </c>
      <c r="J13" s="10">
        <v>80318</v>
      </c>
      <c r="K13" s="10">
        <v>73909</v>
      </c>
      <c r="L13" s="10">
        <v>85562</v>
      </c>
      <c r="M13" s="10">
        <v>525724</v>
      </c>
      <c r="N13" s="10">
        <v>49565</v>
      </c>
      <c r="O13" s="10">
        <v>98420</v>
      </c>
      <c r="Q13" s="9">
        <f t="shared" si="3"/>
        <v>0</v>
      </c>
      <c r="R13" s="1">
        <v>2917616</v>
      </c>
    </row>
    <row r="14" spans="1:18" s="1" customFormat="1" ht="21.75" customHeight="1">
      <c r="A14" s="12" t="s">
        <v>5</v>
      </c>
      <c r="B14" s="10">
        <v>1110378</v>
      </c>
      <c r="C14" s="6">
        <f t="shared" si="1"/>
        <v>92.27351862085585</v>
      </c>
      <c r="D14" s="10">
        <v>69288</v>
      </c>
      <c r="E14" s="10">
        <v>66585</v>
      </c>
      <c r="F14" s="10">
        <v>48056</v>
      </c>
      <c r="G14" s="10">
        <v>94007</v>
      </c>
      <c r="H14" s="10">
        <v>152514</v>
      </c>
      <c r="I14" s="10">
        <v>50962</v>
      </c>
      <c r="J14" s="10">
        <v>51937</v>
      </c>
      <c r="K14" s="10">
        <v>59809</v>
      </c>
      <c r="L14" s="10">
        <v>57430</v>
      </c>
      <c r="M14" s="10">
        <v>85655</v>
      </c>
      <c r="N14" s="10">
        <v>198756</v>
      </c>
      <c r="O14" s="10">
        <v>175379</v>
      </c>
      <c r="Q14" s="9">
        <f t="shared" si="3"/>
        <v>0</v>
      </c>
      <c r="R14" s="1">
        <v>1203355</v>
      </c>
    </row>
    <row r="15" spans="1:18" s="1" customFormat="1" ht="21.75" customHeight="1">
      <c r="A15" s="13" t="s">
        <v>6</v>
      </c>
      <c r="B15" s="10">
        <v>1729113</v>
      </c>
      <c r="C15" s="6">
        <f t="shared" si="1"/>
        <v>98.66010192879591</v>
      </c>
      <c r="D15" s="10">
        <v>23523</v>
      </c>
      <c r="E15" s="10">
        <v>120802</v>
      </c>
      <c r="F15" s="10">
        <v>56940</v>
      </c>
      <c r="G15" s="10">
        <v>53111</v>
      </c>
      <c r="H15" s="10">
        <v>137517</v>
      </c>
      <c r="I15" s="10">
        <v>21241</v>
      </c>
      <c r="J15" s="10">
        <v>28783</v>
      </c>
      <c r="K15" s="10">
        <v>87581</v>
      </c>
      <c r="L15" s="10">
        <v>21217</v>
      </c>
      <c r="M15" s="10">
        <v>21583</v>
      </c>
      <c r="N15" s="10">
        <v>921316</v>
      </c>
      <c r="O15" s="10">
        <v>235499</v>
      </c>
      <c r="P15" s="1">
        <v>1752596</v>
      </c>
      <c r="Q15" s="9">
        <f t="shared" si="3"/>
        <v>0</v>
      </c>
      <c r="R15" s="1">
        <v>1752596</v>
      </c>
    </row>
    <row r="16" spans="1:18" s="1" customFormat="1" ht="21.75" customHeight="1">
      <c r="A16" s="12" t="s">
        <v>7</v>
      </c>
      <c r="B16" s="10">
        <v>895556</v>
      </c>
      <c r="C16" s="6">
        <f t="shared" si="1"/>
        <v>99.42910942402447</v>
      </c>
      <c r="D16" s="10">
        <v>40244</v>
      </c>
      <c r="E16" s="10">
        <v>44809</v>
      </c>
      <c r="F16" s="10">
        <v>25688</v>
      </c>
      <c r="G16" s="10">
        <v>56520</v>
      </c>
      <c r="H16" s="10">
        <v>145538</v>
      </c>
      <c r="I16" s="10">
        <v>46071</v>
      </c>
      <c r="J16" s="10">
        <v>40126</v>
      </c>
      <c r="K16" s="10">
        <v>44772</v>
      </c>
      <c r="L16" s="10">
        <v>36088</v>
      </c>
      <c r="M16" s="10">
        <v>38496</v>
      </c>
      <c r="N16" s="10">
        <v>282321</v>
      </c>
      <c r="O16" s="10">
        <v>94883</v>
      </c>
      <c r="Q16" s="9">
        <f t="shared" si="3"/>
        <v>0</v>
      </c>
      <c r="R16" s="1">
        <v>900698</v>
      </c>
    </row>
    <row r="17" spans="1:18" s="1" customFormat="1" ht="21.75" customHeight="1">
      <c r="A17" s="14" t="s">
        <v>8</v>
      </c>
      <c r="B17" s="10">
        <v>420442</v>
      </c>
      <c r="C17" s="6">
        <f t="shared" si="1"/>
        <v>100.30991809477912</v>
      </c>
      <c r="D17" s="10">
        <v>27428</v>
      </c>
      <c r="E17" s="10">
        <v>30410</v>
      </c>
      <c r="F17" s="10">
        <v>22897</v>
      </c>
      <c r="G17" s="10">
        <v>40570</v>
      </c>
      <c r="H17" s="10">
        <v>89081</v>
      </c>
      <c r="I17" s="10">
        <v>44192</v>
      </c>
      <c r="J17" s="10">
        <v>33150</v>
      </c>
      <c r="K17" s="10">
        <v>34175</v>
      </c>
      <c r="L17" s="10">
        <v>22566</v>
      </c>
      <c r="M17" s="10">
        <v>24379</v>
      </c>
      <c r="N17" s="10">
        <v>22991</v>
      </c>
      <c r="O17" s="10">
        <v>28603</v>
      </c>
      <c r="Q17" s="9">
        <f t="shared" si="3"/>
        <v>0</v>
      </c>
      <c r="R17" s="1">
        <v>419143</v>
      </c>
    </row>
    <row r="18" spans="1:18" s="1" customFormat="1" ht="21.75" customHeight="1">
      <c r="A18" s="15" t="s">
        <v>9</v>
      </c>
      <c r="B18" s="10">
        <v>885029</v>
      </c>
      <c r="C18" s="6">
        <f t="shared" si="1"/>
        <v>91.90504080034727</v>
      </c>
      <c r="D18" s="10">
        <v>74997</v>
      </c>
      <c r="E18" s="10">
        <v>93963</v>
      </c>
      <c r="F18" s="10">
        <v>63061</v>
      </c>
      <c r="G18" s="10">
        <v>72070</v>
      </c>
      <c r="H18" s="10">
        <v>139938</v>
      </c>
      <c r="I18" s="10">
        <v>69717</v>
      </c>
      <c r="J18" s="10">
        <v>79267</v>
      </c>
      <c r="K18" s="10">
        <v>65210</v>
      </c>
      <c r="L18" s="10">
        <v>48282</v>
      </c>
      <c r="M18" s="10">
        <v>48244</v>
      </c>
      <c r="N18" s="10">
        <v>52406</v>
      </c>
      <c r="O18" s="10">
        <v>77874</v>
      </c>
      <c r="Q18" s="9">
        <f>SUM(D18:O18)-B18</f>
        <v>0</v>
      </c>
      <c r="R18" s="1">
        <v>962982</v>
      </c>
    </row>
    <row r="19" spans="1:18" s="1" customFormat="1" ht="21.75" customHeight="1">
      <c r="A19" s="12" t="s">
        <v>10</v>
      </c>
      <c r="B19" s="10">
        <v>348968</v>
      </c>
      <c r="C19" s="6">
        <f t="shared" si="1"/>
        <v>108.65725921958875</v>
      </c>
      <c r="D19" s="10">
        <v>22712</v>
      </c>
      <c r="E19" s="10">
        <v>30873</v>
      </c>
      <c r="F19" s="10">
        <v>18214</v>
      </c>
      <c r="G19" s="10">
        <v>33409</v>
      </c>
      <c r="H19" s="10">
        <v>89078</v>
      </c>
      <c r="I19" s="10">
        <v>27930</v>
      </c>
      <c r="J19" s="10">
        <v>22183</v>
      </c>
      <c r="K19" s="10">
        <v>30135</v>
      </c>
      <c r="L19" s="10">
        <v>14960</v>
      </c>
      <c r="M19" s="10">
        <v>19107</v>
      </c>
      <c r="N19" s="10">
        <v>14500</v>
      </c>
      <c r="O19" s="10">
        <v>25867</v>
      </c>
      <c r="Q19" s="9">
        <f t="shared" si="3"/>
        <v>0</v>
      </c>
      <c r="R19" s="1">
        <v>321164</v>
      </c>
    </row>
    <row r="20" spans="1:18" s="1" customFormat="1" ht="21.75" customHeight="1">
      <c r="A20" s="12" t="s">
        <v>11</v>
      </c>
      <c r="B20" s="10">
        <v>680757</v>
      </c>
      <c r="C20" s="6">
        <f t="shared" si="1"/>
        <v>92.35224132481201</v>
      </c>
      <c r="D20" s="10">
        <v>60855</v>
      </c>
      <c r="E20" s="10">
        <v>45071</v>
      </c>
      <c r="F20" s="10">
        <v>22325</v>
      </c>
      <c r="G20" s="10">
        <v>50717</v>
      </c>
      <c r="H20" s="10">
        <v>43396</v>
      </c>
      <c r="I20" s="10">
        <v>25841</v>
      </c>
      <c r="J20" s="10">
        <v>36535</v>
      </c>
      <c r="K20" s="10">
        <v>64943</v>
      </c>
      <c r="L20" s="10">
        <v>41035</v>
      </c>
      <c r="M20" s="10">
        <v>76903</v>
      </c>
      <c r="N20" s="10">
        <v>105091</v>
      </c>
      <c r="O20" s="10">
        <v>108045</v>
      </c>
      <c r="Q20" s="9">
        <f t="shared" si="3"/>
        <v>0</v>
      </c>
      <c r="R20" s="1">
        <v>737131</v>
      </c>
    </row>
    <row r="21" spans="1:18" s="1" customFormat="1" ht="21.75" customHeight="1">
      <c r="A21" s="12" t="s">
        <v>91</v>
      </c>
      <c r="B21" s="10">
        <v>1240397.41332</v>
      </c>
      <c r="C21" s="6">
        <f t="shared" si="1"/>
        <v>102.24490965517413</v>
      </c>
      <c r="D21" s="10">
        <v>103728.01785</v>
      </c>
      <c r="E21" s="10">
        <v>133605.38913</v>
      </c>
      <c r="F21" s="10">
        <v>82893.86126</v>
      </c>
      <c r="G21" s="10">
        <v>69721.92175</v>
      </c>
      <c r="H21" s="10">
        <v>155917.72365</v>
      </c>
      <c r="I21" s="10">
        <v>62728.78771</v>
      </c>
      <c r="J21" s="10">
        <v>79593.74381</v>
      </c>
      <c r="K21" s="10">
        <v>150954.11748</v>
      </c>
      <c r="L21" s="10">
        <v>51371.01428</v>
      </c>
      <c r="M21" s="10">
        <v>59769.61689</v>
      </c>
      <c r="N21" s="10">
        <v>154660.10086</v>
      </c>
      <c r="O21" s="10">
        <v>135453.11865</v>
      </c>
      <c r="Q21" s="9">
        <f t="shared" si="3"/>
        <v>0</v>
      </c>
      <c r="R21" s="1">
        <v>1213163</v>
      </c>
    </row>
    <row r="22" spans="1:18" s="1" customFormat="1" ht="21.75" customHeight="1">
      <c r="A22" s="12" t="s">
        <v>12</v>
      </c>
      <c r="B22" s="10">
        <v>215375</v>
      </c>
      <c r="C22" s="6">
        <f t="shared" si="1"/>
        <v>109.03793482278013</v>
      </c>
      <c r="D22" s="10">
        <v>8003</v>
      </c>
      <c r="E22" s="10">
        <v>7594</v>
      </c>
      <c r="F22" s="10">
        <v>6262</v>
      </c>
      <c r="G22" s="10">
        <v>41997</v>
      </c>
      <c r="H22" s="10">
        <v>98500</v>
      </c>
      <c r="I22" s="10">
        <v>5950</v>
      </c>
      <c r="J22" s="10">
        <v>5661</v>
      </c>
      <c r="K22" s="10">
        <v>10656</v>
      </c>
      <c r="L22" s="10">
        <v>6527</v>
      </c>
      <c r="M22" s="10">
        <v>11261</v>
      </c>
      <c r="N22" s="10">
        <v>5393</v>
      </c>
      <c r="O22" s="10">
        <v>7571</v>
      </c>
      <c r="Q22" s="9">
        <f t="shared" si="3"/>
        <v>0</v>
      </c>
      <c r="R22" s="1">
        <v>197523</v>
      </c>
    </row>
    <row r="23" spans="1:18" s="1" customFormat="1" ht="21.75" customHeight="1">
      <c r="A23" s="12" t="s">
        <v>13</v>
      </c>
      <c r="B23" s="10">
        <v>831930</v>
      </c>
      <c r="C23" s="6">
        <f t="shared" si="1"/>
        <v>97.60014828962466</v>
      </c>
      <c r="D23" s="10">
        <v>50396</v>
      </c>
      <c r="E23" s="10">
        <v>57600</v>
      </c>
      <c r="F23" s="10">
        <v>43159</v>
      </c>
      <c r="G23" s="10">
        <v>87644</v>
      </c>
      <c r="H23" s="10">
        <v>251251</v>
      </c>
      <c r="I23" s="10">
        <v>50109</v>
      </c>
      <c r="J23" s="10">
        <v>50030</v>
      </c>
      <c r="K23" s="10">
        <v>62361</v>
      </c>
      <c r="L23" s="10">
        <v>37630</v>
      </c>
      <c r="M23" s="10">
        <v>43703</v>
      </c>
      <c r="N23" s="10">
        <v>39654</v>
      </c>
      <c r="O23" s="10">
        <v>58393</v>
      </c>
      <c r="Q23" s="9">
        <f>SUM(D23:O23)-B23</f>
        <v>0</v>
      </c>
      <c r="R23" s="1">
        <v>852386</v>
      </c>
    </row>
    <row r="24" spans="1:18" s="1" customFormat="1" ht="21.75" customHeight="1">
      <c r="A24" s="12" t="s">
        <v>14</v>
      </c>
      <c r="B24" s="10">
        <v>769520</v>
      </c>
      <c r="C24" s="6">
        <f t="shared" si="1"/>
        <v>105.18747351586315</v>
      </c>
      <c r="D24" s="10">
        <v>52699</v>
      </c>
      <c r="E24" s="10">
        <v>60566</v>
      </c>
      <c r="F24" s="10">
        <v>45866</v>
      </c>
      <c r="G24" s="10">
        <v>38572</v>
      </c>
      <c r="H24" s="10">
        <v>83691</v>
      </c>
      <c r="I24" s="10">
        <v>51120</v>
      </c>
      <c r="J24" s="10">
        <v>70061</v>
      </c>
      <c r="K24" s="10">
        <v>94044</v>
      </c>
      <c r="L24" s="10">
        <v>62854</v>
      </c>
      <c r="M24" s="10">
        <v>75209</v>
      </c>
      <c r="N24" s="10">
        <v>53573</v>
      </c>
      <c r="O24" s="10">
        <v>81265</v>
      </c>
      <c r="Q24" s="9">
        <f t="shared" si="3"/>
        <v>0</v>
      </c>
      <c r="R24" s="1">
        <v>731570</v>
      </c>
    </row>
    <row r="25" spans="1:18" s="1" customFormat="1" ht="21.75" customHeight="1">
      <c r="A25" s="12" t="s">
        <v>15</v>
      </c>
      <c r="B25" s="10">
        <v>570889.62032</v>
      </c>
      <c r="C25" s="6">
        <f t="shared" si="1"/>
        <v>92.32556963761272</v>
      </c>
      <c r="D25" s="10">
        <v>54292.62272</v>
      </c>
      <c r="E25" s="10">
        <v>46424.790179999996</v>
      </c>
      <c r="F25" s="10">
        <v>36728.88002</v>
      </c>
      <c r="G25" s="10">
        <v>29098.36462</v>
      </c>
      <c r="H25" s="10">
        <v>45723.06816</v>
      </c>
      <c r="I25" s="10">
        <v>32140.92604</v>
      </c>
      <c r="J25" s="10">
        <v>37431.9971</v>
      </c>
      <c r="K25" s="10">
        <v>42529.62242</v>
      </c>
      <c r="L25" s="10">
        <v>28737.10572</v>
      </c>
      <c r="M25" s="10">
        <v>66134.33192</v>
      </c>
      <c r="N25" s="10">
        <v>71101.39076</v>
      </c>
      <c r="O25" s="10">
        <v>80546.52066</v>
      </c>
      <c r="Q25" s="9">
        <f t="shared" si="3"/>
        <v>0</v>
      </c>
      <c r="R25" s="1">
        <v>618344</v>
      </c>
    </row>
    <row r="26" spans="1:18" s="1" customFormat="1" ht="21.75" customHeight="1">
      <c r="A26" s="12" t="s">
        <v>16</v>
      </c>
      <c r="B26" s="10">
        <v>565146.24726</v>
      </c>
      <c r="C26" s="6">
        <f t="shared" si="1"/>
        <v>94.43657630840184</v>
      </c>
      <c r="D26" s="10">
        <v>43472.01742</v>
      </c>
      <c r="E26" s="10">
        <v>49113.52676</v>
      </c>
      <c r="F26" s="10">
        <v>46925.73368</v>
      </c>
      <c r="G26" s="10">
        <v>34912.752160000004</v>
      </c>
      <c r="H26" s="10">
        <v>40658.44238</v>
      </c>
      <c r="I26" s="10">
        <v>40615.874800000005</v>
      </c>
      <c r="J26" s="10">
        <v>61256.22334</v>
      </c>
      <c r="K26" s="10">
        <v>79788.62356</v>
      </c>
      <c r="L26" s="10">
        <v>51500.7787</v>
      </c>
      <c r="M26" s="10">
        <v>32553.83644</v>
      </c>
      <c r="N26" s="10">
        <v>44384.76468</v>
      </c>
      <c r="O26" s="10">
        <v>39963.67334</v>
      </c>
      <c r="Q26" s="9">
        <f t="shared" si="3"/>
        <v>0</v>
      </c>
      <c r="R26" s="1">
        <v>598440</v>
      </c>
    </row>
    <row r="27" spans="1:18" s="1" customFormat="1" ht="21.75" customHeight="1">
      <c r="A27" s="12" t="s">
        <v>17</v>
      </c>
      <c r="B27" s="10">
        <v>909633.58668</v>
      </c>
      <c r="C27" s="6">
        <f t="shared" si="1"/>
        <v>92.43943151035738</v>
      </c>
      <c r="D27" s="10">
        <v>64417.982149999996</v>
      </c>
      <c r="E27" s="10">
        <v>75451.61087</v>
      </c>
      <c r="F27" s="10">
        <v>83524.13874</v>
      </c>
      <c r="G27" s="10">
        <v>57984.07825</v>
      </c>
      <c r="H27" s="10">
        <v>75896.27635</v>
      </c>
      <c r="I27" s="10">
        <v>63366.21229</v>
      </c>
      <c r="J27" s="10">
        <v>67172.25619</v>
      </c>
      <c r="K27" s="10">
        <v>151632.88252</v>
      </c>
      <c r="L27" s="10">
        <v>43255.98572</v>
      </c>
      <c r="M27" s="10">
        <v>53226.38311</v>
      </c>
      <c r="N27" s="10">
        <v>97690.89914</v>
      </c>
      <c r="O27" s="10">
        <v>76014.88135</v>
      </c>
      <c r="Q27" s="9">
        <f t="shared" si="3"/>
        <v>0</v>
      </c>
      <c r="R27" s="1">
        <v>984032</v>
      </c>
    </row>
    <row r="28" spans="1:18" s="1" customFormat="1" ht="21.75" customHeight="1">
      <c r="A28" s="12" t="s">
        <v>18</v>
      </c>
      <c r="B28" s="10">
        <v>349712</v>
      </c>
      <c r="C28" s="6">
        <f t="shared" si="1"/>
        <v>94.62339988581726</v>
      </c>
      <c r="D28" s="10">
        <v>29868</v>
      </c>
      <c r="E28" s="10">
        <v>40199</v>
      </c>
      <c r="F28" s="10">
        <v>28888</v>
      </c>
      <c r="G28" s="10">
        <v>22797</v>
      </c>
      <c r="H28" s="10">
        <v>34282</v>
      </c>
      <c r="I28" s="10">
        <v>31032</v>
      </c>
      <c r="J28" s="10">
        <v>30465</v>
      </c>
      <c r="K28" s="10">
        <v>38291</v>
      </c>
      <c r="L28" s="10">
        <v>29056</v>
      </c>
      <c r="M28" s="10">
        <v>21378</v>
      </c>
      <c r="N28" s="10">
        <v>20119</v>
      </c>
      <c r="O28" s="10">
        <v>23337</v>
      </c>
      <c r="Q28" s="9">
        <f t="shared" si="3"/>
        <v>0</v>
      </c>
      <c r="R28" s="1">
        <v>369583</v>
      </c>
    </row>
    <row r="29" spans="1:18" s="1" customFormat="1" ht="21.75" customHeight="1">
      <c r="A29" s="12" t="s">
        <v>19</v>
      </c>
      <c r="B29" s="10">
        <v>407000</v>
      </c>
      <c r="C29" s="6">
        <f t="shared" si="1"/>
        <v>94.65116279069767</v>
      </c>
      <c r="D29" s="10">
        <v>35000</v>
      </c>
      <c r="E29" s="10">
        <v>35000</v>
      </c>
      <c r="F29" s="10">
        <v>32000</v>
      </c>
      <c r="G29" s="10">
        <v>36000</v>
      </c>
      <c r="H29" s="10">
        <v>101000</v>
      </c>
      <c r="I29" s="10">
        <v>32000</v>
      </c>
      <c r="J29" s="10">
        <v>28000</v>
      </c>
      <c r="K29" s="10">
        <v>33000</v>
      </c>
      <c r="L29" s="10">
        <v>34000</v>
      </c>
      <c r="M29" s="10">
        <v>13000</v>
      </c>
      <c r="N29" s="10">
        <v>13000</v>
      </c>
      <c r="O29" s="10">
        <v>15000</v>
      </c>
      <c r="Q29" s="9">
        <f t="shared" si="3"/>
        <v>0</v>
      </c>
      <c r="R29" s="1">
        <v>430000</v>
      </c>
    </row>
    <row r="30" spans="1:18" s="1" customFormat="1" ht="21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8"/>
      <c r="Q30" s="8"/>
      <c r="R30" s="8"/>
    </row>
    <row r="31" spans="1:18" s="1" customFormat="1" ht="21.75" customHeight="1">
      <c r="A31" s="8" t="s">
        <v>92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</sheetData>
  <printOptions/>
  <pageMargins left="1.11" right="0.75" top="1" bottom="1" header="0.512" footer="0.512"/>
  <pageSetup horizontalDpi="600" verticalDpi="600" orientation="landscape" paperSize="9" scale="7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12.75390625" style="0" customWidth="1"/>
    <col min="2" max="2" width="12.25390625" style="0" customWidth="1"/>
    <col min="4" max="15" width="11.75390625" style="0" customWidth="1"/>
    <col min="16" max="16" width="5.00390625" style="0" customWidth="1"/>
    <col min="17" max="17" width="9.125" style="0" bestFit="1" customWidth="1"/>
    <col min="18" max="18" width="11.125" style="0" customWidth="1"/>
  </cols>
  <sheetData>
    <row r="1" spans="1:14" s="1" customFormat="1" ht="18" customHeight="1">
      <c r="A1" s="1" t="s">
        <v>109</v>
      </c>
      <c r="N1" s="1" t="s">
        <v>101</v>
      </c>
    </row>
    <row r="2" spans="1:18" s="1" customFormat="1" ht="18" customHeight="1">
      <c r="A2" s="2" t="s">
        <v>73</v>
      </c>
      <c r="B2" s="2" t="s">
        <v>105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79</v>
      </c>
      <c r="I2" s="2" t="s">
        <v>80</v>
      </c>
      <c r="J2" s="2" t="s">
        <v>81</v>
      </c>
      <c r="K2" s="2" t="s">
        <v>82</v>
      </c>
      <c r="L2" s="2" t="s">
        <v>83</v>
      </c>
      <c r="M2" s="2" t="s">
        <v>84</v>
      </c>
      <c r="N2" s="2" t="s">
        <v>85</v>
      </c>
      <c r="O2" s="2" t="s">
        <v>86</v>
      </c>
      <c r="Q2" s="1" t="s">
        <v>103</v>
      </c>
      <c r="R2" s="1" t="s">
        <v>107</v>
      </c>
    </row>
    <row r="3" spans="1:18" s="1" customFormat="1" ht="18" customHeight="1">
      <c r="A3" s="20" t="s">
        <v>93</v>
      </c>
      <c r="B3" s="17">
        <f>SUM(B4:B10)</f>
        <v>20827984.93546</v>
      </c>
      <c r="C3" s="6">
        <f aca="true" t="shared" si="0" ref="C3:C10">B3/R3*100</f>
        <v>98.13126397267852</v>
      </c>
      <c r="D3" s="17">
        <f aca="true" t="shared" si="1" ref="D3:O3">SUM(D4:D10)</f>
        <v>1683395.53228</v>
      </c>
      <c r="E3" s="17">
        <f t="shared" si="1"/>
        <v>2331674.61178</v>
      </c>
      <c r="F3" s="17">
        <f t="shared" si="1"/>
        <v>1442040.89364</v>
      </c>
      <c r="G3" s="17">
        <f t="shared" si="1"/>
        <v>1952260.3207600003</v>
      </c>
      <c r="H3" s="17">
        <f t="shared" si="1"/>
        <v>3109631.44638</v>
      </c>
      <c r="I3" s="17">
        <f t="shared" si="1"/>
        <v>1675225.0557800003</v>
      </c>
      <c r="J3" s="17">
        <f t="shared" si="1"/>
        <v>1490809.69398</v>
      </c>
      <c r="K3" s="17">
        <f t="shared" si="1"/>
        <v>1969122.3760399998</v>
      </c>
      <c r="L3" s="17">
        <f t="shared" si="1"/>
        <v>1105954.1037799998</v>
      </c>
      <c r="M3" s="17">
        <f t="shared" si="1"/>
        <v>1555034.06632</v>
      </c>
      <c r="N3" s="17">
        <f t="shared" si="1"/>
        <v>1141658.00508</v>
      </c>
      <c r="O3" s="17">
        <f t="shared" si="1"/>
        <v>1371178.8296400001</v>
      </c>
      <c r="Q3" s="9">
        <f>SUM(D3:O3)-B3</f>
        <v>0</v>
      </c>
      <c r="R3" s="1">
        <v>21224617</v>
      </c>
    </row>
    <row r="4" spans="1:18" s="1" customFormat="1" ht="18" customHeight="1">
      <c r="A4" s="12" t="s">
        <v>20</v>
      </c>
      <c r="B4" s="10">
        <v>5973667.49128</v>
      </c>
      <c r="C4" s="6">
        <f t="shared" si="0"/>
        <v>101.77827986632124</v>
      </c>
      <c r="D4" s="10">
        <v>357441.75828</v>
      </c>
      <c r="E4" s="10">
        <v>956729.7674</v>
      </c>
      <c r="F4" s="10">
        <v>349822.05656</v>
      </c>
      <c r="G4" s="10">
        <v>482619.4086</v>
      </c>
      <c r="H4" s="10">
        <v>945455.38932</v>
      </c>
      <c r="I4" s="10">
        <v>420331.66224</v>
      </c>
      <c r="J4" s="10">
        <v>474825.98688</v>
      </c>
      <c r="K4" s="10">
        <v>783677.55976</v>
      </c>
      <c r="L4" s="10">
        <v>183248.48368</v>
      </c>
      <c r="M4" s="10">
        <v>598340.79684</v>
      </c>
      <c r="N4" s="10">
        <v>185786.5016</v>
      </c>
      <c r="O4" s="10">
        <v>235388.12012</v>
      </c>
      <c r="Q4" s="9">
        <f>SUM(D4:O4)-B4</f>
        <v>0</v>
      </c>
      <c r="R4" s="1">
        <v>5869295</v>
      </c>
    </row>
    <row r="5" spans="1:18" s="1" customFormat="1" ht="18" customHeight="1">
      <c r="A5" s="12" t="s">
        <v>21</v>
      </c>
      <c r="B5" s="10">
        <v>1685501.5035</v>
      </c>
      <c r="C5" s="6">
        <f t="shared" si="0"/>
        <v>131.35183584581</v>
      </c>
      <c r="D5" s="10">
        <v>119107.12249</v>
      </c>
      <c r="E5" s="10">
        <v>117973.40306</v>
      </c>
      <c r="F5" s="10">
        <v>189970.54327</v>
      </c>
      <c r="G5" s="10">
        <v>217858.10478</v>
      </c>
      <c r="H5" s="10">
        <v>293135.13983</v>
      </c>
      <c r="I5" s="10">
        <v>89472.15706</v>
      </c>
      <c r="J5" s="10">
        <v>75637.03451</v>
      </c>
      <c r="K5" s="10">
        <v>63838.66608</v>
      </c>
      <c r="L5" s="10">
        <v>54273.19244</v>
      </c>
      <c r="M5" s="10">
        <v>77225.61385</v>
      </c>
      <c r="N5" s="10">
        <v>291415.0876</v>
      </c>
      <c r="O5" s="10">
        <v>95595.43853</v>
      </c>
      <c r="Q5" s="9">
        <f aca="true" t="shared" si="2" ref="Q5:Q22">SUM(D5:O5)-B5</f>
        <v>0</v>
      </c>
      <c r="R5" s="1">
        <v>1283196</v>
      </c>
    </row>
    <row r="6" spans="1:18" s="1" customFormat="1" ht="18" customHeight="1">
      <c r="A6" s="12" t="s">
        <v>22</v>
      </c>
      <c r="B6" s="10">
        <v>8254243.48708</v>
      </c>
      <c r="C6" s="6">
        <f t="shared" si="0"/>
        <v>93.54646452144758</v>
      </c>
      <c r="D6" s="10">
        <v>746787.03761</v>
      </c>
      <c r="E6" s="10">
        <v>751038.95562</v>
      </c>
      <c r="F6" s="10">
        <v>621861.1948599999</v>
      </c>
      <c r="G6" s="10">
        <v>767986.80409</v>
      </c>
      <c r="H6" s="10">
        <v>1100924.3025</v>
      </c>
      <c r="I6" s="10">
        <v>743039.58154</v>
      </c>
      <c r="J6" s="10">
        <v>623870.2335</v>
      </c>
      <c r="K6" s="10">
        <v>669059.37533</v>
      </c>
      <c r="L6" s="10">
        <v>564776.23969</v>
      </c>
      <c r="M6" s="10">
        <v>585797.00351</v>
      </c>
      <c r="N6" s="10">
        <v>442566.27800999995</v>
      </c>
      <c r="O6" s="10">
        <v>636536.48082</v>
      </c>
      <c r="Q6" s="9">
        <f t="shared" si="2"/>
        <v>0</v>
      </c>
      <c r="R6" s="1">
        <v>8823683</v>
      </c>
    </row>
    <row r="7" spans="1:18" s="1" customFormat="1" ht="18" customHeight="1">
      <c r="A7" s="12" t="s">
        <v>23</v>
      </c>
      <c r="B7" s="10">
        <v>1911812.4965</v>
      </c>
      <c r="C7" s="6">
        <f t="shared" si="0"/>
        <v>103.06666870627863</v>
      </c>
      <c r="D7" s="10">
        <v>127128.87751</v>
      </c>
      <c r="E7" s="10">
        <v>207148.59694</v>
      </c>
      <c r="F7" s="10">
        <v>97003.45673</v>
      </c>
      <c r="G7" s="10">
        <v>141763.89522</v>
      </c>
      <c r="H7" s="10">
        <v>382256.86017</v>
      </c>
      <c r="I7" s="10">
        <v>147611.84294</v>
      </c>
      <c r="J7" s="10">
        <v>136907.96549</v>
      </c>
      <c r="K7" s="10">
        <v>144070.33392</v>
      </c>
      <c r="L7" s="10">
        <v>105900.80756</v>
      </c>
      <c r="M7" s="10">
        <v>160076.38615</v>
      </c>
      <c r="N7" s="10">
        <v>115004.9124</v>
      </c>
      <c r="O7" s="10">
        <v>146938.56147</v>
      </c>
      <c r="Q7" s="9">
        <f t="shared" si="2"/>
        <v>0</v>
      </c>
      <c r="R7" s="1">
        <v>1854928</v>
      </c>
    </row>
    <row r="8" spans="1:18" s="1" customFormat="1" ht="18" customHeight="1">
      <c r="A8" s="12" t="s">
        <v>24</v>
      </c>
      <c r="B8" s="10">
        <v>222596</v>
      </c>
      <c r="C8" s="6">
        <f t="shared" si="0"/>
        <v>128.50924290184395</v>
      </c>
      <c r="D8" s="10">
        <v>13019</v>
      </c>
      <c r="E8" s="10">
        <v>18996</v>
      </c>
      <c r="F8" s="10">
        <v>15040</v>
      </c>
      <c r="G8" s="10">
        <v>16051</v>
      </c>
      <c r="H8" s="10">
        <v>39965</v>
      </c>
      <c r="I8" s="10">
        <v>15930</v>
      </c>
      <c r="J8" s="10">
        <v>18558</v>
      </c>
      <c r="K8" s="10">
        <v>26476</v>
      </c>
      <c r="L8" s="10">
        <v>12133</v>
      </c>
      <c r="M8" s="10">
        <v>10461</v>
      </c>
      <c r="N8" s="10">
        <v>14784</v>
      </c>
      <c r="O8" s="10">
        <v>21183</v>
      </c>
      <c r="Q8" s="9">
        <f t="shared" si="2"/>
        <v>0</v>
      </c>
      <c r="R8" s="1">
        <v>173214</v>
      </c>
    </row>
    <row r="9" spans="1:18" s="1" customFormat="1" ht="18" customHeight="1">
      <c r="A9" s="12" t="s">
        <v>25</v>
      </c>
      <c r="B9" s="10">
        <v>2559685.5129199997</v>
      </c>
      <c r="C9" s="6">
        <f t="shared" si="0"/>
        <v>85.33266368699066</v>
      </c>
      <c r="D9" s="10">
        <v>303759.96239</v>
      </c>
      <c r="E9" s="10">
        <v>263704.04438</v>
      </c>
      <c r="F9" s="10">
        <v>150371.80514</v>
      </c>
      <c r="G9" s="10">
        <v>304459.19591000007</v>
      </c>
      <c r="H9" s="10">
        <v>325206.6975</v>
      </c>
      <c r="I9" s="10">
        <v>242062.41846</v>
      </c>
      <c r="J9" s="10">
        <v>148166.7665</v>
      </c>
      <c r="K9" s="10">
        <v>258588.62467</v>
      </c>
      <c r="L9" s="10">
        <v>170961.76030999998</v>
      </c>
      <c r="M9" s="10">
        <v>105601.99649</v>
      </c>
      <c r="N9" s="10">
        <v>78333.72199</v>
      </c>
      <c r="O9" s="10">
        <v>208468.51918</v>
      </c>
      <c r="Q9" s="9">
        <f t="shared" si="2"/>
        <v>0</v>
      </c>
      <c r="R9" s="1">
        <v>2999655</v>
      </c>
    </row>
    <row r="10" spans="1:18" s="1" customFormat="1" ht="18" customHeight="1">
      <c r="A10" s="12" t="s">
        <v>26</v>
      </c>
      <c r="B10" s="10">
        <v>220478.44418000002</v>
      </c>
      <c r="C10" s="6">
        <f t="shared" si="0"/>
        <v>99.92406124742801</v>
      </c>
      <c r="D10" s="10">
        <v>16151.774</v>
      </c>
      <c r="E10" s="10">
        <v>16083.844379999999</v>
      </c>
      <c r="F10" s="10">
        <v>17971.837079999998</v>
      </c>
      <c r="G10" s="10">
        <v>21521.91216</v>
      </c>
      <c r="H10" s="10">
        <v>22688.057060000003</v>
      </c>
      <c r="I10" s="10">
        <v>16777.39354</v>
      </c>
      <c r="J10" s="10">
        <v>12843.7071</v>
      </c>
      <c r="K10" s="10">
        <v>23411.81628</v>
      </c>
      <c r="L10" s="10">
        <v>14660.6201</v>
      </c>
      <c r="M10" s="10">
        <v>17531.269480000003</v>
      </c>
      <c r="N10" s="10">
        <v>13767.50348</v>
      </c>
      <c r="O10" s="10">
        <v>27068.70952</v>
      </c>
      <c r="Q10" s="9">
        <f t="shared" si="2"/>
        <v>0</v>
      </c>
      <c r="R10" s="1">
        <v>220646</v>
      </c>
    </row>
    <row r="11" spans="1:15" s="1" customFormat="1" ht="18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8" s="1" customFormat="1" ht="18" customHeight="1">
      <c r="A12" s="4" t="s">
        <v>94</v>
      </c>
      <c r="B12" s="10">
        <f>SUM(B13:B17)</f>
        <v>21069896.06454</v>
      </c>
      <c r="C12" s="6">
        <f aca="true" t="shared" si="3" ref="C12:C17">B12/R12*100</f>
        <v>100.74679258088734</v>
      </c>
      <c r="D12" s="10">
        <f aca="true" t="shared" si="4" ref="D12:O12">SUM(D13:D17)</f>
        <v>2256788.46772</v>
      </c>
      <c r="E12" s="10">
        <f t="shared" si="4"/>
        <v>1642341.38822</v>
      </c>
      <c r="F12" s="10">
        <f t="shared" si="4"/>
        <v>1069787.10636</v>
      </c>
      <c r="G12" s="10">
        <f t="shared" si="4"/>
        <v>2315833.67924</v>
      </c>
      <c r="H12" s="10">
        <f t="shared" si="4"/>
        <v>2564184.55362</v>
      </c>
      <c r="I12" s="10">
        <f t="shared" si="4"/>
        <v>1205985.94422</v>
      </c>
      <c r="J12" s="10">
        <f t="shared" si="4"/>
        <v>1248303.30602</v>
      </c>
      <c r="K12" s="10">
        <f t="shared" si="4"/>
        <v>3361066.6239599995</v>
      </c>
      <c r="L12" s="10">
        <f t="shared" si="4"/>
        <v>1324139.89622</v>
      </c>
      <c r="M12" s="10">
        <f t="shared" si="4"/>
        <v>1253705.93368</v>
      </c>
      <c r="N12" s="10">
        <f t="shared" si="4"/>
        <v>1196828.99492</v>
      </c>
      <c r="O12" s="10">
        <f t="shared" si="4"/>
        <v>1630930.1703599999</v>
      </c>
      <c r="Q12" s="9">
        <f t="shared" si="2"/>
        <v>0</v>
      </c>
      <c r="R12" s="1">
        <v>20913714</v>
      </c>
    </row>
    <row r="13" spans="1:18" s="1" customFormat="1" ht="18" customHeight="1">
      <c r="A13" s="12" t="s">
        <v>27</v>
      </c>
      <c r="B13" s="10">
        <v>7960235.148</v>
      </c>
      <c r="C13" s="6">
        <f t="shared" si="3"/>
        <v>100.4403491284155</v>
      </c>
      <c r="D13" s="10">
        <v>1365574.148</v>
      </c>
      <c r="E13" s="10">
        <v>607604.5256</v>
      </c>
      <c r="F13" s="10">
        <v>315479.5</v>
      </c>
      <c r="G13" s="10">
        <v>723606.8496</v>
      </c>
      <c r="H13" s="10">
        <v>377196.9944</v>
      </c>
      <c r="I13" s="10">
        <v>340908.4472</v>
      </c>
      <c r="J13" s="10">
        <v>361688.728</v>
      </c>
      <c r="K13" s="10">
        <v>2341570.5248</v>
      </c>
      <c r="L13" s="10">
        <v>307961.02</v>
      </c>
      <c r="M13" s="10">
        <v>352317.6368</v>
      </c>
      <c r="N13" s="10">
        <v>375495.704</v>
      </c>
      <c r="O13" s="10">
        <v>490831.0696</v>
      </c>
      <c r="Q13" s="9">
        <f t="shared" si="2"/>
        <v>0</v>
      </c>
      <c r="R13" s="1">
        <v>7925336</v>
      </c>
    </row>
    <row r="14" spans="1:18" s="1" customFormat="1" ht="18" customHeight="1">
      <c r="A14" s="12" t="s">
        <v>28</v>
      </c>
      <c r="B14" s="10">
        <v>10317230.91654</v>
      </c>
      <c r="C14" s="6">
        <f t="shared" si="3"/>
        <v>100.92184289842376</v>
      </c>
      <c r="D14" s="10">
        <v>663878.3197199999</v>
      </c>
      <c r="E14" s="10">
        <v>785072.8626199999</v>
      </c>
      <c r="F14" s="10">
        <v>593904.60636</v>
      </c>
      <c r="G14" s="10">
        <v>1399720.82964</v>
      </c>
      <c r="H14" s="10">
        <v>1753438.55922</v>
      </c>
      <c r="I14" s="10">
        <v>678247.4970199999</v>
      </c>
      <c r="J14" s="10">
        <v>672662.57802</v>
      </c>
      <c r="K14" s="10">
        <v>831897.09916</v>
      </c>
      <c r="L14" s="10">
        <v>832597.87622</v>
      </c>
      <c r="M14" s="10">
        <v>656081.29688</v>
      </c>
      <c r="N14" s="10">
        <v>605514.2909199999</v>
      </c>
      <c r="O14" s="10">
        <v>844215.10076</v>
      </c>
      <c r="Q14" s="9">
        <f t="shared" si="2"/>
        <v>0</v>
      </c>
      <c r="R14" s="1">
        <v>10222991</v>
      </c>
    </row>
    <row r="15" spans="1:18" s="1" customFormat="1" ht="18" customHeight="1">
      <c r="A15" s="12" t="s">
        <v>29</v>
      </c>
      <c r="B15" s="10">
        <v>2557996</v>
      </c>
      <c r="C15" s="6">
        <f t="shared" si="3"/>
        <v>105.32705377782132</v>
      </c>
      <c r="D15" s="10">
        <v>186157</v>
      </c>
      <c r="E15" s="10">
        <v>206845</v>
      </c>
      <c r="F15" s="10">
        <v>151825</v>
      </c>
      <c r="G15" s="10">
        <v>187076</v>
      </c>
      <c r="H15" s="10">
        <v>421558</v>
      </c>
      <c r="I15" s="10">
        <v>180331</v>
      </c>
      <c r="J15" s="10">
        <v>153985</v>
      </c>
      <c r="K15" s="10">
        <v>176414</v>
      </c>
      <c r="L15" s="10">
        <v>178987</v>
      </c>
      <c r="M15" s="10">
        <v>241041</v>
      </c>
      <c r="N15" s="10">
        <v>210434</v>
      </c>
      <c r="O15" s="10">
        <v>263343</v>
      </c>
      <c r="Q15" s="9">
        <f t="shared" si="2"/>
        <v>0</v>
      </c>
      <c r="R15" s="1">
        <v>2428622</v>
      </c>
    </row>
    <row r="16" spans="1:18" s="1" customFormat="1" ht="18" customHeight="1">
      <c r="A16" s="12" t="s">
        <v>30</v>
      </c>
      <c r="B16" s="10">
        <v>103100</v>
      </c>
      <c r="C16" s="6">
        <f t="shared" si="3"/>
        <v>50.58881256133464</v>
      </c>
      <c r="D16" s="10">
        <v>34000</v>
      </c>
      <c r="E16" s="10">
        <v>2500</v>
      </c>
      <c r="F16" s="10">
        <v>1500</v>
      </c>
      <c r="G16" s="10">
        <v>700</v>
      </c>
      <c r="H16" s="10">
        <v>6400</v>
      </c>
      <c r="I16" s="10">
        <v>1600</v>
      </c>
      <c r="J16" s="10">
        <v>27000</v>
      </c>
      <c r="K16" s="10">
        <v>1100</v>
      </c>
      <c r="L16" s="10">
        <v>700</v>
      </c>
      <c r="M16" s="10">
        <v>400</v>
      </c>
      <c r="N16" s="10">
        <v>600</v>
      </c>
      <c r="O16" s="10">
        <v>26600</v>
      </c>
      <c r="Q16" s="9">
        <f t="shared" si="2"/>
        <v>0</v>
      </c>
      <c r="R16" s="1">
        <v>203800</v>
      </c>
    </row>
    <row r="17" spans="1:18" s="1" customFormat="1" ht="18" customHeight="1">
      <c r="A17" s="13" t="s">
        <v>31</v>
      </c>
      <c r="B17" s="10">
        <v>131334</v>
      </c>
      <c r="C17" s="6">
        <f t="shared" si="3"/>
        <v>98.7733614108976</v>
      </c>
      <c r="D17" s="10">
        <v>7179</v>
      </c>
      <c r="E17" s="10">
        <v>40319</v>
      </c>
      <c r="F17" s="10">
        <v>7078</v>
      </c>
      <c r="G17" s="10">
        <v>4730</v>
      </c>
      <c r="H17" s="10">
        <v>5591</v>
      </c>
      <c r="I17" s="10">
        <v>4899</v>
      </c>
      <c r="J17" s="10">
        <v>32967</v>
      </c>
      <c r="K17" s="10">
        <v>10085</v>
      </c>
      <c r="L17" s="10">
        <v>3894</v>
      </c>
      <c r="M17" s="10">
        <v>3866</v>
      </c>
      <c r="N17" s="10">
        <v>4785</v>
      </c>
      <c r="O17" s="10">
        <v>5941</v>
      </c>
      <c r="Q17" s="9">
        <f t="shared" si="2"/>
        <v>0</v>
      </c>
      <c r="R17" s="1">
        <v>132965</v>
      </c>
    </row>
    <row r="18" s="1" customFormat="1" ht="18" customHeight="1"/>
    <row r="19" spans="1:18" s="1" customFormat="1" ht="18" customHeight="1">
      <c r="A19" s="4" t="s">
        <v>95</v>
      </c>
      <c r="B19" s="10">
        <f>SUM(B20:B22)</f>
        <v>894048</v>
      </c>
      <c r="C19" s="6">
        <f>B19/R19*100</f>
        <v>96.51402292894618</v>
      </c>
      <c r="D19" s="10">
        <f aca="true" t="shared" si="5" ref="D19:O19">SUM(D20:D22)</f>
        <v>81308</v>
      </c>
      <c r="E19" s="10">
        <f t="shared" si="5"/>
        <v>88157</v>
      </c>
      <c r="F19" s="10">
        <f t="shared" si="5"/>
        <v>55003</v>
      </c>
      <c r="G19" s="10">
        <f t="shared" si="5"/>
        <v>61237</v>
      </c>
      <c r="H19" s="10">
        <f t="shared" si="5"/>
        <v>120453</v>
      </c>
      <c r="I19" s="10">
        <f t="shared" si="5"/>
        <v>70694</v>
      </c>
      <c r="J19" s="10">
        <f t="shared" si="5"/>
        <v>75263</v>
      </c>
      <c r="K19" s="10">
        <f t="shared" si="5"/>
        <v>124748</v>
      </c>
      <c r="L19" s="10">
        <f t="shared" si="5"/>
        <v>62376</v>
      </c>
      <c r="M19" s="10">
        <f t="shared" si="5"/>
        <v>55989</v>
      </c>
      <c r="N19" s="10">
        <f t="shared" si="5"/>
        <v>43226</v>
      </c>
      <c r="O19" s="10">
        <f t="shared" si="5"/>
        <v>55594</v>
      </c>
      <c r="Q19" s="9">
        <f t="shared" si="2"/>
        <v>0</v>
      </c>
      <c r="R19" s="1">
        <v>926340</v>
      </c>
    </row>
    <row r="20" spans="1:18" s="1" customFormat="1" ht="18" customHeight="1">
      <c r="A20" s="12" t="s">
        <v>32</v>
      </c>
      <c r="B20" s="10">
        <v>483431</v>
      </c>
      <c r="C20" s="6">
        <f>B20/R20*100</f>
        <v>99.37815547552091</v>
      </c>
      <c r="D20" s="10">
        <v>50550</v>
      </c>
      <c r="E20" s="10">
        <v>41906</v>
      </c>
      <c r="F20" s="10">
        <v>34387</v>
      </c>
      <c r="G20" s="10">
        <v>33497</v>
      </c>
      <c r="H20" s="10">
        <v>53658</v>
      </c>
      <c r="I20" s="10">
        <v>36395</v>
      </c>
      <c r="J20" s="10">
        <v>31703</v>
      </c>
      <c r="K20" s="10">
        <v>58440</v>
      </c>
      <c r="L20" s="10">
        <v>29844</v>
      </c>
      <c r="M20" s="10">
        <v>42315</v>
      </c>
      <c r="N20" s="10">
        <v>31690</v>
      </c>
      <c r="O20" s="10">
        <v>39046</v>
      </c>
      <c r="Q20" s="9">
        <f t="shared" si="2"/>
        <v>0</v>
      </c>
      <c r="R20" s="1">
        <v>486456</v>
      </c>
    </row>
    <row r="21" spans="1:18" s="1" customFormat="1" ht="18" customHeight="1">
      <c r="A21" s="13" t="s">
        <v>33</v>
      </c>
      <c r="B21" s="10">
        <v>256886</v>
      </c>
      <c r="C21" s="6">
        <f>B21/R21*100</f>
        <v>96.06626652456013</v>
      </c>
      <c r="D21" s="10">
        <v>19176</v>
      </c>
      <c r="E21" s="10">
        <v>28978</v>
      </c>
      <c r="F21" s="10">
        <v>12003</v>
      </c>
      <c r="G21" s="10">
        <v>16749</v>
      </c>
      <c r="H21" s="10">
        <v>38187</v>
      </c>
      <c r="I21" s="10">
        <v>21461</v>
      </c>
      <c r="J21" s="10">
        <v>31410</v>
      </c>
      <c r="K21" s="10">
        <v>42733</v>
      </c>
      <c r="L21" s="10">
        <v>26684</v>
      </c>
      <c r="M21" s="10">
        <v>6118</v>
      </c>
      <c r="N21" s="10">
        <v>6051</v>
      </c>
      <c r="O21" s="10">
        <v>7336</v>
      </c>
      <c r="Q21" s="9">
        <f t="shared" si="2"/>
        <v>0</v>
      </c>
      <c r="R21" s="1">
        <v>267405</v>
      </c>
    </row>
    <row r="22" spans="1:18" s="1" customFormat="1" ht="18" customHeight="1">
      <c r="A22" s="12" t="s">
        <v>34</v>
      </c>
      <c r="B22" s="10">
        <v>153731</v>
      </c>
      <c r="C22" s="6">
        <f>B22/R22*100</f>
        <v>89.1302709315337</v>
      </c>
      <c r="D22" s="10">
        <v>11582</v>
      </c>
      <c r="E22" s="10">
        <v>17273</v>
      </c>
      <c r="F22" s="10">
        <v>8613</v>
      </c>
      <c r="G22" s="10">
        <v>10991</v>
      </c>
      <c r="H22" s="10">
        <v>28608</v>
      </c>
      <c r="I22" s="10">
        <v>12838</v>
      </c>
      <c r="J22" s="10">
        <v>12150</v>
      </c>
      <c r="K22" s="10">
        <v>23575</v>
      </c>
      <c r="L22" s="10">
        <v>5848</v>
      </c>
      <c r="M22" s="10">
        <v>7556</v>
      </c>
      <c r="N22" s="10">
        <v>5485</v>
      </c>
      <c r="O22" s="10">
        <v>9212</v>
      </c>
      <c r="Q22" s="9">
        <f t="shared" si="2"/>
        <v>0</v>
      </c>
      <c r="R22" s="1">
        <v>172479</v>
      </c>
    </row>
    <row r="23" s="1" customFormat="1" ht="18" customHeight="1"/>
    <row r="24" spans="1:18" s="1" customFormat="1" ht="18" customHeight="1">
      <c r="A24" s="4" t="s">
        <v>96</v>
      </c>
      <c r="B24" s="10">
        <f>SUM(B25:B34)</f>
        <v>9905785</v>
      </c>
      <c r="C24" s="6">
        <f aca="true" t="shared" si="6" ref="C24:C34">B24/R24*100</f>
        <v>83.276713018822</v>
      </c>
      <c r="D24" s="10">
        <f aca="true" t="shared" si="7" ref="D24:O24">SUM(D25:D34)</f>
        <v>757885</v>
      </c>
      <c r="E24" s="10">
        <f t="shared" si="7"/>
        <v>997289</v>
      </c>
      <c r="F24" s="10">
        <f t="shared" si="7"/>
        <v>503363</v>
      </c>
      <c r="G24" s="10">
        <f t="shared" si="7"/>
        <v>1020905</v>
      </c>
      <c r="H24" s="10">
        <f t="shared" si="7"/>
        <v>2310681</v>
      </c>
      <c r="I24" s="10">
        <f t="shared" si="7"/>
        <v>642273</v>
      </c>
      <c r="J24" s="10">
        <f t="shared" si="7"/>
        <v>722179</v>
      </c>
      <c r="K24" s="10">
        <f t="shared" si="7"/>
        <v>663252</v>
      </c>
      <c r="L24" s="10">
        <f t="shared" si="7"/>
        <v>554631</v>
      </c>
      <c r="M24" s="10">
        <f t="shared" si="7"/>
        <v>584388</v>
      </c>
      <c r="N24" s="10">
        <f t="shared" si="7"/>
        <v>552935</v>
      </c>
      <c r="O24" s="10">
        <f t="shared" si="7"/>
        <v>596004</v>
      </c>
      <c r="Q24" s="1">
        <f>SUM(Q25:Q34)</f>
        <v>0</v>
      </c>
      <c r="R24" s="1">
        <v>11895024</v>
      </c>
    </row>
    <row r="25" spans="1:18" s="1" customFormat="1" ht="18" customHeight="1">
      <c r="A25" s="12" t="s">
        <v>35</v>
      </c>
      <c r="B25" s="10">
        <v>1136633</v>
      </c>
      <c r="C25" s="6">
        <f t="shared" si="6"/>
        <v>56.61081122540968</v>
      </c>
      <c r="D25" s="10">
        <v>57476</v>
      </c>
      <c r="E25" s="10">
        <v>117324</v>
      </c>
      <c r="F25" s="10">
        <v>59365</v>
      </c>
      <c r="G25" s="10">
        <v>48685</v>
      </c>
      <c r="H25" s="10">
        <v>389205</v>
      </c>
      <c r="I25" s="10">
        <v>73430</v>
      </c>
      <c r="J25" s="10">
        <v>162973</v>
      </c>
      <c r="K25" s="10">
        <v>54428</v>
      </c>
      <c r="L25" s="10">
        <v>42497</v>
      </c>
      <c r="M25" s="10">
        <v>46167</v>
      </c>
      <c r="N25" s="10">
        <v>37447</v>
      </c>
      <c r="O25" s="10">
        <v>47636</v>
      </c>
      <c r="Q25" s="9">
        <f aca="true" t="shared" si="8" ref="Q25:Q34">SUM(D25:O25)-B25</f>
        <v>0</v>
      </c>
      <c r="R25" s="1">
        <v>2007802</v>
      </c>
    </row>
    <row r="26" spans="1:18" s="1" customFormat="1" ht="18" customHeight="1">
      <c r="A26" s="12" t="s">
        <v>36</v>
      </c>
      <c r="B26" s="10">
        <v>2967891</v>
      </c>
      <c r="C26" s="6">
        <f t="shared" si="6"/>
        <v>93.57735597055232</v>
      </c>
      <c r="D26" s="10">
        <v>236913</v>
      </c>
      <c r="E26" s="10">
        <v>206162</v>
      </c>
      <c r="F26" s="10">
        <v>175848</v>
      </c>
      <c r="G26" s="10">
        <v>187973</v>
      </c>
      <c r="H26" s="10">
        <v>443290</v>
      </c>
      <c r="I26" s="10">
        <v>219940</v>
      </c>
      <c r="J26" s="10">
        <v>207718</v>
      </c>
      <c r="K26" s="10">
        <v>294075</v>
      </c>
      <c r="L26" s="10">
        <v>329984</v>
      </c>
      <c r="M26" s="10">
        <v>168341</v>
      </c>
      <c r="N26" s="10">
        <v>221046</v>
      </c>
      <c r="O26" s="10">
        <v>276601</v>
      </c>
      <c r="Q26" s="9">
        <f t="shared" si="8"/>
        <v>0</v>
      </c>
      <c r="R26" s="1">
        <v>3171591</v>
      </c>
    </row>
    <row r="27" spans="1:18" s="1" customFormat="1" ht="18" customHeight="1">
      <c r="A27" s="12" t="s">
        <v>37</v>
      </c>
      <c r="B27" s="10">
        <v>881081</v>
      </c>
      <c r="C27" s="6">
        <f t="shared" si="6"/>
        <v>81.71928620452985</v>
      </c>
      <c r="D27" s="10">
        <v>40257</v>
      </c>
      <c r="E27" s="10">
        <v>175149</v>
      </c>
      <c r="F27" s="10">
        <v>28129</v>
      </c>
      <c r="G27" s="10">
        <v>43113</v>
      </c>
      <c r="H27" s="10">
        <v>205245</v>
      </c>
      <c r="I27" s="10">
        <v>26291</v>
      </c>
      <c r="J27" s="10">
        <v>113390</v>
      </c>
      <c r="K27" s="10">
        <v>78906</v>
      </c>
      <c r="L27" s="10">
        <v>16674</v>
      </c>
      <c r="M27" s="10">
        <v>52455</v>
      </c>
      <c r="N27" s="10">
        <v>83490</v>
      </c>
      <c r="O27" s="10">
        <v>17982</v>
      </c>
      <c r="Q27" s="9">
        <f t="shared" si="8"/>
        <v>0</v>
      </c>
      <c r="R27" s="1">
        <v>1078180</v>
      </c>
    </row>
    <row r="28" spans="1:18" s="1" customFormat="1" ht="18" customHeight="1">
      <c r="A28" s="12" t="s">
        <v>38</v>
      </c>
      <c r="B28" s="10">
        <v>101467</v>
      </c>
      <c r="C28" s="6">
        <f t="shared" si="6"/>
        <v>182.17350712772452</v>
      </c>
      <c r="D28" s="10">
        <v>8058</v>
      </c>
      <c r="E28" s="10">
        <v>10612</v>
      </c>
      <c r="F28" s="10">
        <v>5069</v>
      </c>
      <c r="G28" s="10">
        <v>4544</v>
      </c>
      <c r="H28" s="10">
        <v>8809</v>
      </c>
      <c r="I28" s="10">
        <v>5705</v>
      </c>
      <c r="J28" s="10">
        <v>30665</v>
      </c>
      <c r="K28" s="10">
        <v>6764</v>
      </c>
      <c r="L28" s="10">
        <v>2313</v>
      </c>
      <c r="M28" s="10">
        <v>3904</v>
      </c>
      <c r="N28" s="10">
        <v>4884</v>
      </c>
      <c r="O28" s="10">
        <v>10140</v>
      </c>
      <c r="Q28" s="9">
        <f t="shared" si="8"/>
        <v>0</v>
      </c>
      <c r="R28" s="1">
        <v>55698</v>
      </c>
    </row>
    <row r="29" spans="1:18" s="1" customFormat="1" ht="18" customHeight="1">
      <c r="A29" s="12" t="s">
        <v>39</v>
      </c>
      <c r="B29" s="10">
        <v>124969</v>
      </c>
      <c r="C29" s="6">
        <f t="shared" si="6"/>
        <v>157.77320472679529</v>
      </c>
      <c r="D29" s="10">
        <v>11766</v>
      </c>
      <c r="E29" s="10">
        <v>9714</v>
      </c>
      <c r="F29" s="10">
        <v>8297</v>
      </c>
      <c r="G29" s="10">
        <v>25764</v>
      </c>
      <c r="H29" s="10">
        <v>4022</v>
      </c>
      <c r="I29" s="10">
        <v>3664</v>
      </c>
      <c r="J29" s="10">
        <v>7901</v>
      </c>
      <c r="K29" s="10">
        <v>18865</v>
      </c>
      <c r="L29" s="10">
        <v>8129</v>
      </c>
      <c r="M29" s="10">
        <v>6494</v>
      </c>
      <c r="N29" s="10">
        <v>5727</v>
      </c>
      <c r="O29" s="10">
        <v>14626</v>
      </c>
      <c r="Q29" s="9">
        <f t="shared" si="8"/>
        <v>0</v>
      </c>
      <c r="R29" s="1">
        <v>79208</v>
      </c>
    </row>
    <row r="30" spans="1:18" s="1" customFormat="1" ht="18" customHeight="1">
      <c r="A30" s="12" t="s">
        <v>40</v>
      </c>
      <c r="B30" s="10">
        <v>1811555</v>
      </c>
      <c r="C30" s="6">
        <f t="shared" si="6"/>
        <v>87.04009248119434</v>
      </c>
      <c r="D30" s="10">
        <v>120163</v>
      </c>
      <c r="E30" s="10">
        <v>292411</v>
      </c>
      <c r="F30" s="10">
        <v>115133</v>
      </c>
      <c r="G30" s="10">
        <v>154796</v>
      </c>
      <c r="H30" s="10">
        <v>297735</v>
      </c>
      <c r="I30" s="10">
        <v>218603</v>
      </c>
      <c r="J30" s="10">
        <v>99324</v>
      </c>
      <c r="K30" s="10">
        <v>76782</v>
      </c>
      <c r="L30" s="10">
        <v>66508</v>
      </c>
      <c r="M30" s="10">
        <v>155055</v>
      </c>
      <c r="N30" s="10">
        <v>77027</v>
      </c>
      <c r="O30" s="10">
        <v>138018</v>
      </c>
      <c r="Q30" s="9">
        <f t="shared" si="8"/>
        <v>0</v>
      </c>
      <c r="R30" s="1">
        <v>2081288</v>
      </c>
    </row>
    <row r="31" spans="1:18" s="1" customFormat="1" ht="18" customHeight="1">
      <c r="A31" s="12" t="s">
        <v>41</v>
      </c>
      <c r="B31" s="10">
        <v>806879</v>
      </c>
      <c r="C31" s="6">
        <f t="shared" si="6"/>
        <v>101.01075982248484</v>
      </c>
      <c r="D31" s="10">
        <v>69753</v>
      </c>
      <c r="E31" s="10">
        <v>30486</v>
      </c>
      <c r="F31" s="10">
        <v>37467</v>
      </c>
      <c r="G31" s="10">
        <v>155015</v>
      </c>
      <c r="H31" s="10">
        <v>331091</v>
      </c>
      <c r="I31" s="10">
        <v>21335</v>
      </c>
      <c r="J31" s="10">
        <v>20493</v>
      </c>
      <c r="K31" s="10">
        <v>29326</v>
      </c>
      <c r="L31" s="10">
        <v>37859</v>
      </c>
      <c r="M31" s="10">
        <v>29352</v>
      </c>
      <c r="N31" s="10">
        <v>21282</v>
      </c>
      <c r="O31" s="10">
        <v>23420</v>
      </c>
      <c r="Q31" s="9">
        <f t="shared" si="8"/>
        <v>0</v>
      </c>
      <c r="R31" s="1">
        <v>798805</v>
      </c>
    </row>
    <row r="32" spans="1:18" s="1" customFormat="1" ht="18" customHeight="1">
      <c r="A32" s="12" t="s">
        <v>42</v>
      </c>
      <c r="B32" s="10">
        <v>841000</v>
      </c>
      <c r="C32" s="6">
        <f t="shared" si="6"/>
        <v>92.51925192519252</v>
      </c>
      <c r="D32" s="10">
        <v>48000</v>
      </c>
      <c r="E32" s="10">
        <v>52000</v>
      </c>
      <c r="F32" s="10">
        <v>13940</v>
      </c>
      <c r="G32" s="10">
        <v>313380</v>
      </c>
      <c r="H32" s="10">
        <v>408680</v>
      </c>
      <c r="I32" s="10">
        <v>0</v>
      </c>
      <c r="J32" s="10">
        <v>5000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Q32" s="9">
        <f t="shared" si="8"/>
        <v>0</v>
      </c>
      <c r="R32" s="1">
        <v>909000</v>
      </c>
    </row>
    <row r="33" spans="1:18" s="1" customFormat="1" ht="18" customHeight="1">
      <c r="A33" s="12" t="s">
        <v>43</v>
      </c>
      <c r="B33" s="10">
        <v>101583</v>
      </c>
      <c r="C33" s="6">
        <f t="shared" si="6"/>
        <v>15.277545919265112</v>
      </c>
      <c r="D33" s="10">
        <v>15137</v>
      </c>
      <c r="E33" s="10">
        <v>11879</v>
      </c>
      <c r="F33" s="10">
        <v>7389</v>
      </c>
      <c r="G33" s="10">
        <v>1936</v>
      </c>
      <c r="H33" s="10">
        <v>32158</v>
      </c>
      <c r="I33" s="10">
        <v>2721</v>
      </c>
      <c r="J33" s="10">
        <v>2444</v>
      </c>
      <c r="K33" s="10">
        <v>17979</v>
      </c>
      <c r="L33" s="10">
        <v>854</v>
      </c>
      <c r="M33" s="10">
        <v>2373</v>
      </c>
      <c r="N33" s="10">
        <v>2732</v>
      </c>
      <c r="O33" s="10">
        <v>3981</v>
      </c>
      <c r="Q33" s="9">
        <f t="shared" si="8"/>
        <v>0</v>
      </c>
      <c r="R33" s="1">
        <v>664917</v>
      </c>
    </row>
    <row r="34" spans="1:18" s="1" customFormat="1" ht="18" customHeight="1">
      <c r="A34" s="12" t="s">
        <v>44</v>
      </c>
      <c r="B34" s="10">
        <v>1132727</v>
      </c>
      <c r="C34" s="6">
        <f t="shared" si="6"/>
        <v>108.02948876289298</v>
      </c>
      <c r="D34" s="10">
        <v>150362</v>
      </c>
      <c r="E34" s="10">
        <v>91552</v>
      </c>
      <c r="F34" s="10">
        <v>52726</v>
      </c>
      <c r="G34" s="10">
        <v>85699</v>
      </c>
      <c r="H34" s="10">
        <v>190446</v>
      </c>
      <c r="I34" s="10">
        <v>70584</v>
      </c>
      <c r="J34" s="10">
        <v>72271</v>
      </c>
      <c r="K34" s="10">
        <v>86127</v>
      </c>
      <c r="L34" s="10">
        <v>49813</v>
      </c>
      <c r="M34" s="10">
        <v>120247</v>
      </c>
      <c r="N34" s="10">
        <v>99300</v>
      </c>
      <c r="O34" s="10">
        <v>63600</v>
      </c>
      <c r="Q34" s="9">
        <f t="shared" si="8"/>
        <v>0</v>
      </c>
      <c r="R34" s="1">
        <v>1048535</v>
      </c>
    </row>
    <row r="35" spans="1:15" s="1" customFormat="1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="1" customFormat="1" ht="18" customHeight="1">
      <c r="A36" s="8" t="s">
        <v>92</v>
      </c>
    </row>
  </sheetData>
  <printOptions/>
  <pageMargins left="0.93" right="0.75" top="1" bottom="1" header="0.512" footer="0.512"/>
  <pageSetup horizontalDpi="600" verticalDpi="600" orientation="landscape" paperSize="9" scale="74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workbookViewId="0" topLeftCell="A1">
      <pane ySplit="990" topLeftCell="BM1" activePane="bottomLeft" state="split"/>
      <selection pane="topLeft" activeCell="A1" sqref="A1"/>
      <selection pane="bottomLeft" activeCell="B14" sqref="B14"/>
    </sheetView>
  </sheetViews>
  <sheetFormatPr defaultColWidth="9.00390625" defaultRowHeight="13.5"/>
  <cols>
    <col min="1" max="2" width="12.375" style="0" customWidth="1"/>
    <col min="4" max="15" width="11.50390625" style="0" customWidth="1"/>
    <col min="16" max="16" width="6.25390625" style="0" customWidth="1"/>
    <col min="17" max="17" width="5.25390625" style="0" customWidth="1"/>
  </cols>
  <sheetData>
    <row r="1" spans="1:14" s="1" customFormat="1" ht="18" customHeight="1">
      <c r="A1" s="1" t="s">
        <v>108</v>
      </c>
      <c r="N1" s="1" t="s">
        <v>101</v>
      </c>
    </row>
    <row r="2" spans="1:18" s="1" customFormat="1" ht="18" customHeight="1">
      <c r="A2" s="2" t="s">
        <v>73</v>
      </c>
      <c r="B2" s="2" t="s">
        <v>105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79</v>
      </c>
      <c r="I2" s="2" t="s">
        <v>80</v>
      </c>
      <c r="J2" s="2" t="s">
        <v>81</v>
      </c>
      <c r="K2" s="2" t="s">
        <v>82</v>
      </c>
      <c r="L2" s="2" t="s">
        <v>83</v>
      </c>
      <c r="M2" s="2" t="s">
        <v>84</v>
      </c>
      <c r="N2" s="2" t="s">
        <v>85</v>
      </c>
      <c r="O2" s="2" t="s">
        <v>86</v>
      </c>
      <c r="Q2" s="1" t="s">
        <v>103</v>
      </c>
      <c r="R2" s="1" t="s">
        <v>107</v>
      </c>
    </row>
    <row r="3" spans="1:18" s="1" customFormat="1" ht="18" customHeight="1">
      <c r="A3" s="4" t="s">
        <v>97</v>
      </c>
      <c r="B3" s="10">
        <f>SUM(B4:B17)</f>
        <v>10970546</v>
      </c>
      <c r="C3" s="6">
        <f aca="true" t="shared" si="0" ref="C3:C17">B3/R3*100</f>
        <v>99.60044686326411</v>
      </c>
      <c r="D3" s="10">
        <f aca="true" t="shared" si="1" ref="D3:O3">SUM(D4:D17)</f>
        <v>971615.9999999999</v>
      </c>
      <c r="E3" s="10">
        <f t="shared" si="1"/>
        <v>966920.9999999999</v>
      </c>
      <c r="F3" s="10">
        <f t="shared" si="1"/>
        <v>1132543</v>
      </c>
      <c r="G3" s="10">
        <f t="shared" si="1"/>
        <v>614484.0000000001</v>
      </c>
      <c r="H3" s="10">
        <f t="shared" si="1"/>
        <v>1270755</v>
      </c>
      <c r="I3" s="10">
        <f t="shared" si="1"/>
        <v>545391</v>
      </c>
      <c r="J3" s="10">
        <f t="shared" si="1"/>
        <v>769669.0000000001</v>
      </c>
      <c r="K3" s="10">
        <f t="shared" si="1"/>
        <v>841677.9999999999</v>
      </c>
      <c r="L3" s="10">
        <f t="shared" si="1"/>
        <v>558812</v>
      </c>
      <c r="M3" s="10">
        <f t="shared" si="1"/>
        <v>2054491</v>
      </c>
      <c r="N3" s="10">
        <f t="shared" si="1"/>
        <v>631721.9999999999</v>
      </c>
      <c r="O3" s="10">
        <f t="shared" si="1"/>
        <v>612464</v>
      </c>
      <c r="Q3" s="9">
        <f>SUM(D3:O3)-B3</f>
        <v>0</v>
      </c>
      <c r="R3" s="1">
        <v>11014555</v>
      </c>
    </row>
    <row r="4" spans="1:18" s="1" customFormat="1" ht="18" customHeight="1">
      <c r="A4" s="12" t="s">
        <v>45</v>
      </c>
      <c r="B4" s="10">
        <v>1231754.90504</v>
      </c>
      <c r="C4" s="6">
        <f t="shared" si="0"/>
        <v>101.97296558141538</v>
      </c>
      <c r="D4" s="10">
        <v>81496.214</v>
      </c>
      <c r="E4" s="10">
        <v>80529.34048</v>
      </c>
      <c r="F4" s="10">
        <v>121264.99048000001</v>
      </c>
      <c r="G4" s="10">
        <v>145613.32584</v>
      </c>
      <c r="H4" s="10">
        <v>91864.77712</v>
      </c>
      <c r="I4" s="10">
        <v>107966.77352</v>
      </c>
      <c r="J4" s="10">
        <v>134169.49984</v>
      </c>
      <c r="K4" s="10">
        <v>125292.0328</v>
      </c>
      <c r="L4" s="10">
        <v>75842.51176</v>
      </c>
      <c r="M4" s="10">
        <v>154938.83272</v>
      </c>
      <c r="N4" s="10">
        <v>46868.96912</v>
      </c>
      <c r="O4" s="10">
        <v>65907.63736</v>
      </c>
      <c r="Q4" s="9">
        <f>SUM(D4:O4)-B4</f>
        <v>0</v>
      </c>
      <c r="R4" s="1">
        <v>1207923</v>
      </c>
    </row>
    <row r="5" spans="1:18" s="1" customFormat="1" ht="18" customHeight="1">
      <c r="A5" s="18" t="s">
        <v>46</v>
      </c>
      <c r="B5" s="10">
        <v>986413.52714</v>
      </c>
      <c r="C5" s="6">
        <f t="shared" si="0"/>
        <v>89.52697000560897</v>
      </c>
      <c r="D5" s="10">
        <v>71041.95198</v>
      </c>
      <c r="E5" s="10">
        <v>131425.39424</v>
      </c>
      <c r="F5" s="10">
        <v>109013.5633</v>
      </c>
      <c r="G5" s="10">
        <v>67336.7805</v>
      </c>
      <c r="H5" s="10">
        <v>179548.49844</v>
      </c>
      <c r="I5" s="10">
        <v>60625.95594</v>
      </c>
      <c r="J5" s="10">
        <v>56214.80968</v>
      </c>
      <c r="K5" s="10">
        <v>64437.92404</v>
      </c>
      <c r="L5" s="10">
        <v>44385.90502</v>
      </c>
      <c r="M5" s="10">
        <v>56392.02954</v>
      </c>
      <c r="N5" s="10">
        <v>44923.02688</v>
      </c>
      <c r="O5" s="10">
        <v>101067.68758</v>
      </c>
      <c r="Q5" s="9">
        <f aca="true" t="shared" si="2" ref="Q5:Q35">SUM(D5:O5)-B5</f>
        <v>0</v>
      </c>
      <c r="R5" s="1">
        <v>1101806</v>
      </c>
    </row>
    <row r="6" spans="1:18" s="1" customFormat="1" ht="18" customHeight="1">
      <c r="A6" s="12" t="s">
        <v>47</v>
      </c>
      <c r="B6" s="10">
        <v>4849740.89172</v>
      </c>
      <c r="C6" s="6">
        <f t="shared" si="0"/>
        <v>100.37500639992119</v>
      </c>
      <c r="D6" s="10">
        <v>543932.81022</v>
      </c>
      <c r="E6" s="10">
        <v>367495.77374</v>
      </c>
      <c r="F6" s="10">
        <v>551864.63484</v>
      </c>
      <c r="G6" s="10">
        <v>136943.87862</v>
      </c>
      <c r="H6" s="10">
        <v>578734.04558</v>
      </c>
      <c r="I6" s="10">
        <v>136348.53172</v>
      </c>
      <c r="J6" s="10">
        <v>226822.11643</v>
      </c>
      <c r="K6" s="10">
        <v>263154.21603999997</v>
      </c>
      <c r="L6" s="10">
        <v>249682.90036</v>
      </c>
      <c r="M6" s="10">
        <v>1272888.54856</v>
      </c>
      <c r="N6" s="10">
        <v>302835.6808</v>
      </c>
      <c r="O6" s="10">
        <v>219037.75481</v>
      </c>
      <c r="Q6" s="9">
        <f t="shared" si="2"/>
        <v>0</v>
      </c>
      <c r="R6" s="1">
        <v>4831622</v>
      </c>
    </row>
    <row r="7" spans="1:18" s="1" customFormat="1" ht="18" customHeight="1">
      <c r="A7" s="12" t="s">
        <v>48</v>
      </c>
      <c r="B7" s="10">
        <v>234220</v>
      </c>
      <c r="C7" s="6">
        <f t="shared" si="0"/>
        <v>105.18279676125724</v>
      </c>
      <c r="D7" s="10">
        <v>48941</v>
      </c>
      <c r="E7" s="10">
        <v>17653</v>
      </c>
      <c r="F7" s="10">
        <v>15495</v>
      </c>
      <c r="G7" s="10">
        <v>12201</v>
      </c>
      <c r="H7" s="10">
        <v>16805</v>
      </c>
      <c r="I7" s="10">
        <v>11476</v>
      </c>
      <c r="J7" s="10">
        <v>20230</v>
      </c>
      <c r="K7" s="10">
        <v>11445</v>
      </c>
      <c r="L7" s="10">
        <v>15916</v>
      </c>
      <c r="M7" s="10">
        <v>19056</v>
      </c>
      <c r="N7" s="10">
        <v>21133</v>
      </c>
      <c r="O7" s="10">
        <v>23869</v>
      </c>
      <c r="Q7" s="9">
        <f t="shared" si="2"/>
        <v>0</v>
      </c>
      <c r="R7" s="1">
        <v>222679</v>
      </c>
    </row>
    <row r="8" spans="1:18" s="1" customFormat="1" ht="18" customHeight="1">
      <c r="A8" s="12" t="s">
        <v>49</v>
      </c>
      <c r="B8" s="10">
        <v>330450</v>
      </c>
      <c r="C8" s="6">
        <f t="shared" si="0"/>
        <v>99.83805961581457</v>
      </c>
      <c r="D8" s="10">
        <v>30482</v>
      </c>
      <c r="E8" s="10">
        <v>30229</v>
      </c>
      <c r="F8" s="10">
        <v>25441</v>
      </c>
      <c r="G8" s="10">
        <v>27740</v>
      </c>
      <c r="H8" s="10">
        <v>42306</v>
      </c>
      <c r="I8" s="10">
        <v>24942</v>
      </c>
      <c r="J8" s="10">
        <v>22846</v>
      </c>
      <c r="K8" s="10">
        <v>24428</v>
      </c>
      <c r="L8" s="10">
        <v>21140</v>
      </c>
      <c r="M8" s="10">
        <v>28932</v>
      </c>
      <c r="N8" s="10">
        <v>22670</v>
      </c>
      <c r="O8" s="10">
        <v>29294</v>
      </c>
      <c r="Q8" s="9">
        <f t="shared" si="2"/>
        <v>0</v>
      </c>
      <c r="R8" s="1">
        <v>330986</v>
      </c>
    </row>
    <row r="9" spans="1:18" s="1" customFormat="1" ht="18" customHeight="1">
      <c r="A9" s="12" t="s">
        <v>50</v>
      </c>
      <c r="B9" s="10">
        <v>439645.58</v>
      </c>
      <c r="C9" s="6">
        <f t="shared" si="0"/>
        <v>101.23387989969768</v>
      </c>
      <c r="D9" s="10">
        <v>33295.951</v>
      </c>
      <c r="E9" s="10">
        <v>41117.9412</v>
      </c>
      <c r="F9" s="10">
        <v>30129.0652</v>
      </c>
      <c r="G9" s="10">
        <v>31849.57</v>
      </c>
      <c r="H9" s="10">
        <v>62438.4452</v>
      </c>
      <c r="I9" s="10">
        <v>47963.0718</v>
      </c>
      <c r="J9" s="10">
        <v>35907.513</v>
      </c>
      <c r="K9" s="10">
        <v>35918.8594</v>
      </c>
      <c r="L9" s="10">
        <v>26707.2514</v>
      </c>
      <c r="M9" s="10">
        <v>33448.7278</v>
      </c>
      <c r="N9" s="10">
        <v>28213.4466</v>
      </c>
      <c r="O9" s="10">
        <v>32655.737399999998</v>
      </c>
      <c r="Q9" s="9">
        <f t="shared" si="2"/>
        <v>0</v>
      </c>
      <c r="R9" s="1">
        <v>434287</v>
      </c>
    </row>
    <row r="10" spans="1:18" s="1" customFormat="1" ht="18" customHeight="1">
      <c r="A10" s="12" t="s">
        <v>51</v>
      </c>
      <c r="B10" s="10">
        <v>114638.42</v>
      </c>
      <c r="C10" s="6">
        <f t="shared" si="0"/>
        <v>98.64933567396392</v>
      </c>
      <c r="D10" s="10">
        <v>5598.049</v>
      </c>
      <c r="E10" s="10">
        <v>9159.058799999999</v>
      </c>
      <c r="F10" s="10">
        <v>16204.934799999999</v>
      </c>
      <c r="G10" s="10">
        <v>10996.43</v>
      </c>
      <c r="H10" s="10">
        <v>23855.554799999998</v>
      </c>
      <c r="I10" s="10">
        <v>8520.9282</v>
      </c>
      <c r="J10" s="10">
        <v>23460.487</v>
      </c>
      <c r="K10" s="10">
        <v>3154.1405999999997</v>
      </c>
      <c r="L10" s="10">
        <v>2774.7486</v>
      </c>
      <c r="M10" s="10">
        <v>3395.2722</v>
      </c>
      <c r="N10" s="10">
        <v>4055.5534</v>
      </c>
      <c r="O10" s="10">
        <v>3463.2626</v>
      </c>
      <c r="Q10" s="9">
        <f t="shared" si="2"/>
        <v>0</v>
      </c>
      <c r="R10" s="1">
        <v>116208</v>
      </c>
    </row>
    <row r="11" spans="1:18" s="1" customFormat="1" ht="18" customHeight="1">
      <c r="A11" s="12" t="s">
        <v>52</v>
      </c>
      <c r="B11" s="10">
        <v>191592</v>
      </c>
      <c r="C11" s="6">
        <f t="shared" si="0"/>
        <v>87.25265617101506</v>
      </c>
      <c r="D11" s="10">
        <v>16334</v>
      </c>
      <c r="E11" s="10">
        <v>14414</v>
      </c>
      <c r="F11" s="10">
        <v>11326</v>
      </c>
      <c r="G11" s="10">
        <v>13517</v>
      </c>
      <c r="H11" s="10">
        <v>26339</v>
      </c>
      <c r="I11" s="10">
        <v>8225</v>
      </c>
      <c r="J11" s="10">
        <v>31042</v>
      </c>
      <c r="K11" s="10">
        <v>30215</v>
      </c>
      <c r="L11" s="10">
        <v>14992</v>
      </c>
      <c r="M11" s="10">
        <v>9303</v>
      </c>
      <c r="N11" s="10">
        <v>6797</v>
      </c>
      <c r="O11" s="10">
        <v>9088</v>
      </c>
      <c r="Q11" s="9">
        <f t="shared" si="2"/>
        <v>0</v>
      </c>
      <c r="R11" s="1">
        <v>219583</v>
      </c>
    </row>
    <row r="12" spans="1:18" s="1" customFormat="1" ht="18" customHeight="1">
      <c r="A12" s="12" t="s">
        <v>53</v>
      </c>
      <c r="B12" s="10">
        <v>1163465.5811400001</v>
      </c>
      <c r="C12" s="6">
        <f t="shared" si="0"/>
        <v>97.89830737696298</v>
      </c>
      <c r="D12" s="10">
        <v>59204.2378</v>
      </c>
      <c r="E12" s="10">
        <v>104289.83202</v>
      </c>
      <c r="F12" s="10">
        <v>144271.80185999998</v>
      </c>
      <c r="G12" s="10">
        <v>47371.340879999996</v>
      </c>
      <c r="H12" s="10">
        <v>67992.45598</v>
      </c>
      <c r="I12" s="10">
        <v>42182.51234</v>
      </c>
      <c r="J12" s="10">
        <v>49259.07389</v>
      </c>
      <c r="K12" s="10">
        <v>104955.85992</v>
      </c>
      <c r="L12" s="10">
        <v>35703.19462</v>
      </c>
      <c r="M12" s="10">
        <v>401460.42189999996</v>
      </c>
      <c r="N12" s="10">
        <v>58936.29232</v>
      </c>
      <c r="O12" s="10">
        <v>47838.55761</v>
      </c>
      <c r="Q12" s="9">
        <f t="shared" si="2"/>
        <v>0</v>
      </c>
      <c r="R12" s="1">
        <v>1188443</v>
      </c>
    </row>
    <row r="13" spans="1:18" s="1" customFormat="1" ht="18" customHeight="1">
      <c r="A13" s="12" t="s">
        <v>54</v>
      </c>
      <c r="B13" s="10">
        <v>415366</v>
      </c>
      <c r="C13" s="6">
        <f t="shared" si="0"/>
        <v>106.75730900212042</v>
      </c>
      <c r="D13" s="10">
        <v>25925</v>
      </c>
      <c r="E13" s="10">
        <v>29295</v>
      </c>
      <c r="F13" s="10">
        <v>26943</v>
      </c>
      <c r="G13" s="10">
        <v>35977</v>
      </c>
      <c r="H13" s="10">
        <v>36043</v>
      </c>
      <c r="I13" s="10">
        <v>30924</v>
      </c>
      <c r="J13" s="10">
        <v>74371</v>
      </c>
      <c r="K13" s="10">
        <v>47173</v>
      </c>
      <c r="L13" s="10">
        <v>24988</v>
      </c>
      <c r="M13" s="10">
        <v>33255</v>
      </c>
      <c r="N13" s="10">
        <v>24573</v>
      </c>
      <c r="O13" s="10">
        <v>25899</v>
      </c>
      <c r="Q13" s="9">
        <f t="shared" si="2"/>
        <v>0</v>
      </c>
      <c r="R13" s="1">
        <v>389075</v>
      </c>
    </row>
    <row r="14" spans="1:18" s="1" customFormat="1" ht="18" customHeight="1">
      <c r="A14" s="12" t="s">
        <v>55</v>
      </c>
      <c r="B14" s="10">
        <v>188350</v>
      </c>
      <c r="C14" s="6">
        <f t="shared" si="0"/>
        <v>100.8168115445553</v>
      </c>
      <c r="D14" s="10">
        <v>8746</v>
      </c>
      <c r="E14" s="10">
        <v>10608</v>
      </c>
      <c r="F14" s="10">
        <v>11341</v>
      </c>
      <c r="G14" s="10">
        <v>14082</v>
      </c>
      <c r="H14" s="10">
        <v>44465</v>
      </c>
      <c r="I14" s="10">
        <v>10249</v>
      </c>
      <c r="J14" s="10">
        <v>42633</v>
      </c>
      <c r="K14" s="10">
        <v>10511</v>
      </c>
      <c r="L14" s="10">
        <v>7506</v>
      </c>
      <c r="M14" s="10">
        <v>8236</v>
      </c>
      <c r="N14" s="10">
        <v>9071</v>
      </c>
      <c r="O14" s="10">
        <v>10902</v>
      </c>
      <c r="Q14" s="9">
        <f t="shared" si="2"/>
        <v>0</v>
      </c>
      <c r="R14" s="1">
        <v>186824</v>
      </c>
    </row>
    <row r="15" spans="1:18" s="1" customFormat="1" ht="18" customHeight="1">
      <c r="A15" s="12" t="s">
        <v>56</v>
      </c>
      <c r="B15" s="10">
        <v>367187.09496</v>
      </c>
      <c r="C15" s="6">
        <f t="shared" si="0"/>
        <v>106.09492100678142</v>
      </c>
      <c r="D15" s="10">
        <v>24061.786</v>
      </c>
      <c r="E15" s="10">
        <v>30054.65952</v>
      </c>
      <c r="F15" s="10">
        <v>24905.00952</v>
      </c>
      <c r="G15" s="10">
        <v>40929.67416</v>
      </c>
      <c r="H15" s="10">
        <v>68373.22288</v>
      </c>
      <c r="I15" s="10">
        <v>24926.22648</v>
      </c>
      <c r="J15" s="10">
        <v>33273.50016</v>
      </c>
      <c r="K15" s="10">
        <v>49613.9672</v>
      </c>
      <c r="L15" s="10">
        <v>17397.48824</v>
      </c>
      <c r="M15" s="10">
        <v>16425.16728</v>
      </c>
      <c r="N15" s="10">
        <v>15320.03088</v>
      </c>
      <c r="O15" s="10">
        <v>21906.36264</v>
      </c>
      <c r="Q15" s="9">
        <f t="shared" si="2"/>
        <v>0</v>
      </c>
      <c r="R15" s="1">
        <v>346093</v>
      </c>
    </row>
    <row r="16" spans="1:18" s="1" customFormat="1" ht="18" customHeight="1">
      <c r="A16" s="13" t="s">
        <v>57</v>
      </c>
      <c r="B16" s="10">
        <v>260023</v>
      </c>
      <c r="C16" s="6">
        <f t="shared" si="0"/>
        <v>100.67757760199478</v>
      </c>
      <c r="D16" s="10">
        <v>11967</v>
      </c>
      <c r="E16" s="10">
        <v>89231</v>
      </c>
      <c r="F16" s="10">
        <v>13939</v>
      </c>
      <c r="G16" s="10">
        <v>12737</v>
      </c>
      <c r="H16" s="10">
        <v>15163</v>
      </c>
      <c r="I16" s="10">
        <v>14074</v>
      </c>
      <c r="J16" s="10">
        <v>9954</v>
      </c>
      <c r="K16" s="10">
        <v>45779</v>
      </c>
      <c r="L16" s="10">
        <v>13039</v>
      </c>
      <c r="M16" s="10">
        <v>9701</v>
      </c>
      <c r="N16" s="10">
        <v>11287</v>
      </c>
      <c r="O16" s="10">
        <v>13152</v>
      </c>
      <c r="Q16" s="9">
        <f t="shared" si="2"/>
        <v>0</v>
      </c>
      <c r="R16" s="1">
        <v>258273</v>
      </c>
    </row>
    <row r="17" spans="1:18" s="1" customFormat="1" ht="18" customHeight="1">
      <c r="A17" s="12" t="s">
        <v>58</v>
      </c>
      <c r="B17" s="10">
        <v>197699</v>
      </c>
      <c r="C17" s="6">
        <f t="shared" si="0"/>
        <v>109.37522475422261</v>
      </c>
      <c r="D17" s="10">
        <v>10590</v>
      </c>
      <c r="E17" s="10">
        <v>11419</v>
      </c>
      <c r="F17" s="10">
        <v>30404</v>
      </c>
      <c r="G17" s="10">
        <v>17189</v>
      </c>
      <c r="H17" s="10">
        <v>16827</v>
      </c>
      <c r="I17" s="10">
        <v>16967</v>
      </c>
      <c r="J17" s="10">
        <v>9486</v>
      </c>
      <c r="K17" s="10">
        <v>25600</v>
      </c>
      <c r="L17" s="10">
        <v>8737</v>
      </c>
      <c r="M17" s="10">
        <v>7059</v>
      </c>
      <c r="N17" s="10">
        <v>35038</v>
      </c>
      <c r="O17" s="10">
        <v>8383</v>
      </c>
      <c r="Q17" s="9">
        <f t="shared" si="2"/>
        <v>0</v>
      </c>
      <c r="R17" s="1">
        <v>180753</v>
      </c>
    </row>
    <row r="18" spans="1:15" s="1" customFormat="1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8" s="1" customFormat="1" ht="18" customHeight="1">
      <c r="A19" s="4" t="s">
        <v>98</v>
      </c>
      <c r="B19" s="10">
        <f>SUM(B20:B28)</f>
        <v>11217373</v>
      </c>
      <c r="C19" s="6">
        <f aca="true" t="shared" si="3" ref="C19:C28">B19/R19*100</f>
        <v>97.09106929485596</v>
      </c>
      <c r="D19" s="10">
        <f aca="true" t="shared" si="4" ref="D19:O19">SUM(D20:D28)</f>
        <v>791164</v>
      </c>
      <c r="E19" s="10">
        <f t="shared" si="4"/>
        <v>2354562</v>
      </c>
      <c r="F19" s="10">
        <f t="shared" si="4"/>
        <v>666136</v>
      </c>
      <c r="G19" s="10">
        <f t="shared" si="4"/>
        <v>1124858</v>
      </c>
      <c r="H19" s="10">
        <f t="shared" si="4"/>
        <v>1279394</v>
      </c>
      <c r="I19" s="10">
        <f t="shared" si="4"/>
        <v>675619</v>
      </c>
      <c r="J19" s="10">
        <f t="shared" si="4"/>
        <v>1063258</v>
      </c>
      <c r="K19" s="10">
        <f t="shared" si="4"/>
        <v>720122</v>
      </c>
      <c r="L19" s="10">
        <f t="shared" si="4"/>
        <v>750285</v>
      </c>
      <c r="M19" s="10">
        <f t="shared" si="4"/>
        <v>583605</v>
      </c>
      <c r="N19" s="10">
        <f t="shared" si="4"/>
        <v>446485</v>
      </c>
      <c r="O19" s="10">
        <f t="shared" si="4"/>
        <v>761885</v>
      </c>
      <c r="Q19" s="9">
        <f t="shared" si="2"/>
        <v>0</v>
      </c>
      <c r="R19" s="1">
        <v>11553455</v>
      </c>
    </row>
    <row r="20" spans="1:18" s="1" customFormat="1" ht="18" customHeight="1">
      <c r="A20" s="12" t="s">
        <v>59</v>
      </c>
      <c r="B20" s="10">
        <v>6874346</v>
      </c>
      <c r="C20" s="6">
        <f t="shared" si="3"/>
        <v>97.0202288427441</v>
      </c>
      <c r="D20" s="10">
        <v>427297</v>
      </c>
      <c r="E20" s="10">
        <v>1840890</v>
      </c>
      <c r="F20" s="10">
        <v>324895</v>
      </c>
      <c r="G20" s="10">
        <v>603486</v>
      </c>
      <c r="H20" s="10">
        <v>708753</v>
      </c>
      <c r="I20" s="10">
        <v>307717</v>
      </c>
      <c r="J20" s="10">
        <v>686139</v>
      </c>
      <c r="K20" s="10">
        <v>367953</v>
      </c>
      <c r="L20" s="10">
        <v>569000</v>
      </c>
      <c r="M20" s="10">
        <v>310148</v>
      </c>
      <c r="N20" s="10">
        <v>237145</v>
      </c>
      <c r="O20" s="10">
        <v>490923</v>
      </c>
      <c r="Q20" s="9">
        <f t="shared" si="2"/>
        <v>0</v>
      </c>
      <c r="R20" s="1">
        <v>7085477</v>
      </c>
    </row>
    <row r="21" spans="1:18" s="1" customFormat="1" ht="18" customHeight="1">
      <c r="A21" s="12" t="s">
        <v>60</v>
      </c>
      <c r="B21" s="10">
        <v>1486310</v>
      </c>
      <c r="C21" s="6">
        <f t="shared" si="3"/>
        <v>106.50200276589494</v>
      </c>
      <c r="D21" s="10">
        <v>111395</v>
      </c>
      <c r="E21" s="10">
        <v>212885</v>
      </c>
      <c r="F21" s="10">
        <v>167651</v>
      </c>
      <c r="G21" s="10">
        <v>102046</v>
      </c>
      <c r="H21" s="10">
        <v>101668</v>
      </c>
      <c r="I21" s="10">
        <v>110597</v>
      </c>
      <c r="J21" s="10">
        <v>163496</v>
      </c>
      <c r="K21" s="10">
        <v>162467</v>
      </c>
      <c r="L21" s="10">
        <v>82654</v>
      </c>
      <c r="M21" s="10">
        <v>83629</v>
      </c>
      <c r="N21" s="10">
        <v>79647</v>
      </c>
      <c r="O21" s="10">
        <v>108175</v>
      </c>
      <c r="Q21" s="9">
        <f t="shared" si="2"/>
        <v>0</v>
      </c>
      <c r="R21" s="1">
        <v>1395570</v>
      </c>
    </row>
    <row r="22" spans="1:18" s="1" customFormat="1" ht="18" customHeight="1">
      <c r="A22" s="12" t="s">
        <v>61</v>
      </c>
      <c r="B22" s="10">
        <v>305922</v>
      </c>
      <c r="C22" s="6">
        <f t="shared" si="3"/>
        <v>95.00417690188783</v>
      </c>
      <c r="D22" s="10">
        <v>26745</v>
      </c>
      <c r="E22" s="10">
        <v>27388</v>
      </c>
      <c r="F22" s="10">
        <v>26375</v>
      </c>
      <c r="G22" s="10">
        <v>28287</v>
      </c>
      <c r="H22" s="10">
        <v>37659</v>
      </c>
      <c r="I22" s="10">
        <v>23651</v>
      </c>
      <c r="J22" s="10">
        <v>21303</v>
      </c>
      <c r="K22" s="10">
        <v>23181</v>
      </c>
      <c r="L22" s="10">
        <v>23078</v>
      </c>
      <c r="M22" s="10">
        <v>20499</v>
      </c>
      <c r="N22" s="10">
        <v>21658</v>
      </c>
      <c r="O22" s="10">
        <v>26098</v>
      </c>
      <c r="Q22" s="9">
        <f t="shared" si="2"/>
        <v>0</v>
      </c>
      <c r="R22" s="1">
        <v>322009</v>
      </c>
    </row>
    <row r="23" spans="1:18" s="1" customFormat="1" ht="18" customHeight="1">
      <c r="A23" s="12" t="s">
        <v>62</v>
      </c>
      <c r="B23" s="10">
        <v>428863</v>
      </c>
      <c r="C23" s="6">
        <f t="shared" si="3"/>
        <v>96.24091702684386</v>
      </c>
      <c r="D23" s="10">
        <v>26174</v>
      </c>
      <c r="E23" s="10">
        <v>77165</v>
      </c>
      <c r="F23" s="10">
        <v>27524</v>
      </c>
      <c r="G23" s="10">
        <v>145527</v>
      </c>
      <c r="H23" s="10">
        <v>98607</v>
      </c>
      <c r="I23" s="10">
        <v>9962</v>
      </c>
      <c r="J23" s="10">
        <v>30408</v>
      </c>
      <c r="K23" s="10">
        <v>5434</v>
      </c>
      <c r="L23" s="10">
        <v>1967</v>
      </c>
      <c r="M23" s="10">
        <v>1204</v>
      </c>
      <c r="N23" s="10">
        <v>1373</v>
      </c>
      <c r="O23" s="10">
        <v>3518</v>
      </c>
      <c r="Q23" s="9">
        <f t="shared" si="2"/>
        <v>0</v>
      </c>
      <c r="R23" s="1">
        <v>445614</v>
      </c>
    </row>
    <row r="24" spans="1:18" s="1" customFormat="1" ht="18" customHeight="1">
      <c r="A24" s="12" t="s">
        <v>63</v>
      </c>
      <c r="B24" s="10">
        <v>369413</v>
      </c>
      <c r="C24" s="6">
        <f t="shared" si="3"/>
        <v>85.62286471878028</v>
      </c>
      <c r="D24" s="10">
        <v>23617</v>
      </c>
      <c r="E24" s="10">
        <v>27723</v>
      </c>
      <c r="F24" s="10">
        <v>17710</v>
      </c>
      <c r="G24" s="10">
        <v>62383</v>
      </c>
      <c r="H24" s="10">
        <v>93090</v>
      </c>
      <c r="I24" s="10">
        <v>22152</v>
      </c>
      <c r="J24" s="10">
        <v>56345</v>
      </c>
      <c r="K24" s="10">
        <v>14933</v>
      </c>
      <c r="L24" s="10">
        <v>7032</v>
      </c>
      <c r="M24" s="10">
        <v>12052</v>
      </c>
      <c r="N24" s="10">
        <v>11865</v>
      </c>
      <c r="O24" s="10">
        <v>20511</v>
      </c>
      <c r="Q24" s="9">
        <f t="shared" si="2"/>
        <v>0</v>
      </c>
      <c r="R24" s="1">
        <v>431442</v>
      </c>
    </row>
    <row r="25" spans="1:18" s="1" customFormat="1" ht="18" customHeight="1">
      <c r="A25" s="19" t="s">
        <v>64</v>
      </c>
      <c r="B25" s="10">
        <v>109097</v>
      </c>
      <c r="C25" s="6">
        <f t="shared" si="3"/>
        <v>96.2088609827507</v>
      </c>
      <c r="D25" s="10">
        <v>5948</v>
      </c>
      <c r="E25" s="10">
        <v>6427</v>
      </c>
      <c r="F25" s="10">
        <v>5946</v>
      </c>
      <c r="G25" s="10">
        <v>20737</v>
      </c>
      <c r="H25" s="10">
        <v>38627</v>
      </c>
      <c r="I25" s="10">
        <v>6773</v>
      </c>
      <c r="J25" s="10">
        <v>4349</v>
      </c>
      <c r="K25" s="10">
        <v>4573</v>
      </c>
      <c r="L25" s="10">
        <v>2841</v>
      </c>
      <c r="M25" s="10">
        <v>4938</v>
      </c>
      <c r="N25" s="10">
        <v>3667</v>
      </c>
      <c r="O25" s="10">
        <v>4271</v>
      </c>
      <c r="Q25" s="9">
        <f t="shared" si="2"/>
        <v>0</v>
      </c>
      <c r="R25" s="1">
        <v>113396</v>
      </c>
    </row>
    <row r="26" spans="1:18" s="1" customFormat="1" ht="18" customHeight="1">
      <c r="A26" s="12" t="s">
        <v>65</v>
      </c>
      <c r="B26" s="10">
        <v>275726</v>
      </c>
      <c r="C26" s="6">
        <f t="shared" si="3"/>
        <v>74.90010186757216</v>
      </c>
      <c r="D26" s="10">
        <v>46661</v>
      </c>
      <c r="E26" s="10">
        <v>13329</v>
      </c>
      <c r="F26" s="10">
        <v>9301</v>
      </c>
      <c r="G26" s="10">
        <v>61317</v>
      </c>
      <c r="H26" s="10">
        <v>14570</v>
      </c>
      <c r="I26" s="10">
        <v>10664</v>
      </c>
      <c r="J26" s="10">
        <v>14611</v>
      </c>
      <c r="K26" s="10">
        <v>11821</v>
      </c>
      <c r="L26" s="10">
        <v>6996</v>
      </c>
      <c r="M26" s="10">
        <v>42480</v>
      </c>
      <c r="N26" s="10">
        <v>25865</v>
      </c>
      <c r="O26" s="10">
        <v>18111</v>
      </c>
      <c r="Q26" s="9">
        <f t="shared" si="2"/>
        <v>0</v>
      </c>
      <c r="R26" s="1">
        <v>368125</v>
      </c>
    </row>
    <row r="27" spans="1:18" s="1" customFormat="1" ht="18" customHeight="1">
      <c r="A27" s="12" t="s">
        <v>66</v>
      </c>
      <c r="B27" s="10">
        <v>918081</v>
      </c>
      <c r="C27" s="6">
        <f t="shared" si="3"/>
        <v>98.93295459076298</v>
      </c>
      <c r="D27" s="10">
        <v>103381</v>
      </c>
      <c r="E27" s="10">
        <v>127646</v>
      </c>
      <c r="F27" s="10">
        <v>67672</v>
      </c>
      <c r="G27" s="10">
        <v>59818</v>
      </c>
      <c r="H27" s="10">
        <v>127735</v>
      </c>
      <c r="I27" s="10">
        <v>58749</v>
      </c>
      <c r="J27" s="10">
        <v>56887</v>
      </c>
      <c r="K27" s="10">
        <v>77899</v>
      </c>
      <c r="L27" s="10">
        <v>30024</v>
      </c>
      <c r="M27" s="10">
        <v>90603</v>
      </c>
      <c r="N27" s="10">
        <v>47749</v>
      </c>
      <c r="O27" s="10">
        <v>69918</v>
      </c>
      <c r="Q27" s="9">
        <f t="shared" si="2"/>
        <v>0</v>
      </c>
      <c r="R27" s="1">
        <v>927983</v>
      </c>
    </row>
    <row r="28" spans="1:18" s="1" customFormat="1" ht="18" customHeight="1">
      <c r="A28" s="12" t="s">
        <v>67</v>
      </c>
      <c r="B28" s="10">
        <v>449615</v>
      </c>
      <c r="C28" s="6">
        <f t="shared" si="3"/>
        <v>96.93341870778438</v>
      </c>
      <c r="D28" s="10">
        <v>19946</v>
      </c>
      <c r="E28" s="10">
        <v>21109</v>
      </c>
      <c r="F28" s="10">
        <v>19062</v>
      </c>
      <c r="G28" s="10">
        <v>41257</v>
      </c>
      <c r="H28" s="10">
        <v>58685</v>
      </c>
      <c r="I28" s="10">
        <v>125354</v>
      </c>
      <c r="J28" s="10">
        <v>29720</v>
      </c>
      <c r="K28" s="10">
        <v>51861</v>
      </c>
      <c r="L28" s="10">
        <v>26693</v>
      </c>
      <c r="M28" s="10">
        <v>18052</v>
      </c>
      <c r="N28" s="10">
        <v>17516</v>
      </c>
      <c r="O28" s="10">
        <v>20360</v>
      </c>
      <c r="Q28" s="9">
        <f t="shared" si="2"/>
        <v>0</v>
      </c>
      <c r="R28" s="1">
        <v>463839</v>
      </c>
    </row>
    <row r="29" s="1" customFormat="1" ht="18" customHeight="1"/>
    <row r="30" spans="1:18" s="1" customFormat="1" ht="18" customHeight="1">
      <c r="A30" s="4" t="s">
        <v>99</v>
      </c>
      <c r="B30" s="10">
        <f>SUM(B31:B35)</f>
        <v>2054897</v>
      </c>
      <c r="C30" s="6">
        <f aca="true" t="shared" si="5" ref="C30:C35">B30/R30*100</f>
        <v>100.61246932512333</v>
      </c>
      <c r="D30" s="10">
        <f aca="true" t="shared" si="6" ref="D30:O30">SUM(D31:D35)</f>
        <v>135370</v>
      </c>
      <c r="E30" s="10">
        <f t="shared" si="6"/>
        <v>111914</v>
      </c>
      <c r="F30" s="10">
        <f t="shared" si="6"/>
        <v>82931</v>
      </c>
      <c r="G30" s="10">
        <f t="shared" si="6"/>
        <v>120972</v>
      </c>
      <c r="H30" s="10">
        <f t="shared" si="6"/>
        <v>501936</v>
      </c>
      <c r="I30" s="10">
        <f t="shared" si="6"/>
        <v>136946</v>
      </c>
      <c r="J30" s="10">
        <f t="shared" si="6"/>
        <v>110965</v>
      </c>
      <c r="K30" s="10">
        <f t="shared" si="6"/>
        <v>271056</v>
      </c>
      <c r="L30" s="10">
        <f t="shared" si="6"/>
        <v>215834</v>
      </c>
      <c r="M30" s="10">
        <f t="shared" si="6"/>
        <v>215203</v>
      </c>
      <c r="N30" s="10">
        <f t="shared" si="6"/>
        <v>67788</v>
      </c>
      <c r="O30" s="10">
        <f t="shared" si="6"/>
        <v>83982</v>
      </c>
      <c r="Q30" s="9">
        <f t="shared" si="2"/>
        <v>0</v>
      </c>
      <c r="R30" s="1">
        <v>2042388</v>
      </c>
    </row>
    <row r="31" spans="1:18" s="1" customFormat="1" ht="18" customHeight="1">
      <c r="A31" s="12" t="s">
        <v>68</v>
      </c>
      <c r="B31" s="10">
        <v>935799</v>
      </c>
      <c r="C31" s="6">
        <f t="shared" si="5"/>
        <v>100.08534750230214</v>
      </c>
      <c r="D31" s="10">
        <v>69600</v>
      </c>
      <c r="E31" s="10">
        <v>44126</v>
      </c>
      <c r="F31" s="10">
        <v>44871</v>
      </c>
      <c r="G31" s="10">
        <v>73994</v>
      </c>
      <c r="H31" s="10">
        <v>403990</v>
      </c>
      <c r="I31" s="10">
        <v>54228</v>
      </c>
      <c r="J31" s="10">
        <v>40134</v>
      </c>
      <c r="K31" s="10">
        <v>94348</v>
      </c>
      <c r="L31" s="10">
        <v>29227</v>
      </c>
      <c r="M31" s="10">
        <v>22011</v>
      </c>
      <c r="N31" s="10">
        <v>23485</v>
      </c>
      <c r="O31" s="10">
        <v>35785</v>
      </c>
      <c r="Q31" s="9">
        <f t="shared" si="2"/>
        <v>0</v>
      </c>
      <c r="R31" s="1">
        <v>935001</v>
      </c>
    </row>
    <row r="32" spans="1:18" s="1" customFormat="1" ht="18" customHeight="1">
      <c r="A32" s="12" t="s">
        <v>69</v>
      </c>
      <c r="B32" s="10">
        <v>764658</v>
      </c>
      <c r="C32" s="6">
        <f t="shared" si="5"/>
        <v>97.7921071411215</v>
      </c>
      <c r="D32" s="10">
        <v>36283</v>
      </c>
      <c r="E32" s="10">
        <v>39977</v>
      </c>
      <c r="F32" s="10">
        <v>22314</v>
      </c>
      <c r="G32" s="10">
        <v>25247</v>
      </c>
      <c r="H32" s="10">
        <v>38115</v>
      </c>
      <c r="I32" s="10">
        <v>21830</v>
      </c>
      <c r="J32" s="10">
        <v>33328</v>
      </c>
      <c r="K32" s="10">
        <v>113452</v>
      </c>
      <c r="L32" s="10">
        <v>177164</v>
      </c>
      <c r="M32" s="10">
        <v>186951</v>
      </c>
      <c r="N32" s="10">
        <v>37341</v>
      </c>
      <c r="O32" s="10">
        <v>32656</v>
      </c>
      <c r="Q32" s="9">
        <f t="shared" si="2"/>
        <v>0</v>
      </c>
      <c r="R32" s="1">
        <v>781922</v>
      </c>
    </row>
    <row r="33" spans="1:18" s="1" customFormat="1" ht="18" customHeight="1">
      <c r="A33" s="12" t="s">
        <v>70</v>
      </c>
      <c r="B33" s="10">
        <v>111454</v>
      </c>
      <c r="C33" s="6">
        <f t="shared" si="5"/>
        <v>97.70667134215833</v>
      </c>
      <c r="D33" s="10">
        <v>15097</v>
      </c>
      <c r="E33" s="10">
        <v>7387</v>
      </c>
      <c r="F33" s="10">
        <v>6819</v>
      </c>
      <c r="G33" s="10">
        <v>7135</v>
      </c>
      <c r="H33" s="10">
        <v>17726</v>
      </c>
      <c r="I33" s="10">
        <v>8922</v>
      </c>
      <c r="J33" s="10">
        <v>13634</v>
      </c>
      <c r="K33" s="10">
        <v>22761</v>
      </c>
      <c r="L33" s="10">
        <v>2505</v>
      </c>
      <c r="M33" s="10">
        <v>2383</v>
      </c>
      <c r="N33" s="10">
        <v>2106</v>
      </c>
      <c r="O33" s="10">
        <v>4979</v>
      </c>
      <c r="Q33" s="9">
        <f t="shared" si="2"/>
        <v>0</v>
      </c>
      <c r="R33" s="1">
        <v>114070</v>
      </c>
    </row>
    <row r="34" spans="1:18" s="1" customFormat="1" ht="18" customHeight="1">
      <c r="A34" s="12" t="s">
        <v>71</v>
      </c>
      <c r="B34" s="10">
        <v>140182</v>
      </c>
      <c r="C34" s="6">
        <f t="shared" si="5"/>
        <v>92.3459002246362</v>
      </c>
      <c r="D34" s="10">
        <v>10532</v>
      </c>
      <c r="E34" s="10">
        <v>16271</v>
      </c>
      <c r="F34" s="10">
        <v>6358</v>
      </c>
      <c r="G34" s="10">
        <v>9511</v>
      </c>
      <c r="H34" s="10">
        <v>32929</v>
      </c>
      <c r="I34" s="10">
        <v>11657</v>
      </c>
      <c r="J34" s="10">
        <v>12230</v>
      </c>
      <c r="K34" s="10">
        <v>23898</v>
      </c>
      <c r="L34" s="10">
        <v>2126</v>
      </c>
      <c r="M34" s="10">
        <v>2973</v>
      </c>
      <c r="N34" s="10">
        <v>2917</v>
      </c>
      <c r="O34" s="10">
        <v>8780</v>
      </c>
      <c r="Q34" s="9">
        <f t="shared" si="2"/>
        <v>0</v>
      </c>
      <c r="R34" s="1">
        <v>151801</v>
      </c>
    </row>
    <row r="35" spans="1:18" s="1" customFormat="1" ht="18" customHeight="1">
      <c r="A35" s="12" t="s">
        <v>72</v>
      </c>
      <c r="B35" s="10">
        <v>102804</v>
      </c>
      <c r="C35" s="6">
        <f t="shared" si="5"/>
        <v>172.5072993925563</v>
      </c>
      <c r="D35" s="10">
        <v>3858</v>
      </c>
      <c r="E35" s="10">
        <v>4153</v>
      </c>
      <c r="F35" s="10">
        <v>2569</v>
      </c>
      <c r="G35" s="10">
        <v>5085</v>
      </c>
      <c r="H35" s="10">
        <v>9176</v>
      </c>
      <c r="I35" s="10">
        <v>40309</v>
      </c>
      <c r="J35" s="10">
        <v>11639</v>
      </c>
      <c r="K35" s="10">
        <v>16597</v>
      </c>
      <c r="L35" s="10">
        <v>4812</v>
      </c>
      <c r="M35" s="10">
        <v>885</v>
      </c>
      <c r="N35" s="10">
        <v>1939</v>
      </c>
      <c r="O35" s="10">
        <v>1782</v>
      </c>
      <c r="Q35" s="9">
        <f t="shared" si="2"/>
        <v>0</v>
      </c>
      <c r="R35" s="1">
        <v>59594</v>
      </c>
    </row>
    <row r="36" s="1" customFormat="1" ht="18" customHeight="1"/>
    <row r="37" s="1" customFormat="1" ht="18" customHeight="1">
      <c r="A37" s="8" t="s">
        <v>92</v>
      </c>
    </row>
  </sheetData>
  <printOptions/>
  <pageMargins left="0.86" right="0.75" top="1" bottom="1" header="0.512" footer="0.512"/>
  <pageSetup horizontalDpi="600" verticalDpi="600" orientation="landscape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FUJ9903B0704</cp:lastModifiedBy>
  <cp:lastPrinted>2002-10-16T01:49:02Z</cp:lastPrinted>
  <dcterms:created xsi:type="dcterms:W3CDTF">2001-08-07T08:33:40Z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