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225" tabRatio="597" activeTab="0"/>
  </bookViews>
  <sheets>
    <sheet name="伊豆" sheetId="1" r:id="rId1"/>
    <sheet name="富士、駿河、奥大井、西駿河" sheetId="2" r:id="rId2"/>
    <sheet name="中東遠、西遠、北遠" sheetId="3" r:id="rId3"/>
  </sheets>
  <definedNames>
    <definedName name="_xlnm.Print_Area" localSheetId="0">'伊豆'!$A$1:$O$31</definedName>
    <definedName name="_xlnm.Print_Area" localSheetId="2">'中東遠、西遠、北遠'!$A$1:$O$37</definedName>
    <definedName name="_xlnm.Print_Area" localSheetId="1">'富士、駿河、奥大井、西駿河'!$A$1:$O$36</definedName>
  </definedNames>
  <calcPr fullCalcOnLoad="1"/>
</workbook>
</file>

<file path=xl/sharedStrings.xml><?xml version="1.0" encoding="utf-8"?>
<sst xmlns="http://schemas.openxmlformats.org/spreadsheetml/2006/main" count="145" uniqueCount="115">
  <si>
    <t>県一括調査計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</si>
  <si>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</si>
  <si>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</si>
  <si>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</si>
  <si>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</si>
  <si>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</si>
  <si>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</si>
  <si>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</si>
  <si>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</si>
  <si>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</si>
  <si>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</si>
  <si>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</si>
  <si>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</si>
  <si>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</si>
  <si>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</si>
  <si>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</si>
  <si>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</si>
  <si>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</si>
  <si>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</si>
  <si>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</si>
  <si>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</si>
  <si>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</si>
  <si>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</si>
  <si>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</si>
  <si>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</si>
  <si>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</si>
  <si>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</si>
  <si>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</si>
  <si>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</si>
  <si>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</si>
  <si>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</si>
  <si>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</si>
  <si>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</si>
  <si>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</si>
  <si>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</si>
  <si>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</si>
  <si>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</si>
  <si>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</si>
  <si>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</si>
  <si>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</si>
  <si>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</si>
  <si>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</si>
  <si>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</si>
  <si>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</si>
  <si>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</si>
  <si>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</si>
  <si>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</si>
  <si>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</si>
  <si>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</si>
  <si>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</si>
  <si>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</si>
  <si>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</si>
  <si>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</si>
  <si>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</si>
  <si>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</si>
  <si>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</si>
  <si>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</si>
  <si>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</si>
  <si>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</si>
  <si>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</si>
  <si>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</si>
  <si>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</si>
  <si>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</si>
  <si>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</si>
  <si>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</si>
  <si>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</si>
  <si>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</si>
  <si>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</si>
  <si>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</si>
  <si>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</si>
  <si>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</si>
  <si>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</si>
  <si>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</si>
  <si>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</si>
  <si>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市町村名</t>
  </si>
  <si>
    <t>前年度比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</si>
  <si>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</si>
  <si>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</si>
  <si>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</si>
  <si>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</si>
  <si>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</si>
  <si>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</si>
  <si>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</si>
  <si>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</si>
  <si>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</si>
  <si>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</si>
  <si>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</si>
  <si>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</si>
  <si>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県合計</t>
  </si>
  <si>
    <t>市町村調査計</t>
  </si>
  <si>
    <t>伊豆地域計</t>
  </si>
  <si>
    <t>修善寺町</t>
  </si>
  <si>
    <t xml:space="preserve">  ＊月別内訳を公表しないイベントや施設等を含むため、各月を加算した数値と年度計が一致しない市町村及び地域がある。</t>
  </si>
  <si>
    <t>(単位：人、％）</t>
  </si>
  <si>
    <t>(単位：人、％）</t>
  </si>
  <si>
    <t>市町村名</t>
  </si>
  <si>
    <t>富士地域計</t>
  </si>
  <si>
    <t>駿河地域計</t>
  </si>
  <si>
    <t>奥大井地域計</t>
  </si>
  <si>
    <t>西駿河地域計</t>
  </si>
  <si>
    <t xml:space="preserve">  ＊月別内訳を公表しないイベントや施設等を含むため、各月を加算した数値と年度計が一致しない市町村及び地域がある。</t>
  </si>
  <si>
    <t>中東遠地域計</t>
  </si>
  <si>
    <t>西遠地域計</t>
  </si>
  <si>
    <t>北遠地域計</t>
  </si>
  <si>
    <t xml:space="preserve">  ＊月別内訳を公表しないイベントや施設等を含むため、各月を加算した数値と年度計が一致しない市町村及び地域がある。</t>
  </si>
  <si>
    <t>ｹﾝｼｮｳ</t>
  </si>
  <si>
    <t>平成14年度  宿泊客数     月別内訳 （市町村別－１）</t>
  </si>
  <si>
    <t>14年度計</t>
  </si>
  <si>
    <t>平成14年度  宿泊客数      月別内訳 （市町村別－２）</t>
  </si>
  <si>
    <t>14年度計</t>
  </si>
  <si>
    <t>平成14年度  宿泊客数      月別内訳 （市町村別－３）</t>
  </si>
  <si>
    <t>14年度計</t>
  </si>
  <si>
    <t>13宿泊客数</t>
  </si>
  <si>
    <t>13宿泊客数</t>
  </si>
  <si>
    <t>H13宿泊客数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</si>
</sst>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38" fontId="4" fillId="0" borderId="1" xfId="0" applyNumberFormat="1" applyFont="1" applyFill="1" applyBorder="1" applyAlignment="1" applyProtection="1">
      <alignment/>
      <protection/>
    </xf>
    <xf numFmtId="38" fontId="2" fillId="0" borderId="1" xfId="16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3.5"/>
  <cols>
    <col min="1" max="1" width="12.50390625" style="0" customWidth="1"/>
    <col min="2" max="2" width="12.125" style="0" customWidth="1"/>
    <col min="4" max="15" width="12.125" style="0" customWidth="1"/>
    <col min="16" max="16" width="4.125" style="0" customWidth="1"/>
    <col min="17" max="17" width="12.625" style="0" customWidth="1"/>
    <col min="18" max="18" width="11.875" style="0" customWidth="1"/>
  </cols>
  <sheetData>
    <row r="1" spans="1:14" s="1" customFormat="1" ht="21.75" customHeight="1">
      <c r="A1" s="1" t="s">
        <v>106</v>
      </c>
      <c r="N1" s="1" t="s">
        <v>93</v>
      </c>
    </row>
    <row r="2" spans="1:18" s="1" customFormat="1" ht="21.75" customHeight="1">
      <c r="A2" s="2" t="s">
        <v>74</v>
      </c>
      <c r="B2" s="2" t="s">
        <v>107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82</v>
      </c>
      <c r="K2" s="2" t="s">
        <v>83</v>
      </c>
      <c r="L2" s="2" t="s">
        <v>84</v>
      </c>
      <c r="M2" s="2" t="s">
        <v>85</v>
      </c>
      <c r="N2" s="2" t="s">
        <v>86</v>
      </c>
      <c r="O2" s="2" t="s">
        <v>87</v>
      </c>
      <c r="Q2" s="3" t="s">
        <v>105</v>
      </c>
      <c r="R2" s="1" t="s">
        <v>112</v>
      </c>
    </row>
    <row r="3" spans="1:18" s="1" customFormat="1" ht="21.75" customHeight="1">
      <c r="A3" s="4" t="s">
        <v>88</v>
      </c>
      <c r="B3" s="5">
        <f>B5+B6</f>
        <v>19658867</v>
      </c>
      <c r="C3" s="6">
        <f>B3/R3*100</f>
        <v>96.49815216986343</v>
      </c>
      <c r="D3" s="5">
        <f aca="true" t="shared" si="0" ref="D3:O3">D5+D6</f>
        <v>1459816</v>
      </c>
      <c r="E3" s="5">
        <f t="shared" si="0"/>
        <v>1516314</v>
      </c>
      <c r="F3" s="5">
        <f t="shared" si="0"/>
        <v>1285173</v>
      </c>
      <c r="G3" s="5">
        <f t="shared" si="0"/>
        <v>1578295</v>
      </c>
      <c r="H3" s="5">
        <f t="shared" si="0"/>
        <v>2700368</v>
      </c>
      <c r="I3" s="5">
        <f t="shared" si="0"/>
        <v>1401902</v>
      </c>
      <c r="J3" s="5">
        <f t="shared" si="0"/>
        <v>1506040</v>
      </c>
      <c r="K3" s="5">
        <f t="shared" si="0"/>
        <v>1763651</v>
      </c>
      <c r="L3" s="5">
        <f t="shared" si="0"/>
        <v>1603332</v>
      </c>
      <c r="M3" s="5">
        <f t="shared" si="0"/>
        <v>1485635</v>
      </c>
      <c r="N3" s="5">
        <f t="shared" si="0"/>
        <v>1509862</v>
      </c>
      <c r="O3" s="5">
        <f t="shared" si="0"/>
        <v>1848479</v>
      </c>
      <c r="Q3" s="7">
        <f>SUM(D3:O3)-B3</f>
        <v>0</v>
      </c>
      <c r="R3" s="7">
        <v>20372273</v>
      </c>
    </row>
    <row r="4" spans="1:18" s="1" customFormat="1" ht="21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8"/>
      <c r="R4" s="8"/>
    </row>
    <row r="5" spans="1:18" s="1" customFormat="1" ht="21.75" customHeight="1">
      <c r="A5" s="4" t="s">
        <v>0</v>
      </c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8"/>
      <c r="R5" s="8"/>
    </row>
    <row r="6" spans="1:18" s="1" customFormat="1" ht="21.75" customHeight="1">
      <c r="A6" s="4" t="s">
        <v>89</v>
      </c>
      <c r="B6" s="5">
        <f>+B8+'富士、駿河、奥大井、西駿河'!B3+'富士、駿河、奥大井、西駿河'!B12+'富士、駿河、奥大井、西駿河'!B19+'富士、駿河、奥大井、西駿河'!B24+'中東遠、西遠、北遠'!B3+'中東遠、西遠、北遠'!B19+'中東遠、西遠、北遠'!B30</f>
        <v>19658867</v>
      </c>
      <c r="C6" s="6">
        <f>B6/R6*100</f>
        <v>96.49815216986343</v>
      </c>
      <c r="D6" s="5">
        <f>+D8+'富士、駿河、奥大井、西駿河'!D3+'富士、駿河、奥大井、西駿河'!D12+'富士、駿河、奥大井、西駿河'!D19+'富士、駿河、奥大井、西駿河'!D24+'中東遠、西遠、北遠'!D3+'中東遠、西遠、北遠'!D19+'中東遠、西遠、北遠'!D30</f>
        <v>1459816</v>
      </c>
      <c r="E6" s="5">
        <f>+E8+'富士、駿河、奥大井、西駿河'!E3+'富士、駿河、奥大井、西駿河'!E12+'富士、駿河、奥大井、西駿河'!E19+'富士、駿河、奥大井、西駿河'!E24+'中東遠、西遠、北遠'!E3+'中東遠、西遠、北遠'!E19+'中東遠、西遠、北遠'!E30</f>
        <v>1516314</v>
      </c>
      <c r="F6" s="5">
        <f>+F8+'富士、駿河、奥大井、西駿河'!F3+'富士、駿河、奥大井、西駿河'!F12+'富士、駿河、奥大井、西駿河'!F19+'富士、駿河、奥大井、西駿河'!F24+'中東遠、西遠、北遠'!F3+'中東遠、西遠、北遠'!F19+'中東遠、西遠、北遠'!F30</f>
        <v>1285173</v>
      </c>
      <c r="G6" s="5">
        <f>+G8+'富士、駿河、奥大井、西駿河'!G3+'富士、駿河、奥大井、西駿河'!G12+'富士、駿河、奥大井、西駿河'!G19+'富士、駿河、奥大井、西駿河'!G24+'中東遠、西遠、北遠'!G3+'中東遠、西遠、北遠'!G19+'中東遠、西遠、北遠'!G30</f>
        <v>1578295</v>
      </c>
      <c r="H6" s="5">
        <f>+H8+'富士、駿河、奥大井、西駿河'!H3+'富士、駿河、奥大井、西駿河'!H12+'富士、駿河、奥大井、西駿河'!H19+'富士、駿河、奥大井、西駿河'!H24+'中東遠、西遠、北遠'!H3+'中東遠、西遠、北遠'!H19+'中東遠、西遠、北遠'!H30</f>
        <v>2700368</v>
      </c>
      <c r="I6" s="5">
        <f>+I8+'富士、駿河、奥大井、西駿河'!I3+'富士、駿河、奥大井、西駿河'!I12+'富士、駿河、奥大井、西駿河'!I19+'富士、駿河、奥大井、西駿河'!I24+'中東遠、西遠、北遠'!I3+'中東遠、西遠、北遠'!I19+'中東遠、西遠、北遠'!I30</f>
        <v>1401902</v>
      </c>
      <c r="J6" s="5">
        <f>+J8+'富士、駿河、奥大井、西駿河'!J3+'富士、駿河、奥大井、西駿河'!J12+'富士、駿河、奥大井、西駿河'!J19+'富士、駿河、奥大井、西駿河'!J24+'中東遠、西遠、北遠'!J3+'中東遠、西遠、北遠'!J19+'中東遠、西遠、北遠'!J30</f>
        <v>1506040</v>
      </c>
      <c r="K6" s="5">
        <f>+K8+'富士、駿河、奥大井、西駿河'!K3+'富士、駿河、奥大井、西駿河'!K12+'富士、駿河、奥大井、西駿河'!K19+'富士、駿河、奥大井、西駿河'!K24+'中東遠、西遠、北遠'!K3+'中東遠、西遠、北遠'!K19+'中東遠、西遠、北遠'!K30</f>
        <v>1763651</v>
      </c>
      <c r="L6" s="5">
        <f>+L8+'富士、駿河、奥大井、西駿河'!L3+'富士、駿河、奥大井、西駿河'!L12+'富士、駿河、奥大井、西駿河'!L19+'富士、駿河、奥大井、西駿河'!L24+'中東遠、西遠、北遠'!L3+'中東遠、西遠、北遠'!L19+'中東遠、西遠、北遠'!L30</f>
        <v>1603332</v>
      </c>
      <c r="M6" s="5">
        <f>+M8+'富士、駿河、奥大井、西駿河'!M3+'富士、駿河、奥大井、西駿河'!M12+'富士、駿河、奥大井、西駿河'!M19+'富士、駿河、奥大井、西駿河'!M24+'中東遠、西遠、北遠'!M3+'中東遠、西遠、北遠'!M19+'中東遠、西遠、北遠'!M30</f>
        <v>1485635</v>
      </c>
      <c r="N6" s="5">
        <f>+N8+'富士、駿河、奥大井、西駿河'!N3+'富士、駿河、奥大井、西駿河'!N12+'富士、駿河、奥大井、西駿河'!N19+'富士、駿河、奥大井、西駿河'!N24+'中東遠、西遠、北遠'!N3+'中東遠、西遠、北遠'!N19+'中東遠、西遠、北遠'!N30</f>
        <v>1509862</v>
      </c>
      <c r="O6" s="5">
        <f>+O8+'富士、駿河、奥大井、西駿河'!O3+'富士、駿河、奥大井、西駿河'!O12+'富士、駿河、奥大井、西駿河'!O19+'富士、駿河、奥大井、西駿河'!O24+'中東遠、西遠、北遠'!O3+'中東遠、西遠、北遠'!O19+'中東遠、西遠、北遠'!O30</f>
        <v>1848479</v>
      </c>
      <c r="Q6" s="7">
        <f>SUM(D6:O6)-B6</f>
        <v>0</v>
      </c>
      <c r="R6" s="7">
        <v>20372273</v>
      </c>
    </row>
    <row r="7" spans="2:18" s="1" customFormat="1" ht="21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8"/>
      <c r="R7" s="8"/>
    </row>
    <row r="8" spans="1:18" s="1" customFormat="1" ht="21.75" customHeight="1">
      <c r="A8" s="4" t="s">
        <v>90</v>
      </c>
      <c r="B8" s="10">
        <f>SUM(B9:B29)</f>
        <v>12810648</v>
      </c>
      <c r="C8" s="6">
        <f aca="true" t="shared" si="1" ref="C8:C29">B8/R8*100</f>
        <v>94.87193159257698</v>
      </c>
      <c r="D8" s="10">
        <f aca="true" t="shared" si="2" ref="D8:O8">SUM(D9:D29)</f>
        <v>931026</v>
      </c>
      <c r="E8" s="10">
        <f t="shared" si="2"/>
        <v>973760</v>
      </c>
      <c r="F8" s="10">
        <f t="shared" si="2"/>
        <v>795654</v>
      </c>
      <c r="G8" s="10">
        <f t="shared" si="2"/>
        <v>1017104</v>
      </c>
      <c r="H8" s="10">
        <f t="shared" si="2"/>
        <v>1860081</v>
      </c>
      <c r="I8" s="10">
        <f t="shared" si="2"/>
        <v>898850</v>
      </c>
      <c r="J8" s="10">
        <f t="shared" si="2"/>
        <v>917091</v>
      </c>
      <c r="K8" s="10">
        <f t="shared" si="2"/>
        <v>1108873</v>
      </c>
      <c r="L8" s="10">
        <f t="shared" si="2"/>
        <v>1027346</v>
      </c>
      <c r="M8" s="10">
        <f t="shared" si="2"/>
        <v>1014145</v>
      </c>
      <c r="N8" s="10">
        <f t="shared" si="2"/>
        <v>1049976</v>
      </c>
      <c r="O8" s="10">
        <f t="shared" si="2"/>
        <v>1216742</v>
      </c>
      <c r="Q8" s="11">
        <f>SUM(D8:O8)-B8</f>
        <v>0</v>
      </c>
      <c r="R8" s="11">
        <v>13503096</v>
      </c>
    </row>
    <row r="9" spans="1:18" s="1" customFormat="1" ht="21.75" customHeight="1">
      <c r="A9" s="12" t="s">
        <v>1</v>
      </c>
      <c r="B9" s="10">
        <v>591596</v>
      </c>
      <c r="C9" s="6">
        <f t="shared" si="1"/>
        <v>97.86696223262585</v>
      </c>
      <c r="D9" s="10">
        <v>43719</v>
      </c>
      <c r="E9" s="10">
        <v>53189</v>
      </c>
      <c r="F9" s="10">
        <v>40796</v>
      </c>
      <c r="G9" s="10">
        <v>49175</v>
      </c>
      <c r="H9" s="10">
        <v>69831</v>
      </c>
      <c r="I9" s="10">
        <v>56775</v>
      </c>
      <c r="J9" s="10">
        <v>47725</v>
      </c>
      <c r="K9" s="10">
        <v>53770</v>
      </c>
      <c r="L9" s="10">
        <v>46863</v>
      </c>
      <c r="M9" s="10">
        <v>41676</v>
      </c>
      <c r="N9" s="10">
        <v>38492</v>
      </c>
      <c r="O9" s="10">
        <v>49585</v>
      </c>
      <c r="Q9" s="9">
        <f>SUM(D9:O9)-B9</f>
        <v>0</v>
      </c>
      <c r="R9" s="1">
        <v>604490</v>
      </c>
    </row>
    <row r="10" spans="1:18" s="1" customFormat="1" ht="21.75" customHeight="1">
      <c r="A10" s="12" t="s">
        <v>2</v>
      </c>
      <c r="B10" s="10">
        <v>2933863</v>
      </c>
      <c r="C10" s="6">
        <f t="shared" si="1"/>
        <v>95.0700907323396</v>
      </c>
      <c r="D10" s="10">
        <v>217160</v>
      </c>
      <c r="E10" s="10">
        <v>227103</v>
      </c>
      <c r="F10" s="10">
        <v>202481</v>
      </c>
      <c r="G10" s="10">
        <v>230390</v>
      </c>
      <c r="H10" s="10">
        <v>374023</v>
      </c>
      <c r="I10" s="10">
        <v>208756</v>
      </c>
      <c r="J10" s="10">
        <v>215510</v>
      </c>
      <c r="K10" s="10">
        <v>251849</v>
      </c>
      <c r="L10" s="10">
        <v>242934</v>
      </c>
      <c r="M10" s="10">
        <v>253131</v>
      </c>
      <c r="N10" s="10">
        <v>238945</v>
      </c>
      <c r="O10" s="10">
        <v>271581</v>
      </c>
      <c r="Q10" s="9">
        <f aca="true" t="shared" si="3" ref="Q10:Q29">SUM(D10:O10)-B10</f>
        <v>0</v>
      </c>
      <c r="R10" s="1">
        <v>3086000</v>
      </c>
    </row>
    <row r="11" spans="1:18" s="1" customFormat="1" ht="21.75" customHeight="1">
      <c r="A11" s="12" t="s">
        <v>3</v>
      </c>
      <c r="B11" s="10">
        <v>189074</v>
      </c>
      <c r="C11" s="6">
        <f t="shared" si="1"/>
        <v>100.66766052603558</v>
      </c>
      <c r="D11" s="10">
        <v>15081</v>
      </c>
      <c r="E11" s="10">
        <v>15446</v>
      </c>
      <c r="F11" s="10">
        <v>16754</v>
      </c>
      <c r="G11" s="10">
        <v>16008</v>
      </c>
      <c r="H11" s="10">
        <v>17660</v>
      </c>
      <c r="I11" s="10">
        <v>15529</v>
      </c>
      <c r="J11" s="10">
        <v>17823</v>
      </c>
      <c r="K11" s="10">
        <v>15708</v>
      </c>
      <c r="L11" s="10">
        <v>15082</v>
      </c>
      <c r="M11" s="10">
        <v>15043</v>
      </c>
      <c r="N11" s="10">
        <v>12265</v>
      </c>
      <c r="O11" s="10">
        <v>16675</v>
      </c>
      <c r="Q11" s="9">
        <f t="shared" si="3"/>
        <v>0</v>
      </c>
      <c r="R11" s="1">
        <v>187820</v>
      </c>
    </row>
    <row r="12" spans="1:18" s="1" customFormat="1" ht="21.75" customHeight="1">
      <c r="A12" s="12" t="s">
        <v>4</v>
      </c>
      <c r="B12" s="10">
        <v>2897900</v>
      </c>
      <c r="C12" s="6">
        <f t="shared" si="1"/>
        <v>99.20917494008901</v>
      </c>
      <c r="D12" s="10">
        <v>222300</v>
      </c>
      <c r="E12" s="10">
        <v>220600</v>
      </c>
      <c r="F12" s="10">
        <v>176300</v>
      </c>
      <c r="G12" s="10">
        <v>219000</v>
      </c>
      <c r="H12" s="10">
        <v>427400</v>
      </c>
      <c r="I12" s="10">
        <v>201200</v>
      </c>
      <c r="J12" s="10">
        <v>194800</v>
      </c>
      <c r="K12" s="10">
        <v>249800</v>
      </c>
      <c r="L12" s="10">
        <v>230000</v>
      </c>
      <c r="M12" s="10">
        <v>225500</v>
      </c>
      <c r="N12" s="10">
        <v>244600</v>
      </c>
      <c r="O12" s="10">
        <v>286400</v>
      </c>
      <c r="Q12" s="9">
        <f t="shared" si="3"/>
        <v>0</v>
      </c>
      <c r="R12" s="1">
        <v>2921000</v>
      </c>
    </row>
    <row r="13" spans="1:18" s="1" customFormat="1" ht="21.75" customHeight="1">
      <c r="A13" s="12" t="s">
        <v>5</v>
      </c>
      <c r="B13" s="10">
        <v>989056</v>
      </c>
      <c r="C13" s="6">
        <f t="shared" si="1"/>
        <v>98.08054644331881</v>
      </c>
      <c r="D13" s="10">
        <v>54342</v>
      </c>
      <c r="E13" s="10">
        <v>60891</v>
      </c>
      <c r="F13" s="10">
        <v>45879</v>
      </c>
      <c r="G13" s="10">
        <v>99987</v>
      </c>
      <c r="H13" s="10">
        <v>235939</v>
      </c>
      <c r="I13" s="10">
        <v>55102</v>
      </c>
      <c r="J13" s="10">
        <v>58224</v>
      </c>
      <c r="K13" s="10">
        <v>72237</v>
      </c>
      <c r="L13" s="10">
        <v>74063</v>
      </c>
      <c r="M13" s="10">
        <v>67299</v>
      </c>
      <c r="N13" s="10">
        <v>83037</v>
      </c>
      <c r="O13" s="10">
        <v>82056</v>
      </c>
      <c r="Q13" s="9">
        <f t="shared" si="3"/>
        <v>0</v>
      </c>
      <c r="R13" s="1">
        <v>1008412</v>
      </c>
    </row>
    <row r="14" spans="1:18" s="1" customFormat="1" ht="21.75" customHeight="1">
      <c r="A14" s="12" t="s">
        <v>6</v>
      </c>
      <c r="B14" s="10">
        <v>1334286</v>
      </c>
      <c r="C14" s="6">
        <f t="shared" si="1"/>
        <v>96.43163783010277</v>
      </c>
      <c r="D14" s="10">
        <v>91085</v>
      </c>
      <c r="E14" s="10">
        <v>93145</v>
      </c>
      <c r="F14" s="10">
        <v>78521</v>
      </c>
      <c r="G14" s="10">
        <v>99284</v>
      </c>
      <c r="H14" s="10">
        <v>181294</v>
      </c>
      <c r="I14" s="10">
        <v>90085</v>
      </c>
      <c r="J14" s="10">
        <v>100516</v>
      </c>
      <c r="K14" s="10">
        <v>122213</v>
      </c>
      <c r="L14" s="10">
        <v>108554</v>
      </c>
      <c r="M14" s="10">
        <v>103622</v>
      </c>
      <c r="N14" s="10">
        <v>119834</v>
      </c>
      <c r="O14" s="10">
        <v>146133</v>
      </c>
      <c r="Q14" s="9">
        <f t="shared" si="3"/>
        <v>0</v>
      </c>
      <c r="R14" s="1">
        <v>1383660</v>
      </c>
    </row>
    <row r="15" spans="1:18" s="1" customFormat="1" ht="21.75" customHeight="1">
      <c r="A15" s="13" t="s">
        <v>7</v>
      </c>
      <c r="B15" s="10">
        <v>284419</v>
      </c>
      <c r="C15" s="6">
        <f t="shared" si="1"/>
        <v>78.60721955210144</v>
      </c>
      <c r="D15" s="10">
        <v>17587</v>
      </c>
      <c r="E15" s="10">
        <v>20927</v>
      </c>
      <c r="F15" s="10">
        <v>13561</v>
      </c>
      <c r="G15" s="10">
        <v>25287</v>
      </c>
      <c r="H15" s="10">
        <v>50125</v>
      </c>
      <c r="I15" s="10">
        <v>19431</v>
      </c>
      <c r="J15" s="10">
        <v>17219</v>
      </c>
      <c r="K15" s="10">
        <v>22215</v>
      </c>
      <c r="L15" s="10">
        <v>18760</v>
      </c>
      <c r="M15" s="10">
        <v>20544</v>
      </c>
      <c r="N15" s="10">
        <v>28238</v>
      </c>
      <c r="O15" s="10">
        <v>30525</v>
      </c>
      <c r="Q15" s="9">
        <f t="shared" si="3"/>
        <v>0</v>
      </c>
      <c r="R15" s="1">
        <v>361823</v>
      </c>
    </row>
    <row r="16" spans="1:18" s="1" customFormat="1" ht="21.75" customHeight="1">
      <c r="A16" s="12" t="s">
        <v>8</v>
      </c>
      <c r="B16" s="10">
        <v>293218</v>
      </c>
      <c r="C16" s="6">
        <f t="shared" si="1"/>
        <v>95.84229484405337</v>
      </c>
      <c r="D16" s="10">
        <v>17854</v>
      </c>
      <c r="E16" s="10">
        <v>20384</v>
      </c>
      <c r="F16" s="10">
        <v>16673</v>
      </c>
      <c r="G16" s="10">
        <v>26062</v>
      </c>
      <c r="H16" s="10">
        <v>40137</v>
      </c>
      <c r="I16" s="10">
        <v>19468</v>
      </c>
      <c r="J16" s="10">
        <v>18701</v>
      </c>
      <c r="K16" s="10">
        <v>25956</v>
      </c>
      <c r="L16" s="10">
        <v>30914</v>
      </c>
      <c r="M16" s="10">
        <v>30240</v>
      </c>
      <c r="N16" s="10">
        <v>20879</v>
      </c>
      <c r="O16" s="10">
        <v>25950</v>
      </c>
      <c r="Q16" s="9">
        <f t="shared" si="3"/>
        <v>0</v>
      </c>
      <c r="R16" s="1">
        <v>305938</v>
      </c>
    </row>
    <row r="17" spans="1:18" s="1" customFormat="1" ht="21.75" customHeight="1">
      <c r="A17" s="14" t="s">
        <v>9</v>
      </c>
      <c r="B17" s="10">
        <v>214687</v>
      </c>
      <c r="C17" s="6">
        <f t="shared" si="1"/>
        <v>92.24922118380063</v>
      </c>
      <c r="D17" s="10">
        <v>14491</v>
      </c>
      <c r="E17" s="10">
        <v>18755</v>
      </c>
      <c r="F17" s="10">
        <v>9873</v>
      </c>
      <c r="G17" s="10">
        <v>21095</v>
      </c>
      <c r="H17" s="10">
        <v>55951</v>
      </c>
      <c r="I17" s="10">
        <v>15641</v>
      </c>
      <c r="J17" s="10">
        <v>12480</v>
      </c>
      <c r="K17" s="10">
        <v>12945</v>
      </c>
      <c r="L17" s="10">
        <v>10856</v>
      </c>
      <c r="M17" s="10">
        <v>17936</v>
      </c>
      <c r="N17" s="10">
        <v>11541</v>
      </c>
      <c r="O17" s="10">
        <v>13123</v>
      </c>
      <c r="Q17" s="9">
        <f t="shared" si="3"/>
        <v>0</v>
      </c>
      <c r="R17" s="1">
        <v>232725</v>
      </c>
    </row>
    <row r="18" spans="1:18" s="1" customFormat="1" ht="21.75" customHeight="1">
      <c r="A18" s="15" t="s">
        <v>10</v>
      </c>
      <c r="B18" s="10">
        <v>376395</v>
      </c>
      <c r="C18" s="6">
        <f t="shared" si="1"/>
        <v>96.55238754857824</v>
      </c>
      <c r="D18" s="10">
        <v>30408</v>
      </c>
      <c r="E18" s="10">
        <v>29977</v>
      </c>
      <c r="F18" s="10">
        <v>28480</v>
      </c>
      <c r="G18" s="10">
        <v>29058</v>
      </c>
      <c r="H18" s="10">
        <v>41379</v>
      </c>
      <c r="I18" s="10">
        <v>26806</v>
      </c>
      <c r="J18" s="10">
        <v>32866</v>
      </c>
      <c r="K18" s="10">
        <v>36155</v>
      </c>
      <c r="L18" s="10">
        <v>28477</v>
      </c>
      <c r="M18" s="10">
        <v>28207</v>
      </c>
      <c r="N18" s="10">
        <v>30467</v>
      </c>
      <c r="O18" s="10">
        <v>34115</v>
      </c>
      <c r="Q18" s="9">
        <f t="shared" si="3"/>
        <v>0</v>
      </c>
      <c r="R18" s="1">
        <v>389835</v>
      </c>
    </row>
    <row r="19" spans="1:18" s="1" customFormat="1" ht="21.75" customHeight="1">
      <c r="A19" s="12" t="s">
        <v>11</v>
      </c>
      <c r="B19" s="10">
        <v>82802</v>
      </c>
      <c r="C19" s="6">
        <f t="shared" si="1"/>
        <v>91.23182018510357</v>
      </c>
      <c r="D19" s="10">
        <v>5027</v>
      </c>
      <c r="E19" s="10">
        <v>5320</v>
      </c>
      <c r="F19" s="10">
        <v>4658</v>
      </c>
      <c r="G19" s="10">
        <v>7668</v>
      </c>
      <c r="H19" s="10">
        <v>15495</v>
      </c>
      <c r="I19" s="10">
        <v>6264</v>
      </c>
      <c r="J19" s="10">
        <v>6261</v>
      </c>
      <c r="K19" s="10">
        <v>7073</v>
      </c>
      <c r="L19" s="10">
        <v>6280</v>
      </c>
      <c r="M19" s="10">
        <v>4982</v>
      </c>
      <c r="N19" s="10">
        <v>7000</v>
      </c>
      <c r="O19" s="10">
        <v>6774</v>
      </c>
      <c r="Q19" s="9">
        <f t="shared" si="3"/>
        <v>0</v>
      </c>
      <c r="R19" s="1">
        <v>90760</v>
      </c>
    </row>
    <row r="20" spans="1:18" s="1" customFormat="1" ht="21.75" customHeight="1">
      <c r="A20" s="12" t="s">
        <v>12</v>
      </c>
      <c r="B20" s="10">
        <v>777292</v>
      </c>
      <c r="C20" s="6">
        <f t="shared" si="1"/>
        <v>95.54241436064099</v>
      </c>
      <c r="D20" s="10">
        <v>62461</v>
      </c>
      <c r="E20" s="10">
        <v>60136</v>
      </c>
      <c r="F20" s="10">
        <v>54655</v>
      </c>
      <c r="G20" s="10">
        <v>50599</v>
      </c>
      <c r="H20" s="10">
        <v>74932</v>
      </c>
      <c r="I20" s="10">
        <v>52741</v>
      </c>
      <c r="J20" s="10">
        <v>55715</v>
      </c>
      <c r="K20" s="10">
        <v>74213</v>
      </c>
      <c r="L20" s="10">
        <v>73939</v>
      </c>
      <c r="M20" s="10">
        <v>68854</v>
      </c>
      <c r="N20" s="10">
        <v>68312</v>
      </c>
      <c r="O20" s="10">
        <v>80735</v>
      </c>
      <c r="Q20" s="9">
        <f t="shared" si="3"/>
        <v>0</v>
      </c>
      <c r="R20" s="1">
        <v>813557</v>
      </c>
    </row>
    <row r="21" spans="1:18" s="1" customFormat="1" ht="21.75" customHeight="1">
      <c r="A21" s="12" t="s">
        <v>91</v>
      </c>
      <c r="B21" s="10">
        <v>514888</v>
      </c>
      <c r="C21" s="6">
        <f t="shared" si="1"/>
        <v>71.55605030303282</v>
      </c>
      <c r="D21" s="10">
        <v>41417</v>
      </c>
      <c r="E21" s="10">
        <v>41943</v>
      </c>
      <c r="F21" s="10">
        <v>34478</v>
      </c>
      <c r="G21" s="10">
        <v>39434</v>
      </c>
      <c r="H21" s="10">
        <v>75828</v>
      </c>
      <c r="I21" s="10">
        <v>36656</v>
      </c>
      <c r="J21" s="10">
        <v>39333</v>
      </c>
      <c r="K21" s="10">
        <v>46831</v>
      </c>
      <c r="L21" s="10">
        <v>40354</v>
      </c>
      <c r="M21" s="10">
        <v>37587</v>
      </c>
      <c r="N21" s="10">
        <v>32513</v>
      </c>
      <c r="O21" s="10">
        <v>48514</v>
      </c>
      <c r="Q21" s="9">
        <f t="shared" si="3"/>
        <v>0</v>
      </c>
      <c r="R21" s="1">
        <v>719559</v>
      </c>
    </row>
    <row r="22" spans="1:18" s="1" customFormat="1" ht="21.75" customHeight="1">
      <c r="A22" s="12" t="s">
        <v>13</v>
      </c>
      <c r="B22" s="10">
        <v>216645</v>
      </c>
      <c r="C22" s="6">
        <f t="shared" si="1"/>
        <v>92.33788817757926</v>
      </c>
      <c r="D22" s="10">
        <v>15378</v>
      </c>
      <c r="E22" s="10">
        <v>18263</v>
      </c>
      <c r="F22" s="10">
        <v>10340</v>
      </c>
      <c r="G22" s="10">
        <v>20458</v>
      </c>
      <c r="H22" s="10">
        <v>34779</v>
      </c>
      <c r="I22" s="10">
        <v>17854</v>
      </c>
      <c r="J22" s="10">
        <v>20423</v>
      </c>
      <c r="K22" s="10">
        <v>15119</v>
      </c>
      <c r="L22" s="10">
        <v>18136</v>
      </c>
      <c r="M22" s="10">
        <v>11679</v>
      </c>
      <c r="N22" s="10">
        <v>21054</v>
      </c>
      <c r="O22" s="10">
        <v>13162</v>
      </c>
      <c r="Q22" s="9">
        <f t="shared" si="3"/>
        <v>0</v>
      </c>
      <c r="R22" s="1">
        <v>234622</v>
      </c>
    </row>
    <row r="23" spans="1:18" s="1" customFormat="1" ht="21.75" customHeight="1">
      <c r="A23" s="12" t="s">
        <v>14</v>
      </c>
      <c r="B23" s="10">
        <v>595271</v>
      </c>
      <c r="C23" s="6">
        <f t="shared" si="1"/>
        <v>104.44541921447184</v>
      </c>
      <c r="D23" s="10">
        <v>42186</v>
      </c>
      <c r="E23" s="10">
        <v>46791</v>
      </c>
      <c r="F23" s="10">
        <v>30906</v>
      </c>
      <c r="G23" s="10">
        <v>47225</v>
      </c>
      <c r="H23" s="10">
        <v>91434</v>
      </c>
      <c r="I23" s="10">
        <v>38273</v>
      </c>
      <c r="J23" s="10">
        <v>45129</v>
      </c>
      <c r="K23" s="10">
        <v>55575</v>
      </c>
      <c r="L23" s="10">
        <v>43290</v>
      </c>
      <c r="M23" s="10">
        <v>43893</v>
      </c>
      <c r="N23" s="10">
        <v>53413</v>
      </c>
      <c r="O23" s="10">
        <v>57156</v>
      </c>
      <c r="Q23" s="9">
        <f t="shared" si="3"/>
        <v>0</v>
      </c>
      <c r="R23" s="1">
        <v>569935</v>
      </c>
    </row>
    <row r="24" spans="1:18" s="1" customFormat="1" ht="21.75" customHeight="1">
      <c r="A24" s="12" t="s">
        <v>15</v>
      </c>
      <c r="B24" s="10">
        <v>105617</v>
      </c>
      <c r="C24" s="6">
        <f t="shared" si="1"/>
        <v>105.30214658172066</v>
      </c>
      <c r="D24" s="10">
        <v>10245</v>
      </c>
      <c r="E24" s="10">
        <v>10242</v>
      </c>
      <c r="F24" s="10">
        <v>4351</v>
      </c>
      <c r="G24" s="10">
        <v>7735</v>
      </c>
      <c r="H24" s="10">
        <v>20000</v>
      </c>
      <c r="I24" s="10">
        <v>8021</v>
      </c>
      <c r="J24" s="10">
        <v>5932</v>
      </c>
      <c r="K24" s="10">
        <v>8544</v>
      </c>
      <c r="L24" s="10">
        <v>6747</v>
      </c>
      <c r="M24" s="10">
        <v>8866</v>
      </c>
      <c r="N24" s="10">
        <v>5727</v>
      </c>
      <c r="O24" s="10">
        <v>9207</v>
      </c>
      <c r="Q24" s="9">
        <f t="shared" si="3"/>
        <v>0</v>
      </c>
      <c r="R24" s="1">
        <v>100299</v>
      </c>
    </row>
    <row r="25" spans="1:18" s="1" customFormat="1" ht="21.75" customHeight="1">
      <c r="A25" s="12" t="s">
        <v>16</v>
      </c>
      <c r="B25" s="10">
        <v>65376</v>
      </c>
      <c r="C25" s="6">
        <f t="shared" si="1"/>
        <v>64.29266853518219</v>
      </c>
      <c r="D25" s="10">
        <v>4585</v>
      </c>
      <c r="E25" s="10">
        <v>4830</v>
      </c>
      <c r="F25" s="10">
        <v>4195</v>
      </c>
      <c r="G25" s="10">
        <v>4177</v>
      </c>
      <c r="H25" s="10">
        <v>7195</v>
      </c>
      <c r="I25" s="10">
        <v>4621</v>
      </c>
      <c r="J25" s="10">
        <v>5272</v>
      </c>
      <c r="K25" s="10">
        <v>6615</v>
      </c>
      <c r="L25" s="10">
        <v>5667</v>
      </c>
      <c r="M25" s="10">
        <v>5862</v>
      </c>
      <c r="N25" s="10">
        <v>6204</v>
      </c>
      <c r="O25" s="10">
        <v>6153</v>
      </c>
      <c r="Q25" s="9">
        <f t="shared" si="3"/>
        <v>0</v>
      </c>
      <c r="R25" s="1">
        <v>101685</v>
      </c>
    </row>
    <row r="26" spans="1:18" s="1" customFormat="1" ht="21.75" customHeight="1">
      <c r="A26" s="12" t="s">
        <v>17</v>
      </c>
      <c r="B26" s="10">
        <v>68976</v>
      </c>
      <c r="C26" s="6">
        <f t="shared" si="1"/>
        <v>98.3558870082277</v>
      </c>
      <c r="D26" s="10">
        <v>5503</v>
      </c>
      <c r="E26" s="10">
        <v>4805</v>
      </c>
      <c r="F26" s="10">
        <v>4534</v>
      </c>
      <c r="G26" s="10">
        <v>5473</v>
      </c>
      <c r="H26" s="10">
        <v>9941</v>
      </c>
      <c r="I26" s="10">
        <v>4679</v>
      </c>
      <c r="J26" s="10">
        <v>5001</v>
      </c>
      <c r="K26" s="10">
        <v>6202</v>
      </c>
      <c r="L26" s="10">
        <v>5832</v>
      </c>
      <c r="M26" s="10">
        <v>6338</v>
      </c>
      <c r="N26" s="10">
        <v>4745</v>
      </c>
      <c r="O26" s="10">
        <v>5923</v>
      </c>
      <c r="Q26" s="9">
        <f t="shared" si="3"/>
        <v>0</v>
      </c>
      <c r="R26" s="1">
        <v>70129</v>
      </c>
    </row>
    <row r="27" spans="1:18" s="1" customFormat="1" ht="21.75" customHeight="1">
      <c r="A27" s="12" t="s">
        <v>18</v>
      </c>
      <c r="B27" s="10">
        <v>196672</v>
      </c>
      <c r="C27" s="6">
        <f t="shared" si="1"/>
        <v>91.34449254091813</v>
      </c>
      <c r="D27" s="10">
        <v>14368</v>
      </c>
      <c r="E27" s="10">
        <v>15622</v>
      </c>
      <c r="F27" s="10">
        <v>14057</v>
      </c>
      <c r="G27" s="10">
        <v>12474</v>
      </c>
      <c r="H27" s="10">
        <v>26059</v>
      </c>
      <c r="I27" s="10">
        <v>15045</v>
      </c>
      <c r="J27" s="10">
        <v>12565</v>
      </c>
      <c r="K27" s="10">
        <v>18542</v>
      </c>
      <c r="L27" s="10">
        <v>14522</v>
      </c>
      <c r="M27" s="10">
        <v>15593</v>
      </c>
      <c r="N27" s="10">
        <v>15774</v>
      </c>
      <c r="O27" s="10">
        <v>22051</v>
      </c>
      <c r="Q27" s="9">
        <f t="shared" si="3"/>
        <v>0</v>
      </c>
      <c r="R27" s="1">
        <v>215308</v>
      </c>
    </row>
    <row r="28" spans="1:18" s="1" customFormat="1" ht="21.75" customHeight="1">
      <c r="A28" s="12" t="s">
        <v>19</v>
      </c>
      <c r="B28" s="10">
        <v>61516</v>
      </c>
      <c r="C28" s="6">
        <f t="shared" si="1"/>
        <v>71.54853567191607</v>
      </c>
      <c r="D28" s="10">
        <v>3916</v>
      </c>
      <c r="E28" s="10">
        <v>3780</v>
      </c>
      <c r="F28" s="10">
        <v>2525</v>
      </c>
      <c r="G28" s="10">
        <v>4878</v>
      </c>
      <c r="H28" s="10">
        <v>8959</v>
      </c>
      <c r="I28" s="10">
        <v>3964</v>
      </c>
      <c r="J28" s="10">
        <v>3549</v>
      </c>
      <c r="K28" s="10">
        <v>5352</v>
      </c>
      <c r="L28" s="10">
        <v>4483</v>
      </c>
      <c r="M28" s="10">
        <v>5620</v>
      </c>
      <c r="N28" s="10">
        <v>5348</v>
      </c>
      <c r="O28" s="10">
        <v>9142</v>
      </c>
      <c r="Q28" s="9">
        <f t="shared" si="3"/>
        <v>0</v>
      </c>
      <c r="R28" s="1">
        <v>85978</v>
      </c>
    </row>
    <row r="29" spans="1:18" s="1" customFormat="1" ht="21.75" customHeight="1">
      <c r="A29" s="12" t="s">
        <v>20</v>
      </c>
      <c r="B29" s="10">
        <v>21099</v>
      </c>
      <c r="C29" s="6">
        <f t="shared" si="1"/>
        <v>107.86258371248914</v>
      </c>
      <c r="D29" s="10">
        <v>1913</v>
      </c>
      <c r="E29" s="10">
        <v>1611</v>
      </c>
      <c r="F29" s="10">
        <v>1637</v>
      </c>
      <c r="G29" s="10">
        <v>1637</v>
      </c>
      <c r="H29" s="10">
        <v>1720</v>
      </c>
      <c r="I29" s="10">
        <v>1939</v>
      </c>
      <c r="J29" s="10">
        <v>2047</v>
      </c>
      <c r="K29" s="10">
        <v>1959</v>
      </c>
      <c r="L29" s="10">
        <v>1593</v>
      </c>
      <c r="M29" s="10">
        <v>1673</v>
      </c>
      <c r="N29" s="10">
        <v>1588</v>
      </c>
      <c r="O29" s="10">
        <v>1782</v>
      </c>
      <c r="Q29" s="9">
        <f t="shared" si="3"/>
        <v>0</v>
      </c>
      <c r="R29" s="1">
        <v>19561</v>
      </c>
    </row>
    <row r="30" spans="1:18" s="1" customFormat="1" ht="21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8"/>
      <c r="Q30" s="8"/>
      <c r="R30" s="8"/>
    </row>
    <row r="31" spans="1:18" s="1" customFormat="1" ht="21.75" customHeight="1">
      <c r="A31" s="8" t="s">
        <v>92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printOptions/>
  <pageMargins left="1" right="0.75" top="1" bottom="1" header="0.512" footer="0.512"/>
  <pageSetup horizontalDpi="600" verticalDpi="600" orientation="landscape" paperSize="9" scale="7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SheetLayoutView="100" workbookViewId="0" topLeftCell="A25">
      <selection activeCell="B25" sqref="B25:B34"/>
    </sheetView>
  </sheetViews>
  <sheetFormatPr defaultColWidth="9.00390625" defaultRowHeight="13.5"/>
  <cols>
    <col min="1" max="2" width="12.125" style="0" customWidth="1"/>
    <col min="4" max="15" width="11.625" style="0" customWidth="1"/>
    <col min="16" max="16" width="5.00390625" style="0" customWidth="1"/>
    <col min="17" max="18" width="9.125" style="0" bestFit="1" customWidth="1"/>
  </cols>
  <sheetData>
    <row r="1" spans="1:14" s="1" customFormat="1" ht="18" customHeight="1">
      <c r="A1" s="1" t="s">
        <v>108</v>
      </c>
      <c r="N1" s="1" t="s">
        <v>94</v>
      </c>
    </row>
    <row r="2" spans="1:18" s="1" customFormat="1" ht="18" customHeight="1">
      <c r="A2" s="2" t="s">
        <v>95</v>
      </c>
      <c r="B2" s="2" t="s">
        <v>109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82</v>
      </c>
      <c r="K2" s="2" t="s">
        <v>83</v>
      </c>
      <c r="L2" s="2" t="s">
        <v>84</v>
      </c>
      <c r="M2" s="2" t="s">
        <v>85</v>
      </c>
      <c r="N2" s="2" t="s">
        <v>86</v>
      </c>
      <c r="O2" s="2" t="s">
        <v>87</v>
      </c>
      <c r="Q2" s="1" t="s">
        <v>105</v>
      </c>
      <c r="R2" s="1" t="s">
        <v>113</v>
      </c>
    </row>
    <row r="3" spans="1:18" s="1" customFormat="1" ht="18" customHeight="1">
      <c r="A3" s="2" t="s">
        <v>96</v>
      </c>
      <c r="B3" s="17">
        <f>SUM(B4:B10)</f>
        <v>1137148</v>
      </c>
      <c r="C3" s="6">
        <f aca="true" t="shared" si="0" ref="C3:C10">B3/R3*100</f>
        <v>91.87300392085892</v>
      </c>
      <c r="D3" s="17">
        <f aca="true" t="shared" si="1" ref="D3:O3">SUM(D4:D10)</f>
        <v>95379</v>
      </c>
      <c r="E3" s="17">
        <f t="shared" si="1"/>
        <v>93469</v>
      </c>
      <c r="F3" s="17">
        <f t="shared" si="1"/>
        <v>79382</v>
      </c>
      <c r="G3" s="17">
        <f t="shared" si="1"/>
        <v>105564</v>
      </c>
      <c r="H3" s="17">
        <f t="shared" si="1"/>
        <v>155073</v>
      </c>
      <c r="I3" s="17">
        <f t="shared" si="1"/>
        <v>90639</v>
      </c>
      <c r="J3" s="17">
        <f t="shared" si="1"/>
        <v>92101</v>
      </c>
      <c r="K3" s="17">
        <f t="shared" si="1"/>
        <v>95730</v>
      </c>
      <c r="L3" s="17">
        <f t="shared" si="1"/>
        <v>81218</v>
      </c>
      <c r="M3" s="17">
        <f t="shared" si="1"/>
        <v>72931</v>
      </c>
      <c r="N3" s="17">
        <f t="shared" si="1"/>
        <v>72310</v>
      </c>
      <c r="O3" s="17">
        <f t="shared" si="1"/>
        <v>103352</v>
      </c>
      <c r="Q3" s="9">
        <f>SUM(D3:O3)-B3</f>
        <v>0</v>
      </c>
      <c r="R3" s="1">
        <v>1237739</v>
      </c>
    </row>
    <row r="4" spans="1:18" s="1" customFormat="1" ht="18" customHeight="1">
      <c r="A4" s="12" t="s">
        <v>21</v>
      </c>
      <c r="B4" s="10">
        <v>206579</v>
      </c>
      <c r="C4" s="6">
        <f t="shared" si="0"/>
        <v>96.30632814612451</v>
      </c>
      <c r="D4" s="10">
        <v>15474</v>
      </c>
      <c r="E4" s="10">
        <v>17367</v>
      </c>
      <c r="F4" s="10">
        <v>15352</v>
      </c>
      <c r="G4" s="10">
        <v>18602</v>
      </c>
      <c r="H4" s="10">
        <v>28311</v>
      </c>
      <c r="I4" s="10">
        <v>18008</v>
      </c>
      <c r="J4" s="10">
        <v>17732</v>
      </c>
      <c r="K4" s="10">
        <v>17485</v>
      </c>
      <c r="L4" s="10">
        <v>15176</v>
      </c>
      <c r="M4" s="10">
        <v>13561</v>
      </c>
      <c r="N4" s="10">
        <v>12145</v>
      </c>
      <c r="O4" s="10">
        <v>17366</v>
      </c>
      <c r="Q4" s="9">
        <f>SUM(D4:O4)-B4</f>
        <v>0</v>
      </c>
      <c r="R4" s="1">
        <v>214502</v>
      </c>
    </row>
    <row r="5" spans="1:18" s="1" customFormat="1" ht="18" customHeight="1">
      <c r="A5" s="12" t="s">
        <v>22</v>
      </c>
      <c r="B5" s="10">
        <v>342514</v>
      </c>
      <c r="C5" s="6">
        <f t="shared" si="0"/>
        <v>75.590797941366</v>
      </c>
      <c r="D5" s="10">
        <v>29060</v>
      </c>
      <c r="E5" s="10">
        <v>29507</v>
      </c>
      <c r="F5" s="10">
        <v>26928</v>
      </c>
      <c r="G5" s="10">
        <v>31130</v>
      </c>
      <c r="H5" s="10">
        <v>36347</v>
      </c>
      <c r="I5" s="10">
        <v>26030</v>
      </c>
      <c r="J5" s="10">
        <v>29043</v>
      </c>
      <c r="K5" s="10">
        <v>30350</v>
      </c>
      <c r="L5" s="10">
        <v>24463</v>
      </c>
      <c r="M5" s="10">
        <v>24231</v>
      </c>
      <c r="N5" s="10">
        <v>24295</v>
      </c>
      <c r="O5" s="10">
        <v>31130</v>
      </c>
      <c r="Q5" s="9">
        <f aca="true" t="shared" si="2" ref="Q5:Q10">SUM(D5:O5)-B5</f>
        <v>0</v>
      </c>
      <c r="R5" s="1">
        <v>453116</v>
      </c>
    </row>
    <row r="6" spans="1:18" s="1" customFormat="1" ht="18" customHeight="1">
      <c r="A6" s="12" t="s">
        <v>23</v>
      </c>
      <c r="B6" s="10">
        <v>404015</v>
      </c>
      <c r="C6" s="6">
        <f t="shared" si="0"/>
        <v>104.35781001384498</v>
      </c>
      <c r="D6" s="10">
        <v>34515</v>
      </c>
      <c r="E6" s="10">
        <v>30869</v>
      </c>
      <c r="F6" s="10">
        <v>24426</v>
      </c>
      <c r="G6" s="10">
        <v>38193</v>
      </c>
      <c r="H6" s="10">
        <v>63817</v>
      </c>
      <c r="I6" s="10">
        <v>31291</v>
      </c>
      <c r="J6" s="10">
        <v>31114</v>
      </c>
      <c r="K6" s="10">
        <v>32633</v>
      </c>
      <c r="L6" s="10">
        <v>29377</v>
      </c>
      <c r="M6" s="10">
        <v>24728</v>
      </c>
      <c r="N6" s="10">
        <v>24010</v>
      </c>
      <c r="O6" s="10">
        <v>39042</v>
      </c>
      <c r="Q6" s="9">
        <f t="shared" si="2"/>
        <v>0</v>
      </c>
      <c r="R6" s="1">
        <v>387144</v>
      </c>
    </row>
    <row r="7" spans="1:18" s="1" customFormat="1" ht="18" customHeight="1">
      <c r="A7" s="12" t="s">
        <v>24</v>
      </c>
      <c r="B7" s="10">
        <v>107487</v>
      </c>
      <c r="C7" s="6">
        <f t="shared" si="0"/>
        <v>103.43742481836115</v>
      </c>
      <c r="D7" s="10">
        <v>9765</v>
      </c>
      <c r="E7" s="10">
        <v>8708</v>
      </c>
      <c r="F7" s="10">
        <v>6978</v>
      </c>
      <c r="G7" s="10">
        <v>10393</v>
      </c>
      <c r="H7" s="10">
        <v>15982</v>
      </c>
      <c r="I7" s="10">
        <v>8517</v>
      </c>
      <c r="J7" s="10">
        <v>7624</v>
      </c>
      <c r="K7" s="10">
        <v>7889</v>
      </c>
      <c r="L7" s="10">
        <v>7096</v>
      </c>
      <c r="M7" s="10">
        <v>6180</v>
      </c>
      <c r="N7" s="10">
        <v>8293</v>
      </c>
      <c r="O7" s="10">
        <v>10062</v>
      </c>
      <c r="Q7" s="9">
        <f t="shared" si="2"/>
        <v>0</v>
      </c>
      <c r="R7" s="1">
        <v>103915</v>
      </c>
    </row>
    <row r="8" spans="1:18" s="1" customFormat="1" ht="18" customHeight="1">
      <c r="A8" s="12" t="s">
        <v>25</v>
      </c>
      <c r="B8" s="10">
        <v>0</v>
      </c>
      <c r="C8" s="6"/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/>
      <c r="M8" s="10"/>
      <c r="N8" s="10"/>
      <c r="O8" s="10"/>
      <c r="Q8" s="9">
        <f t="shared" si="2"/>
        <v>0</v>
      </c>
      <c r="R8" s="1">
        <v>0</v>
      </c>
    </row>
    <row r="9" spans="1:18" s="1" customFormat="1" ht="18" customHeight="1">
      <c r="A9" s="12" t="s">
        <v>26</v>
      </c>
      <c r="B9" s="10">
        <v>68934</v>
      </c>
      <c r="C9" s="6">
        <f t="shared" si="0"/>
        <v>96.48810940190081</v>
      </c>
      <c r="D9" s="10">
        <v>6032</v>
      </c>
      <c r="E9" s="10">
        <v>6335</v>
      </c>
      <c r="F9" s="10">
        <v>5125</v>
      </c>
      <c r="G9" s="10">
        <v>6494</v>
      </c>
      <c r="H9" s="10">
        <v>9535</v>
      </c>
      <c r="I9" s="10">
        <v>6251</v>
      </c>
      <c r="J9" s="10">
        <v>5979</v>
      </c>
      <c r="K9" s="10">
        <v>6811</v>
      </c>
      <c r="L9" s="10">
        <v>4517</v>
      </c>
      <c r="M9" s="10">
        <v>3641</v>
      </c>
      <c r="N9" s="10">
        <v>3152</v>
      </c>
      <c r="O9" s="10">
        <v>5062</v>
      </c>
      <c r="Q9" s="9">
        <f t="shared" si="2"/>
        <v>0</v>
      </c>
      <c r="R9" s="1">
        <v>71443</v>
      </c>
    </row>
    <row r="10" spans="1:18" s="1" customFormat="1" ht="18" customHeight="1">
      <c r="A10" s="12" t="s">
        <v>27</v>
      </c>
      <c r="B10" s="10">
        <v>7619</v>
      </c>
      <c r="C10" s="6">
        <f t="shared" si="0"/>
        <v>100</v>
      </c>
      <c r="D10" s="10">
        <v>533</v>
      </c>
      <c r="E10" s="10">
        <v>683</v>
      </c>
      <c r="F10" s="10">
        <v>573</v>
      </c>
      <c r="G10" s="10">
        <v>752</v>
      </c>
      <c r="H10" s="10">
        <v>1081</v>
      </c>
      <c r="I10" s="10">
        <v>542</v>
      </c>
      <c r="J10" s="10">
        <v>609</v>
      </c>
      <c r="K10" s="10">
        <v>562</v>
      </c>
      <c r="L10" s="10">
        <v>589</v>
      </c>
      <c r="M10" s="10">
        <v>590</v>
      </c>
      <c r="N10" s="10">
        <v>415</v>
      </c>
      <c r="O10" s="10">
        <v>690</v>
      </c>
      <c r="Q10" s="9">
        <f t="shared" si="2"/>
        <v>0</v>
      </c>
      <c r="R10" s="1">
        <v>7619</v>
      </c>
    </row>
    <row r="11" spans="1:15" s="1" customFormat="1" ht="18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8" s="1" customFormat="1" ht="18" customHeight="1">
      <c r="A12" s="4" t="s">
        <v>97</v>
      </c>
      <c r="B12" s="10">
        <f>SUM(B13:B17)</f>
        <v>1350331</v>
      </c>
      <c r="C12" s="6">
        <f aca="true" t="shared" si="3" ref="C12:C17">B12/R12*100</f>
        <v>102.10396020887617</v>
      </c>
      <c r="D12" s="10">
        <f aca="true" t="shared" si="4" ref="D12:O12">SUM(D13:D17)</f>
        <v>101088</v>
      </c>
      <c r="E12" s="10">
        <f t="shared" si="4"/>
        <v>108209</v>
      </c>
      <c r="F12" s="10">
        <f t="shared" si="4"/>
        <v>99696</v>
      </c>
      <c r="G12" s="10">
        <f t="shared" si="4"/>
        <v>110985</v>
      </c>
      <c r="H12" s="10">
        <f t="shared" si="4"/>
        <v>156096</v>
      </c>
      <c r="I12" s="10">
        <f t="shared" si="4"/>
        <v>103677</v>
      </c>
      <c r="J12" s="10">
        <f t="shared" si="4"/>
        <v>110654</v>
      </c>
      <c r="K12" s="10">
        <f t="shared" si="4"/>
        <v>128245</v>
      </c>
      <c r="L12" s="10">
        <f t="shared" si="4"/>
        <v>111136</v>
      </c>
      <c r="M12" s="10">
        <f t="shared" si="4"/>
        <v>87234</v>
      </c>
      <c r="N12" s="10">
        <f t="shared" si="4"/>
        <v>98376</v>
      </c>
      <c r="O12" s="10">
        <f t="shared" si="4"/>
        <v>134935</v>
      </c>
      <c r="Q12" s="9">
        <f>SUM(D12:O12)-B12</f>
        <v>0</v>
      </c>
      <c r="R12" s="1">
        <v>1322506</v>
      </c>
    </row>
    <row r="13" spans="1:18" s="1" customFormat="1" ht="18" customHeight="1">
      <c r="A13" s="12" t="s">
        <v>28</v>
      </c>
      <c r="B13" s="10">
        <v>952749</v>
      </c>
      <c r="C13" s="6">
        <f t="shared" si="3"/>
        <v>97.46483743226557</v>
      </c>
      <c r="D13" s="10">
        <v>75742</v>
      </c>
      <c r="E13" s="10">
        <v>77613</v>
      </c>
      <c r="F13" s="10">
        <v>74373</v>
      </c>
      <c r="G13" s="10">
        <v>84733</v>
      </c>
      <c r="H13" s="10">
        <v>94281</v>
      </c>
      <c r="I13" s="10">
        <v>74836</v>
      </c>
      <c r="J13" s="10">
        <v>84288</v>
      </c>
      <c r="K13" s="10">
        <v>89718</v>
      </c>
      <c r="L13" s="10">
        <v>74722</v>
      </c>
      <c r="M13" s="10">
        <v>64791</v>
      </c>
      <c r="N13" s="10">
        <v>68121</v>
      </c>
      <c r="O13" s="10">
        <v>89531</v>
      </c>
      <c r="Q13" s="9">
        <f>SUM(D13:O13)-B13</f>
        <v>0</v>
      </c>
      <c r="R13" s="1">
        <v>977531</v>
      </c>
    </row>
    <row r="14" spans="1:18" s="1" customFormat="1" ht="18" customHeight="1">
      <c r="A14" s="12" t="s">
        <v>29</v>
      </c>
      <c r="B14" s="10">
        <v>393399</v>
      </c>
      <c r="C14" s="6">
        <f t="shared" si="3"/>
        <v>115.76517325093798</v>
      </c>
      <c r="D14" s="10">
        <v>24844</v>
      </c>
      <c r="E14" s="10">
        <v>30234</v>
      </c>
      <c r="F14" s="10">
        <v>25120</v>
      </c>
      <c r="G14" s="10">
        <v>25973</v>
      </c>
      <c r="H14" s="10">
        <v>61044</v>
      </c>
      <c r="I14" s="10">
        <v>28542</v>
      </c>
      <c r="J14" s="10">
        <v>26075</v>
      </c>
      <c r="K14" s="10">
        <v>38182</v>
      </c>
      <c r="L14" s="10">
        <v>36078</v>
      </c>
      <c r="M14" s="10">
        <v>22239</v>
      </c>
      <c r="N14" s="10">
        <v>30022</v>
      </c>
      <c r="O14" s="10">
        <v>45046</v>
      </c>
      <c r="Q14" s="9">
        <f aca="true" t="shared" si="5" ref="Q14:Q34">SUM(D14:O14)-B14</f>
        <v>0</v>
      </c>
      <c r="R14" s="1">
        <v>339825</v>
      </c>
    </row>
    <row r="15" spans="1:18" s="1" customFormat="1" ht="18" customHeight="1">
      <c r="A15" s="12" t="s">
        <v>30</v>
      </c>
      <c r="B15" s="10">
        <v>0</v>
      </c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9">
        <f t="shared" si="5"/>
        <v>0</v>
      </c>
      <c r="R15" s="1">
        <v>0</v>
      </c>
    </row>
    <row r="16" spans="1:18" s="1" customFormat="1" ht="18" customHeight="1">
      <c r="A16" s="12" t="s">
        <v>31</v>
      </c>
      <c r="B16" s="10">
        <v>0</v>
      </c>
      <c r="C16" s="6"/>
      <c r="D16" s="10">
        <v>0</v>
      </c>
      <c r="E16" s="10">
        <v>0</v>
      </c>
      <c r="F16" s="10">
        <v>0</v>
      </c>
      <c r="G16" s="10"/>
      <c r="H16" s="10"/>
      <c r="I16" s="10"/>
      <c r="J16" s="10"/>
      <c r="K16" s="10"/>
      <c r="L16" s="10"/>
      <c r="M16" s="10"/>
      <c r="N16" s="10"/>
      <c r="O16" s="10"/>
      <c r="Q16" s="9">
        <f t="shared" si="5"/>
        <v>0</v>
      </c>
      <c r="R16" s="1">
        <v>0</v>
      </c>
    </row>
    <row r="17" spans="1:18" s="1" customFormat="1" ht="18" customHeight="1">
      <c r="A17" s="13" t="s">
        <v>32</v>
      </c>
      <c r="B17" s="10">
        <v>4183</v>
      </c>
      <c r="C17" s="6">
        <f t="shared" si="3"/>
        <v>81.2233009708738</v>
      </c>
      <c r="D17" s="10">
        <v>502</v>
      </c>
      <c r="E17" s="10">
        <v>362</v>
      </c>
      <c r="F17" s="10">
        <v>203</v>
      </c>
      <c r="G17" s="10">
        <v>279</v>
      </c>
      <c r="H17" s="10">
        <v>771</v>
      </c>
      <c r="I17" s="10">
        <v>299</v>
      </c>
      <c r="J17" s="10">
        <v>291</v>
      </c>
      <c r="K17" s="10">
        <v>345</v>
      </c>
      <c r="L17" s="10">
        <v>336</v>
      </c>
      <c r="M17" s="10">
        <v>204</v>
      </c>
      <c r="N17" s="10">
        <v>233</v>
      </c>
      <c r="O17" s="10">
        <v>358</v>
      </c>
      <c r="Q17" s="9">
        <f t="shared" si="5"/>
        <v>0</v>
      </c>
      <c r="R17" s="1">
        <v>5150</v>
      </c>
    </row>
    <row r="18" s="1" customFormat="1" ht="18" customHeight="1"/>
    <row r="19" spans="1:18" s="1" customFormat="1" ht="18" customHeight="1">
      <c r="A19" s="4" t="s">
        <v>98</v>
      </c>
      <c r="B19" s="10">
        <f>SUM(B20:B22)</f>
        <v>86418</v>
      </c>
      <c r="C19" s="6">
        <f>B19/R19*100</f>
        <v>94.78567981397798</v>
      </c>
      <c r="D19" s="10">
        <f aca="true" t="shared" si="6" ref="D19:O19">SUM(D20:D22)</f>
        <v>7816</v>
      </c>
      <c r="E19" s="10">
        <f t="shared" si="6"/>
        <v>7915</v>
      </c>
      <c r="F19" s="10">
        <f t="shared" si="6"/>
        <v>5435</v>
      </c>
      <c r="G19" s="10">
        <f t="shared" si="6"/>
        <v>5551</v>
      </c>
      <c r="H19" s="10">
        <f t="shared" si="6"/>
        <v>11089</v>
      </c>
      <c r="I19" s="10">
        <f t="shared" si="6"/>
        <v>5892</v>
      </c>
      <c r="J19" s="10">
        <f t="shared" si="6"/>
        <v>9077</v>
      </c>
      <c r="K19" s="10">
        <f t="shared" si="6"/>
        <v>13539</v>
      </c>
      <c r="L19" s="10">
        <f t="shared" si="6"/>
        <v>5242</v>
      </c>
      <c r="M19" s="10">
        <f t="shared" si="6"/>
        <v>4432</v>
      </c>
      <c r="N19" s="10">
        <f t="shared" si="6"/>
        <v>3599</v>
      </c>
      <c r="O19" s="10">
        <f t="shared" si="6"/>
        <v>6831</v>
      </c>
      <c r="Q19" s="9">
        <f t="shared" si="5"/>
        <v>0</v>
      </c>
      <c r="R19" s="1">
        <v>91172</v>
      </c>
    </row>
    <row r="20" spans="1:18" s="1" customFormat="1" ht="18" customHeight="1">
      <c r="A20" s="12" t="s">
        <v>33</v>
      </c>
      <c r="B20" s="10">
        <v>13451</v>
      </c>
      <c r="C20" s="6">
        <f>B20/R20*100</f>
        <v>99.60752369668246</v>
      </c>
      <c r="D20" s="10">
        <v>968</v>
      </c>
      <c r="E20" s="10">
        <v>949</v>
      </c>
      <c r="F20" s="10">
        <v>869</v>
      </c>
      <c r="G20" s="10">
        <v>1199</v>
      </c>
      <c r="H20" s="10">
        <v>1759</v>
      </c>
      <c r="I20" s="10">
        <v>879</v>
      </c>
      <c r="J20" s="10">
        <v>1045</v>
      </c>
      <c r="K20" s="10">
        <v>1489</v>
      </c>
      <c r="L20" s="10">
        <v>1216</v>
      </c>
      <c r="M20" s="10">
        <v>985</v>
      </c>
      <c r="N20" s="10">
        <v>900</v>
      </c>
      <c r="O20" s="10">
        <v>1193</v>
      </c>
      <c r="Q20" s="9">
        <f t="shared" si="5"/>
        <v>0</v>
      </c>
      <c r="R20" s="1">
        <v>13504</v>
      </c>
    </row>
    <row r="21" spans="1:18" s="1" customFormat="1" ht="18" customHeight="1">
      <c r="A21" s="13" t="s">
        <v>34</v>
      </c>
      <c r="B21" s="10">
        <v>2103</v>
      </c>
      <c r="C21" s="6">
        <f>B21/R21*100</f>
        <v>97.27104532839962</v>
      </c>
      <c r="D21" s="10">
        <v>118</v>
      </c>
      <c r="E21" s="10">
        <v>129</v>
      </c>
      <c r="F21" s="10">
        <v>70</v>
      </c>
      <c r="G21" s="10">
        <v>135</v>
      </c>
      <c r="H21" s="10">
        <v>604</v>
      </c>
      <c r="I21" s="10">
        <v>189</v>
      </c>
      <c r="J21" s="10">
        <v>168</v>
      </c>
      <c r="K21" s="10">
        <v>282</v>
      </c>
      <c r="L21" s="10">
        <v>91</v>
      </c>
      <c r="M21" s="10">
        <v>97</v>
      </c>
      <c r="N21" s="10">
        <v>95</v>
      </c>
      <c r="O21" s="10">
        <v>125</v>
      </c>
      <c r="Q21" s="9">
        <f t="shared" si="5"/>
        <v>0</v>
      </c>
      <c r="R21" s="1">
        <v>2162</v>
      </c>
    </row>
    <row r="22" spans="1:18" s="1" customFormat="1" ht="18" customHeight="1">
      <c r="A22" s="12" t="s">
        <v>35</v>
      </c>
      <c r="B22" s="10">
        <v>70864</v>
      </c>
      <c r="C22" s="6">
        <f>B22/R22*100</f>
        <v>93.85214420046088</v>
      </c>
      <c r="D22" s="10">
        <v>6730</v>
      </c>
      <c r="E22" s="10">
        <v>6837</v>
      </c>
      <c r="F22" s="10">
        <v>4496</v>
      </c>
      <c r="G22" s="10">
        <v>4217</v>
      </c>
      <c r="H22" s="10">
        <v>8726</v>
      </c>
      <c r="I22" s="10">
        <v>4824</v>
      </c>
      <c r="J22" s="10">
        <v>7864</v>
      </c>
      <c r="K22" s="10">
        <v>11768</v>
      </c>
      <c r="L22" s="10">
        <v>3935</v>
      </c>
      <c r="M22" s="10">
        <v>3350</v>
      </c>
      <c r="N22" s="10">
        <v>2604</v>
      </c>
      <c r="O22" s="10">
        <v>5513</v>
      </c>
      <c r="Q22" s="9">
        <f t="shared" si="5"/>
        <v>0</v>
      </c>
      <c r="R22" s="1">
        <v>75506</v>
      </c>
    </row>
    <row r="23" s="1" customFormat="1" ht="18" customHeight="1"/>
    <row r="24" spans="1:18" s="1" customFormat="1" ht="18" customHeight="1">
      <c r="A24" s="4" t="s">
        <v>99</v>
      </c>
      <c r="B24" s="10">
        <f>SUM(B25:B34)</f>
        <v>913532</v>
      </c>
      <c r="C24" s="6">
        <f aca="true" t="shared" si="7" ref="C24:C34">B24/R24*100</f>
        <v>94.14371382137952</v>
      </c>
      <c r="D24" s="10">
        <f aca="true" t="shared" si="8" ref="D24:O24">SUM(D25:D34)</f>
        <v>69761</v>
      </c>
      <c r="E24" s="10">
        <f t="shared" si="8"/>
        <v>69587</v>
      </c>
      <c r="F24" s="10">
        <f t="shared" si="8"/>
        <v>67641</v>
      </c>
      <c r="G24" s="10">
        <f t="shared" si="8"/>
        <v>69860</v>
      </c>
      <c r="H24" s="10">
        <f t="shared" si="8"/>
        <v>113918</v>
      </c>
      <c r="I24" s="10">
        <f t="shared" si="8"/>
        <v>71885</v>
      </c>
      <c r="J24" s="10">
        <f t="shared" si="8"/>
        <v>77571</v>
      </c>
      <c r="K24" s="10">
        <f t="shared" si="8"/>
        <v>82597</v>
      </c>
      <c r="L24" s="10">
        <f t="shared" si="8"/>
        <v>81218</v>
      </c>
      <c r="M24" s="10">
        <f t="shared" si="8"/>
        <v>65309</v>
      </c>
      <c r="N24" s="10">
        <f t="shared" si="8"/>
        <v>61450</v>
      </c>
      <c r="O24" s="10">
        <f t="shared" si="8"/>
        <v>82735</v>
      </c>
      <c r="Q24" s="9">
        <f t="shared" si="5"/>
        <v>0</v>
      </c>
      <c r="R24" s="1">
        <v>970359</v>
      </c>
    </row>
    <row r="25" spans="1:18" s="1" customFormat="1" ht="18" customHeight="1">
      <c r="A25" s="12" t="s">
        <v>36</v>
      </c>
      <c r="B25" s="10">
        <v>99274</v>
      </c>
      <c r="C25" s="6">
        <f t="shared" si="7"/>
        <v>85.16402443209114</v>
      </c>
      <c r="D25" s="10">
        <v>10267</v>
      </c>
      <c r="E25" s="10">
        <v>8315</v>
      </c>
      <c r="F25" s="10">
        <v>10267</v>
      </c>
      <c r="G25" s="10">
        <v>8193</v>
      </c>
      <c r="H25" s="10">
        <v>10743</v>
      </c>
      <c r="I25" s="10">
        <v>7387</v>
      </c>
      <c r="J25" s="10">
        <v>7068</v>
      </c>
      <c r="K25" s="10">
        <v>7350</v>
      </c>
      <c r="L25" s="10">
        <v>5371</v>
      </c>
      <c r="M25" s="10">
        <v>7068</v>
      </c>
      <c r="N25" s="10">
        <v>7350</v>
      </c>
      <c r="O25" s="10">
        <v>9895</v>
      </c>
      <c r="Q25" s="9">
        <f t="shared" si="5"/>
        <v>0</v>
      </c>
      <c r="R25" s="1">
        <v>116568</v>
      </c>
    </row>
    <row r="26" spans="1:18" s="1" customFormat="1" ht="18" customHeight="1">
      <c r="A26" s="12" t="s">
        <v>37</v>
      </c>
      <c r="B26" s="10">
        <v>398132</v>
      </c>
      <c r="C26" s="6">
        <f t="shared" si="7"/>
        <v>90.45411997782564</v>
      </c>
      <c r="D26" s="10">
        <v>32991</v>
      </c>
      <c r="E26" s="10">
        <v>33353</v>
      </c>
      <c r="F26" s="10">
        <v>32960</v>
      </c>
      <c r="G26" s="10">
        <v>25167</v>
      </c>
      <c r="H26" s="10">
        <v>40071</v>
      </c>
      <c r="I26" s="10">
        <v>30404</v>
      </c>
      <c r="J26" s="10">
        <v>36216</v>
      </c>
      <c r="K26" s="10">
        <v>38539</v>
      </c>
      <c r="L26" s="10">
        <v>37637</v>
      </c>
      <c r="M26" s="10">
        <v>27725</v>
      </c>
      <c r="N26" s="10">
        <v>28074</v>
      </c>
      <c r="O26" s="10">
        <v>34995</v>
      </c>
      <c r="Q26" s="9">
        <f t="shared" si="5"/>
        <v>0</v>
      </c>
      <c r="R26" s="1">
        <v>440148</v>
      </c>
    </row>
    <row r="27" spans="1:18" s="1" customFormat="1" ht="18" customHeight="1">
      <c r="A27" s="12" t="s">
        <v>38</v>
      </c>
      <c r="B27" s="10">
        <v>117325</v>
      </c>
      <c r="C27" s="6">
        <f t="shared" si="7"/>
        <v>101.26445710340066</v>
      </c>
      <c r="D27" s="10">
        <v>9454</v>
      </c>
      <c r="E27" s="10">
        <v>8663</v>
      </c>
      <c r="F27" s="10">
        <v>7207</v>
      </c>
      <c r="G27" s="10">
        <v>9091</v>
      </c>
      <c r="H27" s="10">
        <v>13278</v>
      </c>
      <c r="I27" s="10">
        <v>10170</v>
      </c>
      <c r="J27" s="10">
        <v>10344</v>
      </c>
      <c r="K27" s="10">
        <v>11143</v>
      </c>
      <c r="L27" s="10">
        <v>10586</v>
      </c>
      <c r="M27" s="10">
        <v>7473</v>
      </c>
      <c r="N27" s="10">
        <v>8721</v>
      </c>
      <c r="O27" s="10">
        <v>11195</v>
      </c>
      <c r="Q27" s="9">
        <f t="shared" si="5"/>
        <v>0</v>
      </c>
      <c r="R27" s="1">
        <v>115860</v>
      </c>
    </row>
    <row r="28" spans="1:18" s="1" customFormat="1" ht="18" customHeight="1">
      <c r="A28" s="12" t="s">
        <v>39</v>
      </c>
      <c r="B28" s="10">
        <v>5740</v>
      </c>
      <c r="C28" s="6">
        <f t="shared" si="7"/>
        <v>80.91344798421201</v>
      </c>
      <c r="D28" s="10">
        <v>383</v>
      </c>
      <c r="E28" s="10">
        <v>381</v>
      </c>
      <c r="F28" s="10">
        <v>310</v>
      </c>
      <c r="G28" s="10">
        <v>579</v>
      </c>
      <c r="H28" s="10">
        <v>970</v>
      </c>
      <c r="I28" s="10">
        <v>527</v>
      </c>
      <c r="J28" s="10">
        <v>400</v>
      </c>
      <c r="K28" s="10">
        <v>369</v>
      </c>
      <c r="L28" s="10">
        <v>632</v>
      </c>
      <c r="M28" s="10">
        <v>268</v>
      </c>
      <c r="N28" s="10">
        <v>340</v>
      </c>
      <c r="O28" s="10">
        <v>581</v>
      </c>
      <c r="Q28" s="9">
        <f t="shared" si="5"/>
        <v>0</v>
      </c>
      <c r="R28" s="1">
        <v>7094</v>
      </c>
    </row>
    <row r="29" spans="1:18" s="1" customFormat="1" ht="18" customHeight="1">
      <c r="A29" s="12" t="s">
        <v>40</v>
      </c>
      <c r="B29" s="10">
        <v>6238</v>
      </c>
      <c r="C29" s="6">
        <f t="shared" si="7"/>
        <v>88.67093105899076</v>
      </c>
      <c r="D29" s="10">
        <v>287</v>
      </c>
      <c r="E29" s="10">
        <v>473</v>
      </c>
      <c r="F29" s="10">
        <v>570</v>
      </c>
      <c r="G29" s="10">
        <v>548</v>
      </c>
      <c r="H29" s="10">
        <v>644</v>
      </c>
      <c r="I29" s="10">
        <v>396</v>
      </c>
      <c r="J29" s="10">
        <v>604</v>
      </c>
      <c r="K29" s="10">
        <v>336</v>
      </c>
      <c r="L29" s="10">
        <v>453</v>
      </c>
      <c r="M29" s="10">
        <v>594</v>
      </c>
      <c r="N29" s="10">
        <v>617</v>
      </c>
      <c r="O29" s="10">
        <v>716</v>
      </c>
      <c r="Q29" s="9">
        <f t="shared" si="5"/>
        <v>0</v>
      </c>
      <c r="R29" s="1">
        <v>7035</v>
      </c>
    </row>
    <row r="30" spans="1:18" s="1" customFormat="1" ht="18" customHeight="1">
      <c r="A30" s="12" t="s">
        <v>41</v>
      </c>
      <c r="B30" s="10">
        <v>197548</v>
      </c>
      <c r="C30" s="6">
        <f t="shared" si="7"/>
        <v>99.44575608233617</v>
      </c>
      <c r="D30" s="10">
        <v>11881</v>
      </c>
      <c r="E30" s="10">
        <v>13260</v>
      </c>
      <c r="F30" s="10">
        <v>12454</v>
      </c>
      <c r="G30" s="10">
        <v>14641</v>
      </c>
      <c r="H30" s="10">
        <v>26564</v>
      </c>
      <c r="I30" s="10">
        <v>16745</v>
      </c>
      <c r="J30" s="10">
        <v>16790</v>
      </c>
      <c r="K30" s="10">
        <v>19544</v>
      </c>
      <c r="L30" s="10">
        <v>19528</v>
      </c>
      <c r="M30" s="10">
        <v>16683</v>
      </c>
      <c r="N30" s="10">
        <v>11845</v>
      </c>
      <c r="O30" s="10">
        <v>17613</v>
      </c>
      <c r="Q30" s="9">
        <f t="shared" si="5"/>
        <v>0</v>
      </c>
      <c r="R30" s="1">
        <v>198649</v>
      </c>
    </row>
    <row r="31" spans="1:18" s="1" customFormat="1" ht="18" customHeight="1">
      <c r="A31" s="12" t="s">
        <v>42</v>
      </c>
      <c r="B31" s="10">
        <v>36009</v>
      </c>
      <c r="C31" s="6">
        <f t="shared" si="7"/>
        <v>95.3325214444562</v>
      </c>
      <c r="D31" s="10">
        <v>1954</v>
      </c>
      <c r="E31" s="10">
        <v>2386</v>
      </c>
      <c r="F31" s="10">
        <v>1786</v>
      </c>
      <c r="G31" s="10">
        <v>4376</v>
      </c>
      <c r="H31" s="10">
        <v>8787</v>
      </c>
      <c r="I31" s="10">
        <v>2454</v>
      </c>
      <c r="J31" s="10">
        <v>2424</v>
      </c>
      <c r="K31" s="10">
        <v>2933</v>
      </c>
      <c r="L31" s="10">
        <v>3254</v>
      </c>
      <c r="M31" s="10">
        <v>1636</v>
      </c>
      <c r="N31" s="10">
        <v>1686</v>
      </c>
      <c r="O31" s="10">
        <v>2333</v>
      </c>
      <c r="Q31" s="9">
        <f t="shared" si="5"/>
        <v>0</v>
      </c>
      <c r="R31" s="1">
        <v>37772</v>
      </c>
    </row>
    <row r="32" spans="1:18" s="1" customFormat="1" ht="18" customHeight="1">
      <c r="A32" s="12" t="s">
        <v>43</v>
      </c>
      <c r="B32" s="10">
        <v>41288</v>
      </c>
      <c r="C32" s="6">
        <f t="shared" si="7"/>
        <v>120.42232981391822</v>
      </c>
      <c r="D32" s="10">
        <v>1503</v>
      </c>
      <c r="E32" s="10">
        <v>1911</v>
      </c>
      <c r="F32" s="10">
        <v>1149</v>
      </c>
      <c r="G32" s="10">
        <v>6208</v>
      </c>
      <c r="H32" s="10">
        <v>11288</v>
      </c>
      <c r="I32" s="10">
        <v>2571</v>
      </c>
      <c r="J32" s="10">
        <v>2870</v>
      </c>
      <c r="K32" s="10">
        <v>1602</v>
      </c>
      <c r="L32" s="10">
        <v>2995</v>
      </c>
      <c r="M32" s="10">
        <v>3062</v>
      </c>
      <c r="N32" s="10">
        <v>1956</v>
      </c>
      <c r="O32" s="10">
        <v>4173</v>
      </c>
      <c r="Q32" s="9">
        <f t="shared" si="5"/>
        <v>0</v>
      </c>
      <c r="R32" s="1">
        <v>34286</v>
      </c>
    </row>
    <row r="33" spans="1:18" s="1" customFormat="1" ht="18" customHeight="1">
      <c r="A33" s="12" t="s">
        <v>44</v>
      </c>
      <c r="B33" s="10">
        <v>5899</v>
      </c>
      <c r="C33" s="6">
        <f t="shared" si="7"/>
        <v>97.82752902155887</v>
      </c>
      <c r="D33" s="10">
        <v>459</v>
      </c>
      <c r="E33" s="10">
        <v>313</v>
      </c>
      <c r="F33" s="10">
        <v>378</v>
      </c>
      <c r="G33" s="10">
        <v>650</v>
      </c>
      <c r="H33" s="10">
        <v>903</v>
      </c>
      <c r="I33" s="10">
        <v>833</v>
      </c>
      <c r="J33" s="10">
        <v>415</v>
      </c>
      <c r="K33" s="10">
        <v>241</v>
      </c>
      <c r="L33" s="10">
        <v>279</v>
      </c>
      <c r="M33" s="10">
        <v>413</v>
      </c>
      <c r="N33" s="10">
        <v>397</v>
      </c>
      <c r="O33" s="10">
        <v>618</v>
      </c>
      <c r="Q33" s="9">
        <f t="shared" si="5"/>
        <v>0</v>
      </c>
      <c r="R33" s="1">
        <v>6030</v>
      </c>
    </row>
    <row r="34" spans="1:18" s="1" customFormat="1" ht="18" customHeight="1">
      <c r="A34" s="12" t="s">
        <v>45</v>
      </c>
      <c r="B34" s="10">
        <v>6079</v>
      </c>
      <c r="C34" s="6">
        <f t="shared" si="7"/>
        <v>87.88492120861645</v>
      </c>
      <c r="D34" s="10">
        <v>582</v>
      </c>
      <c r="E34" s="10">
        <v>532</v>
      </c>
      <c r="F34" s="10">
        <v>560</v>
      </c>
      <c r="G34" s="10">
        <v>407</v>
      </c>
      <c r="H34" s="10">
        <v>670</v>
      </c>
      <c r="I34" s="10">
        <v>398</v>
      </c>
      <c r="J34" s="10">
        <v>440</v>
      </c>
      <c r="K34" s="10">
        <v>540</v>
      </c>
      <c r="L34" s="10">
        <v>483</v>
      </c>
      <c r="M34" s="10">
        <v>387</v>
      </c>
      <c r="N34" s="10">
        <v>464</v>
      </c>
      <c r="O34" s="10">
        <v>616</v>
      </c>
      <c r="Q34" s="9">
        <f t="shared" si="5"/>
        <v>0</v>
      </c>
      <c r="R34" s="1">
        <v>6917</v>
      </c>
    </row>
    <row r="35" spans="1:15" s="1" customFormat="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="1" customFormat="1" ht="18" customHeight="1">
      <c r="A36" s="8" t="s">
        <v>100</v>
      </c>
    </row>
  </sheetData>
  <printOptions/>
  <pageMargins left="0.75" right="0.75" top="1" bottom="1" header="0.512" footer="0.512"/>
  <pageSetup horizontalDpi="600" verticalDpi="600" orientation="landscape" paperSize="9" scale="76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I1">
      <selection activeCell="D31" sqref="D31:O35"/>
    </sheetView>
  </sheetViews>
  <sheetFormatPr defaultColWidth="9.00390625" defaultRowHeight="13.5"/>
  <cols>
    <col min="1" max="1" width="12.375" style="0" customWidth="1"/>
    <col min="2" max="2" width="12.125" style="0" customWidth="1"/>
    <col min="3" max="15" width="11.625" style="0" customWidth="1"/>
    <col min="16" max="16" width="6.25390625" style="0" customWidth="1"/>
    <col min="17" max="17" width="9.125" style="0" bestFit="1" customWidth="1"/>
  </cols>
  <sheetData>
    <row r="1" spans="1:14" s="1" customFormat="1" ht="18" customHeight="1">
      <c r="A1" s="1" t="s">
        <v>110</v>
      </c>
      <c r="N1" s="1" t="s">
        <v>94</v>
      </c>
    </row>
    <row r="2" spans="1:18" s="1" customFormat="1" ht="18" customHeight="1">
      <c r="A2" s="2" t="s">
        <v>95</v>
      </c>
      <c r="B2" s="2" t="s">
        <v>111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82</v>
      </c>
      <c r="K2" s="2" t="s">
        <v>83</v>
      </c>
      <c r="L2" s="2" t="s">
        <v>84</v>
      </c>
      <c r="M2" s="2" t="s">
        <v>85</v>
      </c>
      <c r="N2" s="2" t="s">
        <v>86</v>
      </c>
      <c r="O2" s="2" t="s">
        <v>87</v>
      </c>
      <c r="Q2" s="1" t="s">
        <v>105</v>
      </c>
      <c r="R2" s="1" t="s">
        <v>114</v>
      </c>
    </row>
    <row r="3" spans="1:18" s="1" customFormat="1" ht="18" customHeight="1">
      <c r="A3" s="4" t="s">
        <v>101</v>
      </c>
      <c r="B3" s="10">
        <f>SUM(B4:B17)</f>
        <v>807675</v>
      </c>
      <c r="C3" s="6">
        <f aca="true" t="shared" si="0" ref="C3:C17">B3/R3*100</f>
        <v>108.28847430130521</v>
      </c>
      <c r="D3" s="10">
        <f aca="true" t="shared" si="1" ref="D3:O3">SUM(D4:D17)</f>
        <v>64333</v>
      </c>
      <c r="E3" s="10">
        <f t="shared" si="1"/>
        <v>62822</v>
      </c>
      <c r="F3" s="10">
        <f t="shared" si="1"/>
        <v>55349</v>
      </c>
      <c r="G3" s="10">
        <f t="shared" si="1"/>
        <v>64258</v>
      </c>
      <c r="H3" s="10">
        <f t="shared" si="1"/>
        <v>89558</v>
      </c>
      <c r="I3" s="10">
        <f t="shared" si="1"/>
        <v>61499</v>
      </c>
      <c r="J3" s="10">
        <f t="shared" si="1"/>
        <v>72484</v>
      </c>
      <c r="K3" s="10">
        <f t="shared" si="1"/>
        <v>70591</v>
      </c>
      <c r="L3" s="10">
        <f t="shared" si="1"/>
        <v>67685</v>
      </c>
      <c r="M3" s="10">
        <f t="shared" si="1"/>
        <v>55520</v>
      </c>
      <c r="N3" s="10">
        <f t="shared" si="1"/>
        <v>61982</v>
      </c>
      <c r="O3" s="10">
        <f t="shared" si="1"/>
        <v>81594</v>
      </c>
      <c r="Q3" s="9">
        <f>SUM(D3:O3)-B3</f>
        <v>0</v>
      </c>
      <c r="R3" s="1">
        <v>745855</v>
      </c>
    </row>
    <row r="4" spans="1:18" s="1" customFormat="1" ht="18" customHeight="1">
      <c r="A4" s="12" t="s">
        <v>46</v>
      </c>
      <c r="B4" s="10">
        <v>89164</v>
      </c>
      <c r="C4" s="6">
        <f t="shared" si="0"/>
        <v>111.44664150188737</v>
      </c>
      <c r="D4" s="10">
        <v>7842</v>
      </c>
      <c r="E4" s="10">
        <v>7723</v>
      </c>
      <c r="F4" s="10">
        <v>5852</v>
      </c>
      <c r="G4" s="10">
        <v>6076</v>
      </c>
      <c r="H4" s="10">
        <v>10963</v>
      </c>
      <c r="I4" s="10">
        <v>6132</v>
      </c>
      <c r="J4" s="10">
        <v>6816</v>
      </c>
      <c r="K4" s="10">
        <v>7523</v>
      </c>
      <c r="L4" s="10">
        <v>7691</v>
      </c>
      <c r="M4" s="10">
        <v>6259</v>
      </c>
      <c r="N4" s="10">
        <v>7170</v>
      </c>
      <c r="O4" s="10">
        <v>9117</v>
      </c>
      <c r="Q4" s="9">
        <f>SUM(D4:O4)-B4</f>
        <v>0</v>
      </c>
      <c r="R4" s="1">
        <v>80006</v>
      </c>
    </row>
    <row r="5" spans="1:18" s="1" customFormat="1" ht="18" customHeight="1">
      <c r="A5" s="18" t="s">
        <v>47</v>
      </c>
      <c r="B5" s="10">
        <v>341637</v>
      </c>
      <c r="C5" s="6">
        <f t="shared" si="0"/>
        <v>116.4276001676703</v>
      </c>
      <c r="D5" s="10">
        <v>27614</v>
      </c>
      <c r="E5" s="10">
        <v>25113</v>
      </c>
      <c r="F5" s="10">
        <v>20866</v>
      </c>
      <c r="G5" s="10">
        <v>27235</v>
      </c>
      <c r="H5" s="10">
        <v>39931</v>
      </c>
      <c r="I5" s="10">
        <v>24130</v>
      </c>
      <c r="J5" s="10">
        <v>28552</v>
      </c>
      <c r="K5" s="10">
        <v>29487</v>
      </c>
      <c r="L5" s="10">
        <v>28877</v>
      </c>
      <c r="M5" s="10">
        <v>23885</v>
      </c>
      <c r="N5" s="10">
        <v>26994</v>
      </c>
      <c r="O5" s="10">
        <v>38953</v>
      </c>
      <c r="Q5" s="9">
        <f aca="true" t="shared" si="2" ref="Q5:Q12">SUM(D5:O5)-B5</f>
        <v>0</v>
      </c>
      <c r="R5" s="1">
        <v>293433</v>
      </c>
    </row>
    <row r="6" spans="1:18" s="1" customFormat="1" ht="18" customHeight="1">
      <c r="A6" s="12" t="s">
        <v>48</v>
      </c>
      <c r="B6" s="10">
        <v>102310</v>
      </c>
      <c r="C6" s="6">
        <f t="shared" si="0"/>
        <v>101.5302476976818</v>
      </c>
      <c r="D6" s="10">
        <v>9149</v>
      </c>
      <c r="E6" s="10">
        <v>8760</v>
      </c>
      <c r="F6" s="10">
        <v>7452</v>
      </c>
      <c r="G6" s="10">
        <v>8309</v>
      </c>
      <c r="H6" s="10">
        <v>10681</v>
      </c>
      <c r="I6" s="10">
        <v>8067</v>
      </c>
      <c r="J6" s="10">
        <v>9316</v>
      </c>
      <c r="K6" s="10">
        <v>8467</v>
      </c>
      <c r="L6" s="10">
        <v>7886</v>
      </c>
      <c r="M6" s="10">
        <v>6950</v>
      </c>
      <c r="N6" s="10">
        <v>7781</v>
      </c>
      <c r="O6" s="10">
        <v>9492</v>
      </c>
      <c r="Q6" s="9">
        <f t="shared" si="2"/>
        <v>0</v>
      </c>
      <c r="R6" s="1">
        <v>100768</v>
      </c>
    </row>
    <row r="7" spans="1:18" s="1" customFormat="1" ht="18" customHeight="1">
      <c r="A7" s="12" t="s">
        <v>49</v>
      </c>
      <c r="B7" s="10">
        <v>7196</v>
      </c>
      <c r="C7" s="6">
        <f t="shared" si="0"/>
        <v>74.40033085194375</v>
      </c>
      <c r="D7" s="10">
        <v>615</v>
      </c>
      <c r="E7" s="10">
        <v>739</v>
      </c>
      <c r="F7" s="10">
        <v>343</v>
      </c>
      <c r="G7" s="10">
        <v>445</v>
      </c>
      <c r="H7" s="10">
        <v>1054</v>
      </c>
      <c r="I7" s="10">
        <v>381</v>
      </c>
      <c r="J7" s="10">
        <v>494</v>
      </c>
      <c r="K7" s="10">
        <v>351</v>
      </c>
      <c r="L7" s="10">
        <v>669</v>
      </c>
      <c r="M7" s="10">
        <v>394</v>
      </c>
      <c r="N7" s="10">
        <v>663</v>
      </c>
      <c r="O7" s="10">
        <v>1048</v>
      </c>
      <c r="Q7" s="9">
        <f t="shared" si="2"/>
        <v>0</v>
      </c>
      <c r="R7" s="1">
        <v>9672</v>
      </c>
    </row>
    <row r="8" spans="1:18" s="1" customFormat="1" ht="18" customHeight="1">
      <c r="A8" s="12" t="s">
        <v>50</v>
      </c>
      <c r="B8" s="10">
        <v>12905</v>
      </c>
      <c r="C8" s="6">
        <f t="shared" si="0"/>
        <v>76.79262124367747</v>
      </c>
      <c r="D8" s="10">
        <v>857</v>
      </c>
      <c r="E8" s="10">
        <v>1145</v>
      </c>
      <c r="F8" s="10">
        <v>987</v>
      </c>
      <c r="G8" s="10">
        <v>1631</v>
      </c>
      <c r="H8" s="10">
        <v>2748</v>
      </c>
      <c r="I8" s="10">
        <v>1364</v>
      </c>
      <c r="J8" s="10">
        <v>1215</v>
      </c>
      <c r="K8" s="10">
        <v>1280</v>
      </c>
      <c r="L8" s="10">
        <v>1678</v>
      </c>
      <c r="M8" s="10"/>
      <c r="N8" s="10"/>
      <c r="O8" s="10"/>
      <c r="Q8" s="9">
        <f t="shared" si="2"/>
        <v>0</v>
      </c>
      <c r="R8" s="1">
        <v>16805</v>
      </c>
    </row>
    <row r="9" spans="1:18" s="1" customFormat="1" ht="18" customHeight="1">
      <c r="A9" s="12" t="s">
        <v>51</v>
      </c>
      <c r="B9" s="10">
        <v>163053</v>
      </c>
      <c r="C9" s="6">
        <f t="shared" si="0"/>
        <v>115.74549946050314</v>
      </c>
      <c r="D9" s="10">
        <v>11054</v>
      </c>
      <c r="E9" s="10">
        <v>12259</v>
      </c>
      <c r="F9" s="10">
        <v>11667</v>
      </c>
      <c r="G9" s="10">
        <v>13821</v>
      </c>
      <c r="H9" s="10">
        <v>13833</v>
      </c>
      <c r="I9" s="10">
        <v>14727</v>
      </c>
      <c r="J9" s="10">
        <v>18373</v>
      </c>
      <c r="K9" s="10">
        <v>15310</v>
      </c>
      <c r="L9" s="10">
        <v>13038</v>
      </c>
      <c r="M9" s="10">
        <v>11523</v>
      </c>
      <c r="N9" s="10">
        <v>12854</v>
      </c>
      <c r="O9" s="10">
        <v>14594</v>
      </c>
      <c r="Q9" s="9">
        <f t="shared" si="2"/>
        <v>0</v>
      </c>
      <c r="R9" s="1">
        <v>140872</v>
      </c>
    </row>
    <row r="10" spans="1:18" s="1" customFormat="1" ht="18" customHeight="1">
      <c r="A10" s="12" t="s">
        <v>52</v>
      </c>
      <c r="B10" s="10">
        <v>10533</v>
      </c>
      <c r="C10" s="6">
        <f t="shared" si="0"/>
        <v>38.95196183573093</v>
      </c>
      <c r="D10" s="10">
        <v>522</v>
      </c>
      <c r="E10" s="10">
        <v>611</v>
      </c>
      <c r="F10" s="10">
        <v>1334</v>
      </c>
      <c r="G10" s="10">
        <v>786</v>
      </c>
      <c r="H10" s="10">
        <v>1435</v>
      </c>
      <c r="I10" s="10">
        <v>576</v>
      </c>
      <c r="J10" s="10">
        <v>1023</v>
      </c>
      <c r="K10" s="10">
        <v>1128</v>
      </c>
      <c r="L10" s="10">
        <v>914</v>
      </c>
      <c r="M10" s="10">
        <v>752</v>
      </c>
      <c r="N10" s="10">
        <v>553</v>
      </c>
      <c r="O10" s="10">
        <v>899</v>
      </c>
      <c r="Q10" s="9">
        <f t="shared" si="2"/>
        <v>0</v>
      </c>
      <c r="R10" s="1">
        <v>27041</v>
      </c>
    </row>
    <row r="11" spans="1:18" s="1" customFormat="1" ht="18" customHeight="1">
      <c r="A11" s="12" t="s">
        <v>53</v>
      </c>
      <c r="B11" s="10">
        <v>18522</v>
      </c>
      <c r="C11" s="6">
        <f t="shared" si="0"/>
        <v>113.82743362831857</v>
      </c>
      <c r="D11" s="10">
        <v>1441</v>
      </c>
      <c r="E11" s="10">
        <v>1496</v>
      </c>
      <c r="F11" s="10">
        <v>1576</v>
      </c>
      <c r="G11" s="10">
        <v>1255</v>
      </c>
      <c r="H11" s="10">
        <v>1503</v>
      </c>
      <c r="I11" s="10">
        <v>1433</v>
      </c>
      <c r="J11" s="10">
        <v>1829</v>
      </c>
      <c r="K11" s="10">
        <v>1580</v>
      </c>
      <c r="L11" s="10">
        <v>1614</v>
      </c>
      <c r="M11" s="10">
        <v>1460</v>
      </c>
      <c r="N11" s="10">
        <v>1455</v>
      </c>
      <c r="O11" s="10">
        <v>1880</v>
      </c>
      <c r="Q11" s="9">
        <f t="shared" si="2"/>
        <v>0</v>
      </c>
      <c r="R11" s="1">
        <v>16272</v>
      </c>
    </row>
    <row r="12" spans="1:18" s="1" customFormat="1" ht="18" customHeight="1">
      <c r="A12" s="12" t="s">
        <v>54</v>
      </c>
      <c r="B12" s="10">
        <v>9741</v>
      </c>
      <c r="C12" s="6">
        <f t="shared" si="0"/>
        <v>104.86597050274517</v>
      </c>
      <c r="D12" s="10">
        <v>744</v>
      </c>
      <c r="E12" s="10">
        <v>742</v>
      </c>
      <c r="F12" s="10">
        <v>609</v>
      </c>
      <c r="G12" s="10">
        <v>947</v>
      </c>
      <c r="H12" s="10">
        <v>1807</v>
      </c>
      <c r="I12" s="10">
        <v>867</v>
      </c>
      <c r="J12" s="10">
        <v>646</v>
      </c>
      <c r="K12" s="10">
        <v>799</v>
      </c>
      <c r="L12" s="10">
        <v>749</v>
      </c>
      <c r="M12" s="10">
        <v>619</v>
      </c>
      <c r="N12" s="10">
        <v>501</v>
      </c>
      <c r="O12" s="10">
        <v>711</v>
      </c>
      <c r="Q12" s="9">
        <f t="shared" si="2"/>
        <v>0</v>
      </c>
      <c r="R12" s="1">
        <v>9289</v>
      </c>
    </row>
    <row r="13" spans="1:18" s="1" customFormat="1" ht="18" customHeight="1">
      <c r="A13" s="12" t="s">
        <v>55</v>
      </c>
      <c r="B13" s="10">
        <v>0</v>
      </c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">
        <v>0</v>
      </c>
      <c r="R13" s="1">
        <v>0</v>
      </c>
    </row>
    <row r="14" spans="1:18" s="1" customFormat="1" ht="18" customHeight="1">
      <c r="A14" s="12" t="s">
        <v>56</v>
      </c>
      <c r="B14" s="10">
        <v>23141</v>
      </c>
      <c r="C14" s="6">
        <f t="shared" si="0"/>
        <v>105.27728492789228</v>
      </c>
      <c r="D14" s="10">
        <v>1453</v>
      </c>
      <c r="E14" s="10">
        <v>1532</v>
      </c>
      <c r="F14" s="10">
        <v>2970</v>
      </c>
      <c r="G14" s="10">
        <v>1491</v>
      </c>
      <c r="H14" s="10">
        <v>2664</v>
      </c>
      <c r="I14" s="10">
        <v>1675</v>
      </c>
      <c r="J14" s="10">
        <v>1551</v>
      </c>
      <c r="K14" s="10">
        <v>2270</v>
      </c>
      <c r="L14" s="10">
        <v>2485</v>
      </c>
      <c r="M14" s="10">
        <v>1834</v>
      </c>
      <c r="N14" s="10">
        <v>1461</v>
      </c>
      <c r="O14" s="10">
        <v>1755</v>
      </c>
      <c r="Q14" s="9">
        <f>SUM(D14:O14)-B14</f>
        <v>0</v>
      </c>
      <c r="R14" s="1">
        <v>21981</v>
      </c>
    </row>
    <row r="15" spans="1:18" s="1" customFormat="1" ht="18" customHeight="1">
      <c r="A15" s="12" t="s">
        <v>57</v>
      </c>
      <c r="B15" s="10">
        <v>510</v>
      </c>
      <c r="C15" s="6">
        <f t="shared" si="0"/>
        <v>88.38821490467937</v>
      </c>
      <c r="D15" s="10">
        <v>25</v>
      </c>
      <c r="E15" s="10">
        <v>32</v>
      </c>
      <c r="F15" s="10">
        <v>27</v>
      </c>
      <c r="G15" s="10">
        <v>21</v>
      </c>
      <c r="H15" s="10">
        <v>103</v>
      </c>
      <c r="I15" s="10">
        <v>81</v>
      </c>
      <c r="J15" s="10">
        <v>10</v>
      </c>
      <c r="K15" s="10">
        <v>62</v>
      </c>
      <c r="L15" s="10">
        <v>53</v>
      </c>
      <c r="M15" s="10">
        <v>65</v>
      </c>
      <c r="N15" s="10">
        <v>16</v>
      </c>
      <c r="O15" s="10">
        <v>15</v>
      </c>
      <c r="Q15" s="9">
        <f>SUM(D15:O15)-B15</f>
        <v>0</v>
      </c>
      <c r="R15" s="1">
        <v>577</v>
      </c>
    </row>
    <row r="16" spans="1:18" s="1" customFormat="1" ht="18" customHeight="1">
      <c r="A16" s="13" t="s">
        <v>58</v>
      </c>
      <c r="B16" s="10">
        <v>23630</v>
      </c>
      <c r="C16" s="6">
        <f t="shared" si="0"/>
        <v>98.3231390171847</v>
      </c>
      <c r="D16" s="10">
        <v>2474</v>
      </c>
      <c r="E16" s="10">
        <v>2277</v>
      </c>
      <c r="F16" s="10">
        <v>1503</v>
      </c>
      <c r="G16" s="10">
        <v>1750</v>
      </c>
      <c r="H16" s="10">
        <v>2387</v>
      </c>
      <c r="I16" s="10">
        <v>1522</v>
      </c>
      <c r="J16" s="10">
        <v>2198</v>
      </c>
      <c r="K16" s="10">
        <v>1916</v>
      </c>
      <c r="L16" s="10">
        <v>1735</v>
      </c>
      <c r="M16" s="10">
        <v>1463</v>
      </c>
      <c r="N16" s="10">
        <v>1942</v>
      </c>
      <c r="O16" s="10">
        <v>2463</v>
      </c>
      <c r="Q16" s="9">
        <f>SUM(D16:O16)-B16</f>
        <v>0</v>
      </c>
      <c r="R16" s="1">
        <v>24033</v>
      </c>
    </row>
    <row r="17" spans="1:18" s="1" customFormat="1" ht="18" customHeight="1">
      <c r="A17" s="12" t="s">
        <v>59</v>
      </c>
      <c r="B17" s="10">
        <v>5333</v>
      </c>
      <c r="C17" s="6">
        <f t="shared" si="0"/>
        <v>104.445750097924</v>
      </c>
      <c r="D17" s="10">
        <v>543</v>
      </c>
      <c r="E17" s="10">
        <v>393</v>
      </c>
      <c r="F17" s="10">
        <v>163</v>
      </c>
      <c r="G17" s="10">
        <v>491</v>
      </c>
      <c r="H17" s="10">
        <v>449</v>
      </c>
      <c r="I17" s="10">
        <v>544</v>
      </c>
      <c r="J17" s="10">
        <v>461</v>
      </c>
      <c r="K17" s="10">
        <v>418</v>
      </c>
      <c r="L17" s="10">
        <v>296</v>
      </c>
      <c r="M17" s="10">
        <v>316</v>
      </c>
      <c r="N17" s="10">
        <v>592</v>
      </c>
      <c r="O17" s="10">
        <v>667</v>
      </c>
      <c r="Q17" s="9">
        <f>SUM(D17:O17)-B17</f>
        <v>0</v>
      </c>
      <c r="R17" s="1">
        <v>5106</v>
      </c>
    </row>
    <row r="18" spans="1:15" s="1" customFormat="1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8" s="1" customFormat="1" ht="18" customHeight="1">
      <c r="A19" s="4" t="s">
        <v>102</v>
      </c>
      <c r="B19" s="10">
        <f>SUM(B20:B28)</f>
        <v>2482095</v>
      </c>
      <c r="C19" s="6">
        <f aca="true" t="shared" si="3" ref="C19:C28">B19/R19*100</f>
        <v>101.72633057824821</v>
      </c>
      <c r="D19" s="10">
        <f aca="true" t="shared" si="4" ref="D19:O19">SUM(D20:D28)</f>
        <v>185196</v>
      </c>
      <c r="E19" s="10">
        <f t="shared" si="4"/>
        <v>194132</v>
      </c>
      <c r="F19" s="10">
        <f t="shared" si="4"/>
        <v>177826</v>
      </c>
      <c r="G19" s="10">
        <f t="shared" si="4"/>
        <v>198777</v>
      </c>
      <c r="H19" s="10">
        <f t="shared" si="4"/>
        <v>296873</v>
      </c>
      <c r="I19" s="10">
        <f t="shared" si="4"/>
        <v>165626</v>
      </c>
      <c r="J19" s="10">
        <f t="shared" si="4"/>
        <v>221875</v>
      </c>
      <c r="K19" s="10">
        <f t="shared" si="4"/>
        <v>257971</v>
      </c>
      <c r="L19" s="10">
        <f t="shared" si="4"/>
        <v>225274</v>
      </c>
      <c r="M19" s="10">
        <f t="shared" si="4"/>
        <v>183141</v>
      </c>
      <c r="N19" s="10">
        <f t="shared" si="4"/>
        <v>158697</v>
      </c>
      <c r="O19" s="10">
        <f t="shared" si="4"/>
        <v>216707</v>
      </c>
      <c r="Q19" s="9">
        <f>SUM(D19:O19)-B19</f>
        <v>0</v>
      </c>
      <c r="R19" s="1">
        <v>2439973</v>
      </c>
    </row>
    <row r="20" spans="1:18" s="1" customFormat="1" ht="18" customHeight="1">
      <c r="A20" s="12" t="s">
        <v>60</v>
      </c>
      <c r="B20" s="10">
        <v>1693171</v>
      </c>
      <c r="C20" s="6">
        <f t="shared" si="3"/>
        <v>101.00005607233571</v>
      </c>
      <c r="D20" s="10">
        <v>124885</v>
      </c>
      <c r="E20" s="10">
        <v>128210</v>
      </c>
      <c r="F20" s="10">
        <v>120834</v>
      </c>
      <c r="G20" s="10">
        <v>127044</v>
      </c>
      <c r="H20" s="10">
        <v>177045</v>
      </c>
      <c r="I20" s="10">
        <v>117518</v>
      </c>
      <c r="J20" s="10">
        <v>167063</v>
      </c>
      <c r="K20" s="10">
        <v>186864</v>
      </c>
      <c r="L20" s="10">
        <v>148779</v>
      </c>
      <c r="M20" s="10">
        <v>131424</v>
      </c>
      <c r="N20" s="10">
        <v>112859</v>
      </c>
      <c r="O20" s="10">
        <v>150646</v>
      </c>
      <c r="Q20" s="9">
        <f>SUM(D20:O20)-B20</f>
        <v>0</v>
      </c>
      <c r="R20" s="1">
        <v>1676406</v>
      </c>
    </row>
    <row r="21" spans="1:18" s="1" customFormat="1" ht="18" customHeight="1">
      <c r="A21" s="12" t="s">
        <v>61</v>
      </c>
      <c r="B21" s="10">
        <v>47703</v>
      </c>
      <c r="C21" s="6">
        <f t="shared" si="3"/>
        <v>100.79447249984153</v>
      </c>
      <c r="D21" s="10">
        <v>3410</v>
      </c>
      <c r="E21" s="10">
        <v>4789</v>
      </c>
      <c r="F21" s="10">
        <v>7716</v>
      </c>
      <c r="G21" s="10">
        <v>4335</v>
      </c>
      <c r="H21" s="10">
        <v>6623</v>
      </c>
      <c r="I21" s="10">
        <v>2649</v>
      </c>
      <c r="J21" s="10">
        <v>2797</v>
      </c>
      <c r="K21" s="10">
        <v>4301</v>
      </c>
      <c r="L21" s="10">
        <v>2855</v>
      </c>
      <c r="M21" s="10">
        <v>2103</v>
      </c>
      <c r="N21" s="10">
        <v>2414</v>
      </c>
      <c r="O21" s="10">
        <v>3711</v>
      </c>
      <c r="Q21" s="9">
        <f aca="true" t="shared" si="5" ref="Q21:Q28">SUM(D21:O21)-B21</f>
        <v>0</v>
      </c>
      <c r="R21" s="1">
        <v>47327</v>
      </c>
    </row>
    <row r="22" spans="1:18" s="1" customFormat="1" ht="18" customHeight="1">
      <c r="A22" s="12" t="s">
        <v>62</v>
      </c>
      <c r="B22" s="10">
        <v>35496</v>
      </c>
      <c r="C22" s="6">
        <f t="shared" si="3"/>
        <v>88.22389024208381</v>
      </c>
      <c r="D22" s="10">
        <v>2980</v>
      </c>
      <c r="E22" s="10">
        <v>3035</v>
      </c>
      <c r="F22" s="10">
        <v>2276</v>
      </c>
      <c r="G22" s="10">
        <v>3021</v>
      </c>
      <c r="H22" s="10">
        <v>5356</v>
      </c>
      <c r="I22" s="10">
        <v>2927</v>
      </c>
      <c r="J22" s="10">
        <v>2376</v>
      </c>
      <c r="K22" s="10">
        <v>2709</v>
      </c>
      <c r="L22" s="10">
        <v>2947</v>
      </c>
      <c r="M22" s="10">
        <v>2406</v>
      </c>
      <c r="N22" s="10">
        <v>2357</v>
      </c>
      <c r="O22" s="10">
        <v>3106</v>
      </c>
      <c r="Q22" s="9">
        <f t="shared" si="5"/>
        <v>0</v>
      </c>
      <c r="R22" s="1">
        <v>40234</v>
      </c>
    </row>
    <row r="23" spans="1:18" s="1" customFormat="1" ht="18" customHeight="1">
      <c r="A23" s="12" t="s">
        <v>63</v>
      </c>
      <c r="B23" s="10">
        <v>128084</v>
      </c>
      <c r="C23" s="6">
        <f t="shared" si="3"/>
        <v>94.27993080858268</v>
      </c>
      <c r="D23" s="10">
        <v>9080</v>
      </c>
      <c r="E23" s="10">
        <v>9993</v>
      </c>
      <c r="F23" s="10">
        <v>8139</v>
      </c>
      <c r="G23" s="10">
        <v>10819</v>
      </c>
      <c r="H23" s="10">
        <v>19051</v>
      </c>
      <c r="I23" s="10">
        <v>8419</v>
      </c>
      <c r="J23" s="10">
        <v>8985</v>
      </c>
      <c r="K23" s="10">
        <v>11942</v>
      </c>
      <c r="L23" s="10">
        <v>12485</v>
      </c>
      <c r="M23" s="10">
        <v>9066</v>
      </c>
      <c r="N23" s="10">
        <v>8578</v>
      </c>
      <c r="O23" s="10">
        <v>11527</v>
      </c>
      <c r="Q23" s="9">
        <f t="shared" si="5"/>
        <v>0</v>
      </c>
      <c r="R23" s="1">
        <v>135855</v>
      </c>
    </row>
    <row r="24" spans="1:18" s="1" customFormat="1" ht="18" customHeight="1">
      <c r="A24" s="12" t="s">
        <v>64</v>
      </c>
      <c r="B24" s="10">
        <v>41927</v>
      </c>
      <c r="C24" s="6">
        <f t="shared" si="3"/>
        <v>113.91968264319097</v>
      </c>
      <c r="D24" s="10">
        <v>4320</v>
      </c>
      <c r="E24" s="10">
        <v>6599</v>
      </c>
      <c r="F24" s="10">
        <v>3004</v>
      </c>
      <c r="G24" s="10">
        <v>4688</v>
      </c>
      <c r="H24" s="10">
        <v>5897</v>
      </c>
      <c r="I24" s="10">
        <v>2230</v>
      </c>
      <c r="J24" s="10">
        <v>3288</v>
      </c>
      <c r="K24" s="10">
        <v>2217</v>
      </c>
      <c r="L24" s="10">
        <v>3790</v>
      </c>
      <c r="M24" s="10">
        <v>2076</v>
      </c>
      <c r="N24" s="10">
        <v>1830</v>
      </c>
      <c r="O24" s="10">
        <v>1988</v>
      </c>
      <c r="Q24" s="9">
        <f t="shared" si="5"/>
        <v>0</v>
      </c>
      <c r="R24" s="1">
        <v>36804</v>
      </c>
    </row>
    <row r="25" spans="1:18" s="1" customFormat="1" ht="18" customHeight="1">
      <c r="A25" s="19" t="s">
        <v>65</v>
      </c>
      <c r="B25" s="10">
        <v>119977</v>
      </c>
      <c r="C25" s="6">
        <f t="shared" si="3"/>
        <v>113.90906415259145</v>
      </c>
      <c r="D25" s="10">
        <v>9573</v>
      </c>
      <c r="E25" s="10">
        <v>7732</v>
      </c>
      <c r="F25" s="10">
        <v>7626</v>
      </c>
      <c r="G25" s="10">
        <v>12578</v>
      </c>
      <c r="H25" s="10">
        <v>18908</v>
      </c>
      <c r="I25" s="10">
        <v>8720</v>
      </c>
      <c r="J25" s="10">
        <v>7003</v>
      </c>
      <c r="K25" s="10">
        <v>12774</v>
      </c>
      <c r="L25" s="10">
        <v>9618</v>
      </c>
      <c r="M25" s="10">
        <v>9717</v>
      </c>
      <c r="N25" s="10">
        <v>5789</v>
      </c>
      <c r="O25" s="10">
        <v>9939</v>
      </c>
      <c r="Q25" s="9">
        <f t="shared" si="5"/>
        <v>0</v>
      </c>
      <c r="R25" s="1">
        <v>105327</v>
      </c>
    </row>
    <row r="26" spans="1:18" s="1" customFormat="1" ht="18" customHeight="1">
      <c r="A26" s="12" t="s">
        <v>66</v>
      </c>
      <c r="B26" s="10">
        <v>22136</v>
      </c>
      <c r="C26" s="6">
        <f t="shared" si="3"/>
        <v>75.74077875863956</v>
      </c>
      <c r="D26" s="10">
        <v>1689</v>
      </c>
      <c r="E26" s="10">
        <v>1984</v>
      </c>
      <c r="F26" s="10">
        <v>2559</v>
      </c>
      <c r="G26" s="10">
        <v>2434</v>
      </c>
      <c r="H26" s="10">
        <v>4959</v>
      </c>
      <c r="I26" s="10">
        <v>1556</v>
      </c>
      <c r="J26" s="10">
        <v>858</v>
      </c>
      <c r="K26" s="10">
        <v>1217</v>
      </c>
      <c r="L26" s="10">
        <v>1672</v>
      </c>
      <c r="M26" s="10">
        <v>963</v>
      </c>
      <c r="N26" s="10">
        <v>903</v>
      </c>
      <c r="O26" s="10">
        <v>1342</v>
      </c>
      <c r="Q26" s="9">
        <f t="shared" si="5"/>
        <v>0</v>
      </c>
      <c r="R26" s="1">
        <v>29226</v>
      </c>
    </row>
    <row r="27" spans="1:18" s="1" customFormat="1" ht="18" customHeight="1">
      <c r="A27" s="12" t="s">
        <v>67</v>
      </c>
      <c r="B27" s="10">
        <v>12014</v>
      </c>
      <c r="C27" s="6">
        <f t="shared" si="3"/>
        <v>101.50388644812436</v>
      </c>
      <c r="D27" s="10">
        <v>425</v>
      </c>
      <c r="E27" s="10">
        <v>1034</v>
      </c>
      <c r="F27" s="10">
        <v>434</v>
      </c>
      <c r="G27" s="10">
        <v>940</v>
      </c>
      <c r="H27" s="10">
        <v>1156</v>
      </c>
      <c r="I27" s="10">
        <v>890</v>
      </c>
      <c r="J27" s="10">
        <v>1013</v>
      </c>
      <c r="K27" s="10">
        <v>1115</v>
      </c>
      <c r="L27" s="10">
        <v>1192</v>
      </c>
      <c r="M27" s="10">
        <v>1380</v>
      </c>
      <c r="N27" s="10">
        <v>1313</v>
      </c>
      <c r="O27" s="10">
        <v>1122</v>
      </c>
      <c r="Q27" s="9">
        <f t="shared" si="5"/>
        <v>0</v>
      </c>
      <c r="R27" s="1">
        <v>11836</v>
      </c>
    </row>
    <row r="28" spans="1:18" s="1" customFormat="1" ht="18" customHeight="1">
      <c r="A28" s="12" t="s">
        <v>68</v>
      </c>
      <c r="B28" s="10">
        <v>381587</v>
      </c>
      <c r="C28" s="6">
        <f t="shared" si="3"/>
        <v>106.89969128020664</v>
      </c>
      <c r="D28" s="10">
        <v>28834</v>
      </c>
      <c r="E28" s="10">
        <v>30756</v>
      </c>
      <c r="F28" s="10">
        <v>25238</v>
      </c>
      <c r="G28" s="10">
        <v>32918</v>
      </c>
      <c r="H28" s="10">
        <v>57878</v>
      </c>
      <c r="I28" s="10">
        <v>20717</v>
      </c>
      <c r="J28" s="10">
        <v>28492</v>
      </c>
      <c r="K28" s="10">
        <v>34832</v>
      </c>
      <c r="L28" s="10">
        <v>41936</v>
      </c>
      <c r="M28" s="10">
        <v>24006</v>
      </c>
      <c r="N28" s="10">
        <v>22654</v>
      </c>
      <c r="O28" s="10">
        <v>33326</v>
      </c>
      <c r="Q28" s="9">
        <f t="shared" si="5"/>
        <v>0</v>
      </c>
      <c r="R28" s="1">
        <v>356958</v>
      </c>
    </row>
    <row r="29" s="1" customFormat="1" ht="18" customHeight="1"/>
    <row r="30" spans="1:18" s="1" customFormat="1" ht="18" customHeight="1">
      <c r="A30" s="4" t="s">
        <v>103</v>
      </c>
      <c r="B30" s="10">
        <f>SUM(B31:B35)</f>
        <v>71020</v>
      </c>
      <c r="C30" s="6">
        <f aca="true" t="shared" si="6" ref="C30:C35">B30/R30*100</f>
        <v>115.34276387377585</v>
      </c>
      <c r="D30" s="10">
        <f aca="true" t="shared" si="7" ref="D30:O30">SUM(D31:D35)</f>
        <v>5217</v>
      </c>
      <c r="E30" s="10">
        <f t="shared" si="7"/>
        <v>6420</v>
      </c>
      <c r="F30" s="10">
        <f t="shared" si="7"/>
        <v>4190</v>
      </c>
      <c r="G30" s="10">
        <f t="shared" si="7"/>
        <v>6196</v>
      </c>
      <c r="H30" s="10">
        <f t="shared" si="7"/>
        <v>17680</v>
      </c>
      <c r="I30" s="10">
        <f t="shared" si="7"/>
        <v>3834</v>
      </c>
      <c r="J30" s="10">
        <f t="shared" si="7"/>
        <v>5187</v>
      </c>
      <c r="K30" s="10">
        <f t="shared" si="7"/>
        <v>6105</v>
      </c>
      <c r="L30" s="10">
        <f t="shared" si="7"/>
        <v>4213</v>
      </c>
      <c r="M30" s="10">
        <f t="shared" si="7"/>
        <v>2923</v>
      </c>
      <c r="N30" s="10">
        <f t="shared" si="7"/>
        <v>3472</v>
      </c>
      <c r="O30" s="10">
        <f t="shared" si="7"/>
        <v>5583</v>
      </c>
      <c r="Q30" s="9">
        <f aca="true" t="shared" si="8" ref="Q30:Q35">SUM(D30:O30)-B30</f>
        <v>0</v>
      </c>
      <c r="R30" s="1">
        <v>61573</v>
      </c>
    </row>
    <row r="31" spans="1:18" s="1" customFormat="1" ht="18" customHeight="1">
      <c r="A31" s="12" t="s">
        <v>69</v>
      </c>
      <c r="B31" s="10">
        <v>32206</v>
      </c>
      <c r="C31" s="6">
        <f t="shared" si="6"/>
        <v>101.81461810824482</v>
      </c>
      <c r="D31" s="10">
        <v>2179</v>
      </c>
      <c r="E31" s="10">
        <v>3072</v>
      </c>
      <c r="F31" s="10">
        <v>2723</v>
      </c>
      <c r="G31" s="10">
        <v>2169</v>
      </c>
      <c r="H31" s="10">
        <v>4104</v>
      </c>
      <c r="I31" s="10">
        <v>1256</v>
      </c>
      <c r="J31" s="10">
        <v>3465</v>
      </c>
      <c r="K31" s="10">
        <v>3857</v>
      </c>
      <c r="L31" s="10">
        <v>2563</v>
      </c>
      <c r="M31" s="10">
        <v>1806</v>
      </c>
      <c r="N31" s="10">
        <v>1474</v>
      </c>
      <c r="O31" s="10">
        <v>3538</v>
      </c>
      <c r="Q31" s="9">
        <f t="shared" si="8"/>
        <v>0</v>
      </c>
      <c r="R31" s="1">
        <v>31632</v>
      </c>
    </row>
    <row r="32" spans="1:18" s="1" customFormat="1" ht="18" customHeight="1">
      <c r="A32" s="12" t="s">
        <v>70</v>
      </c>
      <c r="B32" s="10">
        <v>22681</v>
      </c>
      <c r="C32" s="6">
        <f t="shared" si="6"/>
        <v>199.4635476211415</v>
      </c>
      <c r="D32" s="10">
        <v>999</v>
      </c>
      <c r="E32" s="10">
        <v>1814</v>
      </c>
      <c r="F32" s="10">
        <v>589</v>
      </c>
      <c r="G32" s="10">
        <v>2993</v>
      </c>
      <c r="H32" s="10">
        <v>12199</v>
      </c>
      <c r="I32" s="10">
        <v>1617</v>
      </c>
      <c r="J32" s="10">
        <v>369</v>
      </c>
      <c r="K32" s="10">
        <v>505</v>
      </c>
      <c r="L32" s="10">
        <v>367</v>
      </c>
      <c r="M32" s="10">
        <v>313</v>
      </c>
      <c r="N32" s="10">
        <v>466</v>
      </c>
      <c r="O32" s="10">
        <v>450</v>
      </c>
      <c r="Q32" s="9">
        <f t="shared" si="8"/>
        <v>0</v>
      </c>
      <c r="R32" s="1">
        <v>11371</v>
      </c>
    </row>
    <row r="33" spans="1:18" s="1" customFormat="1" ht="18" customHeight="1">
      <c r="A33" s="12" t="s">
        <v>71</v>
      </c>
      <c r="B33" s="10">
        <v>2336</v>
      </c>
      <c r="C33" s="6">
        <f t="shared" si="6"/>
        <v>83.6376655925528</v>
      </c>
      <c r="D33" s="10">
        <v>75</v>
      </c>
      <c r="E33" s="10">
        <v>171</v>
      </c>
      <c r="F33" s="10">
        <v>250</v>
      </c>
      <c r="G33" s="10">
        <v>240</v>
      </c>
      <c r="H33" s="10">
        <v>522</v>
      </c>
      <c r="I33" s="10">
        <v>66</v>
      </c>
      <c r="J33" s="10">
        <v>206</v>
      </c>
      <c r="K33" s="10">
        <v>254</v>
      </c>
      <c r="L33" s="10">
        <v>35</v>
      </c>
      <c r="M33" s="10">
        <v>95</v>
      </c>
      <c r="N33" s="10">
        <v>181</v>
      </c>
      <c r="O33" s="10">
        <v>241</v>
      </c>
      <c r="Q33" s="9">
        <f t="shared" si="8"/>
        <v>0</v>
      </c>
      <c r="R33" s="1">
        <v>2793</v>
      </c>
    </row>
    <row r="34" spans="1:18" s="1" customFormat="1" ht="18" customHeight="1">
      <c r="A34" s="12" t="s">
        <v>72</v>
      </c>
      <c r="B34" s="10">
        <v>9290</v>
      </c>
      <c r="C34" s="6">
        <f t="shared" si="6"/>
        <v>88.8060414874295</v>
      </c>
      <c r="D34" s="10">
        <v>1611</v>
      </c>
      <c r="E34" s="10">
        <v>961</v>
      </c>
      <c r="F34" s="10">
        <v>421</v>
      </c>
      <c r="G34" s="10">
        <v>584</v>
      </c>
      <c r="H34" s="10">
        <v>495</v>
      </c>
      <c r="I34" s="10">
        <v>465</v>
      </c>
      <c r="J34" s="10">
        <v>627</v>
      </c>
      <c r="K34" s="10">
        <v>749</v>
      </c>
      <c r="L34" s="10">
        <v>778</v>
      </c>
      <c r="M34" s="10">
        <v>569</v>
      </c>
      <c r="N34" s="10">
        <v>1025</v>
      </c>
      <c r="O34" s="10">
        <v>1005</v>
      </c>
      <c r="Q34" s="9">
        <f t="shared" si="8"/>
        <v>0</v>
      </c>
      <c r="R34" s="1">
        <v>10461</v>
      </c>
    </row>
    <row r="35" spans="1:18" s="1" customFormat="1" ht="18" customHeight="1">
      <c r="A35" s="12" t="s">
        <v>73</v>
      </c>
      <c r="B35" s="10">
        <v>4507</v>
      </c>
      <c r="C35" s="6">
        <f t="shared" si="6"/>
        <v>84.78179082016554</v>
      </c>
      <c r="D35" s="10">
        <v>353</v>
      </c>
      <c r="E35" s="10">
        <v>402</v>
      </c>
      <c r="F35" s="10">
        <v>207</v>
      </c>
      <c r="G35" s="10">
        <v>210</v>
      </c>
      <c r="H35" s="10">
        <v>360</v>
      </c>
      <c r="I35" s="10">
        <v>430</v>
      </c>
      <c r="J35" s="10">
        <v>520</v>
      </c>
      <c r="K35" s="10">
        <v>740</v>
      </c>
      <c r="L35" s="10">
        <v>470</v>
      </c>
      <c r="M35" s="10">
        <v>140</v>
      </c>
      <c r="N35" s="10">
        <v>326</v>
      </c>
      <c r="O35" s="10">
        <v>349</v>
      </c>
      <c r="Q35" s="9">
        <f t="shared" si="8"/>
        <v>0</v>
      </c>
      <c r="R35" s="1">
        <v>5316</v>
      </c>
    </row>
    <row r="36" s="1" customFormat="1" ht="18" customHeight="1"/>
    <row r="37" s="1" customFormat="1" ht="18" customHeight="1">
      <c r="A37" s="8" t="s">
        <v>104</v>
      </c>
    </row>
  </sheetData>
  <printOptions/>
  <pageMargins left="0.89" right="0.75" top="1" bottom="1" header="0.512" footer="0.512"/>
  <pageSetup horizontalDpi="600" verticalDpi="600" orientation="landscape" paperSize="9" scale="7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FUJ9903B0704</cp:lastModifiedBy>
  <cp:lastPrinted>2002-10-16T01:36:16Z</cp:lastPrinted>
  <dcterms:created xsi:type="dcterms:W3CDTF">2001-08-07T08:33:40Z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