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5" windowWidth="7275" windowHeight="8310" tabRatio="603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'Sheet1'!$A$1:$O$31</definedName>
    <definedName name="_xlnm.Print_Area" localSheetId="1">'Sheet2'!$A$1:$O$36</definedName>
    <definedName name="_xlnm.Print_Area" localSheetId="2">'Sheet3'!$A$1:$O$37</definedName>
  </definedNames>
  <calcPr fullCalcOnLoad="1"/>
</workbook>
</file>

<file path=xl/sharedStrings.xml><?xml version="1.0" encoding="utf-8"?>
<sst xmlns="http://schemas.openxmlformats.org/spreadsheetml/2006/main" count="145" uniqueCount="110">
  <si>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</si>
  <si>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</si>
  <si>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</si>
  <si>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</si>
  <si>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</si>
  <si>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</si>
  <si>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</si>
  <si>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</si>
  <si>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</si>
  <si>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</si>
  <si>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</si>
  <si>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</si>
  <si>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</si>
  <si>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</si>
  <si>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</si>
  <si>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</si>
  <si>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</si>
  <si>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</si>
  <si>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</si>
  <si>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</si>
  <si>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</si>
  <si>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</si>
  <si>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</si>
  <si>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</si>
  <si>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</si>
  <si>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</si>
  <si>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</si>
  <si>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</si>
  <si>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</si>
  <si>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</si>
  <si>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</si>
  <si>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</si>
  <si>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</si>
  <si>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</si>
  <si>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</si>
  <si>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</si>
  <si>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</si>
  <si>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</si>
  <si>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</si>
  <si>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</si>
  <si>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</si>
  <si>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</si>
  <si>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</si>
  <si>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</si>
  <si>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</si>
  <si>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</si>
  <si>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</si>
  <si>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</si>
  <si>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</si>
  <si>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</si>
  <si>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</si>
  <si>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</si>
  <si>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</si>
  <si>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</si>
  <si>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</si>
  <si>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</si>
  <si>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</si>
  <si>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</si>
  <si>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</si>
  <si>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</si>
  <si>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</si>
  <si>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</si>
  <si>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</si>
  <si>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</si>
  <si>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</si>
  <si>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</si>
  <si>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</si>
  <si>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</si>
  <si>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</si>
  <si>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</si>
  <si>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</si>
  <si>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</si>
  <si>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</si>
  <si>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>市町村名</t>
  </si>
  <si>
    <t>前年度比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</si>
  <si>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</si>
  <si>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</si>
  <si>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</si>
  <si>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</si>
  <si>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</si>
  <si>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</si>
  <si>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</si>
  <si>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</si>
  <si>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</si>
  <si>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</si>
  <si>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</si>
  <si>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</si>
  <si>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県合計</t>
  </si>
  <si>
    <t>県一括調査計</t>
  </si>
  <si>
    <t>市町村調査計</t>
  </si>
  <si>
    <t>伊豆地域計</t>
  </si>
  <si>
    <t>修善寺町</t>
  </si>
  <si>
    <t xml:space="preserve">  ＊月別内訳を公表しないイベントや施設等を含むため、各月を加算した数値と年度計が一致しない市町村及び地域がある。</t>
  </si>
  <si>
    <t>（単位：人、％）</t>
  </si>
  <si>
    <t>富士地域計</t>
  </si>
  <si>
    <t>駿河地域計</t>
  </si>
  <si>
    <t>奥大井地域計</t>
  </si>
  <si>
    <t>西駿河地域計</t>
  </si>
  <si>
    <t xml:space="preserve">  ＊月別内訳を公表しないイベントや施設等を含むため、各月を加算した数値と年度計が一致しない市町村及び地域がある。</t>
  </si>
  <si>
    <t>中東遠地域計</t>
  </si>
  <si>
    <t>西遠地域計</t>
  </si>
  <si>
    <t>北遠地域計</t>
  </si>
  <si>
    <t xml:space="preserve">  ＊月別内訳を公表しないイベントや施設等を含むため、各月を加算した数値と年度計が一致しない市町村及び地域がある。</t>
  </si>
  <si>
    <t>平成１３年度  観光交流客数（総計）      月別内訳 （市町村別－１）</t>
  </si>
  <si>
    <t>１３年度計</t>
  </si>
  <si>
    <t>ケンショウ</t>
  </si>
  <si>
    <t>H12</t>
  </si>
  <si>
    <t>平成１３年度  観光交流客数（総計）      月別内訳 （市町村別－２）</t>
  </si>
  <si>
    <t>平成１３年度  観光交流客数（総計）      月別内訳 （市町村別－３）</t>
  </si>
  <si>
    <t>ケンショウ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</si>
</sst>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/>
    </xf>
    <xf numFmtId="38" fontId="3" fillId="0" borderId="1" xfId="0" applyNumberFormat="1" applyFont="1" applyFill="1" applyBorder="1" applyAlignment="1" applyProtection="1">
      <alignment/>
      <protection/>
    </xf>
    <xf numFmtId="38" fontId="2" fillId="0" borderId="1" xfId="17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76" fontId="2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workbookViewId="0" topLeftCell="A1">
      <pane xSplit="19305" ySplit="705" topLeftCell="L1" activePane="topLeft" state="split"/>
      <selection pane="topLeft" activeCell="A1" sqref="A1"/>
      <selection pane="topRight" activeCell="N2" sqref="N1:N16384"/>
      <selection pane="bottomLeft" activeCell="A3" sqref="A3"/>
      <selection pane="bottomRight" activeCell="L15" sqref="L15"/>
    </sheetView>
  </sheetViews>
  <sheetFormatPr defaultColWidth="9.00390625" defaultRowHeight="13.5"/>
  <cols>
    <col min="1" max="1" width="12.625" style="0" customWidth="1"/>
    <col min="2" max="2" width="13.625" style="0" customWidth="1"/>
    <col min="3" max="3" width="8.75390625" style="0" customWidth="1"/>
    <col min="4" max="5" width="12.375" style="0" customWidth="1"/>
    <col min="6" max="6" width="11.125" style="0" customWidth="1"/>
    <col min="7" max="7" width="12.50390625" style="0" customWidth="1"/>
    <col min="8" max="8" width="12.25390625" style="0" customWidth="1"/>
    <col min="9" max="9" width="11.875" style="0" customWidth="1"/>
    <col min="10" max="10" width="11.25390625" style="0" customWidth="1"/>
    <col min="11" max="11" width="12.00390625" style="0" customWidth="1"/>
    <col min="12" max="12" width="11.50390625" style="0" customWidth="1"/>
    <col min="13" max="13" width="12.375" style="0" customWidth="1"/>
    <col min="14" max="14" width="11.75390625" style="0" customWidth="1"/>
    <col min="15" max="15" width="11.875" style="0" customWidth="1"/>
    <col min="16" max="16" width="4.125" style="0" customWidth="1"/>
    <col min="17" max="17" width="12.625" style="0" customWidth="1"/>
    <col min="18" max="18" width="13.375" style="0" customWidth="1"/>
  </cols>
  <sheetData>
    <row r="1" spans="1:14" s="1" customFormat="1" ht="21.75" customHeight="1">
      <c r="A1" s="1" t="s">
        <v>103</v>
      </c>
      <c r="N1" s="1" t="s">
        <v>93</v>
      </c>
    </row>
    <row r="2" spans="1:18" s="1" customFormat="1" ht="21.75" customHeight="1">
      <c r="A2" s="2" t="s">
        <v>73</v>
      </c>
      <c r="B2" s="2" t="s">
        <v>104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79</v>
      </c>
      <c r="I2" s="2" t="s">
        <v>80</v>
      </c>
      <c r="J2" s="2" t="s">
        <v>81</v>
      </c>
      <c r="K2" s="2" t="s">
        <v>82</v>
      </c>
      <c r="L2" s="2" t="s">
        <v>83</v>
      </c>
      <c r="M2" s="2" t="s">
        <v>84</v>
      </c>
      <c r="N2" s="2" t="s">
        <v>85</v>
      </c>
      <c r="O2" s="2" t="s">
        <v>86</v>
      </c>
      <c r="Q2" s="1" t="s">
        <v>105</v>
      </c>
      <c r="R2" s="1" t="s">
        <v>106</v>
      </c>
    </row>
    <row r="3" spans="1:18" s="1" customFormat="1" ht="21.75" customHeight="1">
      <c r="A3" s="3" t="s">
        <v>87</v>
      </c>
      <c r="B3" s="4">
        <f>B5+B6</f>
        <v>134068271</v>
      </c>
      <c r="C3" s="5">
        <f>B3/R3*100</f>
        <v>109.5516502285048</v>
      </c>
      <c r="D3" s="4">
        <f aca="true" t="shared" si="0" ref="D3:R3">D5+D6</f>
        <v>11113330</v>
      </c>
      <c r="E3" s="4">
        <f t="shared" si="0"/>
        <v>13942352</v>
      </c>
      <c r="F3" s="4">
        <f t="shared" si="0"/>
        <v>7829588</v>
      </c>
      <c r="G3" s="4">
        <f t="shared" si="0"/>
        <v>12318017</v>
      </c>
      <c r="H3" s="4">
        <f t="shared" si="0"/>
        <v>20144345</v>
      </c>
      <c r="I3" s="4">
        <f t="shared" si="0"/>
        <v>8144557</v>
      </c>
      <c r="J3" s="4">
        <f t="shared" si="0"/>
        <v>9962457</v>
      </c>
      <c r="K3" s="4">
        <f t="shared" si="0"/>
        <v>12111684</v>
      </c>
      <c r="L3" s="4">
        <f t="shared" si="0"/>
        <v>7661427</v>
      </c>
      <c r="M3" s="4">
        <f t="shared" si="0"/>
        <v>11054693</v>
      </c>
      <c r="N3" s="4">
        <f t="shared" si="0"/>
        <v>9075821</v>
      </c>
      <c r="O3" s="4">
        <f t="shared" si="0"/>
        <v>9546260</v>
      </c>
      <c r="Q3" s="6">
        <f>SUM(D3:O3)-B3</f>
        <v>-1163740</v>
      </c>
      <c r="R3" s="6">
        <f t="shared" si="0"/>
        <v>122379052</v>
      </c>
    </row>
    <row r="4" spans="1:18" s="1" customFormat="1" ht="21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7"/>
      <c r="R4" s="7"/>
    </row>
    <row r="5" spans="1:18" s="1" customFormat="1" ht="21.75" customHeight="1">
      <c r="A5" s="3" t="s">
        <v>88</v>
      </c>
      <c r="B5" s="4">
        <v>1163740</v>
      </c>
      <c r="C5" s="5">
        <f>B5/R5*100</f>
        <v>93.36031011533056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7">
        <v>1165266</v>
      </c>
      <c r="R5" s="7">
        <v>1246504</v>
      </c>
    </row>
    <row r="6" spans="1:18" s="1" customFormat="1" ht="21.75" customHeight="1">
      <c r="A6" s="3" t="s">
        <v>89</v>
      </c>
      <c r="B6" s="4">
        <f>+B8+Sheet2!B3+Sheet2!B12+Sheet2!B19+Sheet2!B24+Sheet3!B3+Sheet3!B19+Sheet3!B30</f>
        <v>132904531</v>
      </c>
      <c r="C6" s="5">
        <f>B6/R6*100</f>
        <v>109.71826581242227</v>
      </c>
      <c r="D6" s="4">
        <f>+D8+Sheet2!D3+Sheet2!D12+Sheet2!D19+Sheet2!D24+Sheet3!D3+Sheet3!D19+Sheet3!D30</f>
        <v>11113330</v>
      </c>
      <c r="E6" s="4">
        <f>+E8+Sheet2!E3+Sheet2!E12+Sheet2!E19+Sheet2!E24+Sheet3!E3+Sheet3!E19+Sheet3!E30</f>
        <v>13942352</v>
      </c>
      <c r="F6" s="4">
        <f>+F8+Sheet2!F3+Sheet2!F12+Sheet2!F19+Sheet2!F24+Sheet3!F3+Sheet3!F19+Sheet3!F30</f>
        <v>7829588</v>
      </c>
      <c r="G6" s="4">
        <f>+G8+Sheet2!G3+Sheet2!G12+Sheet2!G19+Sheet2!G24+Sheet3!G3+Sheet3!G19+Sheet3!G30</f>
        <v>12318017</v>
      </c>
      <c r="H6" s="4">
        <f>+H8+Sheet2!H3+Sheet2!H12+Sheet2!H19+Sheet2!H24+Sheet3!H3+Sheet3!H19+Sheet3!H30</f>
        <v>20144345</v>
      </c>
      <c r="I6" s="4">
        <f>+I8+Sheet2!I3+Sheet2!I12+Sheet2!I19+Sheet2!I24+Sheet3!I3+Sheet3!I19+Sheet3!I30</f>
        <v>8144557</v>
      </c>
      <c r="J6" s="4">
        <f>+J8+Sheet2!J3+Sheet2!J12+Sheet2!J19+Sheet2!J24+Sheet3!J3+Sheet3!J19+Sheet3!J30</f>
        <v>9962457</v>
      </c>
      <c r="K6" s="4">
        <f>+K8+Sheet2!K3+Sheet2!K12+Sheet2!K19+Sheet2!K24+Sheet3!K3+Sheet3!K19+Sheet3!K30</f>
        <v>12111684</v>
      </c>
      <c r="L6" s="4">
        <f>+L8+Sheet2!L3+Sheet2!L12+Sheet2!L19+Sheet2!L24+Sheet3!L3+Sheet3!L19+Sheet3!L30</f>
        <v>7661427</v>
      </c>
      <c r="M6" s="4">
        <f>+M8+Sheet2!M3+Sheet2!M12+Sheet2!M19+Sheet2!M24+Sheet3!M3+Sheet3!M19+Sheet3!M30</f>
        <v>11054693</v>
      </c>
      <c r="N6" s="4">
        <f>+N8+Sheet2!N3+Sheet2!N12+Sheet2!N19+Sheet2!N24+Sheet3!N3+Sheet3!N19+Sheet3!N30</f>
        <v>9075821</v>
      </c>
      <c r="O6" s="4">
        <f>+O8+Sheet2!O3+Sheet2!O12+Sheet2!O19+Sheet2!O24+Sheet3!O3+Sheet3!O19+Sheet3!O30</f>
        <v>9546260</v>
      </c>
      <c r="Q6" s="6">
        <f>+Q8+Sheet2!Q3+Sheet2!Q12+Sheet2!Q19+Sheet2!Q24+Sheet3!Q3+Sheet3!Q19+Sheet3!Q30</f>
        <v>0</v>
      </c>
      <c r="R6" s="10">
        <f>R8+Sheet2!R3+Sheet2!R12+Sheet2!R19+Sheet2!R24+Sheet3!R3+Sheet3!R19+Sheet3!R30</f>
        <v>121132548</v>
      </c>
    </row>
    <row r="7" spans="2:18" s="1" customFormat="1" ht="21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7"/>
      <c r="R7" s="7"/>
    </row>
    <row r="8" spans="1:18" s="1" customFormat="1" ht="21.75" customHeight="1">
      <c r="A8" s="3" t="s">
        <v>90</v>
      </c>
      <c r="B8" s="9">
        <f>SUM(B9:B29)</f>
        <v>46465261</v>
      </c>
      <c r="C8" s="5">
        <f aca="true" t="shared" si="1" ref="C8:C29">B8/R8*100</f>
        <v>104.50768240171138</v>
      </c>
      <c r="D8" s="9">
        <f aca="true" t="shared" si="2" ref="D8:O8">SUM(D9:D29)</f>
        <v>3253836</v>
      </c>
      <c r="E8" s="9">
        <f t="shared" si="2"/>
        <v>4133470</v>
      </c>
      <c r="F8" s="9">
        <f t="shared" si="2"/>
        <v>2448665</v>
      </c>
      <c r="G8" s="9">
        <f t="shared" si="2"/>
        <v>4514701</v>
      </c>
      <c r="H8" s="9">
        <f t="shared" si="2"/>
        <v>8284326</v>
      </c>
      <c r="I8" s="9">
        <f t="shared" si="2"/>
        <v>2569442</v>
      </c>
      <c r="J8" s="9">
        <f t="shared" si="2"/>
        <v>2830205</v>
      </c>
      <c r="K8" s="9">
        <f t="shared" si="2"/>
        <v>3478953</v>
      </c>
      <c r="L8" s="9">
        <f t="shared" si="2"/>
        <v>2803292</v>
      </c>
      <c r="M8" s="9">
        <f t="shared" si="2"/>
        <v>3917793</v>
      </c>
      <c r="N8" s="9">
        <f t="shared" si="2"/>
        <v>4475593</v>
      </c>
      <c r="O8" s="9">
        <f t="shared" si="2"/>
        <v>3754985</v>
      </c>
      <c r="Q8" s="10">
        <f>SUM(D8:O8)-B8</f>
        <v>0</v>
      </c>
      <c r="R8" s="23">
        <f>SUM(R9:R29)</f>
        <v>44461096</v>
      </c>
    </row>
    <row r="9" spans="1:18" s="1" customFormat="1" ht="21.75" customHeight="1">
      <c r="A9" s="11" t="s">
        <v>0</v>
      </c>
      <c r="B9" s="9">
        <v>3892202</v>
      </c>
      <c r="C9" s="5">
        <f t="shared" si="1"/>
        <v>95.27131701354119</v>
      </c>
      <c r="D9" s="9">
        <v>273167</v>
      </c>
      <c r="E9" s="9">
        <v>352009</v>
      </c>
      <c r="F9" s="9">
        <v>182847</v>
      </c>
      <c r="G9" s="9">
        <v>714593</v>
      </c>
      <c r="H9" s="9">
        <v>539086</v>
      </c>
      <c r="I9" s="9">
        <v>201210</v>
      </c>
      <c r="J9" s="9">
        <v>300661</v>
      </c>
      <c r="K9" s="9">
        <v>441675</v>
      </c>
      <c r="L9" s="9">
        <v>203754</v>
      </c>
      <c r="M9" s="9">
        <v>237957</v>
      </c>
      <c r="N9" s="9">
        <v>211688</v>
      </c>
      <c r="O9" s="9">
        <v>233555</v>
      </c>
      <c r="Q9" s="10">
        <f aca="true" t="shared" si="3" ref="Q9:Q29">SUM(D9:O9)-B9</f>
        <v>0</v>
      </c>
      <c r="R9" s="1">
        <v>4085387</v>
      </c>
    </row>
    <row r="10" spans="1:18" s="1" customFormat="1" ht="21.75" customHeight="1">
      <c r="A10" s="11" t="s">
        <v>1</v>
      </c>
      <c r="B10" s="9">
        <v>8585607</v>
      </c>
      <c r="C10" s="5">
        <f t="shared" si="1"/>
        <v>103.62227481218962</v>
      </c>
      <c r="D10" s="9">
        <v>498860</v>
      </c>
      <c r="E10" s="9">
        <v>977686</v>
      </c>
      <c r="F10" s="9">
        <v>330714</v>
      </c>
      <c r="G10" s="9">
        <v>999504</v>
      </c>
      <c r="H10" s="9">
        <v>1567765</v>
      </c>
      <c r="I10" s="9">
        <v>445348</v>
      </c>
      <c r="J10" s="9">
        <v>405220</v>
      </c>
      <c r="K10" s="9">
        <v>477420</v>
      </c>
      <c r="L10" s="9">
        <v>566709</v>
      </c>
      <c r="M10" s="9">
        <v>951248</v>
      </c>
      <c r="N10" s="9">
        <v>862782</v>
      </c>
      <c r="O10" s="9">
        <v>502351</v>
      </c>
      <c r="Q10" s="10">
        <f t="shared" si="3"/>
        <v>0</v>
      </c>
      <c r="R10" s="1">
        <v>8285484</v>
      </c>
    </row>
    <row r="11" spans="1:18" s="1" customFormat="1" ht="21.75" customHeight="1">
      <c r="A11" s="11" t="s">
        <v>2</v>
      </c>
      <c r="B11" s="9">
        <v>1364996</v>
      </c>
      <c r="C11" s="5">
        <f t="shared" si="1"/>
        <v>91.10346981763234</v>
      </c>
      <c r="D11" s="9">
        <v>76982</v>
      </c>
      <c r="E11" s="9">
        <v>144816</v>
      </c>
      <c r="F11" s="9">
        <v>74900</v>
      </c>
      <c r="G11" s="9">
        <v>46963</v>
      </c>
      <c r="H11" s="9">
        <v>566862</v>
      </c>
      <c r="I11" s="9">
        <v>60304</v>
      </c>
      <c r="J11" s="9">
        <v>66858</v>
      </c>
      <c r="K11" s="9">
        <v>118236</v>
      </c>
      <c r="L11" s="9">
        <v>50468</v>
      </c>
      <c r="M11" s="9">
        <v>52523</v>
      </c>
      <c r="N11" s="9">
        <v>44710</v>
      </c>
      <c r="O11" s="9">
        <v>61374</v>
      </c>
      <c r="Q11" s="10">
        <f t="shared" si="3"/>
        <v>0</v>
      </c>
      <c r="R11" s="1">
        <v>1498292</v>
      </c>
    </row>
    <row r="12" spans="1:18" s="1" customFormat="1" ht="21.75" customHeight="1">
      <c r="A12" s="11" t="s">
        <v>3</v>
      </c>
      <c r="B12" s="9">
        <v>10708944</v>
      </c>
      <c r="C12" s="5">
        <f t="shared" si="1"/>
        <v>113.98472964913829</v>
      </c>
      <c r="D12" s="9">
        <v>1087064</v>
      </c>
      <c r="E12" s="9">
        <v>867674</v>
      </c>
      <c r="F12" s="9">
        <v>482568</v>
      </c>
      <c r="G12" s="9">
        <v>974444</v>
      </c>
      <c r="H12" s="9">
        <v>1953713</v>
      </c>
      <c r="I12" s="9">
        <v>697645</v>
      </c>
      <c r="J12" s="9">
        <v>756369</v>
      </c>
      <c r="K12" s="9">
        <v>801261</v>
      </c>
      <c r="L12" s="9">
        <v>709653</v>
      </c>
      <c r="M12" s="9">
        <v>754531</v>
      </c>
      <c r="N12" s="9">
        <v>656679</v>
      </c>
      <c r="O12" s="9">
        <v>967343</v>
      </c>
      <c r="Q12" s="10">
        <f t="shared" si="3"/>
        <v>0</v>
      </c>
      <c r="R12" s="1">
        <v>9395069</v>
      </c>
    </row>
    <row r="13" spans="1:18" s="1" customFormat="1" ht="21.75" customHeight="1">
      <c r="A13" s="11" t="s">
        <v>4</v>
      </c>
      <c r="B13" s="9">
        <v>3926028</v>
      </c>
      <c r="C13" s="5">
        <f t="shared" si="1"/>
        <v>105.87254018664825</v>
      </c>
      <c r="D13" s="9">
        <v>124617</v>
      </c>
      <c r="E13" s="9">
        <v>409846</v>
      </c>
      <c r="F13" s="9">
        <v>329347</v>
      </c>
      <c r="G13" s="9">
        <v>416645</v>
      </c>
      <c r="H13" s="9">
        <v>1048942</v>
      </c>
      <c r="I13" s="9">
        <v>141815</v>
      </c>
      <c r="J13" s="9">
        <v>143869</v>
      </c>
      <c r="K13" s="9">
        <v>157068</v>
      </c>
      <c r="L13" s="9">
        <v>168284</v>
      </c>
      <c r="M13" s="9">
        <v>667468</v>
      </c>
      <c r="N13" s="9">
        <v>143534</v>
      </c>
      <c r="O13" s="9">
        <v>174593</v>
      </c>
      <c r="Q13" s="10">
        <f t="shared" si="3"/>
        <v>0</v>
      </c>
      <c r="R13" s="1">
        <v>3708259</v>
      </c>
    </row>
    <row r="14" spans="1:18" s="1" customFormat="1" ht="21.75" customHeight="1">
      <c r="A14" s="11" t="s">
        <v>5</v>
      </c>
      <c r="B14" s="9">
        <v>2587015</v>
      </c>
      <c r="C14" s="5">
        <f t="shared" si="1"/>
        <v>101.04126185626603</v>
      </c>
      <c r="D14" s="9">
        <v>156546</v>
      </c>
      <c r="E14" s="9">
        <v>169581</v>
      </c>
      <c r="F14" s="9">
        <v>133531</v>
      </c>
      <c r="G14" s="9">
        <v>237797</v>
      </c>
      <c r="H14" s="9">
        <v>394072</v>
      </c>
      <c r="I14" s="9">
        <v>141563</v>
      </c>
      <c r="J14" s="9">
        <v>159506</v>
      </c>
      <c r="K14" s="9">
        <v>184555</v>
      </c>
      <c r="L14" s="9">
        <v>174977</v>
      </c>
      <c r="M14" s="9">
        <v>212006</v>
      </c>
      <c r="N14" s="9">
        <v>310935</v>
      </c>
      <c r="O14" s="9">
        <v>311946</v>
      </c>
      <c r="Q14" s="10">
        <f t="shared" si="3"/>
        <v>0</v>
      </c>
      <c r="R14" s="1">
        <v>2560355</v>
      </c>
    </row>
    <row r="15" spans="1:18" s="1" customFormat="1" ht="21.75" customHeight="1">
      <c r="A15" s="12" t="s">
        <v>6</v>
      </c>
      <c r="B15" s="9">
        <v>2114419</v>
      </c>
      <c r="C15" s="5">
        <f t="shared" si="1"/>
        <v>122.00382441393222</v>
      </c>
      <c r="D15" s="9">
        <v>41784</v>
      </c>
      <c r="E15" s="9">
        <v>143062</v>
      </c>
      <c r="F15" s="9">
        <v>107847</v>
      </c>
      <c r="G15" s="9">
        <v>97439</v>
      </c>
      <c r="H15" s="9">
        <v>199855</v>
      </c>
      <c r="I15" s="9">
        <v>49298</v>
      </c>
      <c r="J15" s="9">
        <v>59422</v>
      </c>
      <c r="K15" s="9">
        <v>85780</v>
      </c>
      <c r="L15" s="9">
        <v>44882</v>
      </c>
      <c r="M15" s="9">
        <v>51766</v>
      </c>
      <c r="N15" s="9">
        <v>977950</v>
      </c>
      <c r="O15" s="9">
        <v>255334</v>
      </c>
      <c r="Q15" s="10">
        <f t="shared" si="3"/>
        <v>0</v>
      </c>
      <c r="R15" s="1">
        <v>1733076</v>
      </c>
    </row>
    <row r="16" spans="1:18" s="1" customFormat="1" ht="21.75" customHeight="1">
      <c r="A16" s="11" t="s">
        <v>7</v>
      </c>
      <c r="B16" s="9">
        <v>1206636</v>
      </c>
      <c r="C16" s="5">
        <f t="shared" si="1"/>
        <v>116.27447125891834</v>
      </c>
      <c r="D16" s="9">
        <v>59794</v>
      </c>
      <c r="E16" s="9">
        <v>65223</v>
      </c>
      <c r="F16" s="9">
        <v>37570</v>
      </c>
      <c r="G16" s="9">
        <v>98594</v>
      </c>
      <c r="H16" s="9">
        <v>207341</v>
      </c>
      <c r="I16" s="9">
        <v>56187</v>
      </c>
      <c r="J16" s="9">
        <v>67137</v>
      </c>
      <c r="K16" s="9">
        <v>81098</v>
      </c>
      <c r="L16" s="9">
        <v>74332</v>
      </c>
      <c r="M16" s="9">
        <v>73927</v>
      </c>
      <c r="N16" s="9">
        <v>260737</v>
      </c>
      <c r="O16" s="9">
        <v>124696</v>
      </c>
      <c r="Q16" s="10">
        <f t="shared" si="3"/>
        <v>0</v>
      </c>
      <c r="R16" s="1">
        <v>1037748</v>
      </c>
    </row>
    <row r="17" spans="1:18" s="1" customFormat="1" ht="21.75" customHeight="1">
      <c r="A17" s="13" t="s">
        <v>8</v>
      </c>
      <c r="B17" s="9">
        <v>651868</v>
      </c>
      <c r="C17" s="5">
        <f t="shared" si="1"/>
        <v>104.17586913372689</v>
      </c>
      <c r="D17" s="9">
        <v>49518</v>
      </c>
      <c r="E17" s="9">
        <v>51789</v>
      </c>
      <c r="F17" s="9">
        <v>33332</v>
      </c>
      <c r="G17" s="9">
        <v>56601</v>
      </c>
      <c r="H17" s="9">
        <v>138994</v>
      </c>
      <c r="I17" s="9">
        <v>52549</v>
      </c>
      <c r="J17" s="9">
        <v>42159</v>
      </c>
      <c r="K17" s="9">
        <v>46687</v>
      </c>
      <c r="L17" s="9">
        <v>33786</v>
      </c>
      <c r="M17" s="9">
        <v>47993</v>
      </c>
      <c r="N17" s="9">
        <v>40602</v>
      </c>
      <c r="O17" s="9">
        <v>57858</v>
      </c>
      <c r="Q17" s="10">
        <f t="shared" si="3"/>
        <v>0</v>
      </c>
      <c r="R17" s="1">
        <v>625738</v>
      </c>
    </row>
    <row r="18" spans="1:18" s="1" customFormat="1" ht="21.75" customHeight="1">
      <c r="A18" s="14" t="s">
        <v>9</v>
      </c>
      <c r="B18" s="9">
        <v>1352817</v>
      </c>
      <c r="C18" s="5">
        <f t="shared" si="1"/>
        <v>106.71226544579105</v>
      </c>
      <c r="D18" s="9">
        <v>99965</v>
      </c>
      <c r="E18" s="9">
        <v>121223</v>
      </c>
      <c r="F18" s="9">
        <v>87492</v>
      </c>
      <c r="G18" s="9">
        <v>115978</v>
      </c>
      <c r="H18" s="9">
        <v>204387</v>
      </c>
      <c r="I18" s="9">
        <v>95235</v>
      </c>
      <c r="J18" s="9">
        <v>121129</v>
      </c>
      <c r="K18" s="9">
        <v>126399</v>
      </c>
      <c r="L18" s="9">
        <v>78934</v>
      </c>
      <c r="M18" s="9">
        <v>81805</v>
      </c>
      <c r="N18" s="9">
        <v>95882</v>
      </c>
      <c r="O18" s="9">
        <v>124388</v>
      </c>
      <c r="Q18" s="10">
        <f t="shared" si="3"/>
        <v>0</v>
      </c>
      <c r="R18" s="1">
        <v>1267724</v>
      </c>
    </row>
    <row r="19" spans="1:18" s="1" customFormat="1" ht="21.75" customHeight="1">
      <c r="A19" s="11" t="s">
        <v>10</v>
      </c>
      <c r="B19" s="9">
        <v>411924</v>
      </c>
      <c r="C19" s="5">
        <f t="shared" si="1"/>
        <v>101.71590838940676</v>
      </c>
      <c r="D19" s="9">
        <v>29191</v>
      </c>
      <c r="E19" s="9">
        <v>35160</v>
      </c>
      <c r="F19" s="9">
        <v>22581</v>
      </c>
      <c r="G19" s="9">
        <v>46990</v>
      </c>
      <c r="H19" s="9">
        <v>98322</v>
      </c>
      <c r="I19" s="9">
        <v>27447</v>
      </c>
      <c r="J19" s="9">
        <v>28485</v>
      </c>
      <c r="K19" s="9">
        <v>38037</v>
      </c>
      <c r="L19" s="9">
        <v>18636</v>
      </c>
      <c r="M19" s="9">
        <v>24753</v>
      </c>
      <c r="N19" s="9">
        <v>17832</v>
      </c>
      <c r="O19" s="9">
        <v>24490</v>
      </c>
      <c r="Q19" s="10">
        <f t="shared" si="3"/>
        <v>0</v>
      </c>
      <c r="R19" s="1">
        <v>404975</v>
      </c>
    </row>
    <row r="20" spans="1:18" s="1" customFormat="1" ht="21.75" customHeight="1">
      <c r="A20" s="11" t="s">
        <v>11</v>
      </c>
      <c r="B20" s="9">
        <v>1550688</v>
      </c>
      <c r="C20" s="5">
        <f t="shared" si="1"/>
        <v>94.52112158373934</v>
      </c>
      <c r="D20" s="9">
        <v>132804</v>
      </c>
      <c r="E20" s="9">
        <v>111979</v>
      </c>
      <c r="F20" s="9">
        <v>94687</v>
      </c>
      <c r="G20" s="9">
        <v>94057</v>
      </c>
      <c r="H20" s="9">
        <v>124472</v>
      </c>
      <c r="I20" s="9">
        <v>86812</v>
      </c>
      <c r="J20" s="9">
        <v>114391</v>
      </c>
      <c r="K20" s="9">
        <v>146864</v>
      </c>
      <c r="L20" s="9">
        <v>124460</v>
      </c>
      <c r="M20" s="9">
        <v>158000</v>
      </c>
      <c r="N20" s="9">
        <v>176614</v>
      </c>
      <c r="O20" s="9">
        <v>185548</v>
      </c>
      <c r="Q20" s="10">
        <f t="shared" si="3"/>
        <v>0</v>
      </c>
      <c r="R20" s="1">
        <v>1640573</v>
      </c>
    </row>
    <row r="21" spans="1:18" s="1" customFormat="1" ht="21.75" customHeight="1">
      <c r="A21" s="11" t="s">
        <v>91</v>
      </c>
      <c r="B21" s="9">
        <v>1932722</v>
      </c>
      <c r="C21" s="5">
        <f t="shared" si="1"/>
        <v>96.27343795920767</v>
      </c>
      <c r="D21" s="9">
        <v>161639</v>
      </c>
      <c r="E21" s="9">
        <v>189217</v>
      </c>
      <c r="F21" s="9">
        <v>129783</v>
      </c>
      <c r="G21" s="9">
        <v>121399</v>
      </c>
      <c r="H21" s="9">
        <v>271185</v>
      </c>
      <c r="I21" s="9">
        <v>108735</v>
      </c>
      <c r="J21" s="9">
        <v>122672</v>
      </c>
      <c r="K21" s="9">
        <v>189488</v>
      </c>
      <c r="L21" s="9">
        <v>109858</v>
      </c>
      <c r="M21" s="9">
        <v>121492</v>
      </c>
      <c r="N21" s="9">
        <v>205491</v>
      </c>
      <c r="O21" s="9">
        <v>201763</v>
      </c>
      <c r="Q21" s="10">
        <f t="shared" si="3"/>
        <v>0</v>
      </c>
      <c r="R21" s="1">
        <v>2007534</v>
      </c>
    </row>
    <row r="22" spans="1:18" s="1" customFormat="1" ht="21.75" customHeight="1">
      <c r="A22" s="11" t="s">
        <v>12</v>
      </c>
      <c r="B22" s="9">
        <v>432145</v>
      </c>
      <c r="C22" s="5">
        <f t="shared" si="1"/>
        <v>97.54107426208527</v>
      </c>
      <c r="D22" s="9">
        <v>21804</v>
      </c>
      <c r="E22" s="9">
        <v>24981</v>
      </c>
      <c r="F22" s="9">
        <v>18882</v>
      </c>
      <c r="G22" s="9">
        <v>59532</v>
      </c>
      <c r="H22" s="9">
        <v>118600</v>
      </c>
      <c r="I22" s="9">
        <v>23442</v>
      </c>
      <c r="J22" s="9">
        <v>24500</v>
      </c>
      <c r="K22" s="9">
        <v>25322</v>
      </c>
      <c r="L22" s="9">
        <v>29023</v>
      </c>
      <c r="M22" s="9">
        <v>31241</v>
      </c>
      <c r="N22" s="9">
        <v>25316</v>
      </c>
      <c r="O22" s="9">
        <v>29502</v>
      </c>
      <c r="Q22" s="10">
        <f t="shared" si="3"/>
        <v>0</v>
      </c>
      <c r="R22" s="1">
        <v>443039</v>
      </c>
    </row>
    <row r="23" spans="1:18" s="1" customFormat="1" ht="21.75" customHeight="1">
      <c r="A23" s="11" t="s">
        <v>13</v>
      </c>
      <c r="B23" s="9">
        <v>1422321</v>
      </c>
      <c r="C23" s="5">
        <f t="shared" si="1"/>
        <v>99.99423510777184</v>
      </c>
      <c r="D23" s="9">
        <v>96147</v>
      </c>
      <c r="E23" s="9">
        <v>106583</v>
      </c>
      <c r="F23" s="9">
        <v>72327</v>
      </c>
      <c r="G23" s="9">
        <v>152235</v>
      </c>
      <c r="H23" s="9">
        <v>361839</v>
      </c>
      <c r="I23" s="9">
        <v>76299</v>
      </c>
      <c r="J23" s="9">
        <v>85257</v>
      </c>
      <c r="K23" s="9">
        <v>99197</v>
      </c>
      <c r="L23" s="9">
        <v>75896</v>
      </c>
      <c r="M23" s="9">
        <v>100208</v>
      </c>
      <c r="N23" s="9">
        <v>83292</v>
      </c>
      <c r="O23" s="9">
        <v>113041</v>
      </c>
      <c r="Q23" s="10">
        <f t="shared" si="3"/>
        <v>0</v>
      </c>
      <c r="R23" s="1">
        <v>1422403</v>
      </c>
    </row>
    <row r="24" spans="1:18" s="1" customFormat="1" ht="21.75" customHeight="1">
      <c r="A24" s="11" t="s">
        <v>14</v>
      </c>
      <c r="B24" s="9">
        <v>831869</v>
      </c>
      <c r="C24" s="5">
        <f t="shared" si="1"/>
        <v>105.56914154457256</v>
      </c>
      <c r="D24" s="9">
        <v>69117</v>
      </c>
      <c r="E24" s="9">
        <v>77709</v>
      </c>
      <c r="F24" s="9">
        <v>48479</v>
      </c>
      <c r="G24" s="9">
        <v>61844</v>
      </c>
      <c r="H24" s="9">
        <v>97474</v>
      </c>
      <c r="I24" s="9">
        <v>66693</v>
      </c>
      <c r="J24" s="9">
        <v>67702</v>
      </c>
      <c r="K24" s="9">
        <v>86609</v>
      </c>
      <c r="L24" s="9">
        <v>59576</v>
      </c>
      <c r="M24" s="9">
        <v>65254</v>
      </c>
      <c r="N24" s="9">
        <v>53963</v>
      </c>
      <c r="O24" s="9">
        <v>77449</v>
      </c>
      <c r="Q24" s="10">
        <f t="shared" si="3"/>
        <v>0</v>
      </c>
      <c r="R24" s="1">
        <v>787985</v>
      </c>
    </row>
    <row r="25" spans="1:18" s="1" customFormat="1" ht="21.75" customHeight="1">
      <c r="A25" s="11" t="s">
        <v>15</v>
      </c>
      <c r="B25" s="9">
        <v>720029</v>
      </c>
      <c r="C25" s="5">
        <f t="shared" si="1"/>
        <v>111.86949705810609</v>
      </c>
      <c r="D25" s="9">
        <v>66796</v>
      </c>
      <c r="E25" s="9">
        <v>51821</v>
      </c>
      <c r="F25" s="9">
        <v>45296</v>
      </c>
      <c r="G25" s="9">
        <v>35158</v>
      </c>
      <c r="H25" s="9">
        <v>73853</v>
      </c>
      <c r="I25" s="9">
        <v>39015</v>
      </c>
      <c r="J25" s="9">
        <v>44545</v>
      </c>
      <c r="K25" s="9">
        <v>59382</v>
      </c>
      <c r="L25" s="9">
        <v>48456</v>
      </c>
      <c r="M25" s="9">
        <v>89618</v>
      </c>
      <c r="N25" s="9">
        <v>77993</v>
      </c>
      <c r="O25" s="9">
        <v>88096</v>
      </c>
      <c r="Q25" s="10">
        <f t="shared" si="3"/>
        <v>0</v>
      </c>
      <c r="R25" s="1">
        <v>643633</v>
      </c>
    </row>
    <row r="26" spans="1:18" s="1" customFormat="1" ht="21.75" customHeight="1">
      <c r="A26" s="11" t="s">
        <v>16</v>
      </c>
      <c r="B26" s="9">
        <v>668569</v>
      </c>
      <c r="C26" s="5">
        <f t="shared" si="1"/>
        <v>92.1979741982638</v>
      </c>
      <c r="D26" s="9">
        <v>52746</v>
      </c>
      <c r="E26" s="9">
        <v>55069</v>
      </c>
      <c r="F26" s="9">
        <v>53470</v>
      </c>
      <c r="G26" s="9">
        <v>42870</v>
      </c>
      <c r="H26" s="9">
        <v>61657</v>
      </c>
      <c r="I26" s="9">
        <v>50230</v>
      </c>
      <c r="J26" s="9">
        <v>62899</v>
      </c>
      <c r="K26" s="9">
        <v>81352</v>
      </c>
      <c r="L26" s="9">
        <v>50268</v>
      </c>
      <c r="M26" s="9">
        <v>45956</v>
      </c>
      <c r="N26" s="9">
        <v>57634</v>
      </c>
      <c r="O26" s="9">
        <v>54418</v>
      </c>
      <c r="Q26" s="10">
        <f t="shared" si="3"/>
        <v>0</v>
      </c>
      <c r="R26" s="1">
        <v>725145</v>
      </c>
    </row>
    <row r="27" spans="1:18" s="1" customFormat="1" ht="21.75" customHeight="1">
      <c r="A27" s="11" t="s">
        <v>17</v>
      </c>
      <c r="B27" s="9">
        <v>1199340</v>
      </c>
      <c r="C27" s="5">
        <f t="shared" si="1"/>
        <v>95.46544318749861</v>
      </c>
      <c r="D27" s="9">
        <v>82282</v>
      </c>
      <c r="E27" s="9">
        <v>103022</v>
      </c>
      <c r="F27" s="9">
        <v>97491</v>
      </c>
      <c r="G27" s="9">
        <v>73657</v>
      </c>
      <c r="H27" s="9">
        <v>110609</v>
      </c>
      <c r="I27" s="9">
        <v>81985</v>
      </c>
      <c r="J27" s="9">
        <v>82229</v>
      </c>
      <c r="K27" s="9">
        <v>150646</v>
      </c>
      <c r="L27" s="9">
        <v>79056</v>
      </c>
      <c r="M27" s="9">
        <v>92951</v>
      </c>
      <c r="N27" s="9">
        <v>130755</v>
      </c>
      <c r="O27" s="9">
        <v>114657</v>
      </c>
      <c r="Q27" s="10">
        <f t="shared" si="3"/>
        <v>0</v>
      </c>
      <c r="R27" s="1">
        <v>1256308</v>
      </c>
    </row>
    <row r="28" spans="1:18" s="1" customFormat="1" ht="21.75" customHeight="1">
      <c r="A28" s="11" t="s">
        <v>18</v>
      </c>
      <c r="B28" s="9">
        <v>455561</v>
      </c>
      <c r="C28" s="5">
        <f t="shared" si="1"/>
        <v>95.0017621457722</v>
      </c>
      <c r="D28" s="9">
        <v>34411</v>
      </c>
      <c r="E28" s="9">
        <v>38389</v>
      </c>
      <c r="F28" s="9">
        <v>31010</v>
      </c>
      <c r="G28" s="9">
        <v>32736</v>
      </c>
      <c r="H28" s="9">
        <v>51481</v>
      </c>
      <c r="I28" s="9">
        <v>31072</v>
      </c>
      <c r="J28" s="9">
        <v>38415</v>
      </c>
      <c r="K28" s="9">
        <v>51843</v>
      </c>
      <c r="L28" s="9">
        <v>40986</v>
      </c>
      <c r="M28" s="9">
        <v>41581</v>
      </c>
      <c r="N28" s="9">
        <v>27734</v>
      </c>
      <c r="O28" s="9">
        <v>35903</v>
      </c>
      <c r="Q28" s="10">
        <f t="shared" si="3"/>
        <v>0</v>
      </c>
      <c r="R28" s="1">
        <v>479529</v>
      </c>
    </row>
    <row r="29" spans="1:18" s="1" customFormat="1" ht="21.75" customHeight="1">
      <c r="A29" s="11" t="s">
        <v>19</v>
      </c>
      <c r="B29" s="9">
        <v>449561</v>
      </c>
      <c r="C29" s="5">
        <f t="shared" si="1"/>
        <v>99.27590318876425</v>
      </c>
      <c r="D29" s="9">
        <v>38602</v>
      </c>
      <c r="E29" s="9">
        <v>36631</v>
      </c>
      <c r="F29" s="9">
        <v>34511</v>
      </c>
      <c r="G29" s="9">
        <v>35665</v>
      </c>
      <c r="H29" s="9">
        <v>93817</v>
      </c>
      <c r="I29" s="9">
        <v>36558</v>
      </c>
      <c r="J29" s="9">
        <v>36780</v>
      </c>
      <c r="K29" s="9">
        <v>30034</v>
      </c>
      <c r="L29" s="9">
        <v>61298</v>
      </c>
      <c r="M29" s="9">
        <v>15515</v>
      </c>
      <c r="N29" s="9">
        <v>13470</v>
      </c>
      <c r="O29" s="9">
        <v>16680</v>
      </c>
      <c r="Q29" s="10">
        <f t="shared" si="3"/>
        <v>0</v>
      </c>
      <c r="R29" s="1">
        <v>452840</v>
      </c>
    </row>
    <row r="30" spans="1:18" s="1" customFormat="1" ht="21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7"/>
      <c r="Q30" s="7"/>
      <c r="R30" s="7"/>
    </row>
    <row r="31" spans="1:18" s="1" customFormat="1" ht="21.75" customHeight="1">
      <c r="A31" s="7" t="s">
        <v>92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</sheetData>
  <printOptions/>
  <pageMargins left="1.01" right="0.75" top="1" bottom="1" header="0.512" footer="0.512"/>
  <pageSetup horizontalDpi="600" verticalDpi="600" orientation="landscape" paperSize="9" scale="7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1">
      <selection activeCell="C11" sqref="C11"/>
    </sheetView>
  </sheetViews>
  <sheetFormatPr defaultColWidth="9.00390625" defaultRowHeight="13.5"/>
  <cols>
    <col min="1" max="1" width="12.25390625" style="0" customWidth="1"/>
    <col min="2" max="2" width="12.125" style="0" customWidth="1"/>
    <col min="4" max="15" width="11.25390625" style="0" customWidth="1"/>
    <col min="16" max="16" width="5.00390625" style="0" customWidth="1"/>
    <col min="17" max="18" width="9.125" style="0" bestFit="1" customWidth="1"/>
  </cols>
  <sheetData>
    <row r="1" spans="1:14" s="1" customFormat="1" ht="18" customHeight="1">
      <c r="A1" s="1" t="s">
        <v>107</v>
      </c>
      <c r="N1" s="1" t="s">
        <v>93</v>
      </c>
    </row>
    <row r="2" spans="1:18" s="1" customFormat="1" ht="18" customHeight="1">
      <c r="A2" s="2" t="s">
        <v>73</v>
      </c>
      <c r="B2" s="2" t="s">
        <v>104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79</v>
      </c>
      <c r="I2" s="2" t="s">
        <v>80</v>
      </c>
      <c r="J2" s="2" t="s">
        <v>81</v>
      </c>
      <c r="K2" s="2" t="s">
        <v>82</v>
      </c>
      <c r="L2" s="2" t="s">
        <v>83</v>
      </c>
      <c r="M2" s="2" t="s">
        <v>84</v>
      </c>
      <c r="N2" s="2" t="s">
        <v>85</v>
      </c>
      <c r="O2" s="2" t="s">
        <v>86</v>
      </c>
      <c r="Q2" s="1" t="s">
        <v>105</v>
      </c>
      <c r="R2" s="1" t="s">
        <v>106</v>
      </c>
    </row>
    <row r="3" spans="1:18" s="1" customFormat="1" ht="18" customHeight="1">
      <c r="A3" s="22" t="s">
        <v>94</v>
      </c>
      <c r="B3" s="21">
        <f>SUM(B4:B10)</f>
        <v>22462356</v>
      </c>
      <c r="C3" s="5">
        <f aca="true" t="shared" si="0" ref="C3:C10">B3/R3*100</f>
        <v>143.80597065090984</v>
      </c>
      <c r="D3" s="16">
        <f aca="true" t="shared" si="1" ref="D3:O3">SUM(D4:D10)</f>
        <v>1829592</v>
      </c>
      <c r="E3" s="16">
        <f t="shared" si="1"/>
        <v>2616353</v>
      </c>
      <c r="F3" s="16">
        <f t="shared" si="1"/>
        <v>1572766</v>
      </c>
      <c r="G3" s="16">
        <f t="shared" si="1"/>
        <v>2008706</v>
      </c>
      <c r="H3" s="16">
        <f t="shared" si="1"/>
        <v>3181599</v>
      </c>
      <c r="I3" s="16">
        <f t="shared" si="1"/>
        <v>1865023</v>
      </c>
      <c r="J3" s="16">
        <f t="shared" si="1"/>
        <v>1706842</v>
      </c>
      <c r="K3" s="16">
        <f t="shared" si="1"/>
        <v>2082274</v>
      </c>
      <c r="L3" s="16">
        <f t="shared" si="1"/>
        <v>1245414</v>
      </c>
      <c r="M3" s="16">
        <f t="shared" si="1"/>
        <v>1691953</v>
      </c>
      <c r="N3" s="16">
        <f t="shared" si="1"/>
        <v>1168000</v>
      </c>
      <c r="O3" s="16">
        <f t="shared" si="1"/>
        <v>1493834</v>
      </c>
      <c r="Q3" s="8">
        <f>SUM(D3:O3)-B3</f>
        <v>0</v>
      </c>
      <c r="R3" s="1">
        <f>SUM(R4:R10)</f>
        <v>15619905</v>
      </c>
    </row>
    <row r="4" spans="1:18" s="1" customFormat="1" ht="18" customHeight="1">
      <c r="A4" s="11" t="s">
        <v>20</v>
      </c>
      <c r="B4" s="9">
        <v>6083797</v>
      </c>
      <c r="C4" s="5">
        <f t="shared" si="0"/>
        <v>100.72843459577558</v>
      </c>
      <c r="D4" s="9">
        <v>374766</v>
      </c>
      <c r="E4" s="9">
        <v>982740</v>
      </c>
      <c r="F4" s="9">
        <v>339321</v>
      </c>
      <c r="G4" s="9">
        <v>513766</v>
      </c>
      <c r="H4" s="9">
        <v>887909</v>
      </c>
      <c r="I4" s="9">
        <v>468517</v>
      </c>
      <c r="J4" s="9">
        <v>459528</v>
      </c>
      <c r="K4" s="9">
        <v>791031</v>
      </c>
      <c r="L4" s="9">
        <v>208252</v>
      </c>
      <c r="M4" s="9">
        <v>610003</v>
      </c>
      <c r="N4" s="9">
        <v>193560</v>
      </c>
      <c r="O4" s="9">
        <v>254404</v>
      </c>
      <c r="Q4" s="8">
        <f>SUM(D4:O4)-B4</f>
        <v>0</v>
      </c>
      <c r="R4" s="1">
        <v>6039801</v>
      </c>
    </row>
    <row r="5" spans="1:18" s="1" customFormat="1" ht="18" customHeight="1">
      <c r="A5" s="11" t="s">
        <v>21</v>
      </c>
      <c r="B5" s="9">
        <v>1736312</v>
      </c>
      <c r="C5" s="5">
        <f t="shared" si="0"/>
        <v>92.762908342567</v>
      </c>
      <c r="D5" s="9">
        <v>134504</v>
      </c>
      <c r="E5" s="9">
        <v>127756</v>
      </c>
      <c r="F5" s="9">
        <v>196335</v>
      </c>
      <c r="G5" s="9">
        <v>249155</v>
      </c>
      <c r="H5" s="9">
        <v>289007</v>
      </c>
      <c r="I5" s="9">
        <v>112978</v>
      </c>
      <c r="J5" s="9">
        <v>81912</v>
      </c>
      <c r="K5" s="9">
        <v>72037</v>
      </c>
      <c r="L5" s="9">
        <v>54864</v>
      </c>
      <c r="M5" s="9">
        <v>70639</v>
      </c>
      <c r="N5" s="9">
        <v>243130</v>
      </c>
      <c r="O5" s="9">
        <v>103995</v>
      </c>
      <c r="Q5" s="8">
        <f aca="true" t="shared" si="2" ref="Q5:Q34">SUM(D5:O5)-B5</f>
        <v>0</v>
      </c>
      <c r="R5" s="1">
        <v>1871774</v>
      </c>
    </row>
    <row r="6" spans="1:18" s="1" customFormat="1" ht="18" customHeight="1">
      <c r="A6" s="11" t="s">
        <v>22</v>
      </c>
      <c r="B6" s="9">
        <v>9210827</v>
      </c>
      <c r="C6" s="5">
        <f t="shared" si="0"/>
        <v>342.73520556870517</v>
      </c>
      <c r="D6" s="9">
        <v>794679</v>
      </c>
      <c r="E6" s="9">
        <v>858069</v>
      </c>
      <c r="F6" s="9">
        <v>700383</v>
      </c>
      <c r="G6" s="9">
        <v>838357</v>
      </c>
      <c r="H6" s="9">
        <v>1120415</v>
      </c>
      <c r="I6" s="9">
        <v>794624</v>
      </c>
      <c r="J6" s="9">
        <v>741365</v>
      </c>
      <c r="K6" s="9">
        <v>812469</v>
      </c>
      <c r="L6" s="9">
        <v>681485</v>
      </c>
      <c r="M6" s="9">
        <v>667694</v>
      </c>
      <c r="N6" s="9">
        <v>476046</v>
      </c>
      <c r="O6" s="9">
        <v>725241</v>
      </c>
      <c r="Q6" s="8">
        <f t="shared" si="2"/>
        <v>0</v>
      </c>
      <c r="R6" s="1">
        <v>2687447</v>
      </c>
    </row>
    <row r="7" spans="1:18" s="1" customFormat="1" ht="18" customHeight="1">
      <c r="A7" s="11" t="s">
        <v>23</v>
      </c>
      <c r="B7" s="9">
        <v>1958843</v>
      </c>
      <c r="C7" s="5">
        <f t="shared" si="0"/>
        <v>114.23989968944552</v>
      </c>
      <c r="D7" s="9">
        <v>119403</v>
      </c>
      <c r="E7" s="9">
        <v>216771</v>
      </c>
      <c r="F7" s="9">
        <v>100941</v>
      </c>
      <c r="G7" s="9">
        <v>134134</v>
      </c>
      <c r="H7" s="9">
        <v>366855</v>
      </c>
      <c r="I7" s="9">
        <v>146226</v>
      </c>
      <c r="J7" s="9">
        <v>140182</v>
      </c>
      <c r="K7" s="9">
        <v>147131</v>
      </c>
      <c r="L7" s="9">
        <v>120125</v>
      </c>
      <c r="M7" s="9">
        <v>179415</v>
      </c>
      <c r="N7" s="9">
        <v>137350</v>
      </c>
      <c r="O7" s="9">
        <v>150310</v>
      </c>
      <c r="Q7" s="8">
        <f t="shared" si="2"/>
        <v>0</v>
      </c>
      <c r="R7" s="1">
        <v>1714675</v>
      </c>
    </row>
    <row r="8" spans="1:18" s="1" customFormat="1" ht="18" customHeight="1">
      <c r="A8" s="11" t="s">
        <v>24</v>
      </c>
      <c r="B8" s="9">
        <v>173214</v>
      </c>
      <c r="C8" s="5">
        <f t="shared" si="0"/>
        <v>109.25019552438377</v>
      </c>
      <c r="D8" s="9">
        <v>11083</v>
      </c>
      <c r="E8" s="9">
        <v>12813</v>
      </c>
      <c r="F8" s="9">
        <v>12141</v>
      </c>
      <c r="G8" s="9">
        <v>13762</v>
      </c>
      <c r="H8" s="9">
        <v>27852</v>
      </c>
      <c r="I8" s="9">
        <v>16484</v>
      </c>
      <c r="J8" s="9">
        <v>12259</v>
      </c>
      <c r="K8" s="9">
        <v>21713</v>
      </c>
      <c r="L8" s="9">
        <v>16549</v>
      </c>
      <c r="M8" s="9">
        <v>10398</v>
      </c>
      <c r="N8" s="9">
        <v>9177</v>
      </c>
      <c r="O8" s="9">
        <v>8983</v>
      </c>
      <c r="Q8" s="8">
        <f t="shared" si="2"/>
        <v>0</v>
      </c>
      <c r="R8" s="1">
        <v>158548</v>
      </c>
    </row>
    <row r="9" spans="1:18" s="1" customFormat="1" ht="18" customHeight="1">
      <c r="A9" s="11" t="s">
        <v>25</v>
      </c>
      <c r="B9" s="9">
        <v>3071098</v>
      </c>
      <c r="C9" s="5">
        <f t="shared" si="0"/>
        <v>105.47551936707092</v>
      </c>
      <c r="D9" s="9">
        <v>378418</v>
      </c>
      <c r="E9" s="9">
        <v>400234</v>
      </c>
      <c r="F9" s="9">
        <v>207085</v>
      </c>
      <c r="G9" s="9">
        <v>237440</v>
      </c>
      <c r="H9" s="9">
        <v>466216</v>
      </c>
      <c r="I9" s="9">
        <v>312193</v>
      </c>
      <c r="J9" s="9">
        <v>256257</v>
      </c>
      <c r="K9" s="9">
        <v>214641</v>
      </c>
      <c r="L9" s="9">
        <v>147729</v>
      </c>
      <c r="M9" s="9">
        <v>132445</v>
      </c>
      <c r="N9" s="9">
        <v>92801</v>
      </c>
      <c r="O9" s="9">
        <v>225639</v>
      </c>
      <c r="Q9" s="8">
        <f t="shared" si="2"/>
        <v>0</v>
      </c>
      <c r="R9" s="1">
        <v>2911669</v>
      </c>
    </row>
    <row r="10" spans="1:18" s="1" customFormat="1" ht="18" customHeight="1">
      <c r="A10" s="11" t="s">
        <v>26</v>
      </c>
      <c r="B10" s="9">
        <v>228265</v>
      </c>
      <c r="C10" s="5">
        <f t="shared" si="0"/>
        <v>96.72614633608909</v>
      </c>
      <c r="D10" s="9">
        <v>16739</v>
      </c>
      <c r="E10" s="9">
        <v>17970</v>
      </c>
      <c r="F10" s="9">
        <v>16560</v>
      </c>
      <c r="G10" s="9">
        <v>22092</v>
      </c>
      <c r="H10" s="9">
        <v>23345</v>
      </c>
      <c r="I10" s="9">
        <v>14001</v>
      </c>
      <c r="J10" s="9">
        <v>15339</v>
      </c>
      <c r="K10" s="9">
        <v>23252</v>
      </c>
      <c r="L10" s="9">
        <v>16410</v>
      </c>
      <c r="M10" s="9">
        <v>21359</v>
      </c>
      <c r="N10" s="9">
        <v>15936</v>
      </c>
      <c r="O10" s="9">
        <v>25262</v>
      </c>
      <c r="Q10" s="8">
        <f t="shared" si="2"/>
        <v>0</v>
      </c>
      <c r="R10" s="1">
        <v>235991</v>
      </c>
    </row>
    <row r="11" spans="1:15" s="1" customFormat="1" ht="18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8" s="1" customFormat="1" ht="18" customHeight="1">
      <c r="A12" s="3" t="s">
        <v>95</v>
      </c>
      <c r="B12" s="9">
        <f>SUM(B13:B17)</f>
        <v>22236220</v>
      </c>
      <c r="C12" s="5">
        <f aca="true" t="shared" si="3" ref="C12:C17">B12/R12*100</f>
        <v>104.3842059377295</v>
      </c>
      <c r="D12" s="9">
        <f aca="true" t="shared" si="4" ref="D12:O12">SUM(D13:D17)</f>
        <v>2710914</v>
      </c>
      <c r="E12" s="9">
        <f t="shared" si="4"/>
        <v>1663926</v>
      </c>
      <c r="F12" s="9">
        <f t="shared" si="4"/>
        <v>1174042</v>
      </c>
      <c r="G12" s="9">
        <f t="shared" si="4"/>
        <v>2245090</v>
      </c>
      <c r="H12" s="9">
        <f t="shared" si="4"/>
        <v>2582960</v>
      </c>
      <c r="I12" s="9">
        <f t="shared" si="4"/>
        <v>1362169</v>
      </c>
      <c r="J12" s="9">
        <f t="shared" si="4"/>
        <v>1499565</v>
      </c>
      <c r="K12" s="9">
        <f t="shared" si="4"/>
        <v>3306600</v>
      </c>
      <c r="L12" s="9">
        <f t="shared" si="4"/>
        <v>1279454</v>
      </c>
      <c r="M12" s="9">
        <f t="shared" si="4"/>
        <v>1489683</v>
      </c>
      <c r="N12" s="9">
        <f t="shared" si="4"/>
        <v>1234657</v>
      </c>
      <c r="O12" s="9">
        <f t="shared" si="4"/>
        <v>1687160</v>
      </c>
      <c r="Q12" s="8">
        <f t="shared" si="2"/>
        <v>0</v>
      </c>
      <c r="R12" s="1">
        <f>SUM(R13:R17)</f>
        <v>21302284</v>
      </c>
    </row>
    <row r="13" spans="1:18" s="1" customFormat="1" ht="18" customHeight="1">
      <c r="A13" s="11" t="s">
        <v>27</v>
      </c>
      <c r="B13" s="9">
        <v>8902867</v>
      </c>
      <c r="C13" s="5">
        <f t="shared" si="3"/>
        <v>93.07504231198388</v>
      </c>
      <c r="D13" s="9">
        <v>1602578</v>
      </c>
      <c r="E13" s="9">
        <v>582355</v>
      </c>
      <c r="F13" s="9">
        <v>390743</v>
      </c>
      <c r="G13" s="9">
        <v>762372</v>
      </c>
      <c r="H13" s="9">
        <v>480089</v>
      </c>
      <c r="I13" s="9">
        <v>466456</v>
      </c>
      <c r="J13" s="9">
        <v>553312</v>
      </c>
      <c r="K13" s="9">
        <v>2290453</v>
      </c>
      <c r="L13" s="9">
        <v>303526</v>
      </c>
      <c r="M13" s="9">
        <v>526944</v>
      </c>
      <c r="N13" s="9">
        <v>398239</v>
      </c>
      <c r="O13" s="9">
        <v>545800</v>
      </c>
      <c r="Q13" s="8">
        <f t="shared" si="2"/>
        <v>0</v>
      </c>
      <c r="R13" s="1">
        <v>9565257</v>
      </c>
    </row>
    <row r="14" spans="1:18" s="1" customFormat="1" ht="18" customHeight="1">
      <c r="A14" s="11" t="s">
        <v>28</v>
      </c>
      <c r="B14" s="9">
        <v>10562816</v>
      </c>
      <c r="C14" s="5">
        <f t="shared" si="3"/>
        <v>116.83455681954935</v>
      </c>
      <c r="D14" s="9">
        <v>802008</v>
      </c>
      <c r="E14" s="9">
        <v>820414</v>
      </c>
      <c r="F14" s="9">
        <v>615345</v>
      </c>
      <c r="G14" s="9">
        <v>1303695</v>
      </c>
      <c r="H14" s="9">
        <v>1706499</v>
      </c>
      <c r="I14" s="9">
        <v>704496</v>
      </c>
      <c r="J14" s="9">
        <v>705618</v>
      </c>
      <c r="K14" s="9">
        <v>814947</v>
      </c>
      <c r="L14" s="9">
        <v>763934</v>
      </c>
      <c r="M14" s="9">
        <v>746059</v>
      </c>
      <c r="N14" s="9">
        <v>684726</v>
      </c>
      <c r="O14" s="9">
        <v>895075</v>
      </c>
      <c r="Q14" s="8">
        <f t="shared" si="2"/>
        <v>0</v>
      </c>
      <c r="R14" s="1">
        <v>9040832</v>
      </c>
    </row>
    <row r="15" spans="1:18" s="1" customFormat="1" ht="18" customHeight="1">
      <c r="A15" s="11" t="s">
        <v>29</v>
      </c>
      <c r="B15" s="9">
        <v>2428622</v>
      </c>
      <c r="C15" s="5">
        <f t="shared" si="3"/>
        <v>98.86710542974397</v>
      </c>
      <c r="D15" s="9">
        <v>217195</v>
      </c>
      <c r="E15" s="9">
        <v>226037</v>
      </c>
      <c r="F15" s="9">
        <v>157235</v>
      </c>
      <c r="G15" s="9">
        <v>173231</v>
      </c>
      <c r="H15" s="9">
        <v>323073</v>
      </c>
      <c r="I15" s="9">
        <v>183345</v>
      </c>
      <c r="J15" s="9">
        <v>214094</v>
      </c>
      <c r="K15" s="9">
        <v>176216</v>
      </c>
      <c r="L15" s="9">
        <v>204957</v>
      </c>
      <c r="M15" s="9">
        <v>209457</v>
      </c>
      <c r="N15" s="9">
        <v>142670</v>
      </c>
      <c r="O15" s="9">
        <v>201112</v>
      </c>
      <c r="Q15" s="8">
        <f t="shared" si="2"/>
        <v>0</v>
      </c>
      <c r="R15" s="1">
        <v>2456451</v>
      </c>
    </row>
    <row r="16" spans="1:18" s="1" customFormat="1" ht="18" customHeight="1">
      <c r="A16" s="11" t="s">
        <v>30</v>
      </c>
      <c r="B16" s="9">
        <v>203800</v>
      </c>
      <c r="C16" s="5">
        <f t="shared" si="3"/>
        <v>183.27338129496403</v>
      </c>
      <c r="D16" s="9">
        <v>79000</v>
      </c>
      <c r="E16" s="9">
        <v>2500</v>
      </c>
      <c r="F16" s="9">
        <v>2000</v>
      </c>
      <c r="G16" s="9">
        <v>700</v>
      </c>
      <c r="H16" s="9">
        <v>66600</v>
      </c>
      <c r="I16" s="9">
        <v>1600</v>
      </c>
      <c r="J16" s="9">
        <v>2000</v>
      </c>
      <c r="K16" s="9">
        <v>11100</v>
      </c>
      <c r="L16" s="9">
        <v>700</v>
      </c>
      <c r="M16" s="9">
        <v>400</v>
      </c>
      <c r="N16" s="9">
        <v>600</v>
      </c>
      <c r="O16" s="9">
        <v>36600</v>
      </c>
      <c r="Q16" s="8">
        <f t="shared" si="2"/>
        <v>0</v>
      </c>
      <c r="R16" s="1">
        <v>111200</v>
      </c>
    </row>
    <row r="17" spans="1:18" s="1" customFormat="1" ht="18" customHeight="1">
      <c r="A17" s="12" t="s">
        <v>31</v>
      </c>
      <c r="B17" s="9">
        <v>138115</v>
      </c>
      <c r="C17" s="5">
        <f t="shared" si="3"/>
        <v>107.44569952701019</v>
      </c>
      <c r="D17" s="9">
        <v>10133</v>
      </c>
      <c r="E17" s="9">
        <v>32620</v>
      </c>
      <c r="F17" s="9">
        <v>8719</v>
      </c>
      <c r="G17" s="9">
        <v>5092</v>
      </c>
      <c r="H17" s="9">
        <v>6699</v>
      </c>
      <c r="I17" s="9">
        <v>6272</v>
      </c>
      <c r="J17" s="9">
        <v>24541</v>
      </c>
      <c r="K17" s="9">
        <v>13884</v>
      </c>
      <c r="L17" s="9">
        <v>6337</v>
      </c>
      <c r="M17" s="9">
        <v>6823</v>
      </c>
      <c r="N17" s="9">
        <v>8422</v>
      </c>
      <c r="O17" s="9">
        <v>8573</v>
      </c>
      <c r="Q17" s="8">
        <f t="shared" si="2"/>
        <v>0</v>
      </c>
      <c r="R17" s="1">
        <v>128544</v>
      </c>
    </row>
    <row r="18" s="1" customFormat="1" ht="18" customHeight="1"/>
    <row r="19" spans="1:18" s="1" customFormat="1" ht="18" customHeight="1">
      <c r="A19" s="3" t="s">
        <v>96</v>
      </c>
      <c r="B19" s="9">
        <f>SUM(B20:B22)</f>
        <v>1017512</v>
      </c>
      <c r="C19" s="5">
        <f>B19/R19*100</f>
        <v>101.28478357165254</v>
      </c>
      <c r="D19" s="9">
        <f aca="true" t="shared" si="5" ref="D19:O19">SUM(D20:D22)</f>
        <v>95629</v>
      </c>
      <c r="E19" s="9">
        <f t="shared" si="5"/>
        <v>89639</v>
      </c>
      <c r="F19" s="9">
        <f t="shared" si="5"/>
        <v>57713</v>
      </c>
      <c r="G19" s="9">
        <f t="shared" si="5"/>
        <v>78901</v>
      </c>
      <c r="H19" s="9">
        <f t="shared" si="5"/>
        <v>135210</v>
      </c>
      <c r="I19" s="9">
        <f t="shared" si="5"/>
        <v>73049</v>
      </c>
      <c r="J19" s="9">
        <f t="shared" si="5"/>
        <v>87753</v>
      </c>
      <c r="K19" s="9">
        <f t="shared" si="5"/>
        <v>148563</v>
      </c>
      <c r="L19" s="9">
        <f t="shared" si="5"/>
        <v>68779</v>
      </c>
      <c r="M19" s="9">
        <f t="shared" si="5"/>
        <v>64157</v>
      </c>
      <c r="N19" s="9">
        <f t="shared" si="5"/>
        <v>52268</v>
      </c>
      <c r="O19" s="9">
        <f t="shared" si="5"/>
        <v>65851</v>
      </c>
      <c r="Q19" s="8">
        <f t="shared" si="2"/>
        <v>0</v>
      </c>
      <c r="R19" s="1">
        <f>SUM(R20:R22)</f>
        <v>1004605</v>
      </c>
    </row>
    <row r="20" spans="1:18" s="1" customFormat="1" ht="18" customHeight="1">
      <c r="A20" s="11" t="s">
        <v>32</v>
      </c>
      <c r="B20" s="9">
        <v>499960</v>
      </c>
      <c r="C20" s="5">
        <f>B20/R20*100</f>
        <v>105.30861051021891</v>
      </c>
      <c r="D20" s="9">
        <v>55696</v>
      </c>
      <c r="E20" s="9">
        <v>39614</v>
      </c>
      <c r="F20" s="9">
        <v>32664</v>
      </c>
      <c r="G20" s="9">
        <v>36558</v>
      </c>
      <c r="H20" s="9">
        <v>54815</v>
      </c>
      <c r="I20" s="9">
        <v>34762</v>
      </c>
      <c r="J20" s="9">
        <v>33032</v>
      </c>
      <c r="K20" s="9">
        <v>61940</v>
      </c>
      <c r="L20" s="9">
        <v>30020</v>
      </c>
      <c r="M20" s="9">
        <v>45241</v>
      </c>
      <c r="N20" s="9">
        <v>34319</v>
      </c>
      <c r="O20" s="9">
        <v>41299</v>
      </c>
      <c r="Q20" s="8">
        <f t="shared" si="2"/>
        <v>0</v>
      </c>
      <c r="R20" s="1">
        <v>474757</v>
      </c>
    </row>
    <row r="21" spans="1:18" s="1" customFormat="1" ht="18" customHeight="1">
      <c r="A21" s="12" t="s">
        <v>33</v>
      </c>
      <c r="B21" s="9">
        <v>269567</v>
      </c>
      <c r="C21" s="5">
        <f>B21/R21*100</f>
        <v>100.64478793309439</v>
      </c>
      <c r="D21" s="9">
        <v>19813</v>
      </c>
      <c r="E21" s="9">
        <v>23726</v>
      </c>
      <c r="F21" s="9">
        <v>11510</v>
      </c>
      <c r="G21" s="9">
        <v>23186</v>
      </c>
      <c r="H21" s="9">
        <v>41000</v>
      </c>
      <c r="I21" s="9">
        <v>21836</v>
      </c>
      <c r="J21" s="9">
        <v>34136</v>
      </c>
      <c r="K21" s="9">
        <v>45555</v>
      </c>
      <c r="L21" s="9">
        <v>27436</v>
      </c>
      <c r="M21" s="9">
        <v>6608</v>
      </c>
      <c r="N21" s="9">
        <v>6851</v>
      </c>
      <c r="O21" s="9">
        <v>7910</v>
      </c>
      <c r="Q21" s="8">
        <f t="shared" si="2"/>
        <v>0</v>
      </c>
      <c r="R21" s="1">
        <v>267840</v>
      </c>
    </row>
    <row r="22" spans="1:18" s="1" customFormat="1" ht="18" customHeight="1">
      <c r="A22" s="11" t="s">
        <v>34</v>
      </c>
      <c r="B22" s="9">
        <v>247985</v>
      </c>
      <c r="C22" s="5">
        <f>B22/R22*100</f>
        <v>94.6478733473787</v>
      </c>
      <c r="D22" s="9">
        <v>20120</v>
      </c>
      <c r="E22" s="9">
        <v>26299</v>
      </c>
      <c r="F22" s="9">
        <v>13539</v>
      </c>
      <c r="G22" s="9">
        <v>19157</v>
      </c>
      <c r="H22" s="9">
        <v>39395</v>
      </c>
      <c r="I22" s="9">
        <v>16451</v>
      </c>
      <c r="J22" s="9">
        <v>20585</v>
      </c>
      <c r="K22" s="9">
        <v>41068</v>
      </c>
      <c r="L22" s="9">
        <v>11323</v>
      </c>
      <c r="M22" s="9">
        <v>12308</v>
      </c>
      <c r="N22" s="9">
        <v>11098</v>
      </c>
      <c r="O22" s="9">
        <v>16642</v>
      </c>
      <c r="Q22" s="8">
        <f t="shared" si="2"/>
        <v>0</v>
      </c>
      <c r="R22" s="1">
        <v>262008</v>
      </c>
    </row>
    <row r="23" s="1" customFormat="1" ht="18" customHeight="1"/>
    <row r="24" spans="1:18" s="1" customFormat="1" ht="18" customHeight="1">
      <c r="A24" s="3" t="s">
        <v>97</v>
      </c>
      <c r="B24" s="9">
        <f>SUM(B25:B34)</f>
        <v>12865383</v>
      </c>
      <c r="C24" s="5">
        <f aca="true" t="shared" si="6" ref="C24:C34">B24/R24*100</f>
        <v>114.1779701562847</v>
      </c>
      <c r="D24" s="9">
        <f aca="true" t="shared" si="7" ref="D24:O24">SUM(D25:D34)</f>
        <v>989542</v>
      </c>
      <c r="E24" s="9">
        <f t="shared" si="7"/>
        <v>1574932</v>
      </c>
      <c r="F24" s="9">
        <f t="shared" si="7"/>
        <v>641749</v>
      </c>
      <c r="G24" s="9">
        <f t="shared" si="7"/>
        <v>1152284</v>
      </c>
      <c r="H24" s="9">
        <f t="shared" si="7"/>
        <v>2442539</v>
      </c>
      <c r="I24" s="9">
        <f t="shared" si="7"/>
        <v>761536</v>
      </c>
      <c r="J24" s="9">
        <f t="shared" si="7"/>
        <v>1704698</v>
      </c>
      <c r="K24" s="9">
        <f t="shared" si="7"/>
        <v>857741</v>
      </c>
      <c r="L24" s="9">
        <f t="shared" si="7"/>
        <v>775200</v>
      </c>
      <c r="M24" s="9">
        <f t="shared" si="7"/>
        <v>620377</v>
      </c>
      <c r="N24" s="9">
        <f t="shared" si="7"/>
        <v>681537</v>
      </c>
      <c r="O24" s="9">
        <f t="shared" si="7"/>
        <v>663248</v>
      </c>
      <c r="Q24" s="8">
        <f t="shared" si="2"/>
        <v>0</v>
      </c>
      <c r="R24" s="1">
        <f>SUM(R25:R34)</f>
        <v>11267833</v>
      </c>
    </row>
    <row r="25" spans="1:18" s="1" customFormat="1" ht="18" customHeight="1">
      <c r="A25" s="11" t="s">
        <v>35</v>
      </c>
      <c r="B25" s="9">
        <v>2124370</v>
      </c>
      <c r="C25" s="5">
        <f t="shared" si="6"/>
        <v>161.61873598730404</v>
      </c>
      <c r="D25" s="9">
        <v>71562</v>
      </c>
      <c r="E25" s="9">
        <v>133273</v>
      </c>
      <c r="F25" s="9">
        <v>70752</v>
      </c>
      <c r="G25" s="9">
        <v>64976</v>
      </c>
      <c r="H25" s="9">
        <v>326768</v>
      </c>
      <c r="I25" s="9">
        <v>182375</v>
      </c>
      <c r="J25" s="9">
        <v>884060</v>
      </c>
      <c r="K25" s="9">
        <v>116322</v>
      </c>
      <c r="L25" s="9">
        <v>56024</v>
      </c>
      <c r="M25" s="9">
        <v>56859</v>
      </c>
      <c r="N25" s="9">
        <v>48542</v>
      </c>
      <c r="O25" s="9">
        <v>112857</v>
      </c>
      <c r="Q25" s="8">
        <f t="shared" si="2"/>
        <v>0</v>
      </c>
      <c r="R25" s="1">
        <v>1314433</v>
      </c>
    </row>
    <row r="26" spans="1:18" s="1" customFormat="1" ht="18" customHeight="1">
      <c r="A26" s="11" t="s">
        <v>36</v>
      </c>
      <c r="B26" s="9">
        <v>3611739</v>
      </c>
      <c r="C26" s="5">
        <f t="shared" si="6"/>
        <v>109.4678664953203</v>
      </c>
      <c r="D26" s="9">
        <v>304542</v>
      </c>
      <c r="E26" s="9">
        <v>276851</v>
      </c>
      <c r="F26" s="9">
        <v>215090</v>
      </c>
      <c r="G26" s="9">
        <v>178651</v>
      </c>
      <c r="H26" s="9">
        <v>557714</v>
      </c>
      <c r="I26" s="9">
        <v>188417</v>
      </c>
      <c r="J26" s="9">
        <v>362384</v>
      </c>
      <c r="K26" s="9">
        <v>352320</v>
      </c>
      <c r="L26" s="9">
        <v>397854</v>
      </c>
      <c r="M26" s="9">
        <v>212596</v>
      </c>
      <c r="N26" s="9">
        <v>297581</v>
      </c>
      <c r="O26" s="9">
        <v>267739</v>
      </c>
      <c r="Q26" s="8">
        <f t="shared" si="2"/>
        <v>0</v>
      </c>
      <c r="R26" s="1">
        <v>3299360</v>
      </c>
    </row>
    <row r="27" spans="1:18" s="1" customFormat="1" ht="18" customHeight="1">
      <c r="A27" s="11" t="s">
        <v>37</v>
      </c>
      <c r="B27" s="9">
        <v>1194040</v>
      </c>
      <c r="C27" s="5">
        <f t="shared" si="6"/>
        <v>114.16245901905799</v>
      </c>
      <c r="D27" s="9">
        <v>89988</v>
      </c>
      <c r="E27" s="9">
        <v>203858</v>
      </c>
      <c r="F27" s="9">
        <v>37826</v>
      </c>
      <c r="G27" s="9">
        <v>59006</v>
      </c>
      <c r="H27" s="9">
        <v>188576</v>
      </c>
      <c r="I27" s="9">
        <v>35850</v>
      </c>
      <c r="J27" s="9">
        <v>217040</v>
      </c>
      <c r="K27" s="9">
        <v>107919</v>
      </c>
      <c r="L27" s="9">
        <v>58722</v>
      </c>
      <c r="M27" s="9">
        <v>60264</v>
      </c>
      <c r="N27" s="9">
        <v>105195</v>
      </c>
      <c r="O27" s="9">
        <v>29796</v>
      </c>
      <c r="Q27" s="8">
        <f t="shared" si="2"/>
        <v>0</v>
      </c>
      <c r="R27" s="1">
        <v>1045913</v>
      </c>
    </row>
    <row r="28" spans="1:18" s="1" customFormat="1" ht="18" customHeight="1">
      <c r="A28" s="11" t="s">
        <v>38</v>
      </c>
      <c r="B28" s="9">
        <v>62792</v>
      </c>
      <c r="C28" s="5">
        <f t="shared" si="6"/>
        <v>56.183676025840626</v>
      </c>
      <c r="D28" s="9">
        <v>3508</v>
      </c>
      <c r="E28" s="9">
        <v>5179</v>
      </c>
      <c r="F28" s="9">
        <v>2651</v>
      </c>
      <c r="G28" s="9">
        <v>3573</v>
      </c>
      <c r="H28" s="9">
        <v>5812</v>
      </c>
      <c r="I28" s="9">
        <v>2616</v>
      </c>
      <c r="J28" s="9">
        <v>2506</v>
      </c>
      <c r="K28" s="9">
        <v>27224</v>
      </c>
      <c r="L28" s="9">
        <v>1784</v>
      </c>
      <c r="M28" s="9">
        <v>2076</v>
      </c>
      <c r="N28" s="9">
        <v>2423</v>
      </c>
      <c r="O28" s="9">
        <v>3440</v>
      </c>
      <c r="Q28" s="8">
        <f t="shared" si="2"/>
        <v>0</v>
      </c>
      <c r="R28" s="1">
        <v>111762</v>
      </c>
    </row>
    <row r="29" spans="1:18" s="1" customFormat="1" ht="18" customHeight="1">
      <c r="A29" s="11" t="s">
        <v>39</v>
      </c>
      <c r="B29" s="9">
        <v>86243</v>
      </c>
      <c r="C29" s="5">
        <f t="shared" si="6"/>
        <v>81.60613917223368</v>
      </c>
      <c r="D29" s="9">
        <v>10092</v>
      </c>
      <c r="E29" s="9">
        <v>9645</v>
      </c>
      <c r="F29" s="9">
        <v>3384</v>
      </c>
      <c r="G29" s="9">
        <v>31323</v>
      </c>
      <c r="H29" s="9">
        <v>6710</v>
      </c>
      <c r="I29" s="9">
        <v>1465</v>
      </c>
      <c r="J29" s="9">
        <v>4804</v>
      </c>
      <c r="K29" s="9">
        <v>5238</v>
      </c>
      <c r="L29" s="9">
        <v>4821</v>
      </c>
      <c r="M29" s="9">
        <v>1670</v>
      </c>
      <c r="N29" s="9">
        <v>3305</v>
      </c>
      <c r="O29" s="9">
        <v>3786</v>
      </c>
      <c r="Q29" s="8">
        <f t="shared" si="2"/>
        <v>0</v>
      </c>
      <c r="R29" s="1">
        <v>105682</v>
      </c>
    </row>
    <row r="30" spans="1:18" s="1" customFormat="1" ht="18" customHeight="1">
      <c r="A30" s="11" t="s">
        <v>40</v>
      </c>
      <c r="B30" s="9">
        <v>2279937</v>
      </c>
      <c r="C30" s="5">
        <f t="shared" si="6"/>
        <v>97.85952135070474</v>
      </c>
      <c r="D30" s="9">
        <v>196078</v>
      </c>
      <c r="E30" s="9">
        <v>325307</v>
      </c>
      <c r="F30" s="9">
        <v>192776</v>
      </c>
      <c r="G30" s="9">
        <v>165248</v>
      </c>
      <c r="H30" s="9">
        <v>399959</v>
      </c>
      <c r="I30" s="9">
        <v>248035</v>
      </c>
      <c r="J30" s="9">
        <v>111757</v>
      </c>
      <c r="K30" s="9">
        <v>121340</v>
      </c>
      <c r="L30" s="9">
        <v>113937</v>
      </c>
      <c r="M30" s="9">
        <v>153266</v>
      </c>
      <c r="N30" s="9">
        <v>106550</v>
      </c>
      <c r="O30" s="9">
        <v>145684</v>
      </c>
      <c r="Q30" s="8">
        <f t="shared" si="2"/>
        <v>0</v>
      </c>
      <c r="R30" s="1">
        <v>2329806</v>
      </c>
    </row>
    <row r="31" spans="1:18" s="1" customFormat="1" ht="18" customHeight="1">
      <c r="A31" s="11" t="s">
        <v>41</v>
      </c>
      <c r="B31" s="9">
        <v>836577</v>
      </c>
      <c r="C31" s="5">
        <f t="shared" si="6"/>
        <v>101.61500143936276</v>
      </c>
      <c r="D31" s="9">
        <v>48027</v>
      </c>
      <c r="E31" s="9">
        <v>31715</v>
      </c>
      <c r="F31" s="9">
        <v>36001</v>
      </c>
      <c r="G31" s="9">
        <v>164371</v>
      </c>
      <c r="H31" s="9">
        <v>321222</v>
      </c>
      <c r="I31" s="9">
        <v>26980</v>
      </c>
      <c r="J31" s="9">
        <v>22863</v>
      </c>
      <c r="K31" s="9">
        <v>36354</v>
      </c>
      <c r="L31" s="9">
        <v>74678</v>
      </c>
      <c r="M31" s="9">
        <v>21990</v>
      </c>
      <c r="N31" s="9">
        <v>25558</v>
      </c>
      <c r="O31" s="9">
        <v>26818</v>
      </c>
      <c r="Q31" s="8">
        <f t="shared" si="2"/>
        <v>0</v>
      </c>
      <c r="R31" s="1">
        <v>823281</v>
      </c>
    </row>
    <row r="32" spans="1:18" s="1" customFormat="1" ht="18" customHeight="1">
      <c r="A32" s="11" t="s">
        <v>42</v>
      </c>
      <c r="B32" s="9">
        <v>943286</v>
      </c>
      <c r="C32" s="5">
        <f t="shared" si="6"/>
        <v>88.52523940553101</v>
      </c>
      <c r="D32" s="9">
        <v>19249</v>
      </c>
      <c r="E32" s="9">
        <v>17148</v>
      </c>
      <c r="F32" s="9">
        <v>12460</v>
      </c>
      <c r="G32" s="9">
        <v>425102</v>
      </c>
      <c r="H32" s="9">
        <v>442938</v>
      </c>
      <c r="I32" s="9">
        <v>2746</v>
      </c>
      <c r="J32" s="9">
        <v>13858</v>
      </c>
      <c r="K32" s="9">
        <v>1532</v>
      </c>
      <c r="L32" s="9">
        <v>2517</v>
      </c>
      <c r="M32" s="9">
        <v>2269</v>
      </c>
      <c r="N32" s="9">
        <v>1521</v>
      </c>
      <c r="O32" s="9">
        <v>1946</v>
      </c>
      <c r="Q32" s="8">
        <f t="shared" si="2"/>
        <v>0</v>
      </c>
      <c r="R32" s="1">
        <v>1065556</v>
      </c>
    </row>
    <row r="33" spans="1:18" s="1" customFormat="1" ht="18" customHeight="1">
      <c r="A33" s="11" t="s">
        <v>43</v>
      </c>
      <c r="B33" s="9">
        <v>670947</v>
      </c>
      <c r="C33" s="5">
        <f t="shared" si="6"/>
        <v>855.3524304891574</v>
      </c>
      <c r="D33" s="9">
        <v>131414</v>
      </c>
      <c r="E33" s="9">
        <v>475543</v>
      </c>
      <c r="F33" s="9">
        <v>2135</v>
      </c>
      <c r="G33" s="9">
        <v>1414</v>
      </c>
      <c r="H33" s="9">
        <v>37917</v>
      </c>
      <c r="I33" s="9">
        <v>1737</v>
      </c>
      <c r="J33" s="9">
        <v>1702</v>
      </c>
      <c r="K33" s="9">
        <v>12222</v>
      </c>
      <c r="L33" s="9">
        <v>914</v>
      </c>
      <c r="M33" s="9">
        <v>1058</v>
      </c>
      <c r="N33" s="9">
        <v>1867</v>
      </c>
      <c r="O33" s="9">
        <v>3024</v>
      </c>
      <c r="Q33" s="8">
        <f t="shared" si="2"/>
        <v>0</v>
      </c>
      <c r="R33" s="1">
        <v>78441</v>
      </c>
    </row>
    <row r="34" spans="1:18" s="1" customFormat="1" ht="18" customHeight="1">
      <c r="A34" s="11" t="s">
        <v>44</v>
      </c>
      <c r="B34" s="9">
        <v>1055452</v>
      </c>
      <c r="C34" s="5">
        <f t="shared" si="6"/>
        <v>96.51179271378267</v>
      </c>
      <c r="D34" s="9">
        <v>115082</v>
      </c>
      <c r="E34" s="9">
        <v>96413</v>
      </c>
      <c r="F34" s="9">
        <v>68674</v>
      </c>
      <c r="G34" s="9">
        <v>58620</v>
      </c>
      <c r="H34" s="9">
        <v>154923</v>
      </c>
      <c r="I34" s="9">
        <v>71315</v>
      </c>
      <c r="J34" s="9">
        <v>83724</v>
      </c>
      <c r="K34" s="9">
        <v>77270</v>
      </c>
      <c r="L34" s="9">
        <v>63949</v>
      </c>
      <c r="M34" s="9">
        <v>108329</v>
      </c>
      <c r="N34" s="9">
        <v>88995</v>
      </c>
      <c r="O34" s="9">
        <v>68158</v>
      </c>
      <c r="Q34" s="8">
        <f t="shared" si="2"/>
        <v>0</v>
      </c>
      <c r="R34" s="1">
        <v>1093599</v>
      </c>
    </row>
    <row r="35" spans="1:15" s="1" customFormat="1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="1" customFormat="1" ht="18" customHeight="1">
      <c r="A36" s="7" t="s">
        <v>98</v>
      </c>
    </row>
  </sheetData>
  <printOptions/>
  <pageMargins left="0.99" right="0.75" top="1" bottom="1" header="0.512" footer="0.512"/>
  <pageSetup horizontalDpi="600" verticalDpi="600" orientation="landscape" paperSize="9" scale="7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workbookViewId="0" topLeftCell="A1">
      <pane ySplit="1020" topLeftCell="BM1" activePane="topLeft" state="split"/>
      <selection pane="topLeft" activeCell="B1" sqref="B1:B16384"/>
      <selection pane="bottomLeft" activeCell="D2" sqref="D2:E2"/>
    </sheetView>
  </sheetViews>
  <sheetFormatPr defaultColWidth="9.00390625" defaultRowHeight="13.5"/>
  <cols>
    <col min="1" max="1" width="12.625" style="0" customWidth="1"/>
    <col min="2" max="2" width="12.125" style="0" customWidth="1"/>
    <col min="3" max="3" width="7.75390625" style="0" customWidth="1"/>
    <col min="4" max="15" width="11.25390625" style="0" customWidth="1"/>
    <col min="16" max="16" width="6.25390625" style="0" customWidth="1"/>
    <col min="17" max="17" width="9.125" style="0" bestFit="1" customWidth="1"/>
  </cols>
  <sheetData>
    <row r="1" spans="1:14" s="1" customFormat="1" ht="18" customHeight="1">
      <c r="A1" s="1" t="s">
        <v>108</v>
      </c>
      <c r="N1" s="1" t="s">
        <v>93</v>
      </c>
    </row>
    <row r="2" spans="1:18" s="1" customFormat="1" ht="18" customHeight="1">
      <c r="A2" s="2" t="s">
        <v>73</v>
      </c>
      <c r="B2" s="2" t="s">
        <v>104</v>
      </c>
      <c r="C2" s="2" t="s">
        <v>74</v>
      </c>
      <c r="D2" s="2" t="s">
        <v>75</v>
      </c>
      <c r="E2" s="2" t="s">
        <v>76</v>
      </c>
      <c r="F2" s="2" t="s">
        <v>77</v>
      </c>
      <c r="G2" s="2" t="s">
        <v>78</v>
      </c>
      <c r="H2" s="2" t="s">
        <v>79</v>
      </c>
      <c r="I2" s="2" t="s">
        <v>80</v>
      </c>
      <c r="J2" s="2" t="s">
        <v>81</v>
      </c>
      <c r="K2" s="2" t="s">
        <v>82</v>
      </c>
      <c r="L2" s="2" t="s">
        <v>83</v>
      </c>
      <c r="M2" s="2" t="s">
        <v>84</v>
      </c>
      <c r="N2" s="2" t="s">
        <v>85</v>
      </c>
      <c r="O2" s="2" t="s">
        <v>86</v>
      </c>
      <c r="Q2" s="1" t="s">
        <v>109</v>
      </c>
      <c r="R2" s="1" t="s">
        <v>106</v>
      </c>
    </row>
    <row r="3" spans="1:18" s="1" customFormat="1" ht="18" customHeight="1">
      <c r="A3" s="3" t="s">
        <v>99</v>
      </c>
      <c r="B3" s="9">
        <f>SUM(B4:B17)</f>
        <v>11760410</v>
      </c>
      <c r="C3" s="5">
        <f aca="true" t="shared" si="0" ref="C3:C17">B3/R3*100</f>
        <v>101.80108052539644</v>
      </c>
      <c r="D3" s="9">
        <f aca="true" t="shared" si="1" ref="D3:O3">SUM(D4:D17)</f>
        <v>910322</v>
      </c>
      <c r="E3" s="9">
        <f t="shared" si="1"/>
        <v>1016274</v>
      </c>
      <c r="F3" s="9">
        <f t="shared" si="1"/>
        <v>979821</v>
      </c>
      <c r="G3" s="9">
        <f t="shared" si="1"/>
        <v>714846</v>
      </c>
      <c r="H3" s="9">
        <f t="shared" si="1"/>
        <v>1324255</v>
      </c>
      <c r="I3" s="9">
        <f t="shared" si="1"/>
        <v>611234</v>
      </c>
      <c r="J3" s="9">
        <f t="shared" si="1"/>
        <v>946936</v>
      </c>
      <c r="K3" s="9">
        <f t="shared" si="1"/>
        <v>886045</v>
      </c>
      <c r="L3" s="9">
        <f t="shared" si="1"/>
        <v>637974</v>
      </c>
      <c r="M3" s="9">
        <f t="shared" si="1"/>
        <v>2271837</v>
      </c>
      <c r="N3" s="9">
        <f t="shared" si="1"/>
        <v>701724</v>
      </c>
      <c r="O3" s="9">
        <f t="shared" si="1"/>
        <v>759142</v>
      </c>
      <c r="Q3" s="8">
        <f>SUM(D3:O3)-B3</f>
        <v>0</v>
      </c>
      <c r="R3" s="1">
        <f>SUM(R4:R17)</f>
        <v>11552343</v>
      </c>
    </row>
    <row r="4" spans="1:18" s="1" customFormat="1" ht="18" customHeight="1">
      <c r="A4" s="11" t="s">
        <v>45</v>
      </c>
      <c r="B4" s="9">
        <v>1287929</v>
      </c>
      <c r="C4" s="5">
        <f t="shared" si="0"/>
        <v>94.10255698340839</v>
      </c>
      <c r="D4" s="9">
        <v>138060</v>
      </c>
      <c r="E4" s="9">
        <v>93773</v>
      </c>
      <c r="F4" s="9">
        <v>56086</v>
      </c>
      <c r="G4" s="9">
        <v>151755</v>
      </c>
      <c r="H4" s="9">
        <v>101628</v>
      </c>
      <c r="I4" s="9">
        <v>110835</v>
      </c>
      <c r="J4" s="9">
        <v>141667</v>
      </c>
      <c r="K4" s="9">
        <v>114703</v>
      </c>
      <c r="L4" s="9">
        <v>74049</v>
      </c>
      <c r="M4" s="9">
        <v>160396</v>
      </c>
      <c r="N4" s="9">
        <v>51484</v>
      </c>
      <c r="O4" s="9">
        <v>93493</v>
      </c>
      <c r="Q4" s="8">
        <f aca="true" t="shared" si="2" ref="Q4:Q17">SUM(D4:O4)-B4</f>
        <v>0</v>
      </c>
      <c r="R4" s="1">
        <v>1368644</v>
      </c>
    </row>
    <row r="5" spans="1:18" s="1" customFormat="1" ht="18" customHeight="1">
      <c r="A5" s="17" t="s">
        <v>46</v>
      </c>
      <c r="B5" s="9">
        <v>1395239</v>
      </c>
      <c r="C5" s="5">
        <f t="shared" si="0"/>
        <v>100.01878167166913</v>
      </c>
      <c r="D5" s="9">
        <v>113900</v>
      </c>
      <c r="E5" s="9">
        <v>186771</v>
      </c>
      <c r="F5" s="9">
        <v>155336</v>
      </c>
      <c r="G5" s="9">
        <v>91403</v>
      </c>
      <c r="H5" s="9">
        <v>211359</v>
      </c>
      <c r="I5" s="9">
        <v>80807</v>
      </c>
      <c r="J5" s="9">
        <v>85802</v>
      </c>
      <c r="K5" s="9">
        <v>95034</v>
      </c>
      <c r="L5" s="9">
        <v>80132</v>
      </c>
      <c r="M5" s="9">
        <v>83506</v>
      </c>
      <c r="N5" s="9">
        <v>77715</v>
      </c>
      <c r="O5" s="9">
        <v>133474</v>
      </c>
      <c r="Q5" s="8">
        <f t="shared" si="2"/>
        <v>0</v>
      </c>
      <c r="R5" s="1">
        <v>1394977</v>
      </c>
    </row>
    <row r="6" spans="1:18" s="1" customFormat="1" ht="18" customHeight="1">
      <c r="A6" s="11" t="s">
        <v>47</v>
      </c>
      <c r="B6" s="9">
        <v>4932390</v>
      </c>
      <c r="C6" s="5">
        <f t="shared" si="0"/>
        <v>99.71517113486179</v>
      </c>
      <c r="D6" s="9">
        <v>368101</v>
      </c>
      <c r="E6" s="9">
        <v>335925</v>
      </c>
      <c r="F6" s="9">
        <v>397118</v>
      </c>
      <c r="G6" s="9">
        <v>172323</v>
      </c>
      <c r="H6" s="9">
        <v>584192</v>
      </c>
      <c r="I6" s="9">
        <v>160406</v>
      </c>
      <c r="J6" s="9">
        <v>370023</v>
      </c>
      <c r="K6" s="9">
        <v>271127</v>
      </c>
      <c r="L6" s="9">
        <v>262803</v>
      </c>
      <c r="M6" s="9">
        <v>1429243</v>
      </c>
      <c r="N6" s="9">
        <v>326648</v>
      </c>
      <c r="O6" s="9">
        <v>254481</v>
      </c>
      <c r="Q6" s="8">
        <f t="shared" si="2"/>
        <v>0</v>
      </c>
      <c r="R6" s="1">
        <v>4946479</v>
      </c>
    </row>
    <row r="7" spans="1:18" s="1" customFormat="1" ht="18" customHeight="1">
      <c r="A7" s="11" t="s">
        <v>48</v>
      </c>
      <c r="B7" s="9">
        <v>232351</v>
      </c>
      <c r="C7" s="5">
        <f t="shared" si="0"/>
        <v>94.50387205934987</v>
      </c>
      <c r="D7" s="9">
        <v>50634</v>
      </c>
      <c r="E7" s="9">
        <v>17973</v>
      </c>
      <c r="F7" s="9">
        <v>13859</v>
      </c>
      <c r="G7" s="9">
        <v>14443</v>
      </c>
      <c r="H7" s="9">
        <v>18433</v>
      </c>
      <c r="I7" s="9">
        <v>13074</v>
      </c>
      <c r="J7" s="9">
        <v>20065</v>
      </c>
      <c r="K7" s="9">
        <v>11713</v>
      </c>
      <c r="L7" s="9">
        <v>16994</v>
      </c>
      <c r="M7" s="9">
        <v>20633</v>
      </c>
      <c r="N7" s="9">
        <v>9819</v>
      </c>
      <c r="O7" s="9">
        <v>24711</v>
      </c>
      <c r="Q7" s="8">
        <f t="shared" si="2"/>
        <v>0</v>
      </c>
      <c r="R7" s="1">
        <v>245864</v>
      </c>
    </row>
    <row r="8" spans="1:18" s="1" customFormat="1" ht="18" customHeight="1">
      <c r="A8" s="11" t="s">
        <v>49</v>
      </c>
      <c r="B8" s="9">
        <v>347791</v>
      </c>
      <c r="C8" s="5">
        <f t="shared" si="0"/>
        <v>91.29235308323096</v>
      </c>
      <c r="D8" s="9">
        <v>30506</v>
      </c>
      <c r="E8" s="9">
        <v>29040</v>
      </c>
      <c r="F8" s="9">
        <v>24072</v>
      </c>
      <c r="G8" s="9">
        <v>28507</v>
      </c>
      <c r="H8" s="9">
        <v>43252</v>
      </c>
      <c r="I8" s="9">
        <v>25513</v>
      </c>
      <c r="J8" s="9">
        <v>23768</v>
      </c>
      <c r="K8" s="9">
        <v>23243</v>
      </c>
      <c r="L8" s="9">
        <v>22289</v>
      </c>
      <c r="M8" s="9">
        <v>30675</v>
      </c>
      <c r="N8" s="9">
        <v>25047</v>
      </c>
      <c r="O8" s="9">
        <v>41879</v>
      </c>
      <c r="Q8" s="8">
        <f t="shared" si="2"/>
        <v>0</v>
      </c>
      <c r="R8" s="1">
        <v>380964</v>
      </c>
    </row>
    <row r="9" spans="1:18" s="1" customFormat="1" ht="18" customHeight="1">
      <c r="A9" s="11" t="s">
        <v>50</v>
      </c>
      <c r="B9" s="9">
        <v>575159</v>
      </c>
      <c r="C9" s="5">
        <f t="shared" si="0"/>
        <v>102.69376080218258</v>
      </c>
      <c r="D9" s="9">
        <v>43330</v>
      </c>
      <c r="E9" s="9">
        <v>49267</v>
      </c>
      <c r="F9" s="9">
        <v>43794</v>
      </c>
      <c r="G9" s="9">
        <v>50265</v>
      </c>
      <c r="H9" s="9">
        <v>71182</v>
      </c>
      <c r="I9" s="9">
        <v>62971</v>
      </c>
      <c r="J9" s="9">
        <v>46375</v>
      </c>
      <c r="K9" s="9">
        <v>46705</v>
      </c>
      <c r="L9" s="9">
        <v>38838</v>
      </c>
      <c r="M9" s="9">
        <v>40833</v>
      </c>
      <c r="N9" s="9">
        <v>38289</v>
      </c>
      <c r="O9" s="9">
        <v>43310</v>
      </c>
      <c r="Q9" s="8">
        <f t="shared" si="2"/>
        <v>0</v>
      </c>
      <c r="R9" s="1">
        <v>560072</v>
      </c>
    </row>
    <row r="10" spans="1:18" s="1" customFormat="1" ht="18" customHeight="1">
      <c r="A10" s="11" t="s">
        <v>51</v>
      </c>
      <c r="B10" s="9">
        <v>143249</v>
      </c>
      <c r="C10" s="5">
        <f t="shared" si="0"/>
        <v>105.57545473305623</v>
      </c>
      <c r="D10" s="9">
        <v>7212</v>
      </c>
      <c r="E10" s="9">
        <v>9181</v>
      </c>
      <c r="F10" s="9">
        <v>17410</v>
      </c>
      <c r="G10" s="9">
        <v>16359</v>
      </c>
      <c r="H10" s="9">
        <v>26204</v>
      </c>
      <c r="I10" s="9">
        <v>13604</v>
      </c>
      <c r="J10" s="9">
        <v>25977</v>
      </c>
      <c r="K10" s="9">
        <v>5905</v>
      </c>
      <c r="L10" s="9">
        <v>5151</v>
      </c>
      <c r="M10" s="9">
        <v>5516</v>
      </c>
      <c r="N10" s="9">
        <v>5993</v>
      </c>
      <c r="O10" s="9">
        <v>4737</v>
      </c>
      <c r="Q10" s="8">
        <f t="shared" si="2"/>
        <v>0</v>
      </c>
      <c r="R10" s="1">
        <v>135684</v>
      </c>
    </row>
    <row r="11" spans="1:18" s="1" customFormat="1" ht="18" customHeight="1">
      <c r="A11" s="11" t="s">
        <v>52</v>
      </c>
      <c r="B11" s="9">
        <v>235855</v>
      </c>
      <c r="C11" s="5">
        <f t="shared" si="0"/>
        <v>102.0624088554626</v>
      </c>
      <c r="D11" s="9">
        <v>15789</v>
      </c>
      <c r="E11" s="9">
        <v>16323</v>
      </c>
      <c r="F11" s="9">
        <v>17834</v>
      </c>
      <c r="G11" s="9">
        <v>11365</v>
      </c>
      <c r="H11" s="9">
        <v>28847</v>
      </c>
      <c r="I11" s="9">
        <v>12243</v>
      </c>
      <c r="J11" s="9">
        <v>23543</v>
      </c>
      <c r="K11" s="9">
        <v>38196</v>
      </c>
      <c r="L11" s="9">
        <v>21570</v>
      </c>
      <c r="M11" s="9">
        <v>15659</v>
      </c>
      <c r="N11" s="9">
        <v>14566</v>
      </c>
      <c r="O11" s="9">
        <v>19920</v>
      </c>
      <c r="Q11" s="8">
        <f t="shared" si="2"/>
        <v>0</v>
      </c>
      <c r="R11" s="1">
        <v>231089</v>
      </c>
    </row>
    <row r="12" spans="1:18" s="1" customFormat="1" ht="18" customHeight="1">
      <c r="A12" s="11" t="s">
        <v>53</v>
      </c>
      <c r="B12" s="9">
        <v>1197732</v>
      </c>
      <c r="C12" s="5">
        <f t="shared" si="0"/>
        <v>98.55329569148384</v>
      </c>
      <c r="D12" s="9">
        <v>60296</v>
      </c>
      <c r="E12" s="9">
        <v>107083</v>
      </c>
      <c r="F12" s="9">
        <v>148152</v>
      </c>
      <c r="G12" s="9">
        <v>49495</v>
      </c>
      <c r="H12" s="9">
        <v>67433</v>
      </c>
      <c r="I12" s="9">
        <v>41760</v>
      </c>
      <c r="J12" s="9">
        <v>51642</v>
      </c>
      <c r="K12" s="9">
        <v>113364</v>
      </c>
      <c r="L12" s="9">
        <v>38182</v>
      </c>
      <c r="M12" s="9">
        <v>404965</v>
      </c>
      <c r="N12" s="9">
        <v>61805</v>
      </c>
      <c r="O12" s="9">
        <v>53555</v>
      </c>
      <c r="Q12" s="8">
        <f t="shared" si="2"/>
        <v>0</v>
      </c>
      <c r="R12" s="1">
        <v>1215314</v>
      </c>
    </row>
    <row r="13" spans="1:18" s="1" customFormat="1" ht="18" customHeight="1">
      <c r="A13" s="11" t="s">
        <v>54</v>
      </c>
      <c r="B13" s="9">
        <v>389075</v>
      </c>
      <c r="C13" s="5">
        <f t="shared" si="0"/>
        <v>474.4122811295908</v>
      </c>
      <c r="D13" s="9">
        <v>24355</v>
      </c>
      <c r="E13" s="9">
        <v>28702</v>
      </c>
      <c r="F13" s="9">
        <v>27639</v>
      </c>
      <c r="G13" s="9">
        <v>36687</v>
      </c>
      <c r="H13" s="9">
        <v>36666</v>
      </c>
      <c r="I13" s="9">
        <v>28086</v>
      </c>
      <c r="J13" s="9">
        <v>56558</v>
      </c>
      <c r="K13" s="9">
        <v>35969</v>
      </c>
      <c r="L13" s="9">
        <v>25534</v>
      </c>
      <c r="M13" s="9">
        <v>36182</v>
      </c>
      <c r="N13" s="9">
        <v>26164</v>
      </c>
      <c r="O13" s="9">
        <v>26533</v>
      </c>
      <c r="Q13" s="8">
        <f t="shared" si="2"/>
        <v>0</v>
      </c>
      <c r="R13" s="1">
        <v>82012</v>
      </c>
    </row>
    <row r="14" spans="1:18" s="1" customFormat="1" ht="18" customHeight="1">
      <c r="A14" s="11" t="s">
        <v>55</v>
      </c>
      <c r="B14" s="9">
        <v>208805</v>
      </c>
      <c r="C14" s="5">
        <f t="shared" si="0"/>
        <v>102.12261267209546</v>
      </c>
      <c r="D14" s="9">
        <v>10734</v>
      </c>
      <c r="E14" s="9">
        <v>12474</v>
      </c>
      <c r="F14" s="9">
        <v>14176</v>
      </c>
      <c r="G14" s="9">
        <v>17172</v>
      </c>
      <c r="H14" s="9">
        <v>41664</v>
      </c>
      <c r="I14" s="9">
        <v>12536</v>
      </c>
      <c r="J14" s="9">
        <v>44135</v>
      </c>
      <c r="K14" s="9">
        <v>12098</v>
      </c>
      <c r="L14" s="9">
        <v>10006</v>
      </c>
      <c r="M14" s="9">
        <v>10419</v>
      </c>
      <c r="N14" s="9">
        <v>10323</v>
      </c>
      <c r="O14" s="9">
        <v>13068</v>
      </c>
      <c r="Q14" s="8">
        <f t="shared" si="2"/>
        <v>0</v>
      </c>
      <c r="R14" s="1">
        <v>204465</v>
      </c>
    </row>
    <row r="15" spans="1:18" s="1" customFormat="1" ht="18" customHeight="1">
      <c r="A15" s="11" t="s">
        <v>56</v>
      </c>
      <c r="B15" s="9">
        <v>346670</v>
      </c>
      <c r="C15" s="5">
        <f t="shared" si="0"/>
        <v>108.6351585953609</v>
      </c>
      <c r="D15" s="9">
        <v>22005</v>
      </c>
      <c r="E15" s="9">
        <v>26538</v>
      </c>
      <c r="F15" s="9">
        <v>23142</v>
      </c>
      <c r="G15" s="9">
        <v>43191</v>
      </c>
      <c r="H15" s="9">
        <v>58773</v>
      </c>
      <c r="I15" s="9">
        <v>25016</v>
      </c>
      <c r="J15" s="9">
        <v>32467</v>
      </c>
      <c r="K15" s="9">
        <v>46623</v>
      </c>
      <c r="L15" s="9">
        <v>16349</v>
      </c>
      <c r="M15" s="9">
        <v>17672</v>
      </c>
      <c r="N15" s="9">
        <v>14855</v>
      </c>
      <c r="O15" s="9">
        <v>20039</v>
      </c>
      <c r="Q15" s="8">
        <f t="shared" si="2"/>
        <v>0</v>
      </c>
      <c r="R15" s="1">
        <v>319114</v>
      </c>
    </row>
    <row r="16" spans="1:18" s="1" customFormat="1" ht="18" customHeight="1">
      <c r="A16" s="12" t="s">
        <v>57</v>
      </c>
      <c r="B16" s="9">
        <v>282306</v>
      </c>
      <c r="C16" s="5">
        <f t="shared" si="0"/>
        <v>99.98300006374976</v>
      </c>
      <c r="D16" s="9">
        <v>14551</v>
      </c>
      <c r="E16" s="9">
        <v>92728</v>
      </c>
      <c r="F16" s="9">
        <v>13523</v>
      </c>
      <c r="G16" s="9">
        <v>16019</v>
      </c>
      <c r="H16" s="9">
        <v>17638</v>
      </c>
      <c r="I16" s="9">
        <v>13007</v>
      </c>
      <c r="J16" s="9">
        <v>13500</v>
      </c>
      <c r="K16" s="9">
        <v>47235</v>
      </c>
      <c r="L16" s="9">
        <v>18502</v>
      </c>
      <c r="M16" s="9">
        <v>8700</v>
      </c>
      <c r="N16" s="9">
        <v>12355</v>
      </c>
      <c r="O16" s="9">
        <v>14548</v>
      </c>
      <c r="Q16" s="8">
        <f t="shared" si="2"/>
        <v>0</v>
      </c>
      <c r="R16" s="1">
        <v>282354</v>
      </c>
    </row>
    <row r="17" spans="1:18" s="1" customFormat="1" ht="18" customHeight="1">
      <c r="A17" s="11" t="s">
        <v>58</v>
      </c>
      <c r="B17" s="9">
        <v>185859</v>
      </c>
      <c r="C17" s="5">
        <f t="shared" si="0"/>
        <v>100.29571908845129</v>
      </c>
      <c r="D17" s="9">
        <v>10849</v>
      </c>
      <c r="E17" s="9">
        <v>10496</v>
      </c>
      <c r="F17" s="9">
        <v>27680</v>
      </c>
      <c r="G17" s="9">
        <v>15862</v>
      </c>
      <c r="H17" s="9">
        <v>16984</v>
      </c>
      <c r="I17" s="9">
        <v>11376</v>
      </c>
      <c r="J17" s="9">
        <v>11414</v>
      </c>
      <c r="K17" s="9">
        <v>24130</v>
      </c>
      <c r="L17" s="9">
        <v>7575</v>
      </c>
      <c r="M17" s="9">
        <v>7438</v>
      </c>
      <c r="N17" s="9">
        <v>26661</v>
      </c>
      <c r="O17" s="9">
        <v>15394</v>
      </c>
      <c r="Q17" s="8">
        <f t="shared" si="2"/>
        <v>0</v>
      </c>
      <c r="R17" s="1">
        <v>185311</v>
      </c>
    </row>
    <row r="18" spans="1:15" s="1" customFormat="1" ht="18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s="1" customFormat="1" ht="18" customHeight="1">
      <c r="A19" s="3" t="s">
        <v>100</v>
      </c>
      <c r="B19" s="9">
        <f>SUM(B20:B28)</f>
        <v>13993428</v>
      </c>
      <c r="C19" s="5">
        <f aca="true" t="shared" si="3" ref="C19:C28">B19/R19*100</f>
        <v>101.26780255662082</v>
      </c>
      <c r="D19" s="9">
        <f aca="true" t="shared" si="4" ref="D19:O19">SUM(D20:D28)</f>
        <v>1174472</v>
      </c>
      <c r="E19" s="9">
        <f t="shared" si="4"/>
        <v>2718346</v>
      </c>
      <c r="F19" s="9">
        <f t="shared" si="4"/>
        <v>854907</v>
      </c>
      <c r="G19" s="9">
        <f t="shared" si="4"/>
        <v>1446957</v>
      </c>
      <c r="H19" s="9">
        <f t="shared" si="4"/>
        <v>1675004</v>
      </c>
      <c r="I19" s="9">
        <f t="shared" si="4"/>
        <v>803908</v>
      </c>
      <c r="J19" s="9">
        <f t="shared" si="4"/>
        <v>1076843</v>
      </c>
      <c r="K19" s="9">
        <f t="shared" si="4"/>
        <v>1101258</v>
      </c>
      <c r="L19" s="9">
        <f t="shared" si="4"/>
        <v>682210</v>
      </c>
      <c r="M19" s="9">
        <f t="shared" si="4"/>
        <v>767929</v>
      </c>
      <c r="N19" s="9">
        <f t="shared" si="4"/>
        <v>683294</v>
      </c>
      <c r="O19" s="9">
        <f t="shared" si="4"/>
        <v>1008300</v>
      </c>
      <c r="Q19" s="8">
        <f>SUM(D19:O19)-B19</f>
        <v>0</v>
      </c>
      <c r="R19" s="1">
        <f>SUM(R20:R28)</f>
        <v>13818240</v>
      </c>
    </row>
    <row r="20" spans="1:18" s="1" customFormat="1" ht="18" customHeight="1">
      <c r="A20" s="11" t="s">
        <v>59</v>
      </c>
      <c r="B20" s="9">
        <v>8761883</v>
      </c>
      <c r="C20" s="5">
        <f t="shared" si="3"/>
        <v>102.71910311262265</v>
      </c>
      <c r="D20" s="9">
        <v>641368</v>
      </c>
      <c r="E20" s="9">
        <v>2130711</v>
      </c>
      <c r="F20" s="9">
        <v>464042</v>
      </c>
      <c r="G20" s="9">
        <v>843532</v>
      </c>
      <c r="H20" s="9">
        <v>886427</v>
      </c>
      <c r="I20" s="9">
        <v>498416</v>
      </c>
      <c r="J20" s="9">
        <v>601765</v>
      </c>
      <c r="K20" s="9">
        <v>671946</v>
      </c>
      <c r="L20" s="9">
        <v>435030</v>
      </c>
      <c r="M20" s="9">
        <v>478236</v>
      </c>
      <c r="N20" s="9">
        <v>443434</v>
      </c>
      <c r="O20" s="9">
        <v>666976</v>
      </c>
      <c r="Q20" s="8">
        <f aca="true" t="shared" si="5" ref="Q20:Q28">SUM(D20:O20)-B20</f>
        <v>0</v>
      </c>
      <c r="R20" s="1">
        <v>8529945</v>
      </c>
    </row>
    <row r="21" spans="1:18" s="1" customFormat="1" ht="18" customHeight="1">
      <c r="A21" s="11" t="s">
        <v>60</v>
      </c>
      <c r="B21" s="9">
        <v>1442897</v>
      </c>
      <c r="C21" s="5">
        <f t="shared" si="3"/>
        <v>94.58716931459723</v>
      </c>
      <c r="D21" s="9">
        <v>116427</v>
      </c>
      <c r="E21" s="9">
        <v>230097</v>
      </c>
      <c r="F21" s="9">
        <v>176235</v>
      </c>
      <c r="G21" s="9">
        <v>100936</v>
      </c>
      <c r="H21" s="9">
        <v>109757</v>
      </c>
      <c r="I21" s="9">
        <v>98863</v>
      </c>
      <c r="J21" s="9">
        <v>170472</v>
      </c>
      <c r="K21" s="9">
        <v>141643</v>
      </c>
      <c r="L21" s="9">
        <v>54109</v>
      </c>
      <c r="M21" s="9">
        <v>56347</v>
      </c>
      <c r="N21" s="9">
        <v>71485</v>
      </c>
      <c r="O21" s="9">
        <v>116526</v>
      </c>
      <c r="Q21" s="8">
        <f t="shared" si="5"/>
        <v>0</v>
      </c>
      <c r="R21" s="1">
        <v>1525468</v>
      </c>
    </row>
    <row r="22" spans="1:18" s="1" customFormat="1" ht="18" customHeight="1">
      <c r="A22" s="11" t="s">
        <v>61</v>
      </c>
      <c r="B22" s="9">
        <v>362243</v>
      </c>
      <c r="C22" s="5">
        <f t="shared" si="3"/>
        <v>95.67556574471232</v>
      </c>
      <c r="D22" s="9">
        <v>55972</v>
      </c>
      <c r="E22" s="9">
        <v>31993</v>
      </c>
      <c r="F22" s="9">
        <v>28863</v>
      </c>
      <c r="G22" s="9">
        <v>29607</v>
      </c>
      <c r="H22" s="9">
        <v>37023</v>
      </c>
      <c r="I22" s="9">
        <v>26380</v>
      </c>
      <c r="J22" s="9">
        <v>24165</v>
      </c>
      <c r="K22" s="9">
        <v>24827</v>
      </c>
      <c r="L22" s="9">
        <v>25601</v>
      </c>
      <c r="M22" s="9">
        <v>23230</v>
      </c>
      <c r="N22" s="9">
        <v>24514</v>
      </c>
      <c r="O22" s="9">
        <v>30068</v>
      </c>
      <c r="Q22" s="8">
        <f t="shared" si="5"/>
        <v>0</v>
      </c>
      <c r="R22" s="1">
        <v>378616</v>
      </c>
    </row>
    <row r="23" spans="1:18" s="1" customFormat="1" ht="18" customHeight="1">
      <c r="A23" s="11" t="s">
        <v>62</v>
      </c>
      <c r="B23" s="9">
        <v>581469</v>
      </c>
      <c r="C23" s="5">
        <f t="shared" si="3"/>
        <v>94.41730940975887</v>
      </c>
      <c r="D23" s="9">
        <v>35482</v>
      </c>
      <c r="E23" s="9">
        <v>93343</v>
      </c>
      <c r="F23" s="9">
        <v>38187</v>
      </c>
      <c r="G23" s="9">
        <v>159952</v>
      </c>
      <c r="H23" s="9">
        <v>115878</v>
      </c>
      <c r="I23" s="9">
        <v>18748</v>
      </c>
      <c r="J23" s="9">
        <v>42046</v>
      </c>
      <c r="K23" s="9">
        <v>20771</v>
      </c>
      <c r="L23" s="9">
        <v>16418</v>
      </c>
      <c r="M23" s="9">
        <v>12222</v>
      </c>
      <c r="N23" s="9">
        <v>11792</v>
      </c>
      <c r="O23" s="9">
        <v>16630</v>
      </c>
      <c r="Q23" s="8">
        <f t="shared" si="5"/>
        <v>0</v>
      </c>
      <c r="R23" s="1">
        <v>615850</v>
      </c>
    </row>
    <row r="24" spans="1:18" s="1" customFormat="1" ht="18" customHeight="1">
      <c r="A24" s="11" t="s">
        <v>63</v>
      </c>
      <c r="B24" s="9">
        <v>468246</v>
      </c>
      <c r="C24" s="5">
        <f t="shared" si="3"/>
        <v>112.98172973912037</v>
      </c>
      <c r="D24" s="9">
        <v>22101</v>
      </c>
      <c r="E24" s="9">
        <v>33639</v>
      </c>
      <c r="F24" s="9">
        <v>23019</v>
      </c>
      <c r="G24" s="9">
        <v>81464</v>
      </c>
      <c r="H24" s="9">
        <v>106031</v>
      </c>
      <c r="I24" s="9">
        <v>28531</v>
      </c>
      <c r="J24" s="9">
        <v>82775</v>
      </c>
      <c r="K24" s="9">
        <v>21925</v>
      </c>
      <c r="L24" s="9">
        <v>12763</v>
      </c>
      <c r="M24" s="9">
        <v>15804</v>
      </c>
      <c r="N24" s="9">
        <v>15552</v>
      </c>
      <c r="O24" s="9">
        <v>24642</v>
      </c>
      <c r="Q24" s="8">
        <f t="shared" si="5"/>
        <v>0</v>
      </c>
      <c r="R24" s="1">
        <v>414444</v>
      </c>
    </row>
    <row r="25" spans="1:18" s="1" customFormat="1" ht="18" customHeight="1">
      <c r="A25" s="18" t="s">
        <v>64</v>
      </c>
      <c r="B25" s="9">
        <v>218723</v>
      </c>
      <c r="C25" s="5">
        <f t="shared" si="3"/>
        <v>104.20690542323948</v>
      </c>
      <c r="D25" s="9">
        <v>14944</v>
      </c>
      <c r="E25" s="9">
        <v>13534</v>
      </c>
      <c r="F25" s="9">
        <v>11031</v>
      </c>
      <c r="G25" s="9">
        <v>32860</v>
      </c>
      <c r="H25" s="9">
        <v>52966</v>
      </c>
      <c r="I25" s="9">
        <v>12577</v>
      </c>
      <c r="J25" s="9">
        <v>11761</v>
      </c>
      <c r="K25" s="9">
        <v>16471</v>
      </c>
      <c r="L25" s="9">
        <v>12562</v>
      </c>
      <c r="M25" s="9">
        <v>12867</v>
      </c>
      <c r="N25" s="9">
        <v>10273</v>
      </c>
      <c r="O25" s="9">
        <v>16877</v>
      </c>
      <c r="Q25" s="8">
        <f t="shared" si="5"/>
        <v>0</v>
      </c>
      <c r="R25" s="1">
        <v>209893</v>
      </c>
    </row>
    <row r="26" spans="1:18" s="1" customFormat="1" ht="18" customHeight="1">
      <c r="A26" s="11" t="s">
        <v>65</v>
      </c>
      <c r="B26" s="9">
        <v>397351</v>
      </c>
      <c r="C26" s="5">
        <f t="shared" si="3"/>
        <v>105.17496029645315</v>
      </c>
      <c r="D26" s="9">
        <v>102604</v>
      </c>
      <c r="E26" s="9">
        <v>15108</v>
      </c>
      <c r="F26" s="9">
        <v>12725</v>
      </c>
      <c r="G26" s="9">
        <v>65443</v>
      </c>
      <c r="H26" s="9">
        <v>23319</v>
      </c>
      <c r="I26" s="9">
        <v>13755</v>
      </c>
      <c r="J26" s="9">
        <v>20379</v>
      </c>
      <c r="K26" s="9">
        <v>18771</v>
      </c>
      <c r="L26" s="9">
        <v>16292</v>
      </c>
      <c r="M26" s="9">
        <v>47888</v>
      </c>
      <c r="N26" s="9">
        <v>34759</v>
      </c>
      <c r="O26" s="9">
        <v>26308</v>
      </c>
      <c r="Q26" s="8">
        <f t="shared" si="5"/>
        <v>0</v>
      </c>
      <c r="R26" s="1">
        <v>377800</v>
      </c>
    </row>
    <row r="27" spans="1:18" s="1" customFormat="1" ht="18" customHeight="1">
      <c r="A27" s="11" t="s">
        <v>66</v>
      </c>
      <c r="B27" s="9">
        <v>939819</v>
      </c>
      <c r="C27" s="5">
        <f t="shared" si="3"/>
        <v>92.13017560060347</v>
      </c>
      <c r="D27" s="9">
        <v>134537</v>
      </c>
      <c r="E27" s="9">
        <v>121047</v>
      </c>
      <c r="F27" s="9">
        <v>59625</v>
      </c>
      <c r="G27" s="9">
        <v>63189</v>
      </c>
      <c r="H27" s="9">
        <v>103945</v>
      </c>
      <c r="I27" s="9">
        <v>58725</v>
      </c>
      <c r="J27" s="9">
        <v>62567</v>
      </c>
      <c r="K27" s="9">
        <v>94015</v>
      </c>
      <c r="L27" s="9">
        <v>38111</v>
      </c>
      <c r="M27" s="9">
        <v>92482</v>
      </c>
      <c r="N27" s="9">
        <v>47013</v>
      </c>
      <c r="O27" s="9">
        <v>64563</v>
      </c>
      <c r="Q27" s="8">
        <f t="shared" si="5"/>
        <v>0</v>
      </c>
      <c r="R27" s="1">
        <v>1020099</v>
      </c>
    </row>
    <row r="28" spans="1:18" s="1" customFormat="1" ht="18" customHeight="1">
      <c r="A28" s="11" t="s">
        <v>67</v>
      </c>
      <c r="B28" s="9">
        <v>820797</v>
      </c>
      <c r="C28" s="5">
        <f t="shared" si="3"/>
        <v>110.00797453509801</v>
      </c>
      <c r="D28" s="9">
        <v>51037</v>
      </c>
      <c r="E28" s="9">
        <v>48874</v>
      </c>
      <c r="F28" s="9">
        <v>41180</v>
      </c>
      <c r="G28" s="9">
        <v>69974</v>
      </c>
      <c r="H28" s="9">
        <v>239658</v>
      </c>
      <c r="I28" s="9">
        <v>47913</v>
      </c>
      <c r="J28" s="9">
        <v>60913</v>
      </c>
      <c r="K28" s="9">
        <v>90889</v>
      </c>
      <c r="L28" s="9">
        <v>71324</v>
      </c>
      <c r="M28" s="9">
        <v>28853</v>
      </c>
      <c r="N28" s="9">
        <v>24472</v>
      </c>
      <c r="O28" s="9">
        <v>45710</v>
      </c>
      <c r="Q28" s="8">
        <f t="shared" si="5"/>
        <v>0</v>
      </c>
      <c r="R28" s="1">
        <v>746125</v>
      </c>
    </row>
    <row r="29" s="1" customFormat="1" ht="18" customHeight="1"/>
    <row r="30" spans="1:18" s="1" customFormat="1" ht="18" customHeight="1">
      <c r="A30" s="3" t="s">
        <v>101</v>
      </c>
      <c r="B30" s="9">
        <f>SUM(B31:B35)</f>
        <v>2103961</v>
      </c>
      <c r="C30" s="5">
        <f aca="true" t="shared" si="6" ref="C30:C35">B30/R30*100</f>
        <v>99.89170285275861</v>
      </c>
      <c r="D30" s="9">
        <f aca="true" t="shared" si="7" ref="D30:O30">SUM(D31:D35)</f>
        <v>149023</v>
      </c>
      <c r="E30" s="9">
        <f t="shared" si="7"/>
        <v>129412</v>
      </c>
      <c r="F30" s="9">
        <f t="shared" si="7"/>
        <v>99925</v>
      </c>
      <c r="G30" s="9">
        <f t="shared" si="7"/>
        <v>156532</v>
      </c>
      <c r="H30" s="9">
        <f t="shared" si="7"/>
        <v>518452</v>
      </c>
      <c r="I30" s="9">
        <f t="shared" si="7"/>
        <v>98196</v>
      </c>
      <c r="J30" s="9">
        <f t="shared" si="7"/>
        <v>109615</v>
      </c>
      <c r="K30" s="9">
        <f t="shared" si="7"/>
        <v>250250</v>
      </c>
      <c r="L30" s="9">
        <f t="shared" si="7"/>
        <v>169104</v>
      </c>
      <c r="M30" s="9">
        <f t="shared" si="7"/>
        <v>230964</v>
      </c>
      <c r="N30" s="9">
        <f t="shared" si="7"/>
        <v>78748</v>
      </c>
      <c r="O30" s="9">
        <f t="shared" si="7"/>
        <v>113740</v>
      </c>
      <c r="Q30" s="8">
        <f aca="true" t="shared" si="8" ref="Q30:Q35">SUM(D30:O30)-B30</f>
        <v>0</v>
      </c>
      <c r="R30" s="1">
        <f>SUM(R31:R35)</f>
        <v>2106242</v>
      </c>
    </row>
    <row r="31" spans="1:18" s="1" customFormat="1" ht="18" customHeight="1">
      <c r="A31" s="11" t="s">
        <v>68</v>
      </c>
      <c r="B31" s="9">
        <v>966633</v>
      </c>
      <c r="C31" s="5">
        <f t="shared" si="6"/>
        <v>108.45994602994722</v>
      </c>
      <c r="D31" s="9">
        <v>63554</v>
      </c>
      <c r="E31" s="9">
        <v>49941</v>
      </c>
      <c r="F31" s="9">
        <v>49127</v>
      </c>
      <c r="G31" s="9">
        <v>90046</v>
      </c>
      <c r="H31" s="9">
        <v>411962</v>
      </c>
      <c r="I31" s="9">
        <v>40756</v>
      </c>
      <c r="J31" s="9">
        <v>44267</v>
      </c>
      <c r="K31" s="9">
        <v>71777</v>
      </c>
      <c r="L31" s="9">
        <v>32761</v>
      </c>
      <c r="M31" s="9">
        <v>26359</v>
      </c>
      <c r="N31" s="9">
        <v>32980</v>
      </c>
      <c r="O31" s="9">
        <v>53103</v>
      </c>
      <c r="Q31" s="8">
        <f t="shared" si="8"/>
        <v>0</v>
      </c>
      <c r="R31" s="1">
        <v>891235</v>
      </c>
    </row>
    <row r="32" spans="1:18" s="1" customFormat="1" ht="18" customHeight="1">
      <c r="A32" s="11" t="s">
        <v>69</v>
      </c>
      <c r="B32" s="9">
        <v>793293</v>
      </c>
      <c r="C32" s="5">
        <f t="shared" si="6"/>
        <v>92.19395184674262</v>
      </c>
      <c r="D32" s="9">
        <v>47227</v>
      </c>
      <c r="E32" s="9">
        <v>47534</v>
      </c>
      <c r="F32" s="9">
        <v>33094</v>
      </c>
      <c r="G32" s="9">
        <v>38180</v>
      </c>
      <c r="H32" s="9">
        <v>41689</v>
      </c>
      <c r="I32" s="9">
        <v>29557</v>
      </c>
      <c r="J32" s="9">
        <v>30471</v>
      </c>
      <c r="K32" s="9">
        <v>123355</v>
      </c>
      <c r="L32" s="9">
        <v>125293</v>
      </c>
      <c r="M32" s="9">
        <v>197202</v>
      </c>
      <c r="N32" s="9">
        <v>38600</v>
      </c>
      <c r="O32" s="9">
        <v>41091</v>
      </c>
      <c r="Q32" s="8">
        <f t="shared" si="8"/>
        <v>0</v>
      </c>
      <c r="R32" s="1">
        <v>860461</v>
      </c>
    </row>
    <row r="33" spans="1:18" s="1" customFormat="1" ht="18" customHeight="1">
      <c r="A33" s="11" t="s">
        <v>70</v>
      </c>
      <c r="B33" s="9">
        <v>116863</v>
      </c>
      <c r="C33" s="5">
        <f t="shared" si="6"/>
        <v>105.08128619213754</v>
      </c>
      <c r="D33" s="9">
        <v>18125</v>
      </c>
      <c r="E33" s="9">
        <v>7429</v>
      </c>
      <c r="F33" s="9">
        <v>6933</v>
      </c>
      <c r="G33" s="9">
        <v>7833</v>
      </c>
      <c r="H33" s="9">
        <v>17641</v>
      </c>
      <c r="I33" s="9">
        <v>9165</v>
      </c>
      <c r="J33" s="9">
        <v>14052</v>
      </c>
      <c r="K33" s="9">
        <v>19981</v>
      </c>
      <c r="L33" s="9">
        <v>2800</v>
      </c>
      <c r="M33" s="9">
        <v>2570</v>
      </c>
      <c r="N33" s="9">
        <v>2175</v>
      </c>
      <c r="O33" s="9">
        <v>8159</v>
      </c>
      <c r="Q33" s="8">
        <f t="shared" si="8"/>
        <v>0</v>
      </c>
      <c r="R33" s="1">
        <v>111212</v>
      </c>
    </row>
    <row r="34" spans="1:18" s="1" customFormat="1" ht="18" customHeight="1">
      <c r="A34" s="11" t="s">
        <v>71</v>
      </c>
      <c r="B34" s="9">
        <v>162262</v>
      </c>
      <c r="C34" s="5">
        <f t="shared" si="6"/>
        <v>97.2729616152412</v>
      </c>
      <c r="D34" s="9">
        <v>16030</v>
      </c>
      <c r="E34" s="9">
        <v>20057</v>
      </c>
      <c r="F34" s="9">
        <v>7666</v>
      </c>
      <c r="G34" s="9">
        <v>13396</v>
      </c>
      <c r="H34" s="9">
        <v>38382</v>
      </c>
      <c r="I34" s="9">
        <v>13161</v>
      </c>
      <c r="J34" s="9">
        <v>12677</v>
      </c>
      <c r="K34" s="9">
        <v>20220</v>
      </c>
      <c r="L34" s="9">
        <v>3438</v>
      </c>
      <c r="M34" s="9">
        <v>3823</v>
      </c>
      <c r="N34" s="9">
        <v>3794</v>
      </c>
      <c r="O34" s="9">
        <v>9618</v>
      </c>
      <c r="Q34" s="8">
        <f t="shared" si="8"/>
        <v>0</v>
      </c>
      <c r="R34" s="1">
        <v>166811</v>
      </c>
    </row>
    <row r="35" spans="1:18" s="1" customFormat="1" ht="18" customHeight="1">
      <c r="A35" s="11" t="s">
        <v>72</v>
      </c>
      <c r="B35" s="9">
        <v>64910</v>
      </c>
      <c r="C35" s="5">
        <f t="shared" si="6"/>
        <v>84.82417051082682</v>
      </c>
      <c r="D35" s="9">
        <v>4087</v>
      </c>
      <c r="E35" s="9">
        <v>4451</v>
      </c>
      <c r="F35" s="9">
        <v>3105</v>
      </c>
      <c r="G35" s="9">
        <v>7077</v>
      </c>
      <c r="H35" s="9">
        <v>8778</v>
      </c>
      <c r="I35" s="9">
        <v>5557</v>
      </c>
      <c r="J35" s="9">
        <v>8148</v>
      </c>
      <c r="K35" s="9">
        <v>14917</v>
      </c>
      <c r="L35" s="9">
        <v>4812</v>
      </c>
      <c r="M35" s="9">
        <v>1010</v>
      </c>
      <c r="N35" s="9">
        <v>1199</v>
      </c>
      <c r="O35" s="9">
        <v>1769</v>
      </c>
      <c r="Q35" s="8">
        <f t="shared" si="8"/>
        <v>0</v>
      </c>
      <c r="R35" s="1">
        <v>76523</v>
      </c>
    </row>
    <row r="36" spans="1:15" s="1" customFormat="1" ht="18" customHeight="1">
      <c r="A36" s="19"/>
      <c r="B36" s="10"/>
      <c r="C36" s="2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="1" customFormat="1" ht="18" customHeight="1">
      <c r="A37" s="7" t="s">
        <v>102</v>
      </c>
    </row>
  </sheetData>
  <printOptions/>
  <pageMargins left="1.06" right="0.75" top="1" bottom="1" header="0.512" footer="0.512"/>
  <pageSetup horizontalDpi="600" verticalDpi="600" orientation="landscape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FUJ9903B0704</cp:lastModifiedBy>
  <cp:lastPrinted>2002-10-16T01:41:32Z</cp:lastPrinted>
  <dcterms:created xsi:type="dcterms:W3CDTF">2001-08-07T08:33:40Z</dcterms:created>
  <dcterms:modified xsi:type="dcterms:W3CDTF">2002-09-11T13:03:43Z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