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210" windowWidth="6075" windowHeight="6180" tabRatio="759" activeTab="0"/>
  </bookViews>
  <sheets>
    <sheet name="分類別集計表（印刷）" sheetId="1" r:id="rId1"/>
  </sheets>
  <externalReferences>
    <externalReference r:id="rId4"/>
    <externalReference r:id="rId5"/>
  </externalReferences>
  <definedNames>
    <definedName name="_xlnm.Print_Area" localSheetId="0">'分類別集計表（印刷）'!$A$1:$H$73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<sst xmlns="http://schemas.openxmlformats.org/spreadsheetml/2006/main" count="99" uniqueCount="89">
  <si>
    <t>（単位：人・％）</t>
  </si>
  <si>
    <t>大分類</t>
  </si>
  <si>
    <t>中分類</t>
  </si>
  <si>
    <t>ｺｰﾄﾞ</t>
  </si>
  <si>
    <t>小分類</t>
  </si>
  <si>
    <t>前年度比</t>
  </si>
  <si>
    <t>学ぶ</t>
  </si>
  <si>
    <t>自然</t>
  </si>
  <si>
    <t>山岳</t>
  </si>
  <si>
    <t>（見る･体験する）</t>
  </si>
  <si>
    <t>富士登山</t>
  </si>
  <si>
    <t>高原</t>
  </si>
  <si>
    <t>湖沼</t>
  </si>
  <si>
    <t>河川景観</t>
  </si>
  <si>
    <t>海岸景観</t>
  </si>
  <si>
    <t>特殊地形</t>
  </si>
  <si>
    <t>その他景勝地</t>
  </si>
  <si>
    <t>小          計</t>
  </si>
  <si>
    <t>文化・歴史</t>
  </si>
  <si>
    <t>城郭</t>
  </si>
  <si>
    <t>神社・仏閣</t>
  </si>
  <si>
    <t>庭園</t>
  </si>
  <si>
    <t>史跡</t>
  </si>
  <si>
    <t>博物館</t>
  </si>
  <si>
    <t>美術館</t>
  </si>
  <si>
    <t>動・植物園</t>
  </si>
  <si>
    <t>水族館</t>
  </si>
  <si>
    <t>その他建造物</t>
  </si>
  <si>
    <t>産業観光</t>
  </si>
  <si>
    <t>観光農林業</t>
  </si>
  <si>
    <t>みかん狩り</t>
  </si>
  <si>
    <t>いちご狩り</t>
  </si>
  <si>
    <t>観光牧場</t>
  </si>
  <si>
    <t>観光漁業</t>
  </si>
  <si>
    <t>潮干狩り</t>
  </si>
  <si>
    <t>伝統工芸</t>
  </si>
  <si>
    <t>その他の産業観光施設</t>
  </si>
  <si>
    <t>遊ぶ</t>
  </si>
  <si>
    <t>スポーツ</t>
  </si>
  <si>
    <t>（楽しむ・</t>
  </si>
  <si>
    <t>レクリエーション</t>
  </si>
  <si>
    <t>スキー場</t>
  </si>
  <si>
    <t>リフレッシュする）</t>
  </si>
  <si>
    <t>施設</t>
  </si>
  <si>
    <t>テニス場</t>
  </si>
  <si>
    <t>プール施設</t>
  </si>
  <si>
    <t>ハイキングコース</t>
  </si>
  <si>
    <t>キャンプ場</t>
  </si>
  <si>
    <t>自然歩道</t>
  </si>
  <si>
    <t>海水浴場</t>
  </si>
  <si>
    <t>マリーナ・ヨットハーバー</t>
  </si>
  <si>
    <t>スキューバダイビング施設</t>
  </si>
  <si>
    <t>海釣り</t>
  </si>
  <si>
    <t>川釣り</t>
  </si>
  <si>
    <t>ウォークラリー</t>
  </si>
  <si>
    <t>公園</t>
  </si>
  <si>
    <t>ﾚｼﾞｬｰﾗﾝﾄﾞ・ﾃｰﾏﾊﾟｰｸ</t>
  </si>
  <si>
    <t>複合的ｽﾎﾟｰﾂﾘｿﾞｰﾄ施設</t>
  </si>
  <si>
    <t>その他ｽﾎﾟｰﾂ･ﾚｸﾘｴｰｼｮﾝ施設</t>
  </si>
  <si>
    <t>温泉</t>
  </si>
  <si>
    <t>温泉入浴施設</t>
  </si>
  <si>
    <t>買物</t>
  </si>
  <si>
    <t>ｼｮｯﾋﾟﾝｸﾞ店・ｼｮｯﾋﾟﾝｸﾞ街</t>
  </si>
  <si>
    <t>朝市・市場</t>
  </si>
  <si>
    <t>郷土料理店・レストラン</t>
  </si>
  <si>
    <t>触れ合う</t>
  </si>
  <si>
    <t>季節行楽・行事</t>
  </si>
  <si>
    <t>（交流する）</t>
  </si>
  <si>
    <t>花火大会</t>
  </si>
  <si>
    <t>花見</t>
  </si>
  <si>
    <t>イベント</t>
  </si>
  <si>
    <t>博覧会</t>
  </si>
  <si>
    <t>スポーツ観戦</t>
  </si>
  <si>
    <t>フリーマーケット</t>
  </si>
  <si>
    <t>その他イベント</t>
  </si>
  <si>
    <t>合          計</t>
  </si>
  <si>
    <t>旧街道</t>
  </si>
  <si>
    <t>ゴルフ場</t>
  </si>
  <si>
    <t>コンベンション</t>
  </si>
  <si>
    <t>音楽・演劇鑑賞</t>
  </si>
  <si>
    <t>複合商業施設</t>
  </si>
  <si>
    <t>行・祭事・郷土芸能</t>
  </si>
  <si>
    <t>１２年度計</t>
  </si>
  <si>
    <t>自然学習・体験施設</t>
  </si>
  <si>
    <t>町並み</t>
  </si>
  <si>
    <t>－</t>
  </si>
  <si>
    <t>１３年度計</t>
  </si>
  <si>
    <t>13年度構成比</t>
  </si>
  <si>
    <t>平成１３年度 分類別観光レクリエーション客数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</si>
</sst>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&quot;△&quot;\ #,##0;&quot;▲&quot;\ #,##0"/>
    <numFmt numFmtId="179" formatCode="#,##0_ "/>
    <numFmt numFmtId="180" formatCode="#,##0.00_);[Red]\(#,##0.00\)"/>
    <numFmt numFmtId="181" formatCode="#,##0_ ;[Red]\-#,##0\ "/>
    <numFmt numFmtId="182" formatCode="#,##0;[Red]#,##0"/>
    <numFmt numFmtId="183" formatCode="0;[Red]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#,##0;&quot;△ &quot;#,##0"/>
    <numFmt numFmtId="194" formatCode="0.0000%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,"/>
    <numFmt numFmtId="203" formatCode="#,000,"/>
    <numFmt numFmtId="204" formatCode="#,##0.0;[Red]\-#,##0.0"/>
    <numFmt numFmtId="205" formatCode="#,##0.000;[Red]\-#,##0.000"/>
    <numFmt numFmtId="206" formatCode="#,##0.0000;[Red]\-#,##0.0000"/>
    <numFmt numFmtId="207" formatCode="#,##0.00000;[Red]\-#,##0.00000"/>
    <numFmt numFmtId="208" formatCode="#,##0.0"/>
    <numFmt numFmtId="209" formatCode="&quot;\&quot;#,##0_);[Red]\(&quot;\&quot;#,##0\)"/>
    <numFmt numFmtId="210" formatCode="0.0_);[Red]\(0.0\)"/>
  </numFmts>
  <fonts count="5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8" fontId="1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176" fontId="2" fillId="0" borderId="0" xfId="15" applyNumberFormat="1" applyFont="1" applyBorder="1" applyAlignment="1">
      <alignment/>
    </xf>
    <xf numFmtId="176" fontId="2" fillId="0" borderId="0" xfId="15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6" fontId="2" fillId="0" borderId="1" xfId="15" applyNumberFormat="1" applyFont="1" applyBorder="1" applyAlignment="1">
      <alignment horizontal="center"/>
    </xf>
    <xf numFmtId="176" fontId="3" fillId="0" borderId="1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/>
    </xf>
    <xf numFmtId="187" fontId="2" fillId="0" borderId="1" xfId="15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38" fontId="2" fillId="0" borderId="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76" fontId="2" fillId="0" borderId="5" xfId="15" applyNumberFormat="1" applyFont="1" applyBorder="1" applyAlignment="1">
      <alignment/>
    </xf>
    <xf numFmtId="38" fontId="2" fillId="0" borderId="2" xfId="0" applyNumberFormat="1" applyFont="1" applyBorder="1" applyAlignment="1" applyProtection="1">
      <alignment horizontal="left"/>
      <protection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 applyProtection="1">
      <alignment horizontal="center"/>
      <protection/>
    </xf>
    <xf numFmtId="38" fontId="2" fillId="0" borderId="8" xfId="0" applyNumberFormat="1" applyFont="1" applyBorder="1" applyAlignment="1">
      <alignment/>
    </xf>
    <xf numFmtId="38" fontId="2" fillId="0" borderId="9" xfId="0" applyNumberFormat="1" applyFont="1" applyBorder="1" applyAlignment="1" applyProtection="1">
      <alignment horizontal="center"/>
      <protection/>
    </xf>
    <xf numFmtId="38" fontId="2" fillId="0" borderId="9" xfId="16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38" fontId="2" fillId="0" borderId="10" xfId="0" applyNumberFormat="1" applyFont="1" applyBorder="1" applyAlignment="1">
      <alignment/>
    </xf>
    <xf numFmtId="38" fontId="2" fillId="0" borderId="1" xfId="0" applyNumberFormat="1" applyFont="1" applyBorder="1" applyAlignment="1">
      <alignment horizontal="left"/>
    </xf>
    <xf numFmtId="177" fontId="2" fillId="0" borderId="0" xfId="0" applyNumberFormat="1" applyFont="1" applyBorder="1" applyAlignment="1" applyProtection="1">
      <alignment horizontal="center"/>
      <protection/>
    </xf>
    <xf numFmtId="182" fontId="2" fillId="0" borderId="1" xfId="0" applyNumberFormat="1" applyFont="1" applyBorder="1" applyAlignment="1" applyProtection="1">
      <alignment/>
      <protection locked="0"/>
    </xf>
    <xf numFmtId="182" fontId="2" fillId="0" borderId="1" xfId="0" applyNumberFormat="1" applyFont="1" applyBorder="1" applyAlignment="1">
      <alignment/>
    </xf>
    <xf numFmtId="0" fontId="2" fillId="0" borderId="2" xfId="0" applyFont="1" applyBorder="1" applyAlignment="1" applyProtection="1">
      <alignment/>
      <protection/>
    </xf>
    <xf numFmtId="182" fontId="2" fillId="0" borderId="8" xfId="0" applyNumberFormat="1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182" fontId="2" fillId="0" borderId="9" xfId="0" applyNumberFormat="1" applyFont="1" applyBorder="1" applyAlignment="1">
      <alignment/>
    </xf>
    <xf numFmtId="176" fontId="2" fillId="0" borderId="4" xfId="15" applyNumberFormat="1" applyFont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 applyProtection="1">
      <alignment/>
      <protection/>
    </xf>
    <xf numFmtId="38" fontId="2" fillId="0" borderId="1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38" fontId="4" fillId="0" borderId="1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/>
      <protection/>
    </xf>
    <xf numFmtId="38" fontId="4" fillId="0" borderId="1" xfId="0" applyNumberFormat="1" applyFont="1" applyBorder="1" applyAlignment="1" applyProtection="1">
      <alignment/>
      <protection/>
    </xf>
    <xf numFmtId="0" fontId="2" fillId="0" borderId="4" xfId="0" applyFont="1" applyBorder="1" applyAlignment="1">
      <alignment/>
    </xf>
    <xf numFmtId="38" fontId="2" fillId="0" borderId="4" xfId="0" applyNumberFormat="1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38" fontId="2" fillId="0" borderId="9" xfId="0" applyNumberFormat="1" applyFont="1" applyBorder="1" applyAlignment="1">
      <alignment/>
    </xf>
    <xf numFmtId="182" fontId="2" fillId="0" borderId="0" xfId="0" applyNumberFormat="1" applyFont="1" applyBorder="1" applyAlignment="1" applyProtection="1">
      <alignment/>
      <protection locked="0"/>
    </xf>
    <xf numFmtId="18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16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38" fontId="2" fillId="0" borderId="0" xfId="16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 horizontal="right"/>
      <protection/>
    </xf>
    <xf numFmtId="176" fontId="2" fillId="0" borderId="0" xfId="15" applyNumberFormat="1" applyFont="1" applyBorder="1" applyAlignment="1" applyProtection="1">
      <alignment horizontal="right"/>
      <protection/>
    </xf>
    <xf numFmtId="177" fontId="2" fillId="0" borderId="0" xfId="0" applyNumberFormat="1" applyFont="1" applyBorder="1" applyAlignment="1" applyProtection="1">
      <alignment/>
      <protection locked="0"/>
    </xf>
    <xf numFmtId="179" fontId="2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77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192" fontId="2" fillId="0" borderId="1" xfId="15" applyNumberFormat="1" applyFont="1" applyBorder="1" applyAlignment="1" applyProtection="1">
      <alignment horizontal="right"/>
      <protection/>
    </xf>
    <xf numFmtId="187" fontId="2" fillId="0" borderId="1" xfId="15" applyNumberFormat="1" applyFont="1" applyBorder="1" applyAlignment="1">
      <alignment horizontal="center"/>
    </xf>
    <xf numFmtId="38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0837;&#36796;&#12415;&#32113;&#35336;\&#24179;&#25104;13&#24180;&#24230;\&#24066;&#30010;&#26449;&#38598;&#35336;&#29992;&#21407;&#31295;%20%20&#22823;&#20998;&#39006;&#38598;&#35336;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元原稿・市町村別合計"/>
      <sheetName val="宿泊客数"/>
      <sheetName val="観レク客数・市町村別計"/>
      <sheetName val="観光レク客数"/>
      <sheetName val="大中小分類別観光レク客数"/>
      <sheetName val="大中小分類項目観光レク客数 "/>
      <sheetName val="大中小分類別地域別観光レク客数 "/>
    </sheetNames>
    <sheetDataSet>
      <sheetData sheetId="5">
        <row r="4">
          <cell r="O4">
            <v>228011</v>
          </cell>
        </row>
        <row r="5">
          <cell r="O5">
            <v>356769</v>
          </cell>
        </row>
        <row r="6">
          <cell r="O6">
            <v>33422</v>
          </cell>
        </row>
        <row r="7">
          <cell r="O7">
            <v>77750</v>
          </cell>
        </row>
        <row r="8">
          <cell r="O8">
            <v>1410665</v>
          </cell>
        </row>
        <row r="9">
          <cell r="O9">
            <v>4435412</v>
          </cell>
        </row>
        <row r="10">
          <cell r="O10">
            <v>397564</v>
          </cell>
        </row>
        <row r="11">
          <cell r="O11">
            <v>6566</v>
          </cell>
        </row>
        <row r="12">
          <cell r="O12">
            <v>4359725</v>
          </cell>
        </row>
        <row r="13">
          <cell r="O13">
            <v>11305884</v>
          </cell>
        </row>
        <row r="14">
          <cell r="O14">
            <v>479578</v>
          </cell>
        </row>
        <row r="15">
          <cell r="O15">
            <v>8002946</v>
          </cell>
        </row>
        <row r="16">
          <cell r="O16">
            <v>566146</v>
          </cell>
        </row>
        <row r="17">
          <cell r="O17">
            <v>10000</v>
          </cell>
        </row>
        <row r="18">
          <cell r="O18">
            <v>23778</v>
          </cell>
        </row>
        <row r="19">
          <cell r="O19">
            <v>528583</v>
          </cell>
        </row>
        <row r="20">
          <cell r="O20">
            <v>2560141</v>
          </cell>
        </row>
        <row r="21">
          <cell r="O21">
            <v>1813473</v>
          </cell>
        </row>
        <row r="22">
          <cell r="O22">
            <v>4572344</v>
          </cell>
        </row>
        <row r="23">
          <cell r="O23">
            <v>984263</v>
          </cell>
        </row>
        <row r="24">
          <cell r="O24">
            <v>564949</v>
          </cell>
        </row>
        <row r="25">
          <cell r="O25">
            <v>20106201</v>
          </cell>
        </row>
        <row r="26">
          <cell r="O26">
            <v>897337</v>
          </cell>
        </row>
        <row r="27">
          <cell r="O27">
            <v>202948</v>
          </cell>
        </row>
        <row r="28">
          <cell r="O28">
            <v>690378</v>
          </cell>
        </row>
        <row r="29">
          <cell r="O29">
            <v>750276</v>
          </cell>
        </row>
        <row r="30">
          <cell r="O30">
            <v>21994</v>
          </cell>
        </row>
        <row r="31">
          <cell r="O31">
            <v>370140</v>
          </cell>
        </row>
        <row r="32">
          <cell r="O32">
            <v>371301</v>
          </cell>
        </row>
        <row r="33">
          <cell r="O33">
            <v>1905695</v>
          </cell>
        </row>
        <row r="34">
          <cell r="O34">
            <v>5210069</v>
          </cell>
        </row>
        <row r="35">
          <cell r="O35">
            <v>36622154</v>
          </cell>
        </row>
        <row r="36">
          <cell r="O36">
            <v>3841078</v>
          </cell>
        </row>
        <row r="37">
          <cell r="O37">
            <v>195858</v>
          </cell>
        </row>
        <row r="38">
          <cell r="O38">
            <v>215665</v>
          </cell>
        </row>
        <row r="39">
          <cell r="O39">
            <v>1181047</v>
          </cell>
        </row>
        <row r="40">
          <cell r="O40">
            <v>58412</v>
          </cell>
        </row>
        <row r="41">
          <cell r="O41">
            <v>736086</v>
          </cell>
        </row>
        <row r="42">
          <cell r="O42">
            <v>43000</v>
          </cell>
        </row>
        <row r="43">
          <cell r="O43">
            <v>3679746</v>
          </cell>
        </row>
        <row r="44">
          <cell r="O44">
            <v>56372</v>
          </cell>
        </row>
        <row r="45">
          <cell r="O45">
            <v>243757</v>
          </cell>
        </row>
        <row r="46">
          <cell r="O46">
            <v>209125</v>
          </cell>
        </row>
        <row r="47">
          <cell r="O47">
            <v>80719</v>
          </cell>
        </row>
        <row r="48">
          <cell r="O48">
            <v>10604</v>
          </cell>
        </row>
        <row r="49">
          <cell r="O49">
            <v>4067552</v>
          </cell>
        </row>
        <row r="50">
          <cell r="O50">
            <v>2166736</v>
          </cell>
        </row>
        <row r="51">
          <cell r="O51">
            <v>545268</v>
          </cell>
        </row>
        <row r="52">
          <cell r="O52">
            <v>1805300</v>
          </cell>
        </row>
        <row r="53">
          <cell r="O53">
            <v>19136325</v>
          </cell>
        </row>
        <row r="54">
          <cell r="O54">
            <v>5295079</v>
          </cell>
        </row>
        <row r="55">
          <cell r="O55">
            <v>5295079</v>
          </cell>
        </row>
        <row r="56">
          <cell r="O56">
            <v>2569672</v>
          </cell>
        </row>
        <row r="57">
          <cell r="O57">
            <v>261356</v>
          </cell>
        </row>
        <row r="58">
          <cell r="O58">
            <v>1370397</v>
          </cell>
        </row>
        <row r="59">
          <cell r="O59">
            <v>6510386</v>
          </cell>
        </row>
        <row r="60">
          <cell r="O60">
            <v>10711811</v>
          </cell>
        </row>
        <row r="61">
          <cell r="O61">
            <v>35143215</v>
          </cell>
        </row>
        <row r="62">
          <cell r="O62">
            <v>7617844</v>
          </cell>
        </row>
        <row r="63">
          <cell r="O63">
            <v>4141000</v>
          </cell>
        </row>
        <row r="64">
          <cell r="O64">
            <v>3932944</v>
          </cell>
        </row>
        <row r="65">
          <cell r="O65">
            <v>15691788</v>
          </cell>
        </row>
        <row r="66">
          <cell r="O66">
            <v>910143</v>
          </cell>
        </row>
        <row r="67">
          <cell r="O67">
            <v>1925831</v>
          </cell>
        </row>
        <row r="68">
          <cell r="O68">
            <v>1862759</v>
          </cell>
        </row>
        <row r="69">
          <cell r="O69">
            <v>1266102</v>
          </cell>
        </row>
        <row r="70">
          <cell r="O70">
            <v>50900</v>
          </cell>
        </row>
        <row r="71">
          <cell r="O71">
            <v>7816338</v>
          </cell>
        </row>
        <row r="72">
          <cell r="O72">
            <v>13832073</v>
          </cell>
        </row>
        <row r="73">
          <cell r="O73">
            <v>29523861</v>
          </cell>
        </row>
        <row r="74">
          <cell r="O74">
            <v>101289230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B1">
      <pane xSplit="2580" ySplit="765" topLeftCell="A62" activePane="bottomRight" state="split"/>
      <selection pane="topLeft" activeCell="M28" sqref="M28"/>
      <selection pane="topRight" activeCell="D22" sqref="D22"/>
      <selection pane="bottomLeft" activeCell="C2" sqref="C2"/>
      <selection pane="bottomRight" activeCell="G22" sqref="G22"/>
    </sheetView>
  </sheetViews>
  <sheetFormatPr defaultColWidth="9.00390625" defaultRowHeight="13.5"/>
  <cols>
    <col min="1" max="1" width="14.625" style="2" customWidth="1"/>
    <col min="2" max="2" width="13.75390625" style="2" customWidth="1"/>
    <col min="3" max="3" width="3.375" style="3" customWidth="1"/>
    <col min="4" max="4" width="20.375" style="3" customWidth="1"/>
    <col min="5" max="5" width="9.875" style="3" customWidth="1"/>
    <col min="6" max="6" width="9.875" style="4" customWidth="1"/>
    <col min="7" max="7" width="6.625" style="5" customWidth="1"/>
    <col min="8" max="8" width="9.375" style="6" customWidth="1"/>
    <col min="9" max="9" width="3.25390625" style="3" customWidth="1"/>
    <col min="10" max="10" width="2.625" style="3" customWidth="1"/>
    <col min="13" max="16384" width="9.00390625" style="3" customWidth="1"/>
  </cols>
  <sheetData>
    <row r="1" spans="1:8" ht="13.5">
      <c r="A1" s="1" t="s">
        <v>88</v>
      </c>
      <c r="H1" s="6" t="s">
        <v>0</v>
      </c>
    </row>
    <row r="2" spans="1:9" ht="12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86</v>
      </c>
      <c r="F2" s="9" t="s">
        <v>82</v>
      </c>
      <c r="G2" s="10" t="s">
        <v>5</v>
      </c>
      <c r="H2" s="11" t="s">
        <v>87</v>
      </c>
      <c r="I2" s="12"/>
    </row>
    <row r="3" spans="1:11" ht="12" customHeight="1">
      <c r="A3" s="13" t="s">
        <v>6</v>
      </c>
      <c r="B3" s="14" t="s">
        <v>7</v>
      </c>
      <c r="C3" s="15">
        <v>101</v>
      </c>
      <c r="D3" s="15" t="s">
        <v>8</v>
      </c>
      <c r="E3" s="16">
        <v>251573</v>
      </c>
      <c r="F3" s="16">
        <v>228011</v>
      </c>
      <c r="G3" s="17">
        <f aca="true" t="shared" si="0" ref="G3:G9">E3/F3*100</f>
        <v>110.33371197003655</v>
      </c>
      <c r="H3" s="77">
        <f>E3/E73*100</f>
        <v>0.221268122383692</v>
      </c>
      <c r="I3" s="12"/>
      <c r="K3" s="79">
        <f>F3-'[2]大中小分類項目観光レク客数 '!$O$4</f>
        <v>0</v>
      </c>
    </row>
    <row r="4" spans="1:11" ht="12" customHeight="1">
      <c r="A4" s="18" t="s">
        <v>9</v>
      </c>
      <c r="B4" s="19"/>
      <c r="C4" s="20">
        <v>102</v>
      </c>
      <c r="D4" s="21" t="s">
        <v>10</v>
      </c>
      <c r="E4" s="16">
        <v>384887</v>
      </c>
      <c r="F4" s="16">
        <v>356769</v>
      </c>
      <c r="G4" s="17">
        <f t="shared" si="0"/>
        <v>107.8812901345128</v>
      </c>
      <c r="H4" s="77">
        <f aca="true" t="shared" si="1" ref="H4:H35">E4/E$73*100</f>
        <v>0.338522909135289</v>
      </c>
      <c r="I4" s="22"/>
      <c r="K4" s="79">
        <f>F4-'[2]大中小分類項目観光レク客数 '!O5</f>
        <v>0</v>
      </c>
    </row>
    <row r="5" spans="1:11" ht="12" customHeight="1">
      <c r="A5" s="18"/>
      <c r="B5" s="19"/>
      <c r="C5" s="23">
        <v>103</v>
      </c>
      <c r="D5" s="21" t="s">
        <v>11</v>
      </c>
      <c r="E5" s="16">
        <v>47933</v>
      </c>
      <c r="F5" s="16">
        <v>33422</v>
      </c>
      <c r="G5" s="17">
        <f t="shared" si="0"/>
        <v>143.41750942492968</v>
      </c>
      <c r="H5" s="77">
        <f t="shared" si="1"/>
        <v>0.04215891574301499</v>
      </c>
      <c r="I5" s="24"/>
      <c r="K5" s="79">
        <f>F5-'[2]大中小分類項目観光レク客数 '!O6</f>
        <v>0</v>
      </c>
    </row>
    <row r="6" spans="1:11" ht="12" customHeight="1">
      <c r="A6" s="18"/>
      <c r="B6" s="25"/>
      <c r="C6" s="20">
        <v>104</v>
      </c>
      <c r="D6" s="15" t="s">
        <v>12</v>
      </c>
      <c r="E6" s="16">
        <v>76750</v>
      </c>
      <c r="F6" s="16">
        <v>77750</v>
      </c>
      <c r="G6" s="17">
        <f t="shared" si="0"/>
        <v>98.71382636655949</v>
      </c>
      <c r="H6" s="77">
        <f t="shared" si="1"/>
        <v>0.06750457478723218</v>
      </c>
      <c r="I6" s="22"/>
      <c r="K6" s="79">
        <f>F6-'[2]大中小分類項目観光レク客数 '!O7</f>
        <v>0</v>
      </c>
    </row>
    <row r="7" spans="1:11" ht="12" customHeight="1">
      <c r="A7" s="18"/>
      <c r="B7" s="19"/>
      <c r="C7" s="20">
        <v>105</v>
      </c>
      <c r="D7" s="21" t="s">
        <v>13</v>
      </c>
      <c r="E7" s="16">
        <v>1493544</v>
      </c>
      <c r="F7" s="16">
        <v>1410665</v>
      </c>
      <c r="G7" s="17">
        <f t="shared" si="0"/>
        <v>105.87517234779342</v>
      </c>
      <c r="H7" s="77">
        <f t="shared" si="1"/>
        <v>1.3136293504367673</v>
      </c>
      <c r="I7" s="12"/>
      <c r="K7" s="79">
        <f>F7-'[2]大中小分類項目観光レク客数 '!O8</f>
        <v>0</v>
      </c>
    </row>
    <row r="8" spans="1:11" ht="12" customHeight="1">
      <c r="A8" s="18"/>
      <c r="B8" s="19"/>
      <c r="C8" s="20">
        <v>106</v>
      </c>
      <c r="D8" s="21" t="s">
        <v>14</v>
      </c>
      <c r="E8" s="16">
        <v>4513819</v>
      </c>
      <c r="F8" s="16">
        <v>4435412</v>
      </c>
      <c r="G8" s="17">
        <f t="shared" si="0"/>
        <v>101.76775009852523</v>
      </c>
      <c r="H8" s="77">
        <f t="shared" si="1"/>
        <v>3.9700772933098314</v>
      </c>
      <c r="I8" s="22"/>
      <c r="K8" s="79">
        <f>F8-'[2]大中小分類項目観光レク客数 '!O9</f>
        <v>0</v>
      </c>
    </row>
    <row r="9" spans="1:11" ht="12" customHeight="1">
      <c r="A9" s="18"/>
      <c r="B9" s="25"/>
      <c r="C9" s="20">
        <v>107</v>
      </c>
      <c r="D9" s="21" t="s">
        <v>15</v>
      </c>
      <c r="E9" s="16">
        <v>397341</v>
      </c>
      <c r="F9" s="16">
        <v>397564</v>
      </c>
      <c r="G9" s="17">
        <f t="shared" si="0"/>
        <v>99.94390840216921</v>
      </c>
      <c r="H9" s="77">
        <f t="shared" si="1"/>
        <v>0.3494766807887117</v>
      </c>
      <c r="I9" s="22"/>
      <c r="K9" s="79">
        <f>F9-'[2]大中小分類項目観光レク客数 '!O10</f>
        <v>0</v>
      </c>
    </row>
    <row r="10" spans="1:11" ht="12" customHeight="1">
      <c r="A10" s="18"/>
      <c r="B10" s="25"/>
      <c r="C10" s="38">
        <v>110</v>
      </c>
      <c r="D10" s="26" t="s">
        <v>83</v>
      </c>
      <c r="E10" s="16">
        <v>0</v>
      </c>
      <c r="F10" s="16">
        <v>6566</v>
      </c>
      <c r="G10" s="78" t="s">
        <v>85</v>
      </c>
      <c r="H10" s="77">
        <f t="shared" si="1"/>
        <v>0</v>
      </c>
      <c r="I10" s="22"/>
      <c r="K10" s="79">
        <f>F10-'[2]大中小分類項目観光レク客数 '!O11</f>
        <v>0</v>
      </c>
    </row>
    <row r="11" spans="1:11" ht="12" customHeight="1">
      <c r="A11" s="18"/>
      <c r="B11" s="19"/>
      <c r="C11" s="13">
        <v>120</v>
      </c>
      <c r="D11" s="26" t="s">
        <v>16</v>
      </c>
      <c r="E11" s="16">
        <v>4476386</v>
      </c>
      <c r="F11" s="16">
        <v>4359725</v>
      </c>
      <c r="G11" s="17">
        <f aca="true" t="shared" si="2" ref="G11:G42">E11/F11*100</f>
        <v>102.67587978599568</v>
      </c>
      <c r="H11" s="77">
        <f t="shared" si="1"/>
        <v>3.93715353112077</v>
      </c>
      <c r="I11" s="22"/>
      <c r="K11" s="79">
        <f>F11-'[2]大中小分類項目観光レク客数 '!O12</f>
        <v>0</v>
      </c>
    </row>
    <row r="12" spans="1:11" ht="12" customHeight="1">
      <c r="A12" s="27"/>
      <c r="B12" s="28" t="s">
        <v>17</v>
      </c>
      <c r="C12" s="29"/>
      <c r="D12" s="30"/>
      <c r="E12" s="31">
        <f>SUM(E3:E11)</f>
        <v>11642233</v>
      </c>
      <c r="F12" s="31">
        <f>SUM(F3:F11)</f>
        <v>11305884</v>
      </c>
      <c r="G12" s="17">
        <f t="shared" si="2"/>
        <v>102.97499072164547</v>
      </c>
      <c r="H12" s="77">
        <f t="shared" si="1"/>
        <v>10.239791377705307</v>
      </c>
      <c r="I12" s="22"/>
      <c r="K12" s="79">
        <f>F12-'[2]大中小分類項目観光レク客数 '!O13</f>
        <v>0</v>
      </c>
    </row>
    <row r="13" spans="1:11" ht="12" customHeight="1">
      <c r="A13" s="18"/>
      <c r="B13" s="19" t="s">
        <v>18</v>
      </c>
      <c r="C13" s="32">
        <v>121</v>
      </c>
      <c r="D13" s="33" t="s">
        <v>19</v>
      </c>
      <c r="E13" s="16">
        <v>293509</v>
      </c>
      <c r="F13" s="16">
        <v>479578</v>
      </c>
      <c r="G13" s="17">
        <f t="shared" si="2"/>
        <v>61.20151466497629</v>
      </c>
      <c r="H13" s="77">
        <f t="shared" si="1"/>
        <v>0.2581524461397489</v>
      </c>
      <c r="I13" s="12"/>
      <c r="K13" s="79">
        <f>F13-'[2]大中小分類項目観光レク客数 '!O14</f>
        <v>0</v>
      </c>
    </row>
    <row r="14" spans="1:11" ht="12" customHeight="1">
      <c r="A14" s="18"/>
      <c r="B14" s="19"/>
      <c r="C14" s="23">
        <v>122</v>
      </c>
      <c r="D14" s="15" t="s">
        <v>20</v>
      </c>
      <c r="E14" s="16">
        <v>7975287</v>
      </c>
      <c r="F14" s="16">
        <v>8002946</v>
      </c>
      <c r="G14" s="17">
        <f t="shared" si="2"/>
        <v>99.65438977096684</v>
      </c>
      <c r="H14" s="77">
        <f t="shared" si="1"/>
        <v>7.014571436366652</v>
      </c>
      <c r="I14" s="24"/>
      <c r="K14" s="79">
        <f>F14-'[2]大中小分類項目観光レク客数 '!O15</f>
        <v>0</v>
      </c>
    </row>
    <row r="15" spans="1:11" ht="12" customHeight="1">
      <c r="A15" s="18"/>
      <c r="B15" s="19"/>
      <c r="C15" s="20">
        <v>123</v>
      </c>
      <c r="D15" s="21" t="s">
        <v>21</v>
      </c>
      <c r="E15" s="16">
        <v>857451</v>
      </c>
      <c r="F15" s="16">
        <v>566146</v>
      </c>
      <c r="G15" s="17">
        <f t="shared" si="2"/>
        <v>151.45404189025447</v>
      </c>
      <c r="H15" s="77">
        <f t="shared" si="1"/>
        <v>0.7541611095229579</v>
      </c>
      <c r="I15" s="22"/>
      <c r="K15" s="79">
        <f>F15-'[2]大中小分類項目観光レク客数 '!O16</f>
        <v>0</v>
      </c>
    </row>
    <row r="16" spans="1:11" ht="12" customHeight="1">
      <c r="A16" s="18"/>
      <c r="B16" s="19"/>
      <c r="C16" s="20">
        <v>124</v>
      </c>
      <c r="D16" s="21" t="s">
        <v>84</v>
      </c>
      <c r="E16" s="16">
        <v>6000</v>
      </c>
      <c r="F16" s="16">
        <v>10000</v>
      </c>
      <c r="G16" s="17">
        <f t="shared" si="2"/>
        <v>60</v>
      </c>
      <c r="H16" s="77">
        <f t="shared" si="1"/>
        <v>0.005277230602259193</v>
      </c>
      <c r="I16" s="22"/>
      <c r="K16" s="79">
        <f>F16-'[2]大中小分類項目観光レク客数 '!O17</f>
        <v>0</v>
      </c>
    </row>
    <row r="17" spans="1:11" ht="12" customHeight="1">
      <c r="A17" s="18"/>
      <c r="B17" s="19"/>
      <c r="C17" s="20">
        <v>125</v>
      </c>
      <c r="D17" s="21" t="s">
        <v>76</v>
      </c>
      <c r="E17" s="16">
        <v>64778</v>
      </c>
      <c r="F17" s="16">
        <v>23778</v>
      </c>
      <c r="G17" s="17">
        <f t="shared" si="2"/>
        <v>272.4282950626629</v>
      </c>
      <c r="H17" s="77">
        <f t="shared" si="1"/>
        <v>0.05697474065885767</v>
      </c>
      <c r="I17" s="22"/>
      <c r="K17" s="79">
        <f>F17-'[2]大中小分類項目観光レク客数 '!O18</f>
        <v>0</v>
      </c>
    </row>
    <row r="18" spans="1:11" ht="12" customHeight="1">
      <c r="A18" s="18"/>
      <c r="B18" s="19"/>
      <c r="C18" s="20">
        <v>126</v>
      </c>
      <c r="D18" s="21" t="s">
        <v>22</v>
      </c>
      <c r="E18" s="16">
        <v>571836</v>
      </c>
      <c r="F18" s="16">
        <v>528583</v>
      </c>
      <c r="G18" s="17">
        <f t="shared" si="2"/>
        <v>108.18282086257031</v>
      </c>
      <c r="H18" s="77">
        <f t="shared" si="1"/>
        <v>0.5029517397789146</v>
      </c>
      <c r="I18" s="22"/>
      <c r="K18" s="79">
        <f>F18-'[2]大中小分類項目観光レク客数 '!O19</f>
        <v>0</v>
      </c>
    </row>
    <row r="19" spans="1:11" ht="12" customHeight="1">
      <c r="A19" s="18"/>
      <c r="B19" s="25"/>
      <c r="C19" s="20">
        <v>127</v>
      </c>
      <c r="D19" s="21" t="s">
        <v>23</v>
      </c>
      <c r="E19" s="16">
        <v>2435178</v>
      </c>
      <c r="F19" s="16">
        <v>2560141</v>
      </c>
      <c r="G19" s="17">
        <f t="shared" si="2"/>
        <v>95.11890165424482</v>
      </c>
      <c r="H19" s="77">
        <f t="shared" si="1"/>
        <v>2.141832643924723</v>
      </c>
      <c r="I19" s="22"/>
      <c r="K19" s="79">
        <f>F19-'[2]大中小分類項目観光レク客数 '!O20</f>
        <v>0</v>
      </c>
    </row>
    <row r="20" spans="1:11" ht="12" customHeight="1">
      <c r="A20" s="18"/>
      <c r="B20" s="19"/>
      <c r="C20" s="20">
        <v>128</v>
      </c>
      <c r="D20" s="21" t="s">
        <v>24</v>
      </c>
      <c r="E20" s="16">
        <v>1787034</v>
      </c>
      <c r="F20" s="16">
        <v>1813473</v>
      </c>
      <c r="G20" s="17">
        <f t="shared" si="2"/>
        <v>98.54207920382603</v>
      </c>
      <c r="H20" s="77">
        <f t="shared" si="1"/>
        <v>1.571765085346276</v>
      </c>
      <c r="I20" s="22"/>
      <c r="K20" s="79">
        <f>F20-'[2]大中小分類項目観光レク客数 '!O21</f>
        <v>0</v>
      </c>
    </row>
    <row r="21" spans="1:11" ht="12" customHeight="1">
      <c r="A21" s="18"/>
      <c r="B21" s="25"/>
      <c r="C21" s="20">
        <v>129</v>
      </c>
      <c r="D21" s="34" t="s">
        <v>25</v>
      </c>
      <c r="E21" s="16">
        <v>4610118</v>
      </c>
      <c r="F21" s="16">
        <v>4572344</v>
      </c>
      <c r="G21" s="17">
        <f t="shared" si="2"/>
        <v>100.82614081530174</v>
      </c>
      <c r="H21" s="77">
        <f t="shared" si="1"/>
        <v>4.054775964937658</v>
      </c>
      <c r="I21" s="35"/>
      <c r="K21" s="79">
        <f>F21-'[2]大中小分類項目観光レク客数 '!O22</f>
        <v>0</v>
      </c>
    </row>
    <row r="22" spans="1:11" ht="12" customHeight="1">
      <c r="A22" s="18"/>
      <c r="B22" s="19"/>
      <c r="C22" s="36">
        <v>130</v>
      </c>
      <c r="D22" s="15" t="s">
        <v>26</v>
      </c>
      <c r="E22" s="37">
        <v>986132</v>
      </c>
      <c r="F22" s="37">
        <v>984263</v>
      </c>
      <c r="G22" s="17">
        <f t="shared" si="2"/>
        <v>100.18988827173226</v>
      </c>
      <c r="H22" s="77">
        <f t="shared" si="1"/>
        <v>0.8673409947111771</v>
      </c>
      <c r="I22" s="22"/>
      <c r="K22" s="79">
        <f>F22-'[2]大中小分類項目観光レク客数 '!O23</f>
        <v>0</v>
      </c>
    </row>
    <row r="23" spans="1:11" ht="12" customHeight="1">
      <c r="A23" s="18"/>
      <c r="B23" s="19"/>
      <c r="C23" s="38">
        <v>140</v>
      </c>
      <c r="D23" s="26" t="s">
        <v>27</v>
      </c>
      <c r="E23" s="16">
        <v>743506</v>
      </c>
      <c r="F23" s="16">
        <v>564949</v>
      </c>
      <c r="G23" s="17">
        <f t="shared" si="2"/>
        <v>131.6058617680534</v>
      </c>
      <c r="H23" s="77">
        <f t="shared" si="1"/>
        <v>0.6539421026938872</v>
      </c>
      <c r="I23" s="22"/>
      <c r="K23" s="79">
        <f>F23-'[2]大中小分類項目観光レク客数 '!O24</f>
        <v>0</v>
      </c>
    </row>
    <row r="24" spans="1:11" ht="12" customHeight="1">
      <c r="A24" s="27"/>
      <c r="B24" s="28" t="s">
        <v>17</v>
      </c>
      <c r="C24" s="39"/>
      <c r="D24" s="40"/>
      <c r="E24" s="41">
        <f>SUM(E13:E23)</f>
        <v>20330829</v>
      </c>
      <c r="F24" s="41">
        <f>SUM(F13:F23)</f>
        <v>20106201</v>
      </c>
      <c r="G24" s="17">
        <f t="shared" si="2"/>
        <v>101.11720757193265</v>
      </c>
      <c r="H24" s="77">
        <f t="shared" si="1"/>
        <v>17.88174549468311</v>
      </c>
      <c r="I24" s="22"/>
      <c r="K24" s="79">
        <f>F24-'[2]大中小分類項目観光レク客数 '!O25</f>
        <v>0</v>
      </c>
    </row>
    <row r="25" spans="1:11" ht="12" customHeight="1">
      <c r="A25" s="18"/>
      <c r="B25" s="19" t="s">
        <v>28</v>
      </c>
      <c r="C25" s="32">
        <v>141</v>
      </c>
      <c r="D25" s="33" t="s">
        <v>29</v>
      </c>
      <c r="E25" s="16">
        <v>888617</v>
      </c>
      <c r="F25" s="16">
        <v>897337</v>
      </c>
      <c r="G25" s="17">
        <f t="shared" si="2"/>
        <v>99.02823576872457</v>
      </c>
      <c r="H25" s="77">
        <f t="shared" si="1"/>
        <v>0.7815728043479596</v>
      </c>
      <c r="I25" s="12"/>
      <c r="K25" s="79">
        <f>F25-'[2]大中小分類項目観光レク客数 '!O26</f>
        <v>0</v>
      </c>
    </row>
    <row r="26" spans="1:11" ht="12" customHeight="1">
      <c r="A26" s="18"/>
      <c r="B26" s="19"/>
      <c r="C26" s="20">
        <v>142</v>
      </c>
      <c r="D26" s="21" t="s">
        <v>30</v>
      </c>
      <c r="E26" s="16">
        <v>229356</v>
      </c>
      <c r="F26" s="16">
        <v>202948</v>
      </c>
      <c r="G26" s="17">
        <f t="shared" si="2"/>
        <v>113.01220016950155</v>
      </c>
      <c r="H26" s="77">
        <f t="shared" si="1"/>
        <v>0.2017274170019599</v>
      </c>
      <c r="I26" s="22"/>
      <c r="K26" s="79">
        <f>F26-'[2]大中小分類項目観光レク客数 '!O27</f>
        <v>0</v>
      </c>
    </row>
    <row r="27" spans="1:11" ht="12" customHeight="1">
      <c r="A27" s="18"/>
      <c r="B27" s="19"/>
      <c r="C27" s="20">
        <v>143</v>
      </c>
      <c r="D27" s="21" t="s">
        <v>31</v>
      </c>
      <c r="E27" s="16">
        <v>667946</v>
      </c>
      <c r="F27" s="16">
        <v>690378</v>
      </c>
      <c r="G27" s="17">
        <f t="shared" si="2"/>
        <v>96.7507655226557</v>
      </c>
      <c r="H27" s="77">
        <f t="shared" si="1"/>
        <v>0.5874841786427698</v>
      </c>
      <c r="I27" s="22"/>
      <c r="K27" s="79">
        <f>F27-'[2]大中小分類項目観光レク客数 '!O28</f>
        <v>0</v>
      </c>
    </row>
    <row r="28" spans="1:11" ht="12" customHeight="1">
      <c r="A28" s="18"/>
      <c r="B28" s="19"/>
      <c r="C28" s="20">
        <v>144</v>
      </c>
      <c r="D28" s="21" t="s">
        <v>32</v>
      </c>
      <c r="E28" s="16">
        <v>654918</v>
      </c>
      <c r="F28" s="16">
        <v>750276</v>
      </c>
      <c r="G28" s="17">
        <f t="shared" si="2"/>
        <v>87.2902771779985</v>
      </c>
      <c r="H28" s="77">
        <f t="shared" si="1"/>
        <v>0.5760255519283977</v>
      </c>
      <c r="I28" s="12"/>
      <c r="K28" s="79">
        <f>F28-'[2]大中小分類項目観光レク客数 '!O29</f>
        <v>0</v>
      </c>
    </row>
    <row r="29" spans="1:11" ht="12" customHeight="1">
      <c r="A29" s="42"/>
      <c r="B29" s="25"/>
      <c r="C29" s="20">
        <v>145</v>
      </c>
      <c r="D29" s="21" t="s">
        <v>33</v>
      </c>
      <c r="E29" s="16">
        <v>21476</v>
      </c>
      <c r="F29" s="16">
        <v>21994</v>
      </c>
      <c r="G29" s="17">
        <f t="shared" si="2"/>
        <v>97.64481222151495</v>
      </c>
      <c r="H29" s="77">
        <f t="shared" si="1"/>
        <v>0.01888896740235307</v>
      </c>
      <c r="I29" s="22"/>
      <c r="K29" s="79">
        <f>F29-'[2]大中小分類項目観光レク客数 '!O30</f>
        <v>0</v>
      </c>
    </row>
    <row r="30" spans="1:11" ht="12" customHeight="1">
      <c r="A30" s="18"/>
      <c r="B30" s="19"/>
      <c r="C30" s="20">
        <v>146</v>
      </c>
      <c r="D30" s="21" t="s">
        <v>34</v>
      </c>
      <c r="E30" s="16">
        <v>367375</v>
      </c>
      <c r="F30" s="16">
        <v>370140</v>
      </c>
      <c r="G30" s="17">
        <f t="shared" si="2"/>
        <v>99.25298535689198</v>
      </c>
      <c r="H30" s="77">
        <f t="shared" si="1"/>
        <v>0.32312043208416186</v>
      </c>
      <c r="I30" s="24"/>
      <c r="K30" s="79">
        <f>F30-'[2]大中小分類項目観光レク客数 '!O31</f>
        <v>0</v>
      </c>
    </row>
    <row r="31" spans="1:11" ht="12" customHeight="1">
      <c r="A31" s="42"/>
      <c r="B31" s="25"/>
      <c r="C31" s="20">
        <v>147</v>
      </c>
      <c r="D31" s="21" t="s">
        <v>35</v>
      </c>
      <c r="E31" s="16">
        <v>367278</v>
      </c>
      <c r="F31" s="16">
        <v>371301</v>
      </c>
      <c r="G31" s="17">
        <f t="shared" si="2"/>
        <v>98.91651247909378</v>
      </c>
      <c r="H31" s="77">
        <f t="shared" si="1"/>
        <v>0.323035116856092</v>
      </c>
      <c r="I31" s="22"/>
      <c r="K31" s="79">
        <f>F31-'[2]大中小分類項目観光レク客数 '!O32</f>
        <v>0</v>
      </c>
    </row>
    <row r="32" spans="1:11" ht="12" customHeight="1">
      <c r="A32" s="18"/>
      <c r="B32" s="19"/>
      <c r="C32" s="38">
        <v>160</v>
      </c>
      <c r="D32" s="26" t="s">
        <v>36</v>
      </c>
      <c r="E32" s="16">
        <v>1971998</v>
      </c>
      <c r="F32" s="16">
        <v>1905695</v>
      </c>
      <c r="G32" s="17">
        <f t="shared" si="2"/>
        <v>103.47920312536895</v>
      </c>
      <c r="H32" s="77">
        <f t="shared" si="1"/>
        <v>1.7344480321989875</v>
      </c>
      <c r="I32" s="12"/>
      <c r="K32" s="79">
        <f>F32-'[2]大中小分類項目観光レク客数 '!O33</f>
        <v>0</v>
      </c>
    </row>
    <row r="33" spans="1:11" ht="12" customHeight="1">
      <c r="A33" s="27"/>
      <c r="B33" s="28" t="s">
        <v>17</v>
      </c>
      <c r="C33" s="43"/>
      <c r="D33" s="44"/>
      <c r="E33" s="31">
        <f>SUM(E25:E32)</f>
        <v>5168964</v>
      </c>
      <c r="F33" s="31">
        <f>SUM(F25:F32)</f>
        <v>5210069</v>
      </c>
      <c r="G33" s="17">
        <f t="shared" si="2"/>
        <v>99.211046917037</v>
      </c>
      <c r="H33" s="77">
        <f t="shared" si="1"/>
        <v>4.546302500462681</v>
      </c>
      <c r="I33" s="12"/>
      <c r="K33" s="79">
        <f>F33-'[2]大中小分類項目観光レク客数 '!O34</f>
        <v>0</v>
      </c>
    </row>
    <row r="34" spans="1:11" ht="12" customHeight="1">
      <c r="A34" s="28" t="s">
        <v>17</v>
      </c>
      <c r="B34" s="45"/>
      <c r="C34" s="46"/>
      <c r="D34" s="40"/>
      <c r="E34" s="31">
        <f>E12+E24+E33</f>
        <v>37142026</v>
      </c>
      <c r="F34" s="31">
        <f>F12+F24+F33</f>
        <v>36622154</v>
      </c>
      <c r="G34" s="17">
        <f t="shared" si="2"/>
        <v>101.41955604249821</v>
      </c>
      <c r="H34" s="77">
        <f t="shared" si="1"/>
        <v>32.6678393728511</v>
      </c>
      <c r="I34" s="12"/>
      <c r="K34" s="79">
        <f>F34-'[2]大中小分類項目観光レク客数 '!O35</f>
        <v>0</v>
      </c>
    </row>
    <row r="35" spans="1:11" ht="12" customHeight="1">
      <c r="A35" s="18" t="s">
        <v>37</v>
      </c>
      <c r="B35" s="18" t="s">
        <v>38</v>
      </c>
      <c r="C35" s="32">
        <v>201</v>
      </c>
      <c r="D35" s="47" t="s">
        <v>77</v>
      </c>
      <c r="E35" s="16">
        <v>3873179</v>
      </c>
      <c r="F35" s="16">
        <v>3841078</v>
      </c>
      <c r="G35" s="17">
        <f t="shared" si="2"/>
        <v>100.83572892818108</v>
      </c>
      <c r="H35" s="77">
        <f t="shared" si="1"/>
        <v>3.406609791137943</v>
      </c>
      <c r="I35" s="22"/>
      <c r="K35" s="79">
        <f>F35-'[2]大中小分類項目観光レク客数 '!O36</f>
        <v>0</v>
      </c>
    </row>
    <row r="36" spans="1:11" ht="12" customHeight="1">
      <c r="A36" s="18" t="s">
        <v>39</v>
      </c>
      <c r="B36" s="18" t="s">
        <v>40</v>
      </c>
      <c r="C36" s="23">
        <v>202</v>
      </c>
      <c r="D36" s="21" t="s">
        <v>41</v>
      </c>
      <c r="E36" s="16">
        <v>244428</v>
      </c>
      <c r="F36" s="16">
        <v>195858</v>
      </c>
      <c r="G36" s="17">
        <f t="shared" si="2"/>
        <v>124.79857856201942</v>
      </c>
      <c r="H36" s="77">
        <f aca="true" t="shared" si="3" ref="H36:H67">E36/E$73*100</f>
        <v>0.214983820274835</v>
      </c>
      <c r="I36" s="22"/>
      <c r="K36" s="79">
        <f>F36-'[2]大中小分類項目観光レク客数 '!O37</f>
        <v>0</v>
      </c>
    </row>
    <row r="37" spans="1:11" ht="12" customHeight="1">
      <c r="A37" s="18" t="s">
        <v>42</v>
      </c>
      <c r="B37" s="18" t="s">
        <v>43</v>
      </c>
      <c r="C37" s="20">
        <v>203</v>
      </c>
      <c r="D37" s="21" t="s">
        <v>44</v>
      </c>
      <c r="E37" s="16">
        <v>232906</v>
      </c>
      <c r="F37" s="16">
        <v>215665</v>
      </c>
      <c r="G37" s="17">
        <f t="shared" si="2"/>
        <v>107.99434307838547</v>
      </c>
      <c r="H37" s="77">
        <f t="shared" si="3"/>
        <v>0.20484977844162996</v>
      </c>
      <c r="I37" s="48"/>
      <c r="K37" s="79">
        <f>F37-'[2]大中小分類項目観光レク客数 '!O38</f>
        <v>0</v>
      </c>
    </row>
    <row r="38" spans="1:11" ht="12" customHeight="1">
      <c r="A38" s="18"/>
      <c r="B38" s="18"/>
      <c r="C38" s="20">
        <v>204</v>
      </c>
      <c r="D38" s="21" t="s">
        <v>45</v>
      </c>
      <c r="E38" s="16">
        <v>1016935</v>
      </c>
      <c r="F38" s="16">
        <v>1181047</v>
      </c>
      <c r="G38" s="17">
        <f t="shared" si="2"/>
        <v>86.10453267312816</v>
      </c>
      <c r="H38" s="77">
        <f t="shared" si="3"/>
        <v>0.8944334170847421</v>
      </c>
      <c r="I38" s="12"/>
      <c r="K38" s="79">
        <f>F38-'[2]大中小分類項目観光レク客数 '!O39</f>
        <v>0</v>
      </c>
    </row>
    <row r="39" spans="1:11" ht="12" customHeight="1">
      <c r="A39" s="18"/>
      <c r="B39" s="18"/>
      <c r="C39" s="49">
        <v>207</v>
      </c>
      <c r="D39" s="50" t="s">
        <v>46</v>
      </c>
      <c r="E39" s="51">
        <v>63970</v>
      </c>
      <c r="F39" s="51">
        <v>58412</v>
      </c>
      <c r="G39" s="17">
        <f t="shared" si="2"/>
        <v>109.51516811614053</v>
      </c>
      <c r="H39" s="77">
        <f t="shared" si="3"/>
        <v>0.056264073604420095</v>
      </c>
      <c r="I39" s="22"/>
      <c r="K39" s="79">
        <f>F39-'[2]大中小分類項目観光レク客数 '!O40</f>
        <v>0</v>
      </c>
    </row>
    <row r="40" spans="1:11" ht="12" customHeight="1">
      <c r="A40" s="18"/>
      <c r="B40" s="18"/>
      <c r="C40" s="20">
        <v>208</v>
      </c>
      <c r="D40" s="21" t="s">
        <v>47</v>
      </c>
      <c r="E40" s="16">
        <v>777825</v>
      </c>
      <c r="F40" s="16">
        <v>736086</v>
      </c>
      <c r="G40" s="17">
        <f t="shared" si="2"/>
        <v>105.67039720902179</v>
      </c>
      <c r="H40" s="77">
        <f t="shared" si="3"/>
        <v>0.6841269822003762</v>
      </c>
      <c r="I40" s="22"/>
      <c r="K40" s="79">
        <f>F40-'[2]大中小分類項目観光レク客数 '!O41</f>
        <v>0</v>
      </c>
    </row>
    <row r="41" spans="1:11" ht="12" customHeight="1">
      <c r="A41" s="18"/>
      <c r="B41" s="18"/>
      <c r="C41" s="52">
        <v>209</v>
      </c>
      <c r="D41" s="53" t="s">
        <v>48</v>
      </c>
      <c r="E41" s="16">
        <v>55800</v>
      </c>
      <c r="F41" s="16">
        <v>43000</v>
      </c>
      <c r="G41" s="17">
        <f t="shared" si="2"/>
        <v>129.7674418604651</v>
      </c>
      <c r="H41" s="77">
        <f t="shared" si="3"/>
        <v>0.0490782446010105</v>
      </c>
      <c r="I41" s="12"/>
      <c r="K41" s="79">
        <f>F41-'[2]大中小分類項目観光レク客数 '!O42</f>
        <v>0</v>
      </c>
    </row>
    <row r="42" spans="1:11" ht="12" customHeight="1">
      <c r="A42" s="18"/>
      <c r="B42" s="18"/>
      <c r="C42" s="20">
        <v>210</v>
      </c>
      <c r="D42" s="21" t="s">
        <v>49</v>
      </c>
      <c r="E42" s="16">
        <v>3835981</v>
      </c>
      <c r="F42" s="16">
        <v>3679746</v>
      </c>
      <c r="G42" s="17">
        <f t="shared" si="2"/>
        <v>104.2458093574937</v>
      </c>
      <c r="H42" s="77">
        <f t="shared" si="3"/>
        <v>3.3738927204808036</v>
      </c>
      <c r="I42" s="48"/>
      <c r="K42" s="79">
        <f>F42-'[2]大中小分類項目観光レク客数 '!O43</f>
        <v>0</v>
      </c>
    </row>
    <row r="43" spans="1:11" ht="12" customHeight="1">
      <c r="A43" s="18"/>
      <c r="B43" s="18"/>
      <c r="C43" s="20">
        <v>211</v>
      </c>
      <c r="D43" s="21" t="s">
        <v>50</v>
      </c>
      <c r="E43" s="16">
        <v>56800</v>
      </c>
      <c r="F43" s="16">
        <v>56372</v>
      </c>
      <c r="G43" s="17">
        <f aca="true" t="shared" si="4" ref="G43:G73">E43/F43*100</f>
        <v>100.75924217696728</v>
      </c>
      <c r="H43" s="77">
        <f t="shared" si="3"/>
        <v>0.049957783034720364</v>
      </c>
      <c r="I43" s="22"/>
      <c r="K43" s="79">
        <f>F43-'[2]大中小分類項目観光レク客数 '!O44</f>
        <v>0</v>
      </c>
    </row>
    <row r="44" spans="1:11" ht="12" customHeight="1">
      <c r="A44" s="18"/>
      <c r="B44" s="18"/>
      <c r="C44" s="49">
        <v>212</v>
      </c>
      <c r="D44" s="53" t="s">
        <v>51</v>
      </c>
      <c r="E44" s="51">
        <v>243247</v>
      </c>
      <c r="F44" s="51">
        <v>243757</v>
      </c>
      <c r="G44" s="17">
        <f t="shared" si="4"/>
        <v>99.79077523927518</v>
      </c>
      <c r="H44" s="77">
        <f t="shared" si="3"/>
        <v>0.21394508538462365</v>
      </c>
      <c r="I44" s="22"/>
      <c r="K44" s="79">
        <f>F44-'[2]大中小分類項目観光レク客数 '!O45</f>
        <v>0</v>
      </c>
    </row>
    <row r="45" spans="1:11" ht="12" customHeight="1">
      <c r="A45" s="18"/>
      <c r="B45" s="18"/>
      <c r="C45" s="20">
        <v>213</v>
      </c>
      <c r="D45" s="21" t="s">
        <v>52</v>
      </c>
      <c r="E45" s="16">
        <v>240313</v>
      </c>
      <c r="F45" s="16">
        <v>209125</v>
      </c>
      <c r="G45" s="17">
        <f t="shared" si="4"/>
        <v>114.91356843992828</v>
      </c>
      <c r="H45" s="77">
        <f t="shared" si="3"/>
        <v>0.2113645196201189</v>
      </c>
      <c r="I45" s="48"/>
      <c r="K45" s="79">
        <f>F45-'[2]大中小分類項目観光レク客数 '!O46</f>
        <v>0</v>
      </c>
    </row>
    <row r="46" spans="1:11" ht="12" customHeight="1">
      <c r="A46" s="18"/>
      <c r="B46" s="18"/>
      <c r="C46" s="20">
        <v>214</v>
      </c>
      <c r="D46" s="21" t="s">
        <v>53</v>
      </c>
      <c r="E46" s="16">
        <v>1244833</v>
      </c>
      <c r="F46" s="16">
        <v>1327223</v>
      </c>
      <c r="G46" s="17">
        <f t="shared" si="4"/>
        <v>93.7923016704804</v>
      </c>
      <c r="H46" s="77">
        <f t="shared" si="3"/>
        <v>1.094878467050353</v>
      </c>
      <c r="I46" s="48"/>
      <c r="K46" s="79">
        <f>F46-'[2]大中小分類項目観光レク客数 '!O47</f>
        <v>1246504</v>
      </c>
    </row>
    <row r="47" spans="1:11" ht="12" customHeight="1">
      <c r="A47" s="18"/>
      <c r="B47" s="18"/>
      <c r="C47" s="49">
        <v>215</v>
      </c>
      <c r="D47" s="50" t="s">
        <v>54</v>
      </c>
      <c r="E47" s="51">
        <v>27336</v>
      </c>
      <c r="F47" s="51">
        <v>10604</v>
      </c>
      <c r="G47" s="17">
        <f t="shared" si="4"/>
        <v>257.78951339117316</v>
      </c>
      <c r="H47" s="77">
        <f t="shared" si="3"/>
        <v>0.024043062623892882</v>
      </c>
      <c r="I47" s="22"/>
      <c r="K47" s="79">
        <f>F47-'[2]大中小分類項目観光レク客数 '!O48</f>
        <v>0</v>
      </c>
    </row>
    <row r="48" spans="1:11" ht="12" customHeight="1">
      <c r="A48" s="18"/>
      <c r="B48" s="42"/>
      <c r="C48" s="23">
        <v>216</v>
      </c>
      <c r="D48" s="15" t="s">
        <v>55</v>
      </c>
      <c r="E48" s="16">
        <v>4134157</v>
      </c>
      <c r="F48" s="16">
        <v>4067552</v>
      </c>
      <c r="G48" s="17">
        <f t="shared" si="4"/>
        <v>101.63747138327919</v>
      </c>
      <c r="H48" s="77">
        <f t="shared" si="3"/>
        <v>3.6361499724906765</v>
      </c>
      <c r="I48" s="22"/>
      <c r="K48" s="79">
        <f>F48-'[2]大中小分類項目観光レク客数 '!O49</f>
        <v>0</v>
      </c>
    </row>
    <row r="49" spans="1:11" ht="12" customHeight="1">
      <c r="A49" s="18"/>
      <c r="B49" s="18"/>
      <c r="C49" s="23">
        <v>217</v>
      </c>
      <c r="D49" s="15" t="s">
        <v>56</v>
      </c>
      <c r="E49" s="16">
        <v>2083009</v>
      </c>
      <c r="F49" s="16">
        <v>2166736</v>
      </c>
      <c r="G49" s="17">
        <f t="shared" si="4"/>
        <v>96.13580057745844</v>
      </c>
      <c r="H49" s="77">
        <f t="shared" si="3"/>
        <v>1.8320864732635531</v>
      </c>
      <c r="I49" s="12"/>
      <c r="K49" s="79">
        <f>F49-'[2]大中小分類項目観光レク客数 '!O50</f>
        <v>0</v>
      </c>
    </row>
    <row r="50" spans="1:11" ht="12" customHeight="1">
      <c r="A50" s="18"/>
      <c r="B50" s="42"/>
      <c r="C50" s="20">
        <v>218</v>
      </c>
      <c r="D50" s="21" t="s">
        <v>57</v>
      </c>
      <c r="E50" s="16">
        <v>787256</v>
      </c>
      <c r="F50" s="16">
        <v>545268</v>
      </c>
      <c r="G50" s="17">
        <f t="shared" si="4"/>
        <v>144.3796445050874</v>
      </c>
      <c r="H50" s="77">
        <f t="shared" si="3"/>
        <v>0.692421909168694</v>
      </c>
      <c r="K50" s="79">
        <f>F50-'[2]大中小分類項目観光レク客数 '!O51</f>
        <v>0</v>
      </c>
    </row>
    <row r="51" spans="1:11" ht="12" customHeight="1">
      <c r="A51" s="18"/>
      <c r="B51" s="18"/>
      <c r="C51" s="38">
        <v>250</v>
      </c>
      <c r="D51" s="26" t="s">
        <v>58</v>
      </c>
      <c r="E51" s="16">
        <v>2093007</v>
      </c>
      <c r="F51" s="16">
        <v>1805300</v>
      </c>
      <c r="G51" s="17">
        <f t="shared" si="4"/>
        <v>115.93679720822023</v>
      </c>
      <c r="H51" s="77">
        <f t="shared" si="3"/>
        <v>1.8408800985237845</v>
      </c>
      <c r="I51" s="22"/>
      <c r="K51" s="79">
        <f>F51-'[2]大中小分類項目観光レク客数 '!O52</f>
        <v>0</v>
      </c>
    </row>
    <row r="52" spans="1:11" ht="12" customHeight="1">
      <c r="A52" s="27"/>
      <c r="B52" s="28" t="s">
        <v>17</v>
      </c>
      <c r="C52" s="46"/>
      <c r="D52" s="40"/>
      <c r="E52" s="31">
        <f>SUM(E35:E51)</f>
        <v>21010982</v>
      </c>
      <c r="F52" s="31">
        <f>SUM(F35:F51)</f>
        <v>20382829</v>
      </c>
      <c r="G52" s="17">
        <f t="shared" si="4"/>
        <v>103.0817753512037</v>
      </c>
      <c r="H52" s="77">
        <f t="shared" si="3"/>
        <v>18.47996619898618</v>
      </c>
      <c r="I52" s="22"/>
      <c r="K52" s="79">
        <f>F52-'[2]大中小分類項目観光レク客数 '!O53</f>
        <v>1246504</v>
      </c>
    </row>
    <row r="53" spans="1:11" ht="12" customHeight="1">
      <c r="A53" s="18"/>
      <c r="B53" s="18" t="s">
        <v>59</v>
      </c>
      <c r="C53" s="54">
        <v>251</v>
      </c>
      <c r="D53" s="55" t="s">
        <v>60</v>
      </c>
      <c r="E53" s="16">
        <v>5867098</v>
      </c>
      <c r="F53" s="16">
        <v>5295079</v>
      </c>
      <c r="G53" s="17">
        <f t="shared" si="4"/>
        <v>110.80284165731993</v>
      </c>
      <c r="H53" s="77">
        <f t="shared" si="3"/>
        <v>5.160338185342284</v>
      </c>
      <c r="K53" s="79">
        <f>F53-'[2]大中小分類項目観光レク客数 '!O54</f>
        <v>0</v>
      </c>
    </row>
    <row r="54" spans="1:11" ht="12" customHeight="1">
      <c r="A54" s="27"/>
      <c r="B54" s="28" t="s">
        <v>17</v>
      </c>
      <c r="C54" s="45"/>
      <c r="D54" s="40"/>
      <c r="E54" s="31">
        <f>E53</f>
        <v>5867098</v>
      </c>
      <c r="F54" s="31">
        <f>F53</f>
        <v>5295079</v>
      </c>
      <c r="G54" s="17">
        <f t="shared" si="4"/>
        <v>110.80284165731993</v>
      </c>
      <c r="H54" s="77">
        <f t="shared" si="3"/>
        <v>5.160338185342284</v>
      </c>
      <c r="I54" s="12"/>
      <c r="K54" s="79">
        <f>F54-'[2]大中小分類項目観光レク客数 '!O55</f>
        <v>0</v>
      </c>
    </row>
    <row r="55" spans="1:11" ht="12" customHeight="1">
      <c r="A55" s="18"/>
      <c r="B55" s="18" t="s">
        <v>61</v>
      </c>
      <c r="C55" s="32">
        <v>261</v>
      </c>
      <c r="D55" s="47" t="s">
        <v>62</v>
      </c>
      <c r="E55" s="16">
        <v>9163249</v>
      </c>
      <c r="F55" s="16">
        <v>2569672</v>
      </c>
      <c r="G55" s="17">
        <f t="shared" si="4"/>
        <v>356.5921642917851</v>
      </c>
      <c r="H55" s="77">
        <f t="shared" si="3"/>
        <v>8.059429673153492</v>
      </c>
      <c r="K55" s="79">
        <f>F55-'[2]大中小分類項目観光レク客数 '!O56</f>
        <v>0</v>
      </c>
    </row>
    <row r="56" spans="1:11" ht="12" customHeight="1">
      <c r="A56" s="42"/>
      <c r="B56" s="42"/>
      <c r="C56" s="23">
        <v>262</v>
      </c>
      <c r="D56" s="21" t="s">
        <v>63</v>
      </c>
      <c r="E56" s="16">
        <v>315843</v>
      </c>
      <c r="F56" s="16">
        <v>261356</v>
      </c>
      <c r="G56" s="17">
        <f t="shared" si="4"/>
        <v>120.84780911859684</v>
      </c>
      <c r="H56" s="77">
        <f t="shared" si="3"/>
        <v>0.27779605751822506</v>
      </c>
      <c r="I56" s="12"/>
      <c r="K56" s="79">
        <f>F56-'[2]大中小分類項目観光レク客数 '!O57</f>
        <v>0</v>
      </c>
    </row>
    <row r="57" spans="1:11" ht="12" customHeight="1">
      <c r="A57" s="18"/>
      <c r="B57" s="18"/>
      <c r="C57" s="38">
        <v>263</v>
      </c>
      <c r="D57" s="26" t="s">
        <v>64</v>
      </c>
      <c r="E57" s="16">
        <v>1388746</v>
      </c>
      <c r="F57" s="16">
        <v>1370397</v>
      </c>
      <c r="G57" s="17">
        <f t="shared" si="4"/>
        <v>101.33895506192732</v>
      </c>
      <c r="H57" s="77">
        <f t="shared" si="3"/>
        <v>1.2214554816608407</v>
      </c>
      <c r="I57" s="12"/>
      <c r="K57" s="79">
        <f>F57-'[2]大中小分類項目観光レク客数 '!O58</f>
        <v>0</v>
      </c>
    </row>
    <row r="58" spans="1:11" ht="12" customHeight="1">
      <c r="A58" s="42"/>
      <c r="B58" s="42"/>
      <c r="C58" s="56">
        <v>264</v>
      </c>
      <c r="D58" s="26" t="s">
        <v>80</v>
      </c>
      <c r="E58" s="16">
        <v>8484370</v>
      </c>
      <c r="F58" s="16">
        <v>6510386</v>
      </c>
      <c r="G58" s="17">
        <f t="shared" si="4"/>
        <v>130.32053706185778</v>
      </c>
      <c r="H58" s="77">
        <f t="shared" si="3"/>
        <v>7.462329500814971</v>
      </c>
      <c r="I58" s="12"/>
      <c r="K58" s="79">
        <f>F58-'[2]大中小分類項目観光レク客数 '!O59</f>
        <v>0</v>
      </c>
    </row>
    <row r="59" spans="1:11" ht="12" customHeight="1">
      <c r="A59" s="27"/>
      <c r="B59" s="28" t="s">
        <v>17</v>
      </c>
      <c r="C59" s="43"/>
      <c r="D59" s="44"/>
      <c r="E59" s="31">
        <f>SUM(E55:E58)</f>
        <v>19352208</v>
      </c>
      <c r="F59" s="31">
        <f>SUM(F55:F58)</f>
        <v>10711811</v>
      </c>
      <c r="G59" s="17">
        <f t="shared" si="4"/>
        <v>180.66233618199576</v>
      </c>
      <c r="H59" s="77">
        <f t="shared" si="3"/>
        <v>17.02101071314753</v>
      </c>
      <c r="I59" s="12"/>
      <c r="K59" s="79">
        <f>F59-'[2]大中小分類項目観光レク客数 '!O60</f>
        <v>0</v>
      </c>
    </row>
    <row r="60" spans="1:11" ht="12" customHeight="1">
      <c r="A60" s="28" t="s">
        <v>17</v>
      </c>
      <c r="B60" s="45"/>
      <c r="C60" s="46"/>
      <c r="D60" s="40"/>
      <c r="E60" s="31">
        <f>E52+E54+E59</f>
        <v>46230288</v>
      </c>
      <c r="F60" s="31">
        <f>F52+F54+F59</f>
        <v>36389719</v>
      </c>
      <c r="G60" s="17">
        <f t="shared" si="4"/>
        <v>127.04216814644818</v>
      </c>
      <c r="H60" s="77">
        <f t="shared" si="3"/>
        <v>40.66131509747599</v>
      </c>
      <c r="K60" s="79">
        <f>F60-'[2]大中小分類項目観光レク客数 '!O61</f>
        <v>1246504</v>
      </c>
    </row>
    <row r="61" spans="1:11" ht="12" customHeight="1">
      <c r="A61" s="18" t="s">
        <v>65</v>
      </c>
      <c r="B61" s="19" t="s">
        <v>66</v>
      </c>
      <c r="C61" s="32">
        <v>301</v>
      </c>
      <c r="D61" s="47" t="s">
        <v>81</v>
      </c>
      <c r="E61" s="16">
        <v>8287565</v>
      </c>
      <c r="F61" s="16">
        <v>7617844</v>
      </c>
      <c r="G61" s="17">
        <f t="shared" si="4"/>
        <v>108.79147695857252</v>
      </c>
      <c r="H61" s="77">
        <f t="shared" si="3"/>
        <v>7.289231939368701</v>
      </c>
      <c r="I61" s="12"/>
      <c r="K61" s="79">
        <f>F61-'[2]大中小分類項目観光レク客数 '!O62</f>
        <v>0</v>
      </c>
    </row>
    <row r="62" spans="1:11" ht="12" customHeight="1">
      <c r="A62" s="18" t="s">
        <v>67</v>
      </c>
      <c r="B62" s="19"/>
      <c r="C62" s="23">
        <v>302</v>
      </c>
      <c r="D62" s="15" t="s">
        <v>68</v>
      </c>
      <c r="E62" s="16">
        <v>4218930</v>
      </c>
      <c r="F62" s="16">
        <v>4141000</v>
      </c>
      <c r="G62" s="17">
        <f t="shared" si="4"/>
        <v>101.88191258150205</v>
      </c>
      <c r="H62" s="77">
        <f t="shared" si="3"/>
        <v>3.710711084131563</v>
      </c>
      <c r="I62" s="12"/>
      <c r="K62" s="79">
        <f>F62-'[2]大中小分類項目観光レク客数 '!O63</f>
        <v>0</v>
      </c>
    </row>
    <row r="63" spans="1:11" ht="12" customHeight="1">
      <c r="A63" s="18"/>
      <c r="B63" s="19"/>
      <c r="C63" s="38">
        <v>304</v>
      </c>
      <c r="D63" s="26" t="s">
        <v>69</v>
      </c>
      <c r="E63" s="16">
        <v>4146726</v>
      </c>
      <c r="F63" s="16">
        <v>3932944</v>
      </c>
      <c r="G63" s="17">
        <f t="shared" si="4"/>
        <v>105.43567363277992</v>
      </c>
      <c r="H63" s="77">
        <f t="shared" si="3"/>
        <v>3.647204891063976</v>
      </c>
      <c r="I63" s="12"/>
      <c r="K63" s="79">
        <f>F63-'[2]大中小分類項目観光レク客数 '!O64</f>
        <v>0</v>
      </c>
    </row>
    <row r="64" spans="1:11" ht="12" customHeight="1">
      <c r="A64" s="27"/>
      <c r="B64" s="28" t="s">
        <v>17</v>
      </c>
      <c r="C64" s="46"/>
      <c r="D64" s="40"/>
      <c r="E64" s="31">
        <f>SUM(E61:E63)</f>
        <v>16653221</v>
      </c>
      <c r="F64" s="31">
        <f>SUM(F61:F63)</f>
        <v>15691788</v>
      </c>
      <c r="G64" s="17">
        <f t="shared" si="4"/>
        <v>106.1269818327905</v>
      </c>
      <c r="H64" s="77">
        <f t="shared" si="3"/>
        <v>14.64714791456424</v>
      </c>
      <c r="I64" s="35"/>
      <c r="K64" s="79">
        <f>F64-'[2]大中小分類項目観光レク客数 '!O65</f>
        <v>0</v>
      </c>
    </row>
    <row r="65" spans="1:11" ht="12" customHeight="1">
      <c r="A65" s="18"/>
      <c r="B65" s="19" t="s">
        <v>70</v>
      </c>
      <c r="C65" s="32">
        <v>321</v>
      </c>
      <c r="D65" s="47" t="s">
        <v>71</v>
      </c>
      <c r="E65" s="16">
        <v>11000</v>
      </c>
      <c r="F65" s="16">
        <v>910143</v>
      </c>
      <c r="G65" s="17">
        <f t="shared" si="4"/>
        <v>1.2086012857320223</v>
      </c>
      <c r="H65" s="77">
        <f t="shared" si="3"/>
        <v>0.00967492277080852</v>
      </c>
      <c r="I65" s="12"/>
      <c r="K65" s="79">
        <f>F65-'[2]大中小分類項目観光レク客数 '!O66</f>
        <v>0</v>
      </c>
    </row>
    <row r="66" spans="1:11" ht="12" customHeight="1">
      <c r="A66" s="42"/>
      <c r="B66" s="25"/>
      <c r="C66" s="23">
        <v>322</v>
      </c>
      <c r="D66" s="15" t="s">
        <v>78</v>
      </c>
      <c r="E66" s="16">
        <v>1211931</v>
      </c>
      <c r="F66" s="16">
        <v>1925831</v>
      </c>
      <c r="G66" s="17">
        <f t="shared" si="4"/>
        <v>62.930288275554815</v>
      </c>
      <c r="H66" s="77">
        <f t="shared" si="3"/>
        <v>1.065939893504431</v>
      </c>
      <c r="I66" s="12"/>
      <c r="K66" s="79">
        <f>F66-'[2]大中小分類項目観光レク客数 '!O67</f>
        <v>0</v>
      </c>
    </row>
    <row r="67" spans="1:11" ht="12" customHeight="1">
      <c r="A67" s="18"/>
      <c r="B67" s="19"/>
      <c r="C67" s="20">
        <v>323</v>
      </c>
      <c r="D67" s="21" t="s">
        <v>72</v>
      </c>
      <c r="E67" s="16">
        <v>2039831</v>
      </c>
      <c r="F67" s="16">
        <v>1862759</v>
      </c>
      <c r="G67" s="17">
        <f t="shared" si="4"/>
        <v>109.50589958228628</v>
      </c>
      <c r="H67" s="77">
        <f t="shared" si="3"/>
        <v>1.7941097627728286</v>
      </c>
      <c r="I67" s="12"/>
      <c r="K67" s="79">
        <f>F67-'[2]大中小分類項目観光レク客数 '!O68</f>
        <v>0</v>
      </c>
    </row>
    <row r="68" spans="1:11" ht="12" customHeight="1">
      <c r="A68" s="18"/>
      <c r="B68" s="19"/>
      <c r="C68" s="20">
        <v>324</v>
      </c>
      <c r="D68" s="21" t="s">
        <v>79</v>
      </c>
      <c r="E68" s="16">
        <v>1186262</v>
      </c>
      <c r="F68" s="16">
        <v>1266102</v>
      </c>
      <c r="G68" s="17">
        <f t="shared" si="4"/>
        <v>93.69403097064848</v>
      </c>
      <c r="H68" s="77">
        <f aca="true" t="shared" si="5" ref="H68:H73">E68/E$73*100</f>
        <v>1.0433630214495326</v>
      </c>
      <c r="I68" s="12"/>
      <c r="K68" s="79">
        <f>F68-'[2]大中小分類項目観光レク客数 '!O69</f>
        <v>0</v>
      </c>
    </row>
    <row r="69" spans="1:11" ht="12" customHeight="1">
      <c r="A69" s="42"/>
      <c r="B69" s="25"/>
      <c r="C69" s="20">
        <v>325</v>
      </c>
      <c r="D69" s="21" t="s">
        <v>73</v>
      </c>
      <c r="E69" s="16">
        <v>62665</v>
      </c>
      <c r="F69" s="16">
        <v>50900</v>
      </c>
      <c r="G69" s="17">
        <f t="shared" si="4"/>
        <v>123.11394891944991</v>
      </c>
      <c r="H69" s="77">
        <f t="shared" si="5"/>
        <v>0.055116275948428724</v>
      </c>
      <c r="I69" s="12"/>
      <c r="K69" s="79">
        <f>F69-'[2]大中小分類項目観光レク客数 '!O70</f>
        <v>0</v>
      </c>
    </row>
    <row r="70" spans="1:11" ht="12" customHeight="1">
      <c r="A70" s="18"/>
      <c r="B70" s="19"/>
      <c r="C70" s="38">
        <v>350</v>
      </c>
      <c r="D70" s="26" t="s">
        <v>74</v>
      </c>
      <c r="E70" s="16">
        <v>9158774</v>
      </c>
      <c r="F70" s="16">
        <v>7816338</v>
      </c>
      <c r="G70" s="17">
        <f t="shared" si="4"/>
        <v>117.1747434668255</v>
      </c>
      <c r="H70" s="77">
        <f t="shared" si="5"/>
        <v>8.055493738662639</v>
      </c>
      <c r="I70" s="12"/>
      <c r="K70" s="79">
        <f>F70-'[2]大中小分類項目観光レク客数 '!O71</f>
        <v>0</v>
      </c>
    </row>
    <row r="71" spans="1:11" ht="12" customHeight="1">
      <c r="A71" s="27"/>
      <c r="B71" s="28" t="s">
        <v>17</v>
      </c>
      <c r="C71" s="43"/>
      <c r="D71" s="44"/>
      <c r="E71" s="31">
        <f>SUM(E65:E70)</f>
        <v>13670463</v>
      </c>
      <c r="F71" s="31">
        <f>SUM(F65:F70)</f>
        <v>13832073</v>
      </c>
      <c r="G71" s="17">
        <f t="shared" si="4"/>
        <v>98.83162849126086</v>
      </c>
      <c r="H71" s="77">
        <f t="shared" si="5"/>
        <v>12.02369761510867</v>
      </c>
      <c r="I71" s="12"/>
      <c r="K71" s="79">
        <f>F71-'[2]大中小分類項目観光レク客数 '!O72</f>
        <v>0</v>
      </c>
    </row>
    <row r="72" spans="1:11" ht="12" customHeight="1">
      <c r="A72" s="28" t="s">
        <v>17</v>
      </c>
      <c r="B72" s="76"/>
      <c r="C72" s="46"/>
      <c r="D72" s="40"/>
      <c r="E72" s="31">
        <f>E64+E71</f>
        <v>30323684</v>
      </c>
      <c r="F72" s="31">
        <f>F64+F71</f>
        <v>29523861</v>
      </c>
      <c r="G72" s="17">
        <f t="shared" si="4"/>
        <v>102.70907317982562</v>
      </c>
      <c r="H72" s="77">
        <f t="shared" si="5"/>
        <v>26.67084552967291</v>
      </c>
      <c r="I72" s="12"/>
      <c r="K72" s="79">
        <f>F72-'[2]大中小分類項目観光レク客数 '!O73</f>
        <v>0</v>
      </c>
    </row>
    <row r="73" spans="1:11" ht="12" customHeight="1">
      <c r="A73" s="57" t="s">
        <v>75</v>
      </c>
      <c r="B73" s="76"/>
      <c r="C73" s="45"/>
      <c r="D73" s="40"/>
      <c r="E73" s="58">
        <f>E34+E60+E72</f>
        <v>113695998</v>
      </c>
      <c r="F73" s="58">
        <f>F34+F60+F72</f>
        <v>102535734</v>
      </c>
      <c r="G73" s="17">
        <f t="shared" si="4"/>
        <v>110.88426791775832</v>
      </c>
      <c r="H73" s="77">
        <f t="shared" si="5"/>
        <v>100</v>
      </c>
      <c r="I73" s="12"/>
      <c r="K73" s="79">
        <f>F73-'[2]大中小分類項目観光レク客数 '!O74</f>
        <v>1246504</v>
      </c>
    </row>
    <row r="74" spans="3:9" ht="13.5">
      <c r="C74" s="24"/>
      <c r="E74" s="4"/>
      <c r="I74" s="12"/>
    </row>
    <row r="75" spans="3:9" ht="13.5">
      <c r="C75" s="59"/>
      <c r="E75" s="60"/>
      <c r="I75" s="12"/>
    </row>
    <row r="76" spans="3:9" ht="13.5">
      <c r="C76" s="61"/>
      <c r="D76" s="61"/>
      <c r="E76" s="62"/>
      <c r="I76" s="22"/>
    </row>
    <row r="77" spans="3:9" ht="13.5">
      <c r="C77" s="24"/>
      <c r="E77" s="4"/>
      <c r="I77" s="22"/>
    </row>
    <row r="78" spans="3:9" ht="13.5">
      <c r="C78" s="24"/>
      <c r="D78" s="63"/>
      <c r="E78" s="64"/>
      <c r="I78" s="22"/>
    </row>
    <row r="79" spans="3:9" ht="13.5">
      <c r="C79" s="24"/>
      <c r="D79" s="63"/>
      <c r="E79" s="64"/>
      <c r="I79" s="22"/>
    </row>
    <row r="80" spans="3:9" ht="13.5">
      <c r="C80" s="24"/>
      <c r="D80" s="63"/>
      <c r="E80" s="64"/>
      <c r="I80" s="22"/>
    </row>
    <row r="81" spans="3:9" ht="13.5">
      <c r="C81" s="24"/>
      <c r="D81" s="63"/>
      <c r="E81" s="64"/>
      <c r="I81" s="22"/>
    </row>
    <row r="82" spans="3:9" ht="13.5">
      <c r="C82" s="24"/>
      <c r="D82" s="63"/>
      <c r="E82" s="64"/>
      <c r="I82" s="22"/>
    </row>
    <row r="83" spans="3:9" ht="13.5">
      <c r="C83" s="24"/>
      <c r="D83" s="63"/>
      <c r="E83" s="64"/>
      <c r="I83" s="22"/>
    </row>
    <row r="84" spans="3:9" ht="13.5">
      <c r="C84" s="24"/>
      <c r="D84" s="63"/>
      <c r="E84" s="64"/>
      <c r="I84" s="22"/>
    </row>
    <row r="85" spans="3:9" ht="13.5">
      <c r="C85" s="24"/>
      <c r="D85" s="63"/>
      <c r="E85" s="64"/>
      <c r="I85" s="22"/>
    </row>
    <row r="86" spans="3:9" ht="11.25" customHeight="1">
      <c r="C86" s="24"/>
      <c r="D86" s="63"/>
      <c r="E86" s="64"/>
      <c r="I86" s="22"/>
    </row>
    <row r="87" spans="3:9" ht="11.25" customHeight="1">
      <c r="C87" s="24"/>
      <c r="D87" s="63"/>
      <c r="E87" s="64"/>
      <c r="I87" s="22"/>
    </row>
    <row r="88" spans="3:9" ht="11.25" customHeight="1">
      <c r="C88" s="24"/>
      <c r="D88" s="63"/>
      <c r="E88" s="4"/>
      <c r="I88" s="35"/>
    </row>
    <row r="89" spans="3:5" ht="11.25" customHeight="1">
      <c r="C89" s="24"/>
      <c r="D89" s="63"/>
      <c r="E89" s="4"/>
    </row>
    <row r="90" spans="3:9" ht="11.25" customHeight="1">
      <c r="C90" s="24"/>
      <c r="D90" s="63"/>
      <c r="E90" s="4"/>
      <c r="I90" s="12"/>
    </row>
    <row r="91" spans="3:9" ht="11.25" customHeight="1">
      <c r="C91" s="24"/>
      <c r="D91" s="63"/>
      <c r="E91" s="4"/>
      <c r="I91" s="12"/>
    </row>
    <row r="92" spans="3:9" ht="11.25" customHeight="1">
      <c r="C92" s="24"/>
      <c r="D92" s="63"/>
      <c r="E92" s="4"/>
      <c r="I92" s="12"/>
    </row>
    <row r="93" spans="3:9" ht="11.25" customHeight="1">
      <c r="C93" s="24"/>
      <c r="D93" s="63"/>
      <c r="E93" s="4"/>
      <c r="I93" s="12"/>
    </row>
    <row r="94" spans="3:9" ht="11.25" customHeight="1">
      <c r="C94" s="24"/>
      <c r="D94" s="63"/>
      <c r="E94" s="4"/>
      <c r="H94" s="65"/>
      <c r="I94" s="48"/>
    </row>
    <row r="95" spans="3:9" ht="11.25" customHeight="1">
      <c r="C95" s="24"/>
      <c r="D95" s="63"/>
      <c r="E95" s="4"/>
      <c r="H95" s="66"/>
      <c r="I95" s="12"/>
    </row>
    <row r="96" spans="3:9" ht="11.25" customHeight="1">
      <c r="C96" s="24"/>
      <c r="D96" s="63"/>
      <c r="E96" s="4"/>
      <c r="I96" s="12"/>
    </row>
    <row r="97" spans="3:9" ht="11.25" customHeight="1">
      <c r="C97" s="24"/>
      <c r="D97" s="63"/>
      <c r="E97" s="4"/>
      <c r="I97" s="12"/>
    </row>
    <row r="98" spans="3:9" ht="11.25" customHeight="1">
      <c r="C98" s="24"/>
      <c r="D98" s="63"/>
      <c r="E98" s="4"/>
      <c r="I98" s="12"/>
    </row>
    <row r="99" spans="3:9" ht="11.25" customHeight="1">
      <c r="C99" s="24"/>
      <c r="D99" s="63"/>
      <c r="E99" s="4"/>
      <c r="I99" s="12"/>
    </row>
    <row r="100" spans="3:9" ht="13.5">
      <c r="C100" s="59"/>
      <c r="D100" s="67"/>
      <c r="E100" s="60"/>
      <c r="I100" s="12"/>
    </row>
    <row r="101" spans="5:9" ht="13.5">
      <c r="E101" s="4"/>
      <c r="I101" s="12"/>
    </row>
    <row r="102" spans="3:9" ht="13.5">
      <c r="C102" s="24"/>
      <c r="D102" s="63"/>
      <c r="E102" s="4"/>
      <c r="I102" s="12"/>
    </row>
    <row r="103" spans="3:9" ht="13.5">
      <c r="C103" s="24"/>
      <c r="D103" s="63"/>
      <c r="E103" s="4"/>
      <c r="I103" s="12"/>
    </row>
    <row r="104" spans="3:9" ht="11.25" customHeight="1">
      <c r="C104" s="68"/>
      <c r="D104" s="68"/>
      <c r="E104" s="4"/>
      <c r="I104" s="12"/>
    </row>
    <row r="105" spans="3:9" ht="11.25" customHeight="1">
      <c r="C105" s="68"/>
      <c r="D105" s="68"/>
      <c r="E105" s="4"/>
      <c r="I105" s="12"/>
    </row>
    <row r="106" spans="3:9" ht="11.25" customHeight="1">
      <c r="C106" s="69"/>
      <c r="D106" s="70"/>
      <c r="E106" s="71"/>
      <c r="I106" s="12"/>
    </row>
    <row r="107" spans="3:9" ht="11.25" customHeight="1">
      <c r="C107" s="24"/>
      <c r="D107" s="63"/>
      <c r="E107" s="4"/>
      <c r="I107" s="12"/>
    </row>
    <row r="108" spans="3:9" ht="11.25" customHeight="1">
      <c r="C108" s="24"/>
      <c r="D108" s="63"/>
      <c r="E108" s="4"/>
      <c r="H108" s="65"/>
      <c r="I108" s="48"/>
    </row>
    <row r="109" spans="3:9" ht="11.25" customHeight="1">
      <c r="C109" s="24"/>
      <c r="D109" s="63"/>
      <c r="E109" s="4"/>
      <c r="I109" s="12"/>
    </row>
    <row r="110" spans="3:9" ht="11.25" customHeight="1">
      <c r="C110" s="24"/>
      <c r="D110" s="63"/>
      <c r="E110" s="4"/>
      <c r="I110" s="12"/>
    </row>
    <row r="111" spans="3:9" ht="11.25" customHeight="1">
      <c r="C111" s="24"/>
      <c r="D111" s="63"/>
      <c r="E111" s="4"/>
      <c r="H111" s="65"/>
      <c r="I111" s="22"/>
    </row>
    <row r="112" spans="3:9" ht="11.25" customHeight="1">
      <c r="C112" s="24"/>
      <c r="D112" s="63"/>
      <c r="E112" s="4"/>
      <c r="H112" s="65"/>
      <c r="I112" s="22"/>
    </row>
    <row r="113" spans="3:9" ht="11.25" customHeight="1">
      <c r="C113" s="24"/>
      <c r="D113" s="63"/>
      <c r="E113" s="4"/>
      <c r="I113" s="22"/>
    </row>
    <row r="114" spans="3:9" ht="11.25" customHeight="1">
      <c r="C114" s="24"/>
      <c r="D114" s="63"/>
      <c r="E114" s="4"/>
      <c r="I114" s="22"/>
    </row>
    <row r="115" spans="3:9" ht="11.25" customHeight="1">
      <c r="C115" s="24"/>
      <c r="D115" s="63"/>
      <c r="E115" s="4"/>
      <c r="I115" s="12"/>
    </row>
    <row r="116" spans="3:9" ht="13.5">
      <c r="C116" s="24"/>
      <c r="D116" s="63"/>
      <c r="E116" s="4"/>
      <c r="I116" s="12"/>
    </row>
    <row r="117" spans="3:9" ht="13.5">
      <c r="C117" s="24"/>
      <c r="D117" s="63"/>
      <c r="E117" s="4"/>
      <c r="I117" s="12"/>
    </row>
    <row r="118" spans="3:9" ht="13.5">
      <c r="C118" s="24"/>
      <c r="D118" s="63"/>
      <c r="E118" s="4"/>
      <c r="I118" s="12"/>
    </row>
    <row r="119" spans="3:9" ht="11.25" customHeight="1">
      <c r="C119" s="24"/>
      <c r="D119" s="63"/>
      <c r="E119" s="4"/>
      <c r="I119" s="12"/>
    </row>
    <row r="120" spans="3:9" ht="11.25" customHeight="1">
      <c r="C120" s="69"/>
      <c r="D120" s="70"/>
      <c r="E120" s="71"/>
      <c r="I120" s="22"/>
    </row>
    <row r="121" spans="3:9" ht="11.25" customHeight="1">
      <c r="C121" s="68"/>
      <c r="D121" s="68"/>
      <c r="E121" s="4"/>
      <c r="I121" s="22"/>
    </row>
    <row r="122" spans="3:9" ht="11.25" customHeight="1">
      <c r="C122" s="68"/>
      <c r="D122" s="68"/>
      <c r="E122" s="4"/>
      <c r="I122" s="22"/>
    </row>
    <row r="123" spans="3:9" ht="11.25" customHeight="1">
      <c r="C123" s="69"/>
      <c r="D123" s="70"/>
      <c r="E123" s="71"/>
      <c r="I123" s="12"/>
    </row>
    <row r="124" spans="3:9" ht="11.25" customHeight="1">
      <c r="C124" s="69"/>
      <c r="D124" s="70"/>
      <c r="E124" s="71"/>
      <c r="I124" s="12"/>
    </row>
    <row r="125" spans="3:9" ht="13.5">
      <c r="C125" s="72"/>
      <c r="D125" s="72"/>
      <c r="E125" s="4"/>
      <c r="H125" s="65"/>
      <c r="I125" s="48"/>
    </row>
    <row r="126" spans="3:9" ht="13.5">
      <c r="C126" s="72"/>
      <c r="D126" s="72"/>
      <c r="E126" s="4"/>
      <c r="I126" s="12"/>
    </row>
    <row r="127" spans="3:9" ht="13.5">
      <c r="C127" s="72"/>
      <c r="D127" s="72"/>
      <c r="E127" s="4"/>
      <c r="H127" s="65"/>
      <c r="I127" s="48"/>
    </row>
    <row r="128" spans="3:9" ht="13.5">
      <c r="C128" s="24"/>
      <c r="D128" s="63"/>
      <c r="E128" s="4"/>
      <c r="I128" s="12"/>
    </row>
    <row r="129" spans="3:9" ht="13.5">
      <c r="C129" s="24"/>
      <c r="D129" s="63"/>
      <c r="E129" s="4"/>
      <c r="I129" s="35"/>
    </row>
    <row r="130" spans="3:9" ht="13.5">
      <c r="C130" s="24"/>
      <c r="D130" s="63"/>
      <c r="E130" s="4"/>
      <c r="I130" s="35"/>
    </row>
    <row r="131" spans="5:9" ht="13.5">
      <c r="E131" s="4"/>
      <c r="I131" s="22"/>
    </row>
    <row r="132" spans="5:9" ht="13.5">
      <c r="E132" s="4"/>
      <c r="I132" s="22"/>
    </row>
    <row r="133" spans="3:9" ht="13.5">
      <c r="C133" s="24"/>
      <c r="D133" s="63"/>
      <c r="E133" s="4"/>
      <c r="I133" s="12"/>
    </row>
    <row r="134" spans="3:9" ht="13.5">
      <c r="C134" s="24"/>
      <c r="D134" s="63"/>
      <c r="E134" s="4"/>
      <c r="I134" s="12"/>
    </row>
    <row r="135" spans="5:9" ht="13.5">
      <c r="E135" s="4"/>
      <c r="H135" s="66"/>
      <c r="I135" s="22"/>
    </row>
    <row r="136" spans="5:9" ht="13.5">
      <c r="E136" s="4"/>
      <c r="I136" s="22"/>
    </row>
    <row r="137" spans="3:9" ht="13.5">
      <c r="C137" s="69"/>
      <c r="D137" s="70"/>
      <c r="E137" s="71"/>
      <c r="I137" s="22"/>
    </row>
    <row r="138" spans="3:9" ht="13.5">
      <c r="C138" s="24"/>
      <c r="D138" s="63"/>
      <c r="E138" s="4"/>
      <c r="I138" s="12"/>
    </row>
    <row r="139" spans="3:9" ht="13.5">
      <c r="C139" s="73"/>
      <c r="D139" s="74"/>
      <c r="E139" s="71"/>
      <c r="I139" s="12"/>
    </row>
    <row r="140" spans="4:9" ht="13.5">
      <c r="D140" s="63"/>
      <c r="E140" s="4"/>
      <c r="I140" s="12"/>
    </row>
    <row r="141" spans="3:5" ht="13.5">
      <c r="C141" s="60"/>
      <c r="D141" s="75"/>
      <c r="E141" s="60"/>
    </row>
    <row r="142" spans="3:5" ht="13.5">
      <c r="C142" s="59"/>
      <c r="D142" s="67"/>
      <c r="E142" s="60"/>
    </row>
    <row r="143" spans="3:5" ht="13.5">
      <c r="C143" s="72"/>
      <c r="D143" s="72"/>
      <c r="E143" s="4"/>
    </row>
    <row r="144" spans="3:5" ht="13.5">
      <c r="C144" s="24"/>
      <c r="D144" s="63"/>
      <c r="E144" s="4"/>
    </row>
    <row r="145" spans="3:5" ht="13.5">
      <c r="C145" s="24"/>
      <c r="D145" s="63"/>
      <c r="E145" s="4"/>
    </row>
    <row r="146" ht="13.5">
      <c r="E146" s="4"/>
    </row>
    <row r="147" ht="13.5">
      <c r="E147" s="4"/>
    </row>
    <row r="148" spans="3:5" ht="13.5">
      <c r="C148" s="24"/>
      <c r="D148" s="63"/>
      <c r="E148" s="4"/>
    </row>
    <row r="149" spans="3:5" ht="13.5">
      <c r="C149" s="24"/>
      <c r="D149" s="63"/>
      <c r="E149" s="4"/>
    </row>
    <row r="150" spans="3:5" ht="13.5">
      <c r="C150" s="24"/>
      <c r="D150" s="63"/>
      <c r="E150" s="4"/>
    </row>
    <row r="151" spans="3:5" ht="13.5">
      <c r="C151" s="24"/>
      <c r="D151" s="63"/>
      <c r="E151" s="4"/>
    </row>
    <row r="152" spans="3:5" ht="13.5">
      <c r="C152" s="24"/>
      <c r="D152" s="63"/>
      <c r="E152" s="4"/>
    </row>
    <row r="153" ht="13.5">
      <c r="E153" s="2"/>
    </row>
    <row r="155" ht="13.5">
      <c r="E155" s="2"/>
    </row>
  </sheetData>
  <printOptions/>
  <pageMargins left="0.7874015748031497" right="0.7086614173228347" top="0.3937007874015748" bottom="0.3937007874015748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神山</dc:creator>
  <cp:keywords/>
  <dc:description/>
  <cp:lastModifiedBy>FUJ9903B0704</cp:lastModifiedBy>
  <cp:lastPrinted>2002-10-08T06:19:53Z</cp:lastPrinted>
  <dcterms:created xsi:type="dcterms:W3CDTF">2000-08-27T02:08:12Z</dcterms:created>
  <dcterms:modified xsi:type="dcterms:W3CDTF">2000-08-27T12:59:12Z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