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030" windowHeight="6015" tabRatio="788" activeTab="0"/>
  </bookViews>
  <sheets>
    <sheet name="市町村別形態別" sheetId="1" r:id="rId1"/>
    <sheet name="市町村別形態別 （日帰り除き）" sheetId="2" r:id="rId2"/>
  </sheets>
  <definedNames>
    <definedName name="_xlnm.Print_Area" localSheetId="0">'市町村別形態別'!$A$1:$F$103</definedName>
    <definedName name="_xlnm.Print_Area" localSheetId="1">'市町村別形態別 （日帰り除き）'!$A$1:$F$103</definedName>
  </definedNames>
  <calcPr fullCalcOnLoad="1"/>
</workbook>
</file>

<file path=xl/sharedStrings.xml><?xml version="1.0" encoding="utf-8"?>
<sst xmlns="http://schemas.openxmlformats.org/spreadsheetml/2006/main" count="199" uniqueCount="102">
  <si>
    <t>市町村名</t>
  </si>
  <si>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</si>
  <si>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</si>
  <si>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</si>
  <si>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</si>
  <si>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</si>
  <si>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</si>
  <si>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</si>
  <si>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</si>
  <si>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</si>
  <si>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</si>
  <si>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</si>
  <si>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</si>
  <si>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</si>
  <si>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</si>
  <si>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</si>
  <si>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</si>
  <si>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</si>
  <si>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</si>
  <si>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</si>
  <si>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</si>
  <si>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</si>
  <si>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</si>
  <si>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</si>
  <si>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</si>
  <si>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</si>
  <si>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</si>
  <si>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</si>
  <si>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</si>
  <si>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静岡市</t>
  </si>
  <si>
    <t>清水市</t>
  </si>
  <si>
    <t>富士川町</t>
  </si>
  <si>
    <t>蒲原町</t>
  </si>
  <si>
    <t>由比町</t>
  </si>
  <si>
    <t>川根町</t>
  </si>
  <si>
    <t>中川根町</t>
  </si>
  <si>
    <t>本川根町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</si>
  <si>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</si>
  <si>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</si>
  <si>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</si>
  <si>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</si>
  <si>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</si>
  <si>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</si>
  <si>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</si>
  <si>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</si>
  <si>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</si>
  <si>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</si>
  <si>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</si>
  <si>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</si>
  <si>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</si>
  <si>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</si>
  <si>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</si>
  <si>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</si>
  <si>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</si>
  <si>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</si>
  <si>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</si>
  <si>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</si>
  <si>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</si>
  <si>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</si>
  <si>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</si>
  <si>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</si>
  <si>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</si>
  <si>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</si>
  <si>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</si>
  <si>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</si>
  <si>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</si>
  <si>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</si>
  <si>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</si>
  <si>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</si>
  <si>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</si>
  <si>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天竜市</t>
  </si>
  <si>
    <t>春野町</t>
  </si>
  <si>
    <t>龍山村</t>
  </si>
  <si>
    <t>佐久間町</t>
  </si>
  <si>
    <t>水窪町</t>
  </si>
  <si>
    <t>伊豆地域計</t>
  </si>
  <si>
    <t>富士地域計</t>
  </si>
  <si>
    <t>駿河地域計</t>
  </si>
  <si>
    <t>奥大井地域計</t>
  </si>
  <si>
    <t>西駿河地域計</t>
  </si>
  <si>
    <t>中東遠地域計</t>
  </si>
  <si>
    <t>西遠地域計</t>
  </si>
  <si>
    <t>北遠地域計</t>
  </si>
  <si>
    <t>市町村調査計</t>
  </si>
  <si>
    <t>県一括調査計</t>
  </si>
  <si>
    <t>合       計</t>
  </si>
  <si>
    <t>（宿泊客数）</t>
  </si>
  <si>
    <t>観光ﾚｸﾘｴｰｼｮﾝ客数</t>
  </si>
  <si>
    <t>県計</t>
  </si>
  <si>
    <t>平成１２年度  市町村別形態別観光交流客数</t>
  </si>
  <si>
    <t xml:space="preserve">            （単位：人）</t>
  </si>
  <si>
    <t>前年度比</t>
  </si>
  <si>
    <t>宿泊客数</t>
  </si>
  <si>
    <t>平成１１年度</t>
  </si>
  <si>
    <t xml:space="preserve">            （単位：人）</t>
  </si>
  <si>
    <t>宿泊客数</t>
  </si>
  <si>
    <t>宿泊客数</t>
  </si>
  <si>
    <t>市 町 村 名</t>
  </si>
  <si>
    <t>県      計</t>
  </si>
  <si>
    <t>平成１３年度  市町村別形態別観光交流客数</t>
  </si>
  <si>
    <t>平成１２年度</t>
  </si>
  <si>
    <t>前年度比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</si>
</sst>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.0000%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,"/>
    <numFmt numFmtId="195" formatCode="#,000,"/>
    <numFmt numFmtId="196" formatCode="#,##0.0;[Red]\-#,##0.0"/>
    <numFmt numFmtId="197" formatCode="#,##0.000;[Red]\-#,##0.000"/>
    <numFmt numFmtId="198" formatCode="#,##0.0000;[Red]\-#,##0.0000"/>
    <numFmt numFmtId="199" formatCode="#,##0.00000;[Red]\-#,##0.00000"/>
    <numFmt numFmtId="200" formatCode="#,##0.0"/>
    <numFmt numFmtId="201" formatCode="0_);[Red]\(0\)"/>
    <numFmt numFmtId="202" formatCode="&quot;\&quot;#,##0_);[Red]\(&quot;\&quot;#,##0\)"/>
    <numFmt numFmtId="203" formatCode="0.0_ "/>
    <numFmt numFmtId="204" formatCode="0.0_);[Red]\(0.0\)"/>
    <numFmt numFmtId="205" formatCode="0.0E+00"/>
    <numFmt numFmtId="206" formatCode="0_ "/>
  </numFmts>
  <fonts count="8">
    <font>
      <sz val="11"/>
      <name val="ＭＳ Ｐゴシック"/>
      <family val="3"/>
    </font>
    <font>
      <sz val="8"/>
      <name val="ＭＳ Ｐゴシック"/>
      <family val="3"/>
    </font>
    <font>
      <sz val="12"/>
      <name val="リュウミンライト－ＫＬ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8" fontId="3" fillId="0" borderId="1" xfId="16" applyFont="1" applyBorder="1" applyAlignment="1">
      <alignment horizontal="center"/>
    </xf>
    <xf numFmtId="38" fontId="3" fillId="0" borderId="1" xfId="0" applyNumberFormat="1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1" xfId="0" applyNumberFormat="1" applyFont="1" applyBorder="1" applyAlignment="1">
      <alignment/>
    </xf>
    <xf numFmtId="181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8" fontId="3" fillId="0" borderId="0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0" xfId="16" applyFont="1" applyBorder="1" applyAlignment="1">
      <alignment/>
    </xf>
    <xf numFmtId="0" fontId="4" fillId="0" borderId="0" xfId="0" applyFont="1" applyAlignment="1">
      <alignment/>
    </xf>
    <xf numFmtId="38" fontId="5" fillId="0" borderId="1" xfId="16" applyFont="1" applyBorder="1" applyAlignment="1">
      <alignment horizontal="center"/>
    </xf>
    <xf numFmtId="177" fontId="3" fillId="0" borderId="1" xfId="16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3" fillId="0" borderId="1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38" fontId="4" fillId="0" borderId="1" xfId="16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81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38" fontId="7" fillId="0" borderId="0" xfId="16" applyFont="1" applyAlignment="1">
      <alignment/>
    </xf>
    <xf numFmtId="0" fontId="7" fillId="0" borderId="1" xfId="0" applyFont="1" applyBorder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38" fontId="7" fillId="0" borderId="1" xfId="16" applyFont="1" applyBorder="1" applyAlignment="1">
      <alignment horizontal="center"/>
    </xf>
    <xf numFmtId="38" fontId="7" fillId="0" borderId="1" xfId="0" applyNumberFormat="1" applyFont="1" applyBorder="1" applyAlignment="1">
      <alignment/>
    </xf>
    <xf numFmtId="176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38" fontId="7" fillId="0" borderId="1" xfId="0" applyNumberFormat="1" applyFont="1" applyBorder="1" applyAlignment="1">
      <alignment/>
    </xf>
    <xf numFmtId="38" fontId="7" fillId="0" borderId="1" xfId="16" applyFont="1" applyBorder="1" applyAlignment="1">
      <alignment/>
    </xf>
    <xf numFmtId="177" fontId="7" fillId="0" borderId="1" xfId="16" applyNumberFormat="1" applyFont="1" applyBorder="1" applyAlignment="1">
      <alignment/>
    </xf>
    <xf numFmtId="38" fontId="7" fillId="0" borderId="1" xfId="16" applyFont="1" applyBorder="1" applyAlignment="1">
      <alignment/>
    </xf>
    <xf numFmtId="38" fontId="7" fillId="0" borderId="1" xfId="16" applyNumberFormat="1" applyFont="1" applyFill="1" applyBorder="1" applyAlignment="1">
      <alignment/>
    </xf>
    <xf numFmtId="176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38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38" fontId="7" fillId="0" borderId="0" xfId="16" applyFont="1" applyBorder="1" applyAlignment="1">
      <alignment/>
    </xf>
    <xf numFmtId="38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38" fontId="6" fillId="0" borderId="0" xfId="16" applyFont="1" applyBorder="1" applyAlignment="1">
      <alignment/>
    </xf>
    <xf numFmtId="181" fontId="6" fillId="0" borderId="0" xfId="0" applyNumberFormat="1" applyFont="1" applyBorder="1" applyAlignment="1">
      <alignment/>
    </xf>
    <xf numFmtId="38" fontId="6" fillId="0" borderId="0" xfId="16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宿泊客数" xfId="20"/>
    <cellStyle name="標準_宿泊施設・客数⑩" xfId="21"/>
    <cellStyle name="標準_宿泊施設入込客数" xfId="22"/>
    <cellStyle name="標準_入込総計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pane xSplit="2130" topLeftCell="A1" activePane="topRight" state="split"/>
      <selection pane="topLeft" activeCell="A100" sqref="A100:IV101"/>
      <selection pane="topRight" activeCell="E53" sqref="E53"/>
    </sheetView>
  </sheetViews>
  <sheetFormatPr defaultColWidth="9.00390625" defaultRowHeight="13.5"/>
  <cols>
    <col min="1" max="1" width="14.50390625" style="57" customWidth="1"/>
    <col min="2" max="2" width="13.75390625" style="1" customWidth="1"/>
    <col min="3" max="3" width="11.625" style="20" customWidth="1"/>
    <col min="4" max="4" width="12.25390625" style="2" customWidth="1"/>
    <col min="5" max="5" width="19.125" style="2" customWidth="1"/>
    <col min="6" max="6" width="2.625" style="1" customWidth="1"/>
    <col min="7" max="7" width="11.375" style="2" customWidth="1"/>
    <col min="8" max="16384" width="9.00390625" style="1" customWidth="1"/>
  </cols>
  <sheetData>
    <row r="1" spans="1:7" s="28" customFormat="1" ht="15.75" customHeight="1">
      <c r="A1" s="53" t="s">
        <v>99</v>
      </c>
      <c r="C1" s="29"/>
      <c r="D1" s="30"/>
      <c r="E1" s="30" t="s">
        <v>94</v>
      </c>
      <c r="G1" s="30"/>
    </row>
    <row r="2" spans="1:7" s="28" customFormat="1" ht="15.75" customHeight="1">
      <c r="A2" s="54" t="s">
        <v>97</v>
      </c>
      <c r="B2" s="31" t="s">
        <v>85</v>
      </c>
      <c r="C2" s="32" t="s">
        <v>101</v>
      </c>
      <c r="D2" s="33" t="s">
        <v>95</v>
      </c>
      <c r="E2" s="33" t="s">
        <v>87</v>
      </c>
      <c r="G2" s="33" t="s">
        <v>100</v>
      </c>
    </row>
    <row r="3" spans="1:7" s="28" customFormat="1" ht="15.75" customHeight="1">
      <c r="A3" s="54" t="s">
        <v>98</v>
      </c>
      <c r="B3" s="34">
        <f>SUM(B5:B6)</f>
        <v>134068271</v>
      </c>
      <c r="C3" s="35">
        <f>B3/G3</f>
        <v>1.095516502285048</v>
      </c>
      <c r="D3" s="34">
        <f>SUM(D5:D6)</f>
        <v>20372273</v>
      </c>
      <c r="E3" s="34">
        <f>SUM(E5:E6)</f>
        <v>113695998</v>
      </c>
      <c r="G3" s="34">
        <v>122379052</v>
      </c>
    </row>
    <row r="4" spans="1:7" s="28" customFormat="1" ht="15.75" customHeight="1">
      <c r="A4" s="54"/>
      <c r="B4" s="36"/>
      <c r="C4" s="35"/>
      <c r="D4" s="33"/>
      <c r="E4" s="33"/>
      <c r="G4" s="33"/>
    </row>
    <row r="5" spans="1:7" s="28" customFormat="1" ht="15.75" customHeight="1">
      <c r="A5" s="54" t="s">
        <v>84</v>
      </c>
      <c r="B5" s="37">
        <f>+D5+E5</f>
        <v>1163740</v>
      </c>
      <c r="C5" s="35">
        <f>B5/G5</f>
        <v>0.9336031011533056</v>
      </c>
      <c r="D5" s="33"/>
      <c r="E5" s="38">
        <v>1163740</v>
      </c>
      <c r="G5" s="39">
        <v>1246504</v>
      </c>
    </row>
    <row r="6" spans="1:7" s="28" customFormat="1" ht="15.75" customHeight="1">
      <c r="A6" s="54" t="s">
        <v>83</v>
      </c>
      <c r="B6" s="34">
        <f>B8+B31+B40+B47+B55+B67+B83+B94</f>
        <v>132904531</v>
      </c>
      <c r="C6" s="35">
        <f>B6/G6</f>
        <v>1.0971826581242228</v>
      </c>
      <c r="D6" s="34">
        <f>D8+D31+D40+D47+D55+D67+D83+D94</f>
        <v>20372273</v>
      </c>
      <c r="E6" s="34">
        <f>E8+E31+E40+E47+E55+E67+E83+E94</f>
        <v>112532258</v>
      </c>
      <c r="G6" s="40">
        <v>121132548</v>
      </c>
    </row>
    <row r="7" spans="1:7" s="28" customFormat="1" ht="15.75" customHeight="1">
      <c r="A7" s="54"/>
      <c r="B7" s="31"/>
      <c r="C7" s="32"/>
      <c r="D7" s="33"/>
      <c r="E7" s="33"/>
      <c r="G7" s="40"/>
    </row>
    <row r="8" spans="1:7" s="28" customFormat="1" ht="15.75" customHeight="1">
      <c r="A8" s="54" t="s">
        <v>75</v>
      </c>
      <c r="B8" s="34">
        <f>SUM(B9:B29)</f>
        <v>46465261</v>
      </c>
      <c r="C8" s="35">
        <f aca="true" t="shared" si="0" ref="C8:C29">B8/G8</f>
        <v>1.0450768240171138</v>
      </c>
      <c r="D8" s="34">
        <f>SUM(D9:D29)</f>
        <v>13503096</v>
      </c>
      <c r="E8" s="34">
        <f>SUM(E9:E29)</f>
        <v>32962165</v>
      </c>
      <c r="G8" s="40">
        <v>44461096</v>
      </c>
    </row>
    <row r="9" spans="1:7" s="28" customFormat="1" ht="15.75" customHeight="1">
      <c r="A9" s="54" t="s">
        <v>1</v>
      </c>
      <c r="B9" s="37">
        <f>+D9+E9</f>
        <v>3892202</v>
      </c>
      <c r="C9" s="35">
        <f t="shared" si="0"/>
        <v>0.9527131701354119</v>
      </c>
      <c r="D9" s="40">
        <v>604490</v>
      </c>
      <c r="E9" s="27">
        <v>3287712</v>
      </c>
      <c r="G9" s="40">
        <v>4085387</v>
      </c>
    </row>
    <row r="10" spans="1:7" s="28" customFormat="1" ht="15.75" customHeight="1">
      <c r="A10" s="54" t="s">
        <v>2</v>
      </c>
      <c r="B10" s="37">
        <f aca="true" t="shared" si="1" ref="B10:B29">+D10+E10</f>
        <v>8585607</v>
      </c>
      <c r="C10" s="35">
        <f t="shared" si="0"/>
        <v>1.0362227481218962</v>
      </c>
      <c r="D10" s="40">
        <v>3086000</v>
      </c>
      <c r="E10" s="27">
        <v>5499607</v>
      </c>
      <c r="G10" s="40">
        <v>8285484</v>
      </c>
    </row>
    <row r="11" spans="1:7" s="28" customFormat="1" ht="15.75" customHeight="1">
      <c r="A11" s="54" t="s">
        <v>3</v>
      </c>
      <c r="B11" s="37">
        <f t="shared" si="1"/>
        <v>1364996</v>
      </c>
      <c r="C11" s="35">
        <f t="shared" si="0"/>
        <v>0.9110346981763234</v>
      </c>
      <c r="D11" s="40">
        <v>187820</v>
      </c>
      <c r="E11" s="27">
        <v>1177176</v>
      </c>
      <c r="G11" s="40">
        <v>1498292</v>
      </c>
    </row>
    <row r="12" spans="1:7" s="28" customFormat="1" ht="15.75" customHeight="1">
      <c r="A12" s="54" t="s">
        <v>4</v>
      </c>
      <c r="B12" s="37">
        <f t="shared" si="1"/>
        <v>10708944</v>
      </c>
      <c r="C12" s="35">
        <f t="shared" si="0"/>
        <v>1.1398472964913828</v>
      </c>
      <c r="D12" s="40">
        <v>2921000</v>
      </c>
      <c r="E12" s="27">
        <v>7787944</v>
      </c>
      <c r="G12" s="40">
        <v>9395069</v>
      </c>
    </row>
    <row r="13" spans="1:7" s="28" customFormat="1" ht="15.75" customHeight="1">
      <c r="A13" s="54" t="s">
        <v>5</v>
      </c>
      <c r="B13" s="37">
        <f t="shared" si="1"/>
        <v>3926028</v>
      </c>
      <c r="C13" s="35">
        <f t="shared" si="0"/>
        <v>1.0587254018664825</v>
      </c>
      <c r="D13" s="40">
        <v>1008412</v>
      </c>
      <c r="E13" s="27">
        <v>2917616</v>
      </c>
      <c r="G13" s="40">
        <v>3708259</v>
      </c>
    </row>
    <row r="14" spans="1:7" s="28" customFormat="1" ht="15.75" customHeight="1">
      <c r="A14" s="54" t="s">
        <v>6</v>
      </c>
      <c r="B14" s="37">
        <f t="shared" si="1"/>
        <v>2587015</v>
      </c>
      <c r="C14" s="35">
        <f t="shared" si="0"/>
        <v>1.0104126185626603</v>
      </c>
      <c r="D14" s="40">
        <v>1383660</v>
      </c>
      <c r="E14" s="27">
        <v>1203355</v>
      </c>
      <c r="G14" s="40">
        <v>2560355</v>
      </c>
    </row>
    <row r="15" spans="1:7" s="28" customFormat="1" ht="15.75" customHeight="1">
      <c r="A15" s="54" t="s">
        <v>7</v>
      </c>
      <c r="B15" s="37">
        <f t="shared" si="1"/>
        <v>2114419</v>
      </c>
      <c r="C15" s="35">
        <f t="shared" si="0"/>
        <v>1.2200382441393223</v>
      </c>
      <c r="D15" s="40">
        <v>361823</v>
      </c>
      <c r="E15" s="41">
        <v>1752596</v>
      </c>
      <c r="G15" s="40">
        <v>1733076</v>
      </c>
    </row>
    <row r="16" spans="1:7" s="28" customFormat="1" ht="15.75" customHeight="1">
      <c r="A16" s="54" t="s">
        <v>8</v>
      </c>
      <c r="B16" s="37">
        <f t="shared" si="1"/>
        <v>1206636</v>
      </c>
      <c r="C16" s="35">
        <f t="shared" si="0"/>
        <v>1.1627447125891834</v>
      </c>
      <c r="D16" s="40">
        <v>305938</v>
      </c>
      <c r="E16" s="27">
        <v>900698</v>
      </c>
      <c r="G16" s="40">
        <v>1037748</v>
      </c>
    </row>
    <row r="17" spans="1:7" s="28" customFormat="1" ht="15.75" customHeight="1">
      <c r="A17" s="54" t="s">
        <v>9</v>
      </c>
      <c r="B17" s="37">
        <f t="shared" si="1"/>
        <v>651868</v>
      </c>
      <c r="C17" s="35">
        <f t="shared" si="0"/>
        <v>1.041758691337269</v>
      </c>
      <c r="D17" s="40">
        <v>232725</v>
      </c>
      <c r="E17" s="27">
        <v>419143</v>
      </c>
      <c r="G17" s="40">
        <v>625738</v>
      </c>
    </row>
    <row r="18" spans="1:7" s="28" customFormat="1" ht="15.75" customHeight="1">
      <c r="A18" s="54" t="s">
        <v>10</v>
      </c>
      <c r="B18" s="37">
        <f t="shared" si="1"/>
        <v>1352817</v>
      </c>
      <c r="C18" s="35">
        <f t="shared" si="0"/>
        <v>1.0671226544579104</v>
      </c>
      <c r="D18" s="40">
        <v>389835</v>
      </c>
      <c r="E18" s="27">
        <v>962982</v>
      </c>
      <c r="G18" s="40">
        <v>1267724</v>
      </c>
    </row>
    <row r="19" spans="1:7" s="28" customFormat="1" ht="15.75" customHeight="1">
      <c r="A19" s="54" t="s">
        <v>11</v>
      </c>
      <c r="B19" s="37">
        <f t="shared" si="1"/>
        <v>411924</v>
      </c>
      <c r="C19" s="35">
        <f t="shared" si="0"/>
        <v>1.0171590838940676</v>
      </c>
      <c r="D19" s="40">
        <v>90760</v>
      </c>
      <c r="E19" s="27">
        <v>321164</v>
      </c>
      <c r="G19" s="40">
        <v>404975</v>
      </c>
    </row>
    <row r="20" spans="1:7" s="28" customFormat="1" ht="15.75" customHeight="1">
      <c r="A20" s="54" t="s">
        <v>12</v>
      </c>
      <c r="B20" s="37">
        <f t="shared" si="1"/>
        <v>1550688</v>
      </c>
      <c r="C20" s="35">
        <f t="shared" si="0"/>
        <v>0.9452112158373934</v>
      </c>
      <c r="D20" s="40">
        <v>813557</v>
      </c>
      <c r="E20" s="27">
        <v>737131</v>
      </c>
      <c r="G20" s="40">
        <v>1640573</v>
      </c>
    </row>
    <row r="21" spans="1:7" s="28" customFormat="1" ht="15.75" customHeight="1">
      <c r="A21" s="54" t="s">
        <v>13</v>
      </c>
      <c r="B21" s="37">
        <f t="shared" si="1"/>
        <v>1932722</v>
      </c>
      <c r="C21" s="35">
        <f t="shared" si="0"/>
        <v>0.9627343795920766</v>
      </c>
      <c r="D21" s="40">
        <v>719559</v>
      </c>
      <c r="E21" s="27">
        <v>1213163</v>
      </c>
      <c r="G21" s="40">
        <v>2007534</v>
      </c>
    </row>
    <row r="22" spans="1:7" s="28" customFormat="1" ht="15.75" customHeight="1">
      <c r="A22" s="54" t="s">
        <v>14</v>
      </c>
      <c r="B22" s="37">
        <f t="shared" si="1"/>
        <v>432145</v>
      </c>
      <c r="C22" s="35">
        <f t="shared" si="0"/>
        <v>0.9754107426208528</v>
      </c>
      <c r="D22" s="40">
        <v>234622</v>
      </c>
      <c r="E22" s="27">
        <v>197523</v>
      </c>
      <c r="G22" s="40">
        <v>443039</v>
      </c>
    </row>
    <row r="23" spans="1:7" s="28" customFormat="1" ht="15.75" customHeight="1">
      <c r="A23" s="54" t="s">
        <v>15</v>
      </c>
      <c r="B23" s="37">
        <f t="shared" si="1"/>
        <v>1422321</v>
      </c>
      <c r="C23" s="35">
        <f t="shared" si="0"/>
        <v>0.9999423510777184</v>
      </c>
      <c r="D23" s="40">
        <v>569935</v>
      </c>
      <c r="E23" s="27">
        <v>852386</v>
      </c>
      <c r="G23" s="40">
        <v>1422403</v>
      </c>
    </row>
    <row r="24" spans="1:7" s="28" customFormat="1" ht="15.75" customHeight="1">
      <c r="A24" s="54" t="s">
        <v>16</v>
      </c>
      <c r="B24" s="37">
        <f t="shared" si="1"/>
        <v>831869</v>
      </c>
      <c r="C24" s="35">
        <f t="shared" si="0"/>
        <v>1.0556914154457255</v>
      </c>
      <c r="D24" s="40">
        <v>100299</v>
      </c>
      <c r="E24" s="27">
        <v>731570</v>
      </c>
      <c r="G24" s="40">
        <v>787985</v>
      </c>
    </row>
    <row r="25" spans="1:7" s="28" customFormat="1" ht="15.75" customHeight="1">
      <c r="A25" s="54" t="s">
        <v>17</v>
      </c>
      <c r="B25" s="37">
        <f t="shared" si="1"/>
        <v>720029</v>
      </c>
      <c r="C25" s="35">
        <f t="shared" si="0"/>
        <v>1.118694970581061</v>
      </c>
      <c r="D25" s="40">
        <v>101685</v>
      </c>
      <c r="E25" s="27">
        <v>618344</v>
      </c>
      <c r="G25" s="40">
        <v>643633</v>
      </c>
    </row>
    <row r="26" spans="1:7" s="28" customFormat="1" ht="15.75" customHeight="1">
      <c r="A26" s="54" t="s">
        <v>18</v>
      </c>
      <c r="B26" s="37">
        <f t="shared" si="1"/>
        <v>668569</v>
      </c>
      <c r="C26" s="35">
        <f t="shared" si="0"/>
        <v>0.921979741982638</v>
      </c>
      <c r="D26" s="40">
        <v>70129</v>
      </c>
      <c r="E26" s="27">
        <v>598440</v>
      </c>
      <c r="G26" s="40">
        <v>725145</v>
      </c>
    </row>
    <row r="27" spans="1:7" s="28" customFormat="1" ht="15.75" customHeight="1">
      <c r="A27" s="54" t="s">
        <v>19</v>
      </c>
      <c r="B27" s="37">
        <f t="shared" si="1"/>
        <v>1199340</v>
      </c>
      <c r="C27" s="35">
        <f t="shared" si="0"/>
        <v>0.9546544318749861</v>
      </c>
      <c r="D27" s="40">
        <v>215308</v>
      </c>
      <c r="E27" s="27">
        <v>984032</v>
      </c>
      <c r="G27" s="40">
        <v>1256308</v>
      </c>
    </row>
    <row r="28" spans="1:7" s="28" customFormat="1" ht="15.75" customHeight="1">
      <c r="A28" s="54" t="s">
        <v>20</v>
      </c>
      <c r="B28" s="37">
        <f t="shared" si="1"/>
        <v>455561</v>
      </c>
      <c r="C28" s="35">
        <f t="shared" si="0"/>
        <v>0.9500176214577221</v>
      </c>
      <c r="D28" s="40">
        <v>85978</v>
      </c>
      <c r="E28" s="27">
        <v>369583</v>
      </c>
      <c r="G28" s="40">
        <v>479529</v>
      </c>
    </row>
    <row r="29" spans="1:7" s="28" customFormat="1" ht="15.75" customHeight="1">
      <c r="A29" s="54" t="s">
        <v>21</v>
      </c>
      <c r="B29" s="37">
        <f t="shared" si="1"/>
        <v>449561</v>
      </c>
      <c r="C29" s="35">
        <f t="shared" si="0"/>
        <v>0.9927590318876425</v>
      </c>
      <c r="D29" s="40">
        <v>19561</v>
      </c>
      <c r="E29" s="27">
        <v>430000</v>
      </c>
      <c r="G29" s="40">
        <v>452840</v>
      </c>
    </row>
    <row r="30" spans="1:7" s="28" customFormat="1" ht="15.75" customHeight="1">
      <c r="A30" s="54"/>
      <c r="B30" s="37"/>
      <c r="C30" s="42"/>
      <c r="D30" s="40"/>
      <c r="E30" s="27"/>
      <c r="G30" s="40"/>
    </row>
    <row r="31" spans="1:7" s="28" customFormat="1" ht="15.75" customHeight="1">
      <c r="A31" s="54" t="s">
        <v>76</v>
      </c>
      <c r="B31" s="37">
        <f>SUM(B32:B38)</f>
        <v>22462356</v>
      </c>
      <c r="C31" s="35">
        <f aca="true" t="shared" si="2" ref="C31:C38">B31/G31</f>
        <v>1.4380597065090985</v>
      </c>
      <c r="D31" s="40">
        <f>SUM(D32:D38)</f>
        <v>1237739</v>
      </c>
      <c r="E31" s="37">
        <f>SUM(E32:E38)</f>
        <v>21224617</v>
      </c>
      <c r="G31" s="40">
        <v>15619905</v>
      </c>
    </row>
    <row r="32" spans="1:7" s="28" customFormat="1" ht="15.75" customHeight="1">
      <c r="A32" s="54" t="s">
        <v>22</v>
      </c>
      <c r="B32" s="37">
        <f aca="true" t="shared" si="3" ref="B32:B38">+D32+E32</f>
        <v>6083797</v>
      </c>
      <c r="C32" s="35">
        <f t="shared" si="2"/>
        <v>1.0072843459577558</v>
      </c>
      <c r="D32" s="40">
        <v>214502</v>
      </c>
      <c r="E32" s="27">
        <v>5869295</v>
      </c>
      <c r="G32" s="40">
        <v>6039801</v>
      </c>
    </row>
    <row r="33" spans="1:7" s="28" customFormat="1" ht="15.75" customHeight="1">
      <c r="A33" s="54" t="s">
        <v>23</v>
      </c>
      <c r="B33" s="37">
        <f t="shared" si="3"/>
        <v>1736312</v>
      </c>
      <c r="C33" s="35">
        <f t="shared" si="2"/>
        <v>0.92762908342567</v>
      </c>
      <c r="D33" s="40">
        <v>453116</v>
      </c>
      <c r="E33" s="27">
        <v>1283196</v>
      </c>
      <c r="G33" s="40">
        <v>1871774</v>
      </c>
    </row>
    <row r="34" spans="1:7" s="28" customFormat="1" ht="15.75" customHeight="1">
      <c r="A34" s="54" t="s">
        <v>24</v>
      </c>
      <c r="B34" s="37">
        <f t="shared" si="3"/>
        <v>9210827</v>
      </c>
      <c r="C34" s="35">
        <f t="shared" si="2"/>
        <v>3.427352055687052</v>
      </c>
      <c r="D34" s="40">
        <v>387144</v>
      </c>
      <c r="E34" s="27">
        <v>8823683</v>
      </c>
      <c r="G34" s="40">
        <v>2687447</v>
      </c>
    </row>
    <row r="35" spans="1:7" s="28" customFormat="1" ht="15.75" customHeight="1">
      <c r="A35" s="54" t="s">
        <v>25</v>
      </c>
      <c r="B35" s="37">
        <f t="shared" si="3"/>
        <v>1958843</v>
      </c>
      <c r="C35" s="35">
        <f t="shared" si="2"/>
        <v>1.1423989968944552</v>
      </c>
      <c r="D35" s="40">
        <v>103915</v>
      </c>
      <c r="E35" s="27">
        <v>1854928</v>
      </c>
      <c r="G35" s="40">
        <v>1714675</v>
      </c>
    </row>
    <row r="36" spans="1:7" s="28" customFormat="1" ht="15.75" customHeight="1">
      <c r="A36" s="54" t="s">
        <v>26</v>
      </c>
      <c r="B36" s="37">
        <f t="shared" si="3"/>
        <v>173214</v>
      </c>
      <c r="C36" s="35">
        <f t="shared" si="2"/>
        <v>1.0925019552438378</v>
      </c>
      <c r="D36" s="40">
        <v>0</v>
      </c>
      <c r="E36" s="27">
        <v>173214</v>
      </c>
      <c r="G36" s="40">
        <v>158548</v>
      </c>
    </row>
    <row r="37" spans="1:7" s="28" customFormat="1" ht="15.75" customHeight="1">
      <c r="A37" s="54" t="s">
        <v>27</v>
      </c>
      <c r="B37" s="37">
        <f t="shared" si="3"/>
        <v>3071098</v>
      </c>
      <c r="C37" s="35">
        <f t="shared" si="2"/>
        <v>1.0547551936707091</v>
      </c>
      <c r="D37" s="40">
        <v>71443</v>
      </c>
      <c r="E37" s="27">
        <v>2999655</v>
      </c>
      <c r="G37" s="40">
        <v>2911669</v>
      </c>
    </row>
    <row r="38" spans="1:7" s="28" customFormat="1" ht="15.75" customHeight="1">
      <c r="A38" s="54" t="s">
        <v>28</v>
      </c>
      <c r="B38" s="37">
        <f t="shared" si="3"/>
        <v>228265</v>
      </c>
      <c r="C38" s="35">
        <f t="shared" si="2"/>
        <v>0.9672614633608909</v>
      </c>
      <c r="D38" s="40">
        <v>7619</v>
      </c>
      <c r="E38" s="27">
        <v>220646</v>
      </c>
      <c r="G38" s="40">
        <v>235991</v>
      </c>
    </row>
    <row r="39" spans="1:7" s="28" customFormat="1" ht="15.75" customHeight="1">
      <c r="A39" s="54"/>
      <c r="B39" s="37"/>
      <c r="C39" s="42"/>
      <c r="D39" s="40"/>
      <c r="E39" s="27"/>
      <c r="G39" s="40"/>
    </row>
    <row r="40" spans="1:7" s="28" customFormat="1" ht="15.75" customHeight="1">
      <c r="A40" s="54" t="s">
        <v>77</v>
      </c>
      <c r="B40" s="37">
        <f>SUM(B41:B45)</f>
        <v>22236220</v>
      </c>
      <c r="C40" s="35">
        <f aca="true" t="shared" si="4" ref="C40:C45">B40/G40</f>
        <v>1.043842059377295</v>
      </c>
      <c r="D40" s="40">
        <f>SUM(D41:D45)</f>
        <v>1322506</v>
      </c>
      <c r="E40" s="37">
        <f>SUM(E41:E45)</f>
        <v>20913714</v>
      </c>
      <c r="G40" s="40">
        <v>21302284</v>
      </c>
    </row>
    <row r="41" spans="1:7" s="28" customFormat="1" ht="15.75" customHeight="1">
      <c r="A41" s="54" t="s">
        <v>29</v>
      </c>
      <c r="B41" s="37">
        <f>+D41+E41</f>
        <v>8902867</v>
      </c>
      <c r="C41" s="35">
        <f t="shared" si="4"/>
        <v>0.9307504231198388</v>
      </c>
      <c r="D41" s="40">
        <v>977531</v>
      </c>
      <c r="E41" s="27">
        <v>7925336</v>
      </c>
      <c r="G41" s="40">
        <v>9565257</v>
      </c>
    </row>
    <row r="42" spans="1:7" s="28" customFormat="1" ht="15.75" customHeight="1">
      <c r="A42" s="54" t="s">
        <v>30</v>
      </c>
      <c r="B42" s="37">
        <f>+D42+E42</f>
        <v>10562816</v>
      </c>
      <c r="C42" s="35">
        <f t="shared" si="4"/>
        <v>1.1683455681954935</v>
      </c>
      <c r="D42" s="40">
        <v>339825</v>
      </c>
      <c r="E42" s="27">
        <v>10222991</v>
      </c>
      <c r="G42" s="40">
        <v>9040832</v>
      </c>
    </row>
    <row r="43" spans="1:7" s="28" customFormat="1" ht="15.75" customHeight="1">
      <c r="A43" s="54" t="s">
        <v>31</v>
      </c>
      <c r="B43" s="37">
        <f>+D43+E43</f>
        <v>2428622</v>
      </c>
      <c r="C43" s="35">
        <f t="shared" si="4"/>
        <v>0.9886710542974397</v>
      </c>
      <c r="D43" s="40">
        <v>0</v>
      </c>
      <c r="E43" s="27">
        <v>2428622</v>
      </c>
      <c r="G43" s="40">
        <v>2456451</v>
      </c>
    </row>
    <row r="44" spans="1:7" s="28" customFormat="1" ht="15.75" customHeight="1">
      <c r="A44" s="54" t="s">
        <v>32</v>
      </c>
      <c r="B44" s="37">
        <f>+D44+E44</f>
        <v>203800</v>
      </c>
      <c r="C44" s="35">
        <f t="shared" si="4"/>
        <v>1.8327338129496402</v>
      </c>
      <c r="D44" s="40">
        <v>0</v>
      </c>
      <c r="E44" s="27">
        <v>203800</v>
      </c>
      <c r="G44" s="40">
        <v>111200</v>
      </c>
    </row>
    <row r="45" spans="1:7" s="28" customFormat="1" ht="15.75" customHeight="1">
      <c r="A45" s="54" t="s">
        <v>33</v>
      </c>
      <c r="B45" s="37">
        <f>+D45+E45</f>
        <v>138115</v>
      </c>
      <c r="C45" s="35">
        <f t="shared" si="4"/>
        <v>1.074456995270102</v>
      </c>
      <c r="D45" s="40">
        <v>5150</v>
      </c>
      <c r="E45" s="27">
        <v>132965</v>
      </c>
      <c r="G45" s="40">
        <v>128544</v>
      </c>
    </row>
    <row r="46" spans="1:7" s="28" customFormat="1" ht="15.75" customHeight="1">
      <c r="A46" s="54"/>
      <c r="B46" s="37"/>
      <c r="C46" s="42"/>
      <c r="D46" s="40"/>
      <c r="E46" s="27"/>
      <c r="G46" s="40"/>
    </row>
    <row r="47" spans="1:7" s="28" customFormat="1" ht="15.75" customHeight="1">
      <c r="A47" s="54" t="s">
        <v>78</v>
      </c>
      <c r="B47" s="37">
        <f>SUM(B48:B50)</f>
        <v>1017512</v>
      </c>
      <c r="C47" s="35">
        <f>B47/G47</f>
        <v>1.0128478357165254</v>
      </c>
      <c r="D47" s="37">
        <f>SUM(D48:D50)</f>
        <v>91172</v>
      </c>
      <c r="E47" s="37">
        <f>SUM(E48:E50)</f>
        <v>926340</v>
      </c>
      <c r="G47" s="40">
        <v>1004605</v>
      </c>
    </row>
    <row r="48" spans="1:7" s="28" customFormat="1" ht="15.75" customHeight="1">
      <c r="A48" s="54" t="s">
        <v>34</v>
      </c>
      <c r="B48" s="37">
        <f>+D48+E48</f>
        <v>499960</v>
      </c>
      <c r="C48" s="35">
        <f>B48/G48</f>
        <v>1.0530861051021891</v>
      </c>
      <c r="D48" s="40">
        <v>13504</v>
      </c>
      <c r="E48" s="27">
        <v>486456</v>
      </c>
      <c r="G48" s="40">
        <v>474757</v>
      </c>
    </row>
    <row r="49" spans="1:7" s="28" customFormat="1" ht="15.75" customHeight="1">
      <c r="A49" s="54" t="s">
        <v>35</v>
      </c>
      <c r="B49" s="37">
        <f>+D49+E49</f>
        <v>269567</v>
      </c>
      <c r="C49" s="35">
        <f>B49/G49</f>
        <v>1.006447879330944</v>
      </c>
      <c r="D49" s="40">
        <v>2162</v>
      </c>
      <c r="E49" s="27">
        <v>267405</v>
      </c>
      <c r="G49" s="40">
        <v>267840</v>
      </c>
    </row>
    <row r="50" spans="1:7" s="28" customFormat="1" ht="15.75" customHeight="1">
      <c r="A50" s="54" t="s">
        <v>36</v>
      </c>
      <c r="B50" s="37">
        <f>+D50+E50</f>
        <v>247985</v>
      </c>
      <c r="C50" s="35">
        <f>B50/G50</f>
        <v>0.9464787334737871</v>
      </c>
      <c r="D50" s="40">
        <v>75506</v>
      </c>
      <c r="E50" s="27">
        <v>172479</v>
      </c>
      <c r="G50" s="40">
        <v>262008</v>
      </c>
    </row>
    <row r="51" spans="1:7" s="43" customFormat="1" ht="15.75" customHeight="1">
      <c r="A51" s="55"/>
      <c r="B51" s="47"/>
      <c r="C51" s="48"/>
      <c r="D51" s="49"/>
      <c r="E51" s="50"/>
      <c r="F51" s="26"/>
      <c r="G51" s="49"/>
    </row>
    <row r="52" spans="1:7" s="43" customFormat="1" ht="15.75" customHeight="1">
      <c r="A52" s="55"/>
      <c r="B52" s="47"/>
      <c r="C52" s="48"/>
      <c r="D52" s="49"/>
      <c r="E52" s="50"/>
      <c r="F52" s="26"/>
      <c r="G52" s="49"/>
    </row>
    <row r="53" spans="1:7" s="43" customFormat="1" ht="15.75" customHeight="1">
      <c r="A53" s="56"/>
      <c r="B53" s="44"/>
      <c r="C53" s="45"/>
      <c r="D53" s="46"/>
      <c r="E53" s="30" t="s">
        <v>94</v>
      </c>
      <c r="G53" s="46"/>
    </row>
    <row r="54" spans="1:7" s="28" customFormat="1" ht="15.75" customHeight="1">
      <c r="A54" s="54" t="s">
        <v>97</v>
      </c>
      <c r="B54" s="31" t="s">
        <v>85</v>
      </c>
      <c r="C54" s="32" t="s">
        <v>101</v>
      </c>
      <c r="D54" s="33" t="s">
        <v>96</v>
      </c>
      <c r="E54" s="33" t="s">
        <v>87</v>
      </c>
      <c r="G54" s="33" t="s">
        <v>85</v>
      </c>
    </row>
    <row r="55" spans="1:7" s="28" customFormat="1" ht="15.75" customHeight="1">
      <c r="A55" s="54" t="s">
        <v>79</v>
      </c>
      <c r="B55" s="37">
        <f>SUM(B56:B65)</f>
        <v>12865383</v>
      </c>
      <c r="C55" s="35">
        <f aca="true" t="shared" si="5" ref="C55:C65">B55/G55</f>
        <v>1.141779701562847</v>
      </c>
      <c r="D55" s="37">
        <f>SUM(D56:D65)</f>
        <v>970359</v>
      </c>
      <c r="E55" s="37">
        <f>SUM(E56:E65)</f>
        <v>11895024</v>
      </c>
      <c r="G55" s="40">
        <v>11267833</v>
      </c>
    </row>
    <row r="56" spans="1:7" s="28" customFormat="1" ht="15.75" customHeight="1">
      <c r="A56" s="54" t="s">
        <v>37</v>
      </c>
      <c r="B56" s="37">
        <f aca="true" t="shared" si="6" ref="B56:B65">+D56+E56</f>
        <v>2124370</v>
      </c>
      <c r="C56" s="35">
        <f t="shared" si="5"/>
        <v>1.6161873598730403</v>
      </c>
      <c r="D56" s="40">
        <v>116568</v>
      </c>
      <c r="E56" s="27">
        <v>2007802</v>
      </c>
      <c r="G56" s="40">
        <v>1314433</v>
      </c>
    </row>
    <row r="57" spans="1:7" s="28" customFormat="1" ht="15.75" customHeight="1">
      <c r="A57" s="54" t="s">
        <v>38</v>
      </c>
      <c r="B57" s="37">
        <f t="shared" si="6"/>
        <v>3611739</v>
      </c>
      <c r="C57" s="35">
        <f t="shared" si="5"/>
        <v>1.094678664953203</v>
      </c>
      <c r="D57" s="40">
        <v>440148</v>
      </c>
      <c r="E57" s="27">
        <v>3171591</v>
      </c>
      <c r="G57" s="40">
        <v>3299360</v>
      </c>
    </row>
    <row r="58" spans="1:7" s="28" customFormat="1" ht="15.75" customHeight="1">
      <c r="A58" s="54" t="s">
        <v>39</v>
      </c>
      <c r="B58" s="37">
        <f t="shared" si="6"/>
        <v>1194040</v>
      </c>
      <c r="C58" s="35">
        <f t="shared" si="5"/>
        <v>1.14162459019058</v>
      </c>
      <c r="D58" s="40">
        <v>115860</v>
      </c>
      <c r="E58" s="27">
        <v>1078180</v>
      </c>
      <c r="G58" s="40">
        <v>1045913</v>
      </c>
    </row>
    <row r="59" spans="1:7" s="28" customFormat="1" ht="15.75" customHeight="1">
      <c r="A59" s="54" t="s">
        <v>40</v>
      </c>
      <c r="B59" s="37">
        <f t="shared" si="6"/>
        <v>62792</v>
      </c>
      <c r="C59" s="35">
        <f t="shared" si="5"/>
        <v>0.5618367602584062</v>
      </c>
      <c r="D59" s="40">
        <v>7094</v>
      </c>
      <c r="E59" s="27">
        <v>55698</v>
      </c>
      <c r="G59" s="40">
        <v>111762</v>
      </c>
    </row>
    <row r="60" spans="1:7" s="28" customFormat="1" ht="15.75" customHeight="1">
      <c r="A60" s="54" t="s">
        <v>41</v>
      </c>
      <c r="B60" s="37">
        <f t="shared" si="6"/>
        <v>86243</v>
      </c>
      <c r="C60" s="35">
        <f t="shared" si="5"/>
        <v>0.8160613917223368</v>
      </c>
      <c r="D60" s="40">
        <v>7035</v>
      </c>
      <c r="E60" s="27">
        <v>79208</v>
      </c>
      <c r="G60" s="40">
        <v>105682</v>
      </c>
    </row>
    <row r="61" spans="1:7" s="28" customFormat="1" ht="15.75" customHeight="1">
      <c r="A61" s="54" t="s">
        <v>42</v>
      </c>
      <c r="B61" s="37">
        <f t="shared" si="6"/>
        <v>2279937</v>
      </c>
      <c r="C61" s="35">
        <f t="shared" si="5"/>
        <v>0.9785952135070474</v>
      </c>
      <c r="D61" s="40">
        <v>198649</v>
      </c>
      <c r="E61" s="27">
        <v>2081288</v>
      </c>
      <c r="G61" s="40">
        <v>2329806</v>
      </c>
    </row>
    <row r="62" spans="1:7" s="28" customFormat="1" ht="15.75" customHeight="1">
      <c r="A62" s="54" t="s">
        <v>43</v>
      </c>
      <c r="B62" s="37">
        <f t="shared" si="6"/>
        <v>836577</v>
      </c>
      <c r="C62" s="35">
        <f t="shared" si="5"/>
        <v>1.0161500143936275</v>
      </c>
      <c r="D62" s="40">
        <v>37772</v>
      </c>
      <c r="E62" s="27">
        <v>798805</v>
      </c>
      <c r="G62" s="40">
        <v>823281</v>
      </c>
    </row>
    <row r="63" spans="1:7" s="28" customFormat="1" ht="15.75" customHeight="1">
      <c r="A63" s="54" t="s">
        <v>44</v>
      </c>
      <c r="B63" s="37">
        <f t="shared" si="6"/>
        <v>943286</v>
      </c>
      <c r="C63" s="35">
        <f t="shared" si="5"/>
        <v>0.8852523940553101</v>
      </c>
      <c r="D63" s="40">
        <v>34286</v>
      </c>
      <c r="E63" s="27">
        <v>909000</v>
      </c>
      <c r="G63" s="40">
        <v>1065556</v>
      </c>
    </row>
    <row r="64" spans="1:7" s="28" customFormat="1" ht="15.75" customHeight="1">
      <c r="A64" s="54" t="s">
        <v>45</v>
      </c>
      <c r="B64" s="37">
        <f t="shared" si="6"/>
        <v>670947</v>
      </c>
      <c r="C64" s="35">
        <f t="shared" si="5"/>
        <v>8.553524304891575</v>
      </c>
      <c r="D64" s="40">
        <v>6030</v>
      </c>
      <c r="E64" s="27">
        <v>664917</v>
      </c>
      <c r="G64" s="40">
        <v>78441</v>
      </c>
    </row>
    <row r="65" spans="1:7" s="28" customFormat="1" ht="15.75" customHeight="1">
      <c r="A65" s="54" t="s">
        <v>46</v>
      </c>
      <c r="B65" s="37">
        <f t="shared" si="6"/>
        <v>1055452</v>
      </c>
      <c r="C65" s="35">
        <f t="shared" si="5"/>
        <v>0.9651179271378266</v>
      </c>
      <c r="D65" s="40">
        <v>6917</v>
      </c>
      <c r="E65" s="27">
        <v>1048535</v>
      </c>
      <c r="G65" s="40">
        <v>1093599</v>
      </c>
    </row>
    <row r="66" spans="1:7" s="28" customFormat="1" ht="15.75" customHeight="1">
      <c r="A66" s="54"/>
      <c r="B66" s="37"/>
      <c r="C66" s="42"/>
      <c r="D66" s="40"/>
      <c r="E66" s="27"/>
      <c r="G66" s="40"/>
    </row>
    <row r="67" spans="1:7" s="28" customFormat="1" ht="15.75" customHeight="1">
      <c r="A67" s="54" t="s">
        <v>80</v>
      </c>
      <c r="B67" s="37">
        <f>SUM(B68:B81)</f>
        <v>11760410</v>
      </c>
      <c r="C67" s="35">
        <f aca="true" t="shared" si="7" ref="C67:C81">B67/G67</f>
        <v>1.0180108052539645</v>
      </c>
      <c r="D67" s="37">
        <f>SUM(D68:D81)</f>
        <v>745855</v>
      </c>
      <c r="E67" s="37">
        <f>SUM(E68:E81)</f>
        <v>11014555</v>
      </c>
      <c r="G67" s="40">
        <v>11552343</v>
      </c>
    </row>
    <row r="68" spans="1:7" s="28" customFormat="1" ht="15.75" customHeight="1">
      <c r="A68" s="54" t="s">
        <v>47</v>
      </c>
      <c r="B68" s="37">
        <f aca="true" t="shared" si="8" ref="B68:B81">+D68+E68</f>
        <v>1287929</v>
      </c>
      <c r="C68" s="35">
        <f t="shared" si="7"/>
        <v>0.9410255698340839</v>
      </c>
      <c r="D68" s="40">
        <v>80006</v>
      </c>
      <c r="E68" s="27">
        <v>1207923</v>
      </c>
      <c r="G68" s="40">
        <v>1368644</v>
      </c>
    </row>
    <row r="69" spans="1:7" s="28" customFormat="1" ht="15.75" customHeight="1">
      <c r="A69" s="54" t="s">
        <v>48</v>
      </c>
      <c r="B69" s="37">
        <f t="shared" si="8"/>
        <v>1395239</v>
      </c>
      <c r="C69" s="35">
        <f t="shared" si="7"/>
        <v>1.0001878167166913</v>
      </c>
      <c r="D69" s="40">
        <v>293433</v>
      </c>
      <c r="E69" s="27">
        <v>1101806</v>
      </c>
      <c r="G69" s="40">
        <v>1394977</v>
      </c>
    </row>
    <row r="70" spans="1:7" s="28" customFormat="1" ht="15.75" customHeight="1">
      <c r="A70" s="54" t="s">
        <v>49</v>
      </c>
      <c r="B70" s="37">
        <f t="shared" si="8"/>
        <v>4932390</v>
      </c>
      <c r="C70" s="35">
        <f t="shared" si="7"/>
        <v>0.9971517113486179</v>
      </c>
      <c r="D70" s="40">
        <v>100768</v>
      </c>
      <c r="E70" s="27">
        <v>4831622</v>
      </c>
      <c r="G70" s="40">
        <v>4946479</v>
      </c>
    </row>
    <row r="71" spans="1:7" s="28" customFormat="1" ht="15.75" customHeight="1">
      <c r="A71" s="54" t="s">
        <v>50</v>
      </c>
      <c r="B71" s="37">
        <f t="shared" si="8"/>
        <v>232351</v>
      </c>
      <c r="C71" s="35">
        <f t="shared" si="7"/>
        <v>0.9450387205934988</v>
      </c>
      <c r="D71" s="40">
        <v>9672</v>
      </c>
      <c r="E71" s="27">
        <v>222679</v>
      </c>
      <c r="G71" s="40">
        <v>245864</v>
      </c>
    </row>
    <row r="72" spans="1:7" s="28" customFormat="1" ht="15.75" customHeight="1">
      <c r="A72" s="54" t="s">
        <v>51</v>
      </c>
      <c r="B72" s="37">
        <f t="shared" si="8"/>
        <v>347791</v>
      </c>
      <c r="C72" s="35">
        <f t="shared" si="7"/>
        <v>0.9129235308323096</v>
      </c>
      <c r="D72" s="40">
        <v>16805</v>
      </c>
      <c r="E72" s="27">
        <v>330986</v>
      </c>
      <c r="G72" s="40">
        <v>380964</v>
      </c>
    </row>
    <row r="73" spans="1:7" s="28" customFormat="1" ht="15.75" customHeight="1">
      <c r="A73" s="54" t="s">
        <v>52</v>
      </c>
      <c r="B73" s="37">
        <f t="shared" si="8"/>
        <v>575159</v>
      </c>
      <c r="C73" s="35">
        <f t="shared" si="7"/>
        <v>1.0269376080218258</v>
      </c>
      <c r="D73" s="40">
        <v>140872</v>
      </c>
      <c r="E73" s="27">
        <v>434287</v>
      </c>
      <c r="G73" s="40">
        <v>560072</v>
      </c>
    </row>
    <row r="74" spans="1:7" s="28" customFormat="1" ht="15.75" customHeight="1">
      <c r="A74" s="54" t="s">
        <v>53</v>
      </c>
      <c r="B74" s="37">
        <f t="shared" si="8"/>
        <v>143249</v>
      </c>
      <c r="C74" s="35">
        <f t="shared" si="7"/>
        <v>1.0557545473305623</v>
      </c>
      <c r="D74" s="40">
        <v>27041</v>
      </c>
      <c r="E74" s="27">
        <v>116208</v>
      </c>
      <c r="G74" s="40">
        <v>135684</v>
      </c>
    </row>
    <row r="75" spans="1:7" s="28" customFormat="1" ht="15.75" customHeight="1">
      <c r="A75" s="54" t="s">
        <v>54</v>
      </c>
      <c r="B75" s="37">
        <f t="shared" si="8"/>
        <v>235855</v>
      </c>
      <c r="C75" s="35">
        <f t="shared" si="7"/>
        <v>1.020624088554626</v>
      </c>
      <c r="D75" s="40">
        <v>16272</v>
      </c>
      <c r="E75" s="27">
        <v>219583</v>
      </c>
      <c r="G75" s="40">
        <v>231089</v>
      </c>
    </row>
    <row r="76" spans="1:7" s="28" customFormat="1" ht="15.75" customHeight="1">
      <c r="A76" s="54" t="s">
        <v>55</v>
      </c>
      <c r="B76" s="37">
        <f t="shared" si="8"/>
        <v>1197732</v>
      </c>
      <c r="C76" s="35">
        <f t="shared" si="7"/>
        <v>0.9855329569148384</v>
      </c>
      <c r="D76" s="40">
        <v>9289</v>
      </c>
      <c r="E76" s="27">
        <v>1188443</v>
      </c>
      <c r="G76" s="40">
        <v>1215314</v>
      </c>
    </row>
    <row r="77" spans="1:7" s="28" customFormat="1" ht="15.75" customHeight="1">
      <c r="A77" s="54" t="s">
        <v>56</v>
      </c>
      <c r="B77" s="37">
        <f t="shared" si="8"/>
        <v>389075</v>
      </c>
      <c r="C77" s="35">
        <f t="shared" si="7"/>
        <v>4.744122811295908</v>
      </c>
      <c r="D77" s="40">
        <v>0</v>
      </c>
      <c r="E77" s="27">
        <v>389075</v>
      </c>
      <c r="G77" s="40">
        <v>82012</v>
      </c>
    </row>
    <row r="78" spans="1:7" s="28" customFormat="1" ht="15.75" customHeight="1">
      <c r="A78" s="54" t="s">
        <v>57</v>
      </c>
      <c r="B78" s="37">
        <f t="shared" si="8"/>
        <v>208805</v>
      </c>
      <c r="C78" s="35">
        <f t="shared" si="7"/>
        <v>1.0212261267209546</v>
      </c>
      <c r="D78" s="40">
        <v>21981</v>
      </c>
      <c r="E78" s="27">
        <v>186824</v>
      </c>
      <c r="G78" s="40">
        <v>204465</v>
      </c>
    </row>
    <row r="79" spans="1:7" s="28" customFormat="1" ht="15.75" customHeight="1">
      <c r="A79" s="54" t="s">
        <v>58</v>
      </c>
      <c r="B79" s="37">
        <f t="shared" si="8"/>
        <v>346670</v>
      </c>
      <c r="C79" s="35">
        <f t="shared" si="7"/>
        <v>1.086351585953609</v>
      </c>
      <c r="D79" s="40">
        <v>577</v>
      </c>
      <c r="E79" s="27">
        <v>346093</v>
      </c>
      <c r="G79" s="40">
        <v>319114</v>
      </c>
    </row>
    <row r="80" spans="1:7" s="28" customFormat="1" ht="15.75" customHeight="1">
      <c r="A80" s="54" t="s">
        <v>59</v>
      </c>
      <c r="B80" s="37">
        <f t="shared" si="8"/>
        <v>282306</v>
      </c>
      <c r="C80" s="35">
        <f t="shared" si="7"/>
        <v>0.9998300006374976</v>
      </c>
      <c r="D80" s="40">
        <v>24033</v>
      </c>
      <c r="E80" s="27">
        <v>258273</v>
      </c>
      <c r="G80" s="40">
        <v>282354</v>
      </c>
    </row>
    <row r="81" spans="1:7" s="28" customFormat="1" ht="15.75" customHeight="1">
      <c r="A81" s="54" t="s">
        <v>60</v>
      </c>
      <c r="B81" s="37">
        <f t="shared" si="8"/>
        <v>185859</v>
      </c>
      <c r="C81" s="35">
        <f t="shared" si="7"/>
        <v>1.002957190884513</v>
      </c>
      <c r="D81" s="40">
        <v>5106</v>
      </c>
      <c r="E81" s="27">
        <v>180753</v>
      </c>
      <c r="G81" s="40">
        <v>185311</v>
      </c>
    </row>
    <row r="82" spans="1:7" s="28" customFormat="1" ht="15.75" customHeight="1">
      <c r="A82" s="54"/>
      <c r="B82" s="37"/>
      <c r="C82" s="42"/>
      <c r="D82" s="40"/>
      <c r="E82" s="27"/>
      <c r="G82" s="40"/>
    </row>
    <row r="83" spans="1:7" s="28" customFormat="1" ht="15.75" customHeight="1">
      <c r="A83" s="54" t="s">
        <v>81</v>
      </c>
      <c r="B83" s="37">
        <f>SUM(B84:B92)</f>
        <v>13993428</v>
      </c>
      <c r="C83" s="35">
        <f aca="true" t="shared" si="9" ref="C83:C92">B83/G83</f>
        <v>1.0126780255662082</v>
      </c>
      <c r="D83" s="37">
        <f>SUM(D84:D92)</f>
        <v>2439973</v>
      </c>
      <c r="E83" s="37">
        <f>SUM(E84:E92)</f>
        <v>11553455</v>
      </c>
      <c r="G83" s="40">
        <v>13818240</v>
      </c>
    </row>
    <row r="84" spans="1:7" s="28" customFormat="1" ht="15.75" customHeight="1">
      <c r="A84" s="54" t="s">
        <v>61</v>
      </c>
      <c r="B84" s="37">
        <f aca="true" t="shared" si="10" ref="B84:B92">+D84+E84</f>
        <v>8761883</v>
      </c>
      <c r="C84" s="35">
        <f t="shared" si="9"/>
        <v>1.0271910311262265</v>
      </c>
      <c r="D84" s="40">
        <v>1676406</v>
      </c>
      <c r="E84" s="27">
        <v>7085477</v>
      </c>
      <c r="G84" s="40">
        <v>8529945</v>
      </c>
    </row>
    <row r="85" spans="1:7" s="28" customFormat="1" ht="15.75" customHeight="1">
      <c r="A85" s="54" t="s">
        <v>62</v>
      </c>
      <c r="B85" s="37">
        <f t="shared" si="10"/>
        <v>1442897</v>
      </c>
      <c r="C85" s="35">
        <f t="shared" si="9"/>
        <v>0.9458716931459723</v>
      </c>
      <c r="D85" s="40">
        <v>47327</v>
      </c>
      <c r="E85" s="27">
        <v>1395570</v>
      </c>
      <c r="G85" s="40">
        <v>1525468</v>
      </c>
    </row>
    <row r="86" spans="1:7" s="28" customFormat="1" ht="15.75" customHeight="1">
      <c r="A86" s="54" t="s">
        <v>63</v>
      </c>
      <c r="B86" s="37">
        <f t="shared" si="10"/>
        <v>362243</v>
      </c>
      <c r="C86" s="35">
        <f t="shared" si="9"/>
        <v>0.9567556574471232</v>
      </c>
      <c r="D86" s="40">
        <v>40234</v>
      </c>
      <c r="E86" s="27">
        <v>322009</v>
      </c>
      <c r="G86" s="40">
        <v>378616</v>
      </c>
    </row>
    <row r="87" spans="1:7" s="28" customFormat="1" ht="15.75" customHeight="1">
      <c r="A87" s="54" t="s">
        <v>64</v>
      </c>
      <c r="B87" s="37">
        <f t="shared" si="10"/>
        <v>581469</v>
      </c>
      <c r="C87" s="35">
        <f t="shared" si="9"/>
        <v>0.9441730940975886</v>
      </c>
      <c r="D87" s="40">
        <v>135855</v>
      </c>
      <c r="E87" s="27">
        <v>445614</v>
      </c>
      <c r="G87" s="40">
        <v>615850</v>
      </c>
    </row>
    <row r="88" spans="1:7" s="28" customFormat="1" ht="15.75" customHeight="1">
      <c r="A88" s="54" t="s">
        <v>65</v>
      </c>
      <c r="B88" s="37">
        <f t="shared" si="10"/>
        <v>468246</v>
      </c>
      <c r="C88" s="35">
        <f t="shared" si="9"/>
        <v>1.1298172973912037</v>
      </c>
      <c r="D88" s="40">
        <v>36804</v>
      </c>
      <c r="E88" s="27">
        <v>431442</v>
      </c>
      <c r="G88" s="40">
        <v>414444</v>
      </c>
    </row>
    <row r="89" spans="1:7" s="28" customFormat="1" ht="15.75" customHeight="1">
      <c r="A89" s="54" t="s">
        <v>66</v>
      </c>
      <c r="B89" s="37">
        <f t="shared" si="10"/>
        <v>218723</v>
      </c>
      <c r="C89" s="35">
        <f t="shared" si="9"/>
        <v>1.0420690542323947</v>
      </c>
      <c r="D89" s="40">
        <v>105327</v>
      </c>
      <c r="E89" s="27">
        <v>113396</v>
      </c>
      <c r="G89" s="40">
        <v>209893</v>
      </c>
    </row>
    <row r="90" spans="1:7" s="28" customFormat="1" ht="15.75" customHeight="1">
      <c r="A90" s="54" t="s">
        <v>67</v>
      </c>
      <c r="B90" s="37">
        <f t="shared" si="10"/>
        <v>397351</v>
      </c>
      <c r="C90" s="35">
        <f t="shared" si="9"/>
        <v>1.0517496029645315</v>
      </c>
      <c r="D90" s="40">
        <v>29226</v>
      </c>
      <c r="E90" s="27">
        <v>368125</v>
      </c>
      <c r="G90" s="40">
        <v>377800</v>
      </c>
    </row>
    <row r="91" spans="1:7" s="28" customFormat="1" ht="15.75" customHeight="1">
      <c r="A91" s="54" t="s">
        <v>68</v>
      </c>
      <c r="B91" s="37">
        <f t="shared" si="10"/>
        <v>939819</v>
      </c>
      <c r="C91" s="35">
        <f t="shared" si="9"/>
        <v>0.9213017560060347</v>
      </c>
      <c r="D91" s="40">
        <v>11836</v>
      </c>
      <c r="E91" s="27">
        <v>927983</v>
      </c>
      <c r="G91" s="40">
        <v>1020099</v>
      </c>
    </row>
    <row r="92" spans="1:7" s="28" customFormat="1" ht="15.75" customHeight="1">
      <c r="A92" s="54" t="s">
        <v>69</v>
      </c>
      <c r="B92" s="37">
        <f t="shared" si="10"/>
        <v>820797</v>
      </c>
      <c r="C92" s="35">
        <f t="shared" si="9"/>
        <v>1.10007974535098</v>
      </c>
      <c r="D92" s="40">
        <v>356958</v>
      </c>
      <c r="E92" s="27">
        <v>463839</v>
      </c>
      <c r="G92" s="40">
        <v>746125</v>
      </c>
    </row>
    <row r="93" spans="1:7" s="28" customFormat="1" ht="15.75" customHeight="1">
      <c r="A93" s="54"/>
      <c r="B93" s="37"/>
      <c r="C93" s="42"/>
      <c r="D93" s="40"/>
      <c r="E93" s="27"/>
      <c r="G93" s="40"/>
    </row>
    <row r="94" spans="1:7" s="28" customFormat="1" ht="15.75" customHeight="1">
      <c r="A94" s="54" t="s">
        <v>82</v>
      </c>
      <c r="B94" s="37">
        <f>SUM(B95:B99)</f>
        <v>2103961</v>
      </c>
      <c r="C94" s="35">
        <f aca="true" t="shared" si="11" ref="C94:C99">B94/G94</f>
        <v>0.9989170285275861</v>
      </c>
      <c r="D94" s="37">
        <f>SUM(D95:D99)</f>
        <v>61573</v>
      </c>
      <c r="E94" s="37">
        <f>SUM(E95:E99)</f>
        <v>2042388</v>
      </c>
      <c r="G94" s="40">
        <v>2106242</v>
      </c>
    </row>
    <row r="95" spans="1:7" s="28" customFormat="1" ht="15.75" customHeight="1">
      <c r="A95" s="54" t="s">
        <v>70</v>
      </c>
      <c r="B95" s="37">
        <f>+D95+E95</f>
        <v>966633</v>
      </c>
      <c r="C95" s="35">
        <f t="shared" si="11"/>
        <v>1.0845994602994722</v>
      </c>
      <c r="D95" s="40">
        <v>31632</v>
      </c>
      <c r="E95" s="27">
        <v>935001</v>
      </c>
      <c r="G95" s="40">
        <v>891235</v>
      </c>
    </row>
    <row r="96" spans="1:7" s="28" customFormat="1" ht="15.75" customHeight="1">
      <c r="A96" s="54" t="s">
        <v>71</v>
      </c>
      <c r="B96" s="37">
        <f>+D96+E96</f>
        <v>793293</v>
      </c>
      <c r="C96" s="35">
        <f t="shared" si="11"/>
        <v>0.9219395184674262</v>
      </c>
      <c r="D96" s="40">
        <v>11371</v>
      </c>
      <c r="E96" s="27">
        <v>781922</v>
      </c>
      <c r="G96" s="40">
        <v>860461</v>
      </c>
    </row>
    <row r="97" spans="1:7" s="28" customFormat="1" ht="15.75" customHeight="1">
      <c r="A97" s="54" t="s">
        <v>72</v>
      </c>
      <c r="B97" s="37">
        <f>+D97+E97</f>
        <v>116863</v>
      </c>
      <c r="C97" s="35">
        <f t="shared" si="11"/>
        <v>1.0508128619213755</v>
      </c>
      <c r="D97" s="40">
        <v>2793</v>
      </c>
      <c r="E97" s="27">
        <v>114070</v>
      </c>
      <c r="G97" s="40">
        <v>111212</v>
      </c>
    </row>
    <row r="98" spans="1:7" s="28" customFormat="1" ht="15.75" customHeight="1">
      <c r="A98" s="54" t="s">
        <v>73</v>
      </c>
      <c r="B98" s="37">
        <f>+D98+E98</f>
        <v>162262</v>
      </c>
      <c r="C98" s="35">
        <f t="shared" si="11"/>
        <v>0.972729616152412</v>
      </c>
      <c r="D98" s="40">
        <v>10461</v>
      </c>
      <c r="E98" s="27">
        <v>151801</v>
      </c>
      <c r="G98" s="40">
        <v>166811</v>
      </c>
    </row>
    <row r="99" spans="1:7" s="28" customFormat="1" ht="15.75" customHeight="1">
      <c r="A99" s="54" t="s">
        <v>74</v>
      </c>
      <c r="B99" s="37">
        <f>+D99+E99</f>
        <v>64910</v>
      </c>
      <c r="C99" s="35">
        <f t="shared" si="11"/>
        <v>0.8482417051082681</v>
      </c>
      <c r="D99" s="40">
        <v>5316</v>
      </c>
      <c r="E99" s="37">
        <v>59594</v>
      </c>
      <c r="G99" s="40">
        <v>76523</v>
      </c>
    </row>
    <row r="100" spans="1:7" s="43" customFormat="1" ht="14.25">
      <c r="A100" s="55"/>
      <c r="B100" s="47"/>
      <c r="C100" s="48"/>
      <c r="D100" s="49"/>
      <c r="E100" s="50"/>
      <c r="F100" s="26"/>
      <c r="G100" s="51"/>
    </row>
    <row r="101" spans="1:7" s="28" customFormat="1" ht="14.25">
      <c r="A101" s="55"/>
      <c r="B101" s="47"/>
      <c r="C101" s="48"/>
      <c r="D101" s="49"/>
      <c r="E101" s="50"/>
      <c r="F101" s="52"/>
      <c r="G101" s="51"/>
    </row>
  </sheetData>
  <printOptions/>
  <pageMargins left="1.14" right="0.71" top="0.66" bottom="0.78" header="0.33" footer="0.24"/>
  <pageSetup horizontalDpi="600" verticalDpi="600" orientation="portrait" paperSize="9" scale="99" r:id="rId1"/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00"/>
  <sheetViews>
    <sheetView workbookViewId="0" topLeftCell="A1">
      <selection activeCell="G4" sqref="G4"/>
    </sheetView>
  </sheetViews>
  <sheetFormatPr defaultColWidth="9.00390625" defaultRowHeight="13.5"/>
  <cols>
    <col min="1" max="1" width="11.625" style="1" customWidth="1"/>
    <col min="2" max="2" width="12.125" style="1" customWidth="1"/>
    <col min="3" max="3" width="8.25390625" style="20" customWidth="1"/>
    <col min="4" max="4" width="10.50390625" style="2" customWidth="1"/>
    <col min="5" max="5" width="16.125" style="2" customWidth="1"/>
    <col min="6" max="6" width="0.6171875" style="1" customWidth="1"/>
    <col min="7" max="7" width="11.375" style="2" customWidth="1"/>
    <col min="8" max="16384" width="9.00390625" style="1" customWidth="1"/>
  </cols>
  <sheetData>
    <row r="1" ht="15.75" customHeight="1"/>
    <row r="2" spans="1:5" ht="15.75" customHeight="1">
      <c r="A2" s="17" t="s">
        <v>89</v>
      </c>
      <c r="E2" s="2" t="s">
        <v>90</v>
      </c>
    </row>
    <row r="3" spans="1:7" ht="15.75" customHeight="1">
      <c r="A3" s="4" t="s">
        <v>0</v>
      </c>
      <c r="B3" s="4" t="s">
        <v>85</v>
      </c>
      <c r="C3" s="21" t="s">
        <v>91</v>
      </c>
      <c r="D3" s="18" t="s">
        <v>92</v>
      </c>
      <c r="E3" s="5" t="s">
        <v>87</v>
      </c>
      <c r="G3" s="5" t="s">
        <v>93</v>
      </c>
    </row>
    <row r="4" spans="1:7" ht="15.75" customHeight="1">
      <c r="A4" s="4" t="s">
        <v>88</v>
      </c>
      <c r="B4" s="6">
        <f>SUM(B6:B7)</f>
        <v>122379052</v>
      </c>
      <c r="C4" s="22">
        <f>B4/G4</f>
        <v>1.0252462863730258</v>
      </c>
      <c r="D4" s="6">
        <f>SUM(D6:D7)</f>
        <v>19843318</v>
      </c>
      <c r="E4" s="6">
        <f>SUM(E6:E7)</f>
        <v>102535734</v>
      </c>
      <c r="G4" s="6">
        <f>SUM(G6:G7)</f>
        <v>119365516</v>
      </c>
    </row>
    <row r="5" spans="1:7" ht="15.75" customHeight="1">
      <c r="A5" s="3"/>
      <c r="B5" s="14"/>
      <c r="C5" s="22"/>
      <c r="D5" s="5"/>
      <c r="E5" s="5"/>
      <c r="G5" s="5"/>
    </row>
    <row r="6" spans="1:7" ht="15.75" customHeight="1">
      <c r="A6" s="4" t="s">
        <v>84</v>
      </c>
      <c r="B6" s="8">
        <f>+D6+E6</f>
        <v>1246504</v>
      </c>
      <c r="C6" s="22">
        <f>B6/G6</f>
        <v>1.06971627079139</v>
      </c>
      <c r="D6" s="5"/>
      <c r="E6" s="15">
        <v>1246504</v>
      </c>
      <c r="G6" s="19">
        <v>1165266</v>
      </c>
    </row>
    <row r="7" spans="1:7" ht="15.75" customHeight="1">
      <c r="A7" s="4" t="s">
        <v>83</v>
      </c>
      <c r="B7" s="6">
        <f>B9+B32+B41+B48+B55+B67+B83+B94</f>
        <v>121132548</v>
      </c>
      <c r="C7" s="22">
        <f>B7/G7</f>
        <v>1.0248078832320575</v>
      </c>
      <c r="D7" s="6">
        <f>D9+D32+D41+D48+D55+D67+D83+D94</f>
        <v>19843318</v>
      </c>
      <c r="E7" s="6">
        <f>E9+E32+E41+E48+E55+E67+E83+E94</f>
        <v>101289230</v>
      </c>
      <c r="G7" s="6">
        <f>G9+G32+G41+G48+G55+G67+G83+G94</f>
        <v>118200250</v>
      </c>
    </row>
    <row r="8" spans="1:7" ht="15.75" customHeight="1">
      <c r="A8" s="3"/>
      <c r="B8" s="4"/>
      <c r="C8" s="21"/>
      <c r="D8" s="5"/>
      <c r="E8" s="5"/>
      <c r="G8" s="7"/>
    </row>
    <row r="9" spans="1:7" ht="15.75" customHeight="1">
      <c r="A9" s="3" t="s">
        <v>75</v>
      </c>
      <c r="B9" s="6">
        <f>SUM(B10:B30)</f>
        <v>44461096</v>
      </c>
      <c r="C9" s="22">
        <f aca="true" t="shared" si="0" ref="C9:C30">B9/G9</f>
        <v>0.9754397521083876</v>
      </c>
      <c r="D9" s="6">
        <f>SUM(D10:D30)</f>
        <v>13250692</v>
      </c>
      <c r="E9" s="6">
        <f>SUM(E10:E30)</f>
        <v>31210404</v>
      </c>
      <c r="G9" s="6">
        <f>SUM(G10:G30)</f>
        <v>45580566</v>
      </c>
    </row>
    <row r="10" spans="1:7" ht="15.75" customHeight="1">
      <c r="A10" s="3" t="s">
        <v>1</v>
      </c>
      <c r="B10" s="8">
        <f aca="true" t="shared" si="1" ref="B10:B30">+D10+E10</f>
        <v>4085387</v>
      </c>
      <c r="C10" s="22">
        <f t="shared" si="0"/>
        <v>0.9941461653075612</v>
      </c>
      <c r="D10" s="7">
        <v>580893</v>
      </c>
      <c r="E10" s="9">
        <v>3504494</v>
      </c>
      <c r="G10" s="7">
        <v>4109443</v>
      </c>
    </row>
    <row r="11" spans="1:7" ht="15.75" customHeight="1">
      <c r="A11" s="3" t="s">
        <v>2</v>
      </c>
      <c r="B11" s="8">
        <f t="shared" si="1"/>
        <v>8285484</v>
      </c>
      <c r="C11" s="22">
        <f t="shared" si="0"/>
        <v>1.056382004178107</v>
      </c>
      <c r="D11" s="7">
        <v>3161391</v>
      </c>
      <c r="E11" s="9">
        <v>5124093</v>
      </c>
      <c r="G11" s="7">
        <v>7843265</v>
      </c>
    </row>
    <row r="12" spans="1:7" ht="15.75" customHeight="1">
      <c r="A12" s="3" t="s">
        <v>3</v>
      </c>
      <c r="B12" s="8">
        <f t="shared" si="1"/>
        <v>1498292</v>
      </c>
      <c r="C12" s="22">
        <f t="shared" si="0"/>
        <v>1.160611053401717</v>
      </c>
      <c r="D12" s="7">
        <v>187229</v>
      </c>
      <c r="E12" s="9">
        <v>1311063</v>
      </c>
      <c r="G12" s="7">
        <v>1290951</v>
      </c>
    </row>
    <row r="13" spans="1:7" ht="15.75" customHeight="1">
      <c r="A13" s="3" t="s">
        <v>4</v>
      </c>
      <c r="B13" s="8">
        <f t="shared" si="1"/>
        <v>9395069</v>
      </c>
      <c r="C13" s="22">
        <f t="shared" si="0"/>
        <v>0.9588732632988468</v>
      </c>
      <c r="D13" s="7">
        <v>2864000</v>
      </c>
      <c r="E13" s="9">
        <v>6531069</v>
      </c>
      <c r="G13" s="7">
        <v>9798030</v>
      </c>
    </row>
    <row r="14" spans="1:7" ht="15.75" customHeight="1">
      <c r="A14" s="3" t="s">
        <v>5</v>
      </c>
      <c r="B14" s="8">
        <f t="shared" si="1"/>
        <v>3708259</v>
      </c>
      <c r="C14" s="22">
        <f t="shared" si="0"/>
        <v>0.9207351561689168</v>
      </c>
      <c r="D14" s="7">
        <v>959313</v>
      </c>
      <c r="E14" s="9">
        <v>2748946</v>
      </c>
      <c r="G14" s="7">
        <v>4027498</v>
      </c>
    </row>
    <row r="15" spans="1:7" ht="15.75" customHeight="1">
      <c r="A15" s="3" t="s">
        <v>6</v>
      </c>
      <c r="B15" s="8">
        <f t="shared" si="1"/>
        <v>2560355</v>
      </c>
      <c r="C15" s="22">
        <f t="shared" si="0"/>
        <v>0.9125004855896591</v>
      </c>
      <c r="D15" s="7">
        <v>1407743</v>
      </c>
      <c r="E15" s="9">
        <v>1152612</v>
      </c>
      <c r="G15" s="7">
        <v>2805867</v>
      </c>
    </row>
    <row r="16" spans="1:7" ht="15.75" customHeight="1">
      <c r="A16" s="3" t="s">
        <v>7</v>
      </c>
      <c r="B16" s="8">
        <f t="shared" si="1"/>
        <v>1733076</v>
      </c>
      <c r="C16" s="22">
        <f t="shared" si="0"/>
        <v>0.8438403814205501</v>
      </c>
      <c r="D16" s="7">
        <v>353599</v>
      </c>
      <c r="E16" s="25">
        <v>1379477</v>
      </c>
      <c r="G16" s="7">
        <v>2053796</v>
      </c>
    </row>
    <row r="17" spans="1:7" ht="15.75" customHeight="1">
      <c r="A17" s="3" t="s">
        <v>8</v>
      </c>
      <c r="B17" s="8">
        <f t="shared" si="1"/>
        <v>1037748</v>
      </c>
      <c r="C17" s="22">
        <f t="shared" si="0"/>
        <v>0.83222503440378</v>
      </c>
      <c r="D17" s="7">
        <v>308833</v>
      </c>
      <c r="E17" s="9">
        <v>728915</v>
      </c>
      <c r="G17" s="7">
        <v>1246956</v>
      </c>
    </row>
    <row r="18" spans="1:7" ht="15.75" customHeight="1">
      <c r="A18" s="3" t="s">
        <v>9</v>
      </c>
      <c r="B18" s="8">
        <f t="shared" si="1"/>
        <v>625738</v>
      </c>
      <c r="C18" s="22">
        <f t="shared" si="0"/>
        <v>1.0284858655472406</v>
      </c>
      <c r="D18" s="7">
        <v>199865</v>
      </c>
      <c r="E18" s="9">
        <v>425873</v>
      </c>
      <c r="G18" s="7">
        <v>608407</v>
      </c>
    </row>
    <row r="19" spans="1:7" ht="15.75" customHeight="1">
      <c r="A19" s="3" t="s">
        <v>10</v>
      </c>
      <c r="B19" s="8">
        <f t="shared" si="1"/>
        <v>1267724</v>
      </c>
      <c r="C19" s="22">
        <f t="shared" si="0"/>
        <v>0.8689492746669445</v>
      </c>
      <c r="D19" s="7">
        <v>362787</v>
      </c>
      <c r="E19" s="9">
        <v>904937</v>
      </c>
      <c r="G19" s="7">
        <v>1458916</v>
      </c>
    </row>
    <row r="20" spans="1:7" ht="15.75" customHeight="1">
      <c r="A20" s="3" t="s">
        <v>11</v>
      </c>
      <c r="B20" s="8">
        <f t="shared" si="1"/>
        <v>404975</v>
      </c>
      <c r="C20" s="22">
        <f t="shared" si="0"/>
        <v>0.9667766393246947</v>
      </c>
      <c r="D20" s="7">
        <v>97249</v>
      </c>
      <c r="E20" s="9">
        <v>307726</v>
      </c>
      <c r="G20" s="7">
        <v>418892</v>
      </c>
    </row>
    <row r="21" spans="1:7" ht="15.75" customHeight="1">
      <c r="A21" s="3" t="s">
        <v>12</v>
      </c>
      <c r="B21" s="8">
        <f t="shared" si="1"/>
        <v>1640573</v>
      </c>
      <c r="C21" s="22">
        <f t="shared" si="0"/>
        <v>0.9739702377913321</v>
      </c>
      <c r="D21" s="7">
        <v>836006</v>
      </c>
      <c r="E21" s="9">
        <v>804567</v>
      </c>
      <c r="G21" s="7">
        <v>1684418</v>
      </c>
    </row>
    <row r="22" spans="1:7" ht="15.75" customHeight="1">
      <c r="A22" s="3" t="s">
        <v>13</v>
      </c>
      <c r="B22" s="8">
        <f t="shared" si="1"/>
        <v>2007534</v>
      </c>
      <c r="C22" s="22">
        <f t="shared" si="0"/>
        <v>1.0163612403092925</v>
      </c>
      <c r="D22" s="7">
        <v>596285</v>
      </c>
      <c r="E22" s="9">
        <v>1411249</v>
      </c>
      <c r="G22" s="7">
        <v>1975217</v>
      </c>
    </row>
    <row r="23" spans="1:7" ht="15.75" customHeight="1">
      <c r="A23" s="3" t="s">
        <v>14</v>
      </c>
      <c r="B23" s="8">
        <f t="shared" si="1"/>
        <v>443039</v>
      </c>
      <c r="C23" s="22">
        <f t="shared" si="0"/>
        <v>0.9376149429544334</v>
      </c>
      <c r="D23" s="7">
        <v>235288</v>
      </c>
      <c r="E23" s="9">
        <v>207751</v>
      </c>
      <c r="G23" s="7">
        <v>472517</v>
      </c>
    </row>
    <row r="24" spans="1:7" ht="15.75" customHeight="1">
      <c r="A24" s="3" t="s">
        <v>15</v>
      </c>
      <c r="B24" s="8">
        <f t="shared" si="1"/>
        <v>1422403</v>
      </c>
      <c r="C24" s="22">
        <f t="shared" si="0"/>
        <v>1.0003291289686238</v>
      </c>
      <c r="D24" s="7">
        <v>518733</v>
      </c>
      <c r="E24" s="9">
        <v>903670</v>
      </c>
      <c r="G24" s="7">
        <v>1421935</v>
      </c>
    </row>
    <row r="25" spans="1:7" ht="15.75" customHeight="1">
      <c r="A25" s="3" t="s">
        <v>16</v>
      </c>
      <c r="B25" s="8">
        <f t="shared" si="1"/>
        <v>787985</v>
      </c>
      <c r="C25" s="22">
        <f t="shared" si="0"/>
        <v>0.8619375149037084</v>
      </c>
      <c r="D25" s="7">
        <v>109444</v>
      </c>
      <c r="E25" s="9">
        <v>678541</v>
      </c>
      <c r="G25" s="7">
        <v>914202</v>
      </c>
    </row>
    <row r="26" spans="1:7" ht="15.75" customHeight="1">
      <c r="A26" s="3" t="s">
        <v>17</v>
      </c>
      <c r="B26" s="8">
        <f t="shared" si="1"/>
        <v>643633</v>
      </c>
      <c r="C26" s="22">
        <f t="shared" si="0"/>
        <v>0.9769185234654848</v>
      </c>
      <c r="D26" s="7">
        <v>78586</v>
      </c>
      <c r="E26" s="9">
        <v>565047</v>
      </c>
      <c r="G26" s="7">
        <v>658840</v>
      </c>
    </row>
    <row r="27" spans="1:7" ht="15.75" customHeight="1">
      <c r="A27" s="3" t="s">
        <v>18</v>
      </c>
      <c r="B27" s="8">
        <f t="shared" si="1"/>
        <v>725145</v>
      </c>
      <c r="C27" s="22">
        <f t="shared" si="0"/>
        <v>0.9007743868505783</v>
      </c>
      <c r="D27" s="7">
        <v>72803</v>
      </c>
      <c r="E27" s="9">
        <v>652342</v>
      </c>
      <c r="G27" s="7">
        <v>805024</v>
      </c>
    </row>
    <row r="28" spans="1:7" ht="15.75" customHeight="1">
      <c r="A28" s="3" t="s">
        <v>19</v>
      </c>
      <c r="B28" s="8">
        <f t="shared" si="1"/>
        <v>1256308</v>
      </c>
      <c r="C28" s="22">
        <f t="shared" si="0"/>
        <v>1.0709884436624282</v>
      </c>
      <c r="D28" s="7">
        <v>225148</v>
      </c>
      <c r="E28" s="9">
        <v>1031160</v>
      </c>
      <c r="G28" s="7">
        <v>1173036</v>
      </c>
    </row>
    <row r="29" spans="1:7" ht="15.75" customHeight="1">
      <c r="A29" s="3" t="s">
        <v>20</v>
      </c>
      <c r="B29" s="8">
        <f t="shared" si="1"/>
        <v>479529</v>
      </c>
      <c r="C29" s="22">
        <f t="shared" si="0"/>
        <v>1.2056070536946668</v>
      </c>
      <c r="D29" s="7">
        <v>76657</v>
      </c>
      <c r="E29" s="9">
        <v>402872</v>
      </c>
      <c r="G29" s="7">
        <v>397749</v>
      </c>
    </row>
    <row r="30" spans="1:7" ht="15.75" customHeight="1">
      <c r="A30" s="3" t="s">
        <v>21</v>
      </c>
      <c r="B30" s="8">
        <f t="shared" si="1"/>
        <v>452840</v>
      </c>
      <c r="C30" s="22">
        <f t="shared" si="0"/>
        <v>1.089587037754417</v>
      </c>
      <c r="D30" s="7">
        <v>18840</v>
      </c>
      <c r="E30" s="9">
        <v>434000</v>
      </c>
      <c r="G30" s="7">
        <v>415607</v>
      </c>
    </row>
    <row r="31" spans="1:7" ht="15.75" customHeight="1">
      <c r="A31" s="3"/>
      <c r="B31" s="8"/>
      <c r="C31" s="23"/>
      <c r="D31" s="7"/>
      <c r="E31" s="9"/>
      <c r="G31" s="7"/>
    </row>
    <row r="32" spans="1:7" ht="15.75" customHeight="1">
      <c r="A32" s="3" t="s">
        <v>76</v>
      </c>
      <c r="B32" s="8">
        <f>SUM(B33:B39)</f>
        <v>15619905</v>
      </c>
      <c r="C32" s="22">
        <f aca="true" t="shared" si="2" ref="C32:C39">B32/G32</f>
        <v>0.9910363327422821</v>
      </c>
      <c r="D32" s="7">
        <f>SUM(D33:D39)</f>
        <v>1177955</v>
      </c>
      <c r="E32" s="8">
        <f>SUM(E33:E39)</f>
        <v>14441950</v>
      </c>
      <c r="G32" s="8">
        <f>SUM(G33:G39)</f>
        <v>15761183</v>
      </c>
    </row>
    <row r="33" spans="1:7" ht="15.75" customHeight="1">
      <c r="A33" s="3" t="s">
        <v>22</v>
      </c>
      <c r="B33" s="8">
        <f aca="true" t="shared" si="3" ref="B33:B39">+D33+E33</f>
        <v>6039801</v>
      </c>
      <c r="C33" s="22">
        <f t="shared" si="2"/>
        <v>1.1626865798062407</v>
      </c>
      <c r="D33" s="7">
        <v>175933</v>
      </c>
      <c r="E33" s="9">
        <v>5863868</v>
      </c>
      <c r="G33" s="7">
        <v>5194694</v>
      </c>
    </row>
    <row r="34" spans="1:7" ht="15.75" customHeight="1">
      <c r="A34" s="3" t="s">
        <v>23</v>
      </c>
      <c r="B34" s="8">
        <f t="shared" si="3"/>
        <v>1871774</v>
      </c>
      <c r="C34" s="22">
        <f t="shared" si="2"/>
        <v>0.9086978515827913</v>
      </c>
      <c r="D34" s="7">
        <v>452367</v>
      </c>
      <c r="E34" s="9">
        <v>1419407</v>
      </c>
      <c r="G34" s="7">
        <v>2059842</v>
      </c>
    </row>
    <row r="35" spans="1:7" ht="15.75" customHeight="1">
      <c r="A35" s="3" t="s">
        <v>24</v>
      </c>
      <c r="B35" s="8">
        <f t="shared" si="3"/>
        <v>2687447</v>
      </c>
      <c r="C35" s="22">
        <f t="shared" si="2"/>
        <v>0.8676906317590397</v>
      </c>
      <c r="D35" s="7">
        <v>368744</v>
      </c>
      <c r="E35" s="9">
        <v>2318703</v>
      </c>
      <c r="G35" s="7">
        <v>3097241</v>
      </c>
    </row>
    <row r="36" spans="1:7" ht="15.75" customHeight="1">
      <c r="A36" s="3" t="s">
        <v>25</v>
      </c>
      <c r="B36" s="8">
        <f t="shared" si="3"/>
        <v>1714675</v>
      </c>
      <c r="C36" s="22">
        <f t="shared" si="2"/>
        <v>0.9417079394161073</v>
      </c>
      <c r="D36" s="7">
        <v>95605</v>
      </c>
      <c r="E36" s="9">
        <v>1619070</v>
      </c>
      <c r="G36" s="7">
        <v>1820814</v>
      </c>
    </row>
    <row r="37" spans="1:7" ht="15.75" customHeight="1">
      <c r="A37" s="3" t="s">
        <v>26</v>
      </c>
      <c r="B37" s="8">
        <f t="shared" si="3"/>
        <v>158548</v>
      </c>
      <c r="C37" s="22">
        <f t="shared" si="2"/>
        <v>0.9348018348407485</v>
      </c>
      <c r="D37" s="7">
        <v>0</v>
      </c>
      <c r="E37" s="9">
        <v>158548</v>
      </c>
      <c r="G37" s="7">
        <v>169606</v>
      </c>
    </row>
    <row r="38" spans="1:7" ht="15.75" customHeight="1">
      <c r="A38" s="3" t="s">
        <v>27</v>
      </c>
      <c r="B38" s="8">
        <f t="shared" si="3"/>
        <v>2911669</v>
      </c>
      <c r="C38" s="22">
        <f t="shared" si="2"/>
        <v>0.9211711212926715</v>
      </c>
      <c r="D38" s="7">
        <v>76721</v>
      </c>
      <c r="E38" s="9">
        <v>2834948</v>
      </c>
      <c r="G38" s="7">
        <v>3160834</v>
      </c>
    </row>
    <row r="39" spans="1:7" ht="15.75" customHeight="1">
      <c r="A39" s="3" t="s">
        <v>28</v>
      </c>
      <c r="B39" s="8">
        <f t="shared" si="3"/>
        <v>235991</v>
      </c>
      <c r="C39" s="22">
        <f t="shared" si="2"/>
        <v>0.9141552263782577</v>
      </c>
      <c r="D39" s="7">
        <v>8585</v>
      </c>
      <c r="E39" s="9">
        <v>227406</v>
      </c>
      <c r="G39" s="7">
        <v>258152</v>
      </c>
    </row>
    <row r="40" spans="1:7" ht="15.75" customHeight="1">
      <c r="A40" s="3"/>
      <c r="B40" s="8"/>
      <c r="C40" s="23"/>
      <c r="D40" s="7"/>
      <c r="E40" s="9"/>
      <c r="G40" s="7"/>
    </row>
    <row r="41" spans="1:7" ht="15.75" customHeight="1">
      <c r="A41" s="3" t="s">
        <v>77</v>
      </c>
      <c r="B41" s="8">
        <f>SUM(B42:B46)</f>
        <v>21302284</v>
      </c>
      <c r="C41" s="22">
        <f aca="true" t="shared" si="4" ref="C41:C46">B41/G41</f>
        <v>1.1231311690789694</v>
      </c>
      <c r="D41" s="7">
        <f>SUM(D42:D46)</f>
        <v>1189717</v>
      </c>
      <c r="E41" s="8">
        <f>SUM(E42:E46)</f>
        <v>20112567</v>
      </c>
      <c r="G41" s="8">
        <f>SUM(G42:G46)</f>
        <v>18966871</v>
      </c>
    </row>
    <row r="42" spans="1:7" ht="15.75" customHeight="1">
      <c r="A42" s="3" t="s">
        <v>29</v>
      </c>
      <c r="B42" s="8">
        <f>+D42+E42</f>
        <v>9565257</v>
      </c>
      <c r="C42" s="22">
        <f t="shared" si="4"/>
        <v>0.9965310399878982</v>
      </c>
      <c r="D42" s="7">
        <v>900662</v>
      </c>
      <c r="E42" s="9">
        <v>8664595</v>
      </c>
      <c r="G42" s="7">
        <v>9598554</v>
      </c>
    </row>
    <row r="43" spans="1:7" ht="15.75" customHeight="1">
      <c r="A43" s="3" t="s">
        <v>30</v>
      </c>
      <c r="B43" s="8">
        <f>+D43+E43</f>
        <v>9040832</v>
      </c>
      <c r="C43" s="22">
        <f t="shared" si="4"/>
        <v>0.9975964991998997</v>
      </c>
      <c r="D43" s="7">
        <v>284413</v>
      </c>
      <c r="E43" s="9">
        <v>8756419</v>
      </c>
      <c r="G43" s="7">
        <v>9062614</v>
      </c>
    </row>
    <row r="44" spans="1:7" ht="15.75" customHeight="1">
      <c r="A44" s="3" t="s">
        <v>31</v>
      </c>
      <c r="B44" s="8">
        <f>+D44+E44</f>
        <v>2456451</v>
      </c>
      <c r="C44" s="22">
        <f t="shared" si="4"/>
        <v>28.710273492286117</v>
      </c>
      <c r="D44" s="7">
        <v>0</v>
      </c>
      <c r="E44" s="9">
        <v>2456451</v>
      </c>
      <c r="G44" s="7">
        <v>85560</v>
      </c>
    </row>
    <row r="45" spans="1:7" ht="15.75" customHeight="1">
      <c r="A45" s="3" t="s">
        <v>32</v>
      </c>
      <c r="B45" s="8">
        <f>+D45+E45</f>
        <v>111200</v>
      </c>
      <c r="C45" s="22">
        <f t="shared" si="4"/>
        <v>1.1511387163561078</v>
      </c>
      <c r="D45" s="7">
        <v>0</v>
      </c>
      <c r="E45" s="9">
        <v>111200</v>
      </c>
      <c r="G45" s="7">
        <v>96600</v>
      </c>
    </row>
    <row r="46" spans="1:7" ht="15.75" customHeight="1">
      <c r="A46" s="3" t="s">
        <v>33</v>
      </c>
      <c r="B46" s="8">
        <f>+D46+E46</f>
        <v>128544</v>
      </c>
      <c r="C46" s="22">
        <f t="shared" si="4"/>
        <v>1.0404798329326632</v>
      </c>
      <c r="D46" s="7">
        <v>4642</v>
      </c>
      <c r="E46" s="9">
        <v>123902</v>
      </c>
      <c r="G46" s="7">
        <v>123543</v>
      </c>
    </row>
    <row r="47" spans="1:7" ht="15.75" customHeight="1">
      <c r="A47" s="3"/>
      <c r="B47" s="8"/>
      <c r="C47" s="23"/>
      <c r="D47" s="7"/>
      <c r="E47" s="9"/>
      <c r="G47" s="7"/>
    </row>
    <row r="48" spans="1:7" ht="15.75" customHeight="1">
      <c r="A48" s="3" t="s">
        <v>78</v>
      </c>
      <c r="B48" s="8">
        <f>SUM(B49:B51)</f>
        <v>1004605</v>
      </c>
      <c r="C48" s="22">
        <f>B48/G48</f>
        <v>1.0267436465059616</v>
      </c>
      <c r="D48" s="8">
        <f>SUM(D49:D51)</f>
        <v>109983</v>
      </c>
      <c r="E48" s="8">
        <f>SUM(E49:E51)</f>
        <v>894622</v>
      </c>
      <c r="G48" s="8">
        <f>SUM(G49:G51)</f>
        <v>978438</v>
      </c>
    </row>
    <row r="49" spans="1:7" ht="15.75" customHeight="1">
      <c r="A49" s="3" t="s">
        <v>34</v>
      </c>
      <c r="B49" s="8">
        <f>+D49+E49</f>
        <v>474757</v>
      </c>
      <c r="C49" s="22">
        <f>B49/G49</f>
        <v>1.0406568042278868</v>
      </c>
      <c r="D49" s="7">
        <v>12766</v>
      </c>
      <c r="E49" s="9">
        <v>461991</v>
      </c>
      <c r="G49" s="7">
        <v>456209</v>
      </c>
    </row>
    <row r="50" spans="1:7" ht="15.75" customHeight="1">
      <c r="A50" s="3" t="s">
        <v>35</v>
      </c>
      <c r="B50" s="8">
        <f>+D50+E50</f>
        <v>267840</v>
      </c>
      <c r="C50" s="22">
        <f>B50/G50</f>
        <v>1.0604710829205715</v>
      </c>
      <c r="D50" s="7">
        <v>2088</v>
      </c>
      <c r="E50" s="9">
        <v>265752</v>
      </c>
      <c r="G50" s="7">
        <v>252567</v>
      </c>
    </row>
    <row r="51" spans="1:7" ht="15.75" customHeight="1">
      <c r="A51" s="3" t="s">
        <v>36</v>
      </c>
      <c r="B51" s="8">
        <f>+D51+E51</f>
        <v>262008</v>
      </c>
      <c r="C51" s="22">
        <f>B51/G51</f>
        <v>0.9716163196890922</v>
      </c>
      <c r="D51" s="7">
        <v>95129</v>
      </c>
      <c r="E51" s="9">
        <v>166879</v>
      </c>
      <c r="G51" s="7">
        <v>269662</v>
      </c>
    </row>
    <row r="52" spans="2:7" s="10" customFormat="1" ht="15.75" customHeight="1">
      <c r="B52" s="12"/>
      <c r="C52" s="24"/>
      <c r="D52" s="16"/>
      <c r="E52" s="13"/>
      <c r="G52" s="16"/>
    </row>
    <row r="53" spans="2:7" s="10" customFormat="1" ht="15.75" customHeight="1">
      <c r="B53" s="12"/>
      <c r="C53" s="24"/>
      <c r="D53" s="16"/>
      <c r="E53" s="13"/>
      <c r="G53" s="16"/>
    </row>
    <row r="54" spans="1:7" ht="15.75" customHeight="1">
      <c r="A54" s="4" t="s">
        <v>0</v>
      </c>
      <c r="B54" s="4" t="s">
        <v>85</v>
      </c>
      <c r="C54" s="21" t="s">
        <v>91</v>
      </c>
      <c r="D54" s="18" t="s">
        <v>86</v>
      </c>
      <c r="E54" s="5" t="s">
        <v>87</v>
      </c>
      <c r="G54" s="5" t="s">
        <v>85</v>
      </c>
    </row>
    <row r="55" spans="1:7" ht="15.75" customHeight="1">
      <c r="A55" s="3" t="s">
        <v>79</v>
      </c>
      <c r="B55" s="8">
        <f>SUM(B56:B65)</f>
        <v>11267833</v>
      </c>
      <c r="C55" s="22">
        <f aca="true" t="shared" si="5" ref="C55:C65">B55/G55</f>
        <v>1.0433318780668814</v>
      </c>
      <c r="D55" s="8">
        <f>SUM(D56:D65)</f>
        <v>918589</v>
      </c>
      <c r="E55" s="8">
        <f>SUM(E56:E65)</f>
        <v>10349244</v>
      </c>
      <c r="G55" s="8">
        <f>SUM(G56:G65)</f>
        <v>10799855</v>
      </c>
    </row>
    <row r="56" spans="1:7" ht="15.75" customHeight="1">
      <c r="A56" s="3" t="s">
        <v>37</v>
      </c>
      <c r="B56" s="8">
        <f aca="true" t="shared" si="6" ref="B56:B65">+D56+E56</f>
        <v>1314433</v>
      </c>
      <c r="C56" s="22">
        <f t="shared" si="5"/>
        <v>1.2549772001649837</v>
      </c>
      <c r="D56" s="7">
        <v>101805</v>
      </c>
      <c r="E56" s="9">
        <v>1212628</v>
      </c>
      <c r="G56" s="7">
        <v>1047376</v>
      </c>
    </row>
    <row r="57" spans="1:7" ht="15.75" customHeight="1">
      <c r="A57" s="3" t="s">
        <v>38</v>
      </c>
      <c r="B57" s="8">
        <f t="shared" si="6"/>
        <v>3299360</v>
      </c>
      <c r="C57" s="22">
        <f t="shared" si="5"/>
        <v>1.0543936156545828</v>
      </c>
      <c r="D57" s="7">
        <v>401283</v>
      </c>
      <c r="E57" s="9">
        <v>2898077</v>
      </c>
      <c r="G57" s="7">
        <v>3129154</v>
      </c>
    </row>
    <row r="58" spans="1:7" ht="15.75" customHeight="1">
      <c r="A58" s="3" t="s">
        <v>39</v>
      </c>
      <c r="B58" s="8">
        <f t="shared" si="6"/>
        <v>1045913</v>
      </c>
      <c r="C58" s="22">
        <f t="shared" si="5"/>
        <v>0.9631477845758298</v>
      </c>
      <c r="D58" s="7">
        <v>100233</v>
      </c>
      <c r="E58" s="9">
        <v>945680</v>
      </c>
      <c r="G58" s="7">
        <v>1085932</v>
      </c>
    </row>
    <row r="59" spans="1:7" ht="15.75" customHeight="1">
      <c r="A59" s="3" t="s">
        <v>40</v>
      </c>
      <c r="B59" s="8">
        <f t="shared" si="6"/>
        <v>111762</v>
      </c>
      <c r="C59" s="22">
        <f t="shared" si="5"/>
        <v>1.5614015479616643</v>
      </c>
      <c r="D59" s="7">
        <v>7337</v>
      </c>
      <c r="E59" s="9">
        <v>104425</v>
      </c>
      <c r="G59" s="7">
        <v>71578</v>
      </c>
    </row>
    <row r="60" spans="1:7" ht="15.75" customHeight="1">
      <c r="A60" s="3" t="s">
        <v>41</v>
      </c>
      <c r="B60" s="8">
        <f t="shared" si="6"/>
        <v>105682</v>
      </c>
      <c r="C60" s="22">
        <f t="shared" si="5"/>
        <v>2.2783167334971757</v>
      </c>
      <c r="D60" s="7">
        <v>7421</v>
      </c>
      <c r="E60" s="9">
        <v>98261</v>
      </c>
      <c r="G60" s="7">
        <v>46386</v>
      </c>
    </row>
    <row r="61" spans="1:7" ht="15.75" customHeight="1">
      <c r="A61" s="3" t="s">
        <v>42</v>
      </c>
      <c r="B61" s="8">
        <f t="shared" si="6"/>
        <v>2329806</v>
      </c>
      <c r="C61" s="22">
        <f t="shared" si="5"/>
        <v>0.9229023218670007</v>
      </c>
      <c r="D61" s="7">
        <v>210868</v>
      </c>
      <c r="E61" s="9">
        <v>2118938</v>
      </c>
      <c r="G61" s="7">
        <v>2524434</v>
      </c>
    </row>
    <row r="62" spans="1:7" ht="15.75" customHeight="1">
      <c r="A62" s="3" t="s">
        <v>43</v>
      </c>
      <c r="B62" s="8">
        <f t="shared" si="6"/>
        <v>823281</v>
      </c>
      <c r="C62" s="22">
        <f t="shared" si="5"/>
        <v>0.855911780728493</v>
      </c>
      <c r="D62" s="7">
        <v>41574</v>
      </c>
      <c r="E62" s="9">
        <v>781707</v>
      </c>
      <c r="G62" s="7">
        <v>961876</v>
      </c>
    </row>
    <row r="63" spans="1:7" ht="15.75" customHeight="1">
      <c r="A63" s="3" t="s">
        <v>44</v>
      </c>
      <c r="B63" s="8">
        <f t="shared" si="6"/>
        <v>1065556</v>
      </c>
      <c r="C63" s="22">
        <f t="shared" si="5"/>
        <v>1.187608946666845</v>
      </c>
      <c r="D63" s="7">
        <v>37556</v>
      </c>
      <c r="E63" s="9">
        <v>1028000</v>
      </c>
      <c r="G63" s="7">
        <v>897228</v>
      </c>
    </row>
    <row r="64" spans="1:7" ht="15.75" customHeight="1">
      <c r="A64" s="3" t="s">
        <v>45</v>
      </c>
      <c r="B64" s="8">
        <f t="shared" si="6"/>
        <v>78441</v>
      </c>
      <c r="C64" s="22">
        <f t="shared" si="5"/>
        <v>0.8142185407778781</v>
      </c>
      <c r="D64" s="7">
        <v>4944</v>
      </c>
      <c r="E64" s="9">
        <v>73497</v>
      </c>
      <c r="G64" s="7">
        <v>96339</v>
      </c>
    </row>
    <row r="65" spans="1:7" ht="15.75" customHeight="1">
      <c r="A65" s="3" t="s">
        <v>46</v>
      </c>
      <c r="B65" s="8">
        <f t="shared" si="6"/>
        <v>1093599</v>
      </c>
      <c r="C65" s="22">
        <f t="shared" si="5"/>
        <v>1.163957928885256</v>
      </c>
      <c r="D65" s="7">
        <v>5568</v>
      </c>
      <c r="E65" s="9">
        <v>1088031</v>
      </c>
      <c r="G65" s="7">
        <v>939552</v>
      </c>
    </row>
    <row r="66" spans="1:7" ht="15.75" customHeight="1">
      <c r="A66" s="3"/>
      <c r="B66" s="8"/>
      <c r="C66" s="23"/>
      <c r="D66" s="7"/>
      <c r="E66" s="9"/>
      <c r="G66" s="7"/>
    </row>
    <row r="67" spans="1:7" ht="15.75" customHeight="1">
      <c r="A67" s="3" t="s">
        <v>80</v>
      </c>
      <c r="B67" s="8">
        <f>SUM(B68:B81)</f>
        <v>11552343</v>
      </c>
      <c r="C67" s="22">
        <f aca="true" t="shared" si="7" ref="C67:C81">B67/G67</f>
        <v>1.009993674612816</v>
      </c>
      <c r="D67" s="8">
        <f>SUM(D68:D81)</f>
        <v>697870</v>
      </c>
      <c r="E67" s="8">
        <f>SUM(E68:E81)</f>
        <v>10854473</v>
      </c>
      <c r="G67" s="8">
        <f>SUM(G68:G81)</f>
        <v>11438035</v>
      </c>
    </row>
    <row r="68" spans="1:7" ht="15.75" customHeight="1">
      <c r="A68" s="3" t="s">
        <v>47</v>
      </c>
      <c r="B68" s="8">
        <f aca="true" t="shared" si="8" ref="B68:B81">+D68+E68</f>
        <v>1368644</v>
      </c>
      <c r="C68" s="22">
        <f t="shared" si="7"/>
        <v>1.1286091489772256</v>
      </c>
      <c r="D68" s="7">
        <v>87304</v>
      </c>
      <c r="E68" s="9">
        <v>1281340</v>
      </c>
      <c r="G68" s="7">
        <v>1212682</v>
      </c>
    </row>
    <row r="69" spans="1:7" ht="15.75" customHeight="1">
      <c r="A69" s="3" t="s">
        <v>48</v>
      </c>
      <c r="B69" s="8">
        <f t="shared" si="8"/>
        <v>1394977</v>
      </c>
      <c r="C69" s="22">
        <f t="shared" si="7"/>
        <v>0.9750065700450677</v>
      </c>
      <c r="D69" s="7">
        <v>289186</v>
      </c>
      <c r="E69" s="9">
        <v>1105791</v>
      </c>
      <c r="G69" s="7">
        <v>1430736</v>
      </c>
    </row>
    <row r="70" spans="1:7" ht="15.75" customHeight="1">
      <c r="A70" s="3" t="s">
        <v>49</v>
      </c>
      <c r="B70" s="8">
        <f t="shared" si="8"/>
        <v>4946479</v>
      </c>
      <c r="C70" s="22">
        <f t="shared" si="7"/>
        <v>1.020965749152408</v>
      </c>
      <c r="D70" s="7">
        <v>97786</v>
      </c>
      <c r="E70" s="9">
        <v>4848693</v>
      </c>
      <c r="G70" s="7">
        <v>4844902</v>
      </c>
    </row>
    <row r="71" spans="1:7" ht="15.75" customHeight="1">
      <c r="A71" s="3" t="s">
        <v>50</v>
      </c>
      <c r="B71" s="8">
        <f t="shared" si="8"/>
        <v>245864</v>
      </c>
      <c r="C71" s="22">
        <f t="shared" si="7"/>
        <v>1.0605723356713341</v>
      </c>
      <c r="D71" s="7">
        <v>7484</v>
      </c>
      <c r="E71" s="9">
        <v>238380</v>
      </c>
      <c r="G71" s="7">
        <v>231822</v>
      </c>
    </row>
    <row r="72" spans="1:7" ht="15.75" customHeight="1">
      <c r="A72" s="3" t="s">
        <v>51</v>
      </c>
      <c r="B72" s="8">
        <f t="shared" si="8"/>
        <v>380964</v>
      </c>
      <c r="C72" s="22">
        <f t="shared" si="7"/>
        <v>0.8416861826697892</v>
      </c>
      <c r="D72" s="7">
        <v>18901</v>
      </c>
      <c r="E72" s="9">
        <v>362063</v>
      </c>
      <c r="G72" s="7">
        <v>452620</v>
      </c>
    </row>
    <row r="73" spans="1:7" ht="15.75" customHeight="1">
      <c r="A73" s="3" t="s">
        <v>52</v>
      </c>
      <c r="B73" s="8">
        <f t="shared" si="8"/>
        <v>560072</v>
      </c>
      <c r="C73" s="22">
        <f t="shared" si="7"/>
        <v>0.993292589925761</v>
      </c>
      <c r="D73" s="7">
        <v>107376</v>
      </c>
      <c r="E73" s="9">
        <v>452696</v>
      </c>
      <c r="G73" s="7">
        <v>563854</v>
      </c>
    </row>
    <row r="74" spans="1:7" ht="15.75" customHeight="1">
      <c r="A74" s="3" t="s">
        <v>53</v>
      </c>
      <c r="B74" s="8">
        <f t="shared" si="8"/>
        <v>135684</v>
      </c>
      <c r="C74" s="22">
        <f t="shared" si="7"/>
        <v>0.9622159816185857</v>
      </c>
      <c r="D74" s="7">
        <v>24349</v>
      </c>
      <c r="E74" s="9">
        <v>111335</v>
      </c>
      <c r="G74" s="7">
        <v>141012</v>
      </c>
    </row>
    <row r="75" spans="1:7" ht="15.75" customHeight="1">
      <c r="A75" s="3" t="s">
        <v>54</v>
      </c>
      <c r="B75" s="8">
        <f t="shared" si="8"/>
        <v>231089</v>
      </c>
      <c r="C75" s="22">
        <f t="shared" si="7"/>
        <v>0.8416151330405204</v>
      </c>
      <c r="D75" s="7">
        <v>4599</v>
      </c>
      <c r="E75" s="9">
        <v>226490</v>
      </c>
      <c r="G75" s="7">
        <v>274578</v>
      </c>
    </row>
    <row r="76" spans="1:7" ht="15.75" customHeight="1">
      <c r="A76" s="3" t="s">
        <v>55</v>
      </c>
      <c r="B76" s="8">
        <f t="shared" si="8"/>
        <v>1215314</v>
      </c>
      <c r="C76" s="22">
        <f t="shared" si="7"/>
        <v>0.9540382286007209</v>
      </c>
      <c r="D76" s="7">
        <v>7991</v>
      </c>
      <c r="E76" s="9">
        <v>1207323</v>
      </c>
      <c r="G76" s="7">
        <v>1273863</v>
      </c>
    </row>
    <row r="77" spans="1:7" ht="15.75" customHeight="1">
      <c r="A77" s="3" t="s">
        <v>56</v>
      </c>
      <c r="B77" s="8">
        <f t="shared" si="8"/>
        <v>82012</v>
      </c>
      <c r="C77" s="22">
        <f t="shared" si="7"/>
        <v>0.9414546790338874</v>
      </c>
      <c r="D77" s="7">
        <v>0</v>
      </c>
      <c r="E77" s="9">
        <v>82012</v>
      </c>
      <c r="G77" s="7">
        <v>87112</v>
      </c>
    </row>
    <row r="78" spans="1:7" ht="15.75" customHeight="1">
      <c r="A78" s="3" t="s">
        <v>57</v>
      </c>
      <c r="B78" s="8">
        <f t="shared" si="8"/>
        <v>204465</v>
      </c>
      <c r="C78" s="22">
        <f t="shared" si="7"/>
        <v>0.7503798416042161</v>
      </c>
      <c r="D78" s="7">
        <v>23025</v>
      </c>
      <c r="E78" s="9">
        <v>181440</v>
      </c>
      <c r="G78" s="7">
        <v>272482</v>
      </c>
    </row>
    <row r="79" spans="1:7" ht="15.75" customHeight="1">
      <c r="A79" s="3" t="s">
        <v>58</v>
      </c>
      <c r="B79" s="8">
        <f t="shared" si="8"/>
        <v>319114</v>
      </c>
      <c r="C79" s="22">
        <f t="shared" si="7"/>
        <v>1.5934507105549618</v>
      </c>
      <c r="D79" s="7">
        <v>515</v>
      </c>
      <c r="E79" s="9">
        <v>318599</v>
      </c>
      <c r="G79" s="7">
        <v>200266</v>
      </c>
    </row>
    <row r="80" spans="1:7" ht="15.75" customHeight="1">
      <c r="A80" s="3" t="s">
        <v>59</v>
      </c>
      <c r="B80" s="8">
        <f t="shared" si="8"/>
        <v>282354</v>
      </c>
      <c r="C80" s="22">
        <f t="shared" si="7"/>
        <v>1.099385194039614</v>
      </c>
      <c r="D80" s="7">
        <v>23521</v>
      </c>
      <c r="E80" s="9">
        <v>258833</v>
      </c>
      <c r="G80" s="7">
        <v>256829</v>
      </c>
    </row>
    <row r="81" spans="1:7" ht="15.75" customHeight="1">
      <c r="A81" s="3" t="s">
        <v>60</v>
      </c>
      <c r="B81" s="8">
        <f t="shared" si="8"/>
        <v>185311</v>
      </c>
      <c r="C81" s="22">
        <f t="shared" si="7"/>
        <v>0.9489648038427465</v>
      </c>
      <c r="D81" s="7">
        <v>5833</v>
      </c>
      <c r="E81" s="9">
        <v>179478</v>
      </c>
      <c r="G81" s="7">
        <v>195277</v>
      </c>
    </row>
    <row r="82" spans="1:7" ht="15.75" customHeight="1">
      <c r="A82" s="3"/>
      <c r="B82" s="8"/>
      <c r="C82" s="23"/>
      <c r="D82" s="7"/>
      <c r="E82" s="9"/>
      <c r="G82" s="7"/>
    </row>
    <row r="83" spans="1:7" ht="15.75" customHeight="1">
      <c r="A83" s="3" t="s">
        <v>81</v>
      </c>
      <c r="B83" s="8">
        <f>SUM(B84:B92)</f>
        <v>13818240</v>
      </c>
      <c r="C83" s="22">
        <f aca="true" t="shared" si="9" ref="C83:C92">B83/G83</f>
        <v>1.1140908191577723</v>
      </c>
      <c r="D83" s="8">
        <f>SUM(D84:D92)</f>
        <v>2435848</v>
      </c>
      <c r="E83" s="8">
        <f>SUM(E84:E92)</f>
        <v>11382392</v>
      </c>
      <c r="G83" s="8">
        <f>SUM(G84:G92)</f>
        <v>12403154</v>
      </c>
    </row>
    <row r="84" spans="1:7" ht="15.75" customHeight="1">
      <c r="A84" s="3" t="s">
        <v>61</v>
      </c>
      <c r="B84" s="8">
        <f aca="true" t="shared" si="10" ref="B84:B92">+D84+E84</f>
        <v>8529945</v>
      </c>
      <c r="C84" s="22">
        <f t="shared" si="9"/>
        <v>1.18755266927503</v>
      </c>
      <c r="D84" s="7">
        <v>1669327</v>
      </c>
      <c r="E84" s="9">
        <v>6860618</v>
      </c>
      <c r="G84" s="7">
        <v>7182793</v>
      </c>
    </row>
    <row r="85" spans="1:7" ht="15.75" customHeight="1">
      <c r="A85" s="3" t="s">
        <v>62</v>
      </c>
      <c r="B85" s="8">
        <f t="shared" si="10"/>
        <v>1525468</v>
      </c>
      <c r="C85" s="22">
        <f t="shared" si="9"/>
        <v>0.9548599352897471</v>
      </c>
      <c r="D85" s="7">
        <v>43954</v>
      </c>
      <c r="E85" s="9">
        <v>1481514</v>
      </c>
      <c r="G85" s="7">
        <v>1597583</v>
      </c>
    </row>
    <row r="86" spans="1:7" ht="15.75" customHeight="1">
      <c r="A86" s="3" t="s">
        <v>63</v>
      </c>
      <c r="B86" s="8">
        <f t="shared" si="10"/>
        <v>378616</v>
      </c>
      <c r="C86" s="22">
        <f t="shared" si="9"/>
        <v>1.1147206985994447</v>
      </c>
      <c r="D86" s="7">
        <v>44016</v>
      </c>
      <c r="E86" s="9">
        <v>334600</v>
      </c>
      <c r="G86" s="7">
        <v>339651</v>
      </c>
    </row>
    <row r="87" spans="1:7" ht="15.75" customHeight="1">
      <c r="A87" s="3" t="s">
        <v>64</v>
      </c>
      <c r="B87" s="8">
        <f t="shared" si="10"/>
        <v>615850</v>
      </c>
      <c r="C87" s="22">
        <f t="shared" si="9"/>
        <v>1.0515648398107404</v>
      </c>
      <c r="D87" s="7">
        <v>149948</v>
      </c>
      <c r="E87" s="9">
        <v>465902</v>
      </c>
      <c r="G87" s="7">
        <v>585651</v>
      </c>
    </row>
    <row r="88" spans="1:7" ht="15.75" customHeight="1">
      <c r="A88" s="3" t="s">
        <v>65</v>
      </c>
      <c r="B88" s="8">
        <f t="shared" si="10"/>
        <v>414444</v>
      </c>
      <c r="C88" s="22">
        <f t="shared" si="9"/>
        <v>0.9495142961876832</v>
      </c>
      <c r="D88" s="7">
        <v>38128</v>
      </c>
      <c r="E88" s="9">
        <v>376316</v>
      </c>
      <c r="G88" s="7">
        <v>436480</v>
      </c>
    </row>
    <row r="89" spans="1:7" ht="15.75" customHeight="1">
      <c r="A89" s="3" t="s">
        <v>66</v>
      </c>
      <c r="B89" s="8">
        <f t="shared" si="10"/>
        <v>209893</v>
      </c>
      <c r="C89" s="22">
        <f t="shared" si="9"/>
        <v>1.3958157381976817</v>
      </c>
      <c r="D89" s="7">
        <v>91965</v>
      </c>
      <c r="E89" s="9">
        <v>117928</v>
      </c>
      <c r="G89" s="7">
        <v>150373</v>
      </c>
    </row>
    <row r="90" spans="1:7" ht="15.75" customHeight="1">
      <c r="A90" s="3" t="s">
        <v>67</v>
      </c>
      <c r="B90" s="8">
        <f t="shared" si="10"/>
        <v>377800</v>
      </c>
      <c r="C90" s="22">
        <f t="shared" si="9"/>
        <v>0.8626811619022827</v>
      </c>
      <c r="D90" s="7">
        <v>27560</v>
      </c>
      <c r="E90" s="9">
        <v>350240</v>
      </c>
      <c r="G90" s="7">
        <v>437937</v>
      </c>
    </row>
    <row r="91" spans="1:7" ht="15.75" customHeight="1">
      <c r="A91" s="3" t="s">
        <v>68</v>
      </c>
      <c r="B91" s="8">
        <f t="shared" si="10"/>
        <v>1020099</v>
      </c>
      <c r="C91" s="22">
        <f t="shared" si="9"/>
        <v>1.0060098322986573</v>
      </c>
      <c r="D91" s="7">
        <v>10140</v>
      </c>
      <c r="E91" s="9">
        <v>1009959</v>
      </c>
      <c r="G91" s="7">
        <v>1014005</v>
      </c>
    </row>
    <row r="92" spans="1:7" ht="15.75" customHeight="1">
      <c r="A92" s="3" t="s">
        <v>69</v>
      </c>
      <c r="B92" s="8">
        <f t="shared" si="10"/>
        <v>746125</v>
      </c>
      <c r="C92" s="22">
        <f t="shared" si="9"/>
        <v>1.1327562203858925</v>
      </c>
      <c r="D92" s="7">
        <v>360810</v>
      </c>
      <c r="E92" s="9">
        <v>385315</v>
      </c>
      <c r="G92" s="7">
        <v>658681</v>
      </c>
    </row>
    <row r="93" spans="1:7" ht="15.75" customHeight="1">
      <c r="A93" s="3"/>
      <c r="B93" s="8"/>
      <c r="C93" s="23"/>
      <c r="D93" s="7"/>
      <c r="E93" s="9"/>
      <c r="G93" s="7"/>
    </row>
    <row r="94" spans="1:7" ht="15.75" customHeight="1">
      <c r="A94" s="3" t="s">
        <v>82</v>
      </c>
      <c r="B94" s="8">
        <f>SUM(B95:B99)</f>
        <v>2106242</v>
      </c>
      <c r="C94" s="22">
        <f aca="true" t="shared" si="11" ref="C94:C99">B94/G94</f>
        <v>0.9269827493631577</v>
      </c>
      <c r="D94" s="8">
        <f>SUM(D95:D99)</f>
        <v>62664</v>
      </c>
      <c r="E94" s="8">
        <f>SUM(E95:E99)</f>
        <v>2043578</v>
      </c>
      <c r="G94" s="8">
        <f>SUM(G95:G99)</f>
        <v>2272148</v>
      </c>
    </row>
    <row r="95" spans="1:7" ht="15.75" customHeight="1">
      <c r="A95" s="3" t="s">
        <v>70</v>
      </c>
      <c r="B95" s="8">
        <f>+D95+E95</f>
        <v>891235</v>
      </c>
      <c r="C95" s="22">
        <f t="shared" si="11"/>
        <v>0.9929088680926916</v>
      </c>
      <c r="D95" s="7">
        <v>31421</v>
      </c>
      <c r="E95" s="9">
        <v>859814</v>
      </c>
      <c r="G95" s="7">
        <v>897600</v>
      </c>
    </row>
    <row r="96" spans="1:7" ht="15.75" customHeight="1">
      <c r="A96" s="3" t="s">
        <v>71</v>
      </c>
      <c r="B96" s="8">
        <f>+D96+E96</f>
        <v>860461</v>
      </c>
      <c r="C96" s="22">
        <f t="shared" si="11"/>
        <v>0.8619349086938665</v>
      </c>
      <c r="D96" s="7">
        <v>12186</v>
      </c>
      <c r="E96" s="9">
        <v>848275</v>
      </c>
      <c r="G96" s="7">
        <v>998290</v>
      </c>
    </row>
    <row r="97" spans="1:7" ht="15.75" customHeight="1">
      <c r="A97" s="3" t="s">
        <v>72</v>
      </c>
      <c r="B97" s="8">
        <f>+D97+E97</f>
        <v>111212</v>
      </c>
      <c r="C97" s="22">
        <f t="shared" si="11"/>
        <v>1.0252788789527059</v>
      </c>
      <c r="D97" s="7">
        <v>3364</v>
      </c>
      <c r="E97" s="9">
        <v>107848</v>
      </c>
      <c r="G97" s="7">
        <v>108470</v>
      </c>
    </row>
    <row r="98" spans="1:7" ht="15.75" customHeight="1">
      <c r="A98" s="3" t="s">
        <v>73</v>
      </c>
      <c r="B98" s="8">
        <f>+D98+E98</f>
        <v>166811</v>
      </c>
      <c r="C98" s="22">
        <f t="shared" si="11"/>
        <v>0.9151711992450884</v>
      </c>
      <c r="D98" s="7">
        <v>11888</v>
      </c>
      <c r="E98" s="9">
        <v>154923</v>
      </c>
      <c r="G98" s="7">
        <v>182273</v>
      </c>
    </row>
    <row r="99" spans="1:7" ht="15.75" customHeight="1">
      <c r="A99" s="3" t="s">
        <v>74</v>
      </c>
      <c r="B99" s="8">
        <f>+D99+E99</f>
        <v>76523</v>
      </c>
      <c r="C99" s="22">
        <f t="shared" si="11"/>
        <v>0.8948488569256855</v>
      </c>
      <c r="D99" s="7">
        <v>3805</v>
      </c>
      <c r="E99" s="8">
        <v>72718</v>
      </c>
      <c r="G99" s="7">
        <v>85515</v>
      </c>
    </row>
    <row r="100" spans="1:7" s="10" customFormat="1" ht="12">
      <c r="A100" s="11"/>
      <c r="B100" s="12"/>
      <c r="C100" s="24"/>
      <c r="D100" s="12"/>
      <c r="E100" s="12"/>
      <c r="G100" s="2"/>
    </row>
  </sheetData>
  <printOptions/>
  <pageMargins left="0.78" right="0.71" top="0.66" bottom="0.78" header="0.31" footer="0.24"/>
  <pageSetup horizontalDpi="600" verticalDpi="600" orientation="portrait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ＦＵＪ９９０３Ｂ０５５５</dc:creator>
  <cp:keywords/>
  <dc:description/>
  <cp:lastModifiedBy>FUJ9903B0704</cp:lastModifiedBy>
  <cp:lastPrinted>2002-09-19T08:22:09Z</cp:lastPrinted>
  <dcterms:created xsi:type="dcterms:W3CDTF">1999-08-23T08:24:59Z</dcterms:created>
  <dcterms:modified xsi:type="dcterms:W3CDTF">2000-08-27T09:25:59Z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