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145" activeTab="0"/>
  </bookViews>
  <sheets>
    <sheet name="21地域別形態別(2011.8.10)" sheetId="1" r:id="rId1"/>
  </sheets>
  <externalReferences>
    <externalReference r:id="rId4"/>
  </externalReferences>
  <definedNames>
    <definedName name="_xlnm.Print_Area" localSheetId="0">'21地域別形態別(2011.8.10)'!$A$1:$G$40</definedName>
    <definedName name="コード">'[1]Sheet2'!$A$2:$B$23</definedName>
  </definedNames>
  <calcPr fullCalcOnLoad="1"/>
</workbook>
</file>

<file path=xl/sharedStrings.xml><?xml version="1.0" encoding="utf-8"?>
<sst xmlns="http://schemas.openxmlformats.org/spreadsheetml/2006/main" count="29" uniqueCount="17">
  <si>
    <t>合計</t>
  </si>
  <si>
    <t>宿泊客数</t>
  </si>
  <si>
    <t>観光レクリエーション客数</t>
  </si>
  <si>
    <t>学ぶ</t>
  </si>
  <si>
    <t>遊ぶ</t>
  </si>
  <si>
    <t>触れ合う</t>
  </si>
  <si>
    <t>伊豆</t>
  </si>
  <si>
    <t>富士</t>
  </si>
  <si>
    <t>中東遠</t>
  </si>
  <si>
    <t>西北遠</t>
  </si>
  <si>
    <t>地域計</t>
  </si>
  <si>
    <t>県一括調査</t>
  </si>
  <si>
    <t>西駿河・
奥大井</t>
  </si>
  <si>
    <t>駿河</t>
  </si>
  <si>
    <t>平成22年度　地域別形態別観光交流客数</t>
  </si>
  <si>
    <t>（単位：人、1段目は平成22年度、2段目は平成21年度、3段目は前年度比、4段目は平成22年度構成比）</t>
  </si>
  <si>
    <t>-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</si>
</sst>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);[Red]\(#,##0.00\)"/>
    <numFmt numFmtId="180" formatCode="#,##0_ ;[Red]\-#,##0\ "/>
    <numFmt numFmtId="181" formatCode="#,##0;[Red]#,##0"/>
    <numFmt numFmtId="182" formatCode="0;[Red]0"/>
    <numFmt numFmtId="183" formatCode="&quot;△&quot;\ #,##0;&quot;▲&quot;\ #,##0"/>
    <numFmt numFmtId="184" formatCode="0.000%"/>
    <numFmt numFmtId="185" formatCode="0_);[Red]\(0\)"/>
    <numFmt numFmtId="186" formatCode="0.0E+00"/>
    <numFmt numFmtId="187" formatCode="0.0_ "/>
    <numFmt numFmtId="188" formatCode="0_ "/>
    <numFmt numFmtId="189" formatCode="0.0"/>
    <numFmt numFmtId="190" formatCode="0;&quot;▲ &quot;0"/>
    <numFmt numFmtId="191" formatCode="m/d"/>
    <numFmt numFmtId="192" formatCode="0.0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#,##0.0;[Red]\-#,##0.0"/>
    <numFmt numFmtId="197" formatCode="#,##0;&quot;▲ &quot;#,##0"/>
    <numFmt numFmtId="198" formatCode="m&quot;月&quot;d&quot;日&quot;;@"/>
    <numFmt numFmtId="199" formatCode="#,##0.00_ ;[Red]\-#,##0.00\ "/>
    <numFmt numFmtId="200" formatCode="0.00_);[Red]\(0.00\)"/>
    <numFmt numFmtId="201" formatCode="#,##0.0_ ;[Red]\-#,##0.0\ "/>
    <numFmt numFmtId="202" formatCode="0.0_);[Red]\(0.0\)"/>
    <numFmt numFmtId="203" formatCode="0_ ;[Red]\-0\ "/>
    <numFmt numFmtId="204" formatCode="0.0000000_ "/>
    <numFmt numFmtId="205" formatCode="#,##0;&quot;△ &quot;#,##0"/>
    <numFmt numFmtId="206" formatCode="0.0000000000_ "/>
    <numFmt numFmtId="207" formatCode="#,##0.0;&quot;▲ &quot;#,##0.0"/>
    <numFmt numFmtId="208" formatCode="#,##0.0_);[Red]\(#,##0.0\)"/>
    <numFmt numFmtId="209" formatCode="#,##0.00;&quot;▲ &quot;#,##0.00"/>
  </numFmts>
  <fonts count="2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8" fontId="0" fillId="0" borderId="14" xfId="0" applyNumberFormat="1" applyFill="1" applyBorder="1" applyAlignment="1">
      <alignment horizontal="right" vertical="center"/>
    </xf>
    <xf numFmtId="0" fontId="0" fillId="0" borderId="15" xfId="0" applyFill="1" applyBorder="1" applyAlignment="1">
      <alignment horizontal="center"/>
    </xf>
    <xf numFmtId="178" fontId="0" fillId="0" borderId="15" xfId="0" applyNumberFormat="1" applyFont="1" applyFill="1" applyBorder="1" applyAlignment="1">
      <alignment horizontal="right" vertical="center"/>
    </xf>
    <xf numFmtId="178" fontId="0" fillId="0" borderId="15" xfId="49" applyNumberFormat="1" applyFont="1" applyFill="1" applyBorder="1" applyAlignment="1">
      <alignment horizontal="right" vertical="center"/>
    </xf>
    <xf numFmtId="178" fontId="0" fillId="0" borderId="16" xfId="0" applyNumberFormat="1" applyFont="1" applyFill="1" applyBorder="1" applyAlignment="1">
      <alignment horizontal="right" vertical="center"/>
    </xf>
    <xf numFmtId="38" fontId="0" fillId="0" borderId="0" xfId="49" applyFill="1" applyAlignment="1">
      <alignment/>
    </xf>
    <xf numFmtId="0" fontId="0" fillId="0" borderId="13" xfId="0" applyFill="1" applyBorder="1" applyAlignment="1">
      <alignment horizontal="center"/>
    </xf>
    <xf numFmtId="178" fontId="0" fillId="0" borderId="14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178" fontId="0" fillId="0" borderId="14" xfId="0" applyNumberFormat="1" applyFill="1" applyBorder="1" applyAlignment="1">
      <alignment vertical="center"/>
    </xf>
    <xf numFmtId="178" fontId="0" fillId="0" borderId="14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8" fontId="0" fillId="0" borderId="15" xfId="49" applyNumberFormat="1" applyFont="1" applyFill="1" applyBorder="1" applyAlignment="1">
      <alignment vertical="center"/>
    </xf>
    <xf numFmtId="178" fontId="0" fillId="0" borderId="16" xfId="0" applyNumberFormat="1" applyFont="1" applyFill="1" applyBorder="1" applyAlignment="1">
      <alignment vertical="center"/>
    </xf>
    <xf numFmtId="38" fontId="0" fillId="0" borderId="0" xfId="0" applyNumberFormat="1" applyFill="1" applyAlignment="1">
      <alignment/>
    </xf>
    <xf numFmtId="178" fontId="0" fillId="0" borderId="14" xfId="0" applyNumberFormat="1" applyFont="1" applyFill="1" applyBorder="1" applyAlignment="1">
      <alignment horizontal="center" vertical="center"/>
    </xf>
    <xf numFmtId="178" fontId="0" fillId="0" borderId="15" xfId="0" applyNumberFormat="1" applyFont="1" applyFill="1" applyBorder="1" applyAlignment="1">
      <alignment horizontal="center" vertical="center"/>
    </xf>
    <xf numFmtId="178" fontId="0" fillId="0" borderId="16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176" fontId="23" fillId="0" borderId="17" xfId="0" applyNumberFormat="1" applyFont="1" applyFill="1" applyBorder="1" applyAlignment="1">
      <alignment/>
    </xf>
    <xf numFmtId="176" fontId="23" fillId="0" borderId="18" xfId="0" applyNumberFormat="1" applyFont="1" applyFill="1" applyBorder="1" applyAlignment="1">
      <alignment/>
    </xf>
    <xf numFmtId="176" fontId="23" fillId="0" borderId="13" xfId="0" applyNumberFormat="1" applyFont="1" applyFill="1" applyBorder="1" applyAlignment="1">
      <alignment/>
    </xf>
    <xf numFmtId="0" fontId="23" fillId="0" borderId="13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nkou_hd\disk\WINDOWS\TEMP\My%20Documents\&#20837;&#36796;&#12415;&#32113;&#35336;\&#24179;&#25104;13&#24180;&#24230;\&#31532;&#65299;&#22235;&#21322;&#26399;\&#35251;&#20809;&#20132;&#27969;&#35519;&#26619;\WINDOWS\TEMP\&#20234;&#35910;&#26032;&#19990;&#32000;&#21109;&#36896;&#31085;\&#38598;&#23458;&#29366;&#27841;\&#20234;&#35910;&#26032;&#19990;&#32000;&#21109;&#36896;&#31085;\11&#24180;&#24230;&#34892;&#25919;&#36039;&#26009;\&#20234;&#35910;&#26032;&#19990;&#32000;&#21109;&#36896;&#31085;\&#24180;&#36234;&#12375;&#12452;&#12505;&#12531;&#12488;\&#38283;&#24149;&#12452;&#12505;&#12531;&#12488;&#35519;&#23455;&#3231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2">
          <cell r="A2" t="str">
            <v>沼津市</v>
          </cell>
          <cell r="B2">
            <v>22203</v>
          </cell>
        </row>
        <row r="3">
          <cell r="A3" t="str">
            <v>熱海市</v>
          </cell>
          <cell r="B3">
            <v>22205</v>
          </cell>
        </row>
        <row r="4">
          <cell r="A4" t="str">
            <v>三島市</v>
          </cell>
          <cell r="B4">
            <v>22206</v>
          </cell>
        </row>
        <row r="5">
          <cell r="A5" t="str">
            <v>伊東市</v>
          </cell>
          <cell r="B5">
            <v>22208</v>
          </cell>
        </row>
        <row r="6">
          <cell r="A6" t="str">
            <v>下田市</v>
          </cell>
          <cell r="B6">
            <v>22219</v>
          </cell>
        </row>
        <row r="7">
          <cell r="A7" t="str">
            <v>東伊豆町</v>
          </cell>
          <cell r="B7">
            <v>22301</v>
          </cell>
        </row>
        <row r="8">
          <cell r="A8" t="str">
            <v>河津町</v>
          </cell>
          <cell r="B8">
            <v>22302</v>
          </cell>
        </row>
        <row r="9">
          <cell r="A9" t="str">
            <v>南伊豆町</v>
          </cell>
          <cell r="B9">
            <v>22304</v>
          </cell>
        </row>
        <row r="10">
          <cell r="A10" t="str">
            <v>松崎町</v>
          </cell>
          <cell r="B10">
            <v>22305</v>
          </cell>
        </row>
        <row r="11">
          <cell r="A11" t="str">
            <v>西伊豆町</v>
          </cell>
          <cell r="B11">
            <v>22306</v>
          </cell>
        </row>
        <row r="12">
          <cell r="A12" t="str">
            <v>賀茂村</v>
          </cell>
          <cell r="B12">
            <v>22307</v>
          </cell>
        </row>
        <row r="13">
          <cell r="A13" t="str">
            <v>伊豆長岡町</v>
          </cell>
          <cell r="B13">
            <v>22321</v>
          </cell>
        </row>
        <row r="14">
          <cell r="A14" t="str">
            <v>修善寺町</v>
          </cell>
          <cell r="B14">
            <v>22322</v>
          </cell>
        </row>
        <row r="15">
          <cell r="A15" t="str">
            <v>戸田村</v>
          </cell>
          <cell r="B15">
            <v>22323</v>
          </cell>
        </row>
        <row r="16">
          <cell r="A16" t="str">
            <v>土肥町</v>
          </cell>
          <cell r="B16">
            <v>22324</v>
          </cell>
        </row>
        <row r="17">
          <cell r="A17" t="str">
            <v>函南町</v>
          </cell>
          <cell r="B17">
            <v>22325</v>
          </cell>
        </row>
        <row r="18">
          <cell r="A18" t="str">
            <v>韮山町</v>
          </cell>
          <cell r="B18">
            <v>22326</v>
          </cell>
        </row>
        <row r="19">
          <cell r="A19" t="str">
            <v>大仁町</v>
          </cell>
          <cell r="B19">
            <v>22327</v>
          </cell>
        </row>
        <row r="20">
          <cell r="A20" t="str">
            <v>天城湯ヶ島町</v>
          </cell>
          <cell r="B20">
            <v>22328</v>
          </cell>
        </row>
        <row r="21">
          <cell r="A21" t="str">
            <v>中伊豆町</v>
          </cell>
          <cell r="B21">
            <v>22329</v>
          </cell>
        </row>
        <row r="22">
          <cell r="A22" t="str">
            <v>清水町</v>
          </cell>
          <cell r="B22">
            <v>22341</v>
          </cell>
        </row>
        <row r="23">
          <cell r="A23" t="str">
            <v>長泉町</v>
          </cell>
          <cell r="B23">
            <v>22342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29" sqref="H29"/>
    </sheetView>
  </sheetViews>
  <sheetFormatPr defaultColWidth="9.00390625" defaultRowHeight="13.5"/>
  <cols>
    <col min="1" max="1" width="13.875" style="1" customWidth="1"/>
    <col min="2" max="2" width="14.625" style="1" customWidth="1"/>
    <col min="3" max="3" width="14.375" style="1" customWidth="1"/>
    <col min="4" max="4" width="14.625" style="1" customWidth="1"/>
    <col min="5" max="7" width="12.625" style="1" customWidth="1"/>
    <col min="8" max="8" width="9.875" style="1" customWidth="1"/>
    <col min="9" max="16384" width="9.00390625" style="1" customWidth="1"/>
  </cols>
  <sheetData>
    <row r="1" ht="21.75" customHeight="1">
      <c r="A1" s="29" t="s">
        <v>14</v>
      </c>
    </row>
    <row r="2" spans="1:7" ht="19.5" customHeight="1">
      <c r="A2" s="2" t="s">
        <v>15</v>
      </c>
      <c r="B2" s="2"/>
      <c r="C2" s="2"/>
      <c r="D2" s="2"/>
      <c r="E2" s="2"/>
      <c r="F2" s="2"/>
      <c r="G2" s="2"/>
    </row>
    <row r="3" spans="1:7" ht="19.5" customHeight="1">
      <c r="A3" s="3"/>
      <c r="B3" s="4" t="s">
        <v>0</v>
      </c>
      <c r="C3" s="4" t="s">
        <v>1</v>
      </c>
      <c r="D3" s="5" t="s">
        <v>2</v>
      </c>
      <c r="E3" s="4"/>
      <c r="F3" s="4"/>
      <c r="G3" s="4"/>
    </row>
    <row r="4" spans="1:7" ht="19.5" customHeight="1">
      <c r="A4" s="3"/>
      <c r="B4" s="4"/>
      <c r="C4" s="4"/>
      <c r="D4" s="6"/>
      <c r="E4" s="7" t="s">
        <v>3</v>
      </c>
      <c r="F4" s="7" t="s">
        <v>4</v>
      </c>
      <c r="G4" s="7" t="s">
        <v>5</v>
      </c>
    </row>
    <row r="5" spans="1:7" ht="19.5" customHeight="1">
      <c r="A5" s="5" t="s">
        <v>6</v>
      </c>
      <c r="B5" s="8">
        <f>SUM(C5:D5)</f>
        <v>39058870.360080004</v>
      </c>
      <c r="C5" s="8">
        <v>10234053</v>
      </c>
      <c r="D5" s="8">
        <f>SUM(E5:G5)</f>
        <v>28824817.36008</v>
      </c>
      <c r="E5" s="8">
        <v>12278339.36008</v>
      </c>
      <c r="F5" s="8">
        <v>10036662</v>
      </c>
      <c r="G5" s="8">
        <v>6509816</v>
      </c>
    </row>
    <row r="6" spans="1:8" ht="19.5" customHeight="1">
      <c r="A6" s="9"/>
      <c r="B6" s="10">
        <v>39461587</v>
      </c>
      <c r="C6" s="11">
        <v>10757590</v>
      </c>
      <c r="D6" s="12">
        <v>28703997</v>
      </c>
      <c r="E6" s="12">
        <v>12719782</v>
      </c>
      <c r="F6" s="12">
        <v>9311929</v>
      </c>
      <c r="G6" s="12">
        <v>6672286</v>
      </c>
      <c r="H6" s="13"/>
    </row>
    <row r="7" spans="1:7" ht="19.5" customHeight="1">
      <c r="A7" s="9"/>
      <c r="B7" s="30">
        <f aca="true" t="shared" si="0" ref="B7:G7">B5/B6</f>
        <v>0.9897947175839634</v>
      </c>
      <c r="C7" s="30">
        <f t="shared" si="0"/>
        <v>0.9513332447137324</v>
      </c>
      <c r="D7" s="30">
        <f t="shared" si="0"/>
        <v>1.0042091824382506</v>
      </c>
      <c r="E7" s="30">
        <f t="shared" si="0"/>
        <v>0.9652947951529358</v>
      </c>
      <c r="F7" s="30">
        <f t="shared" si="0"/>
        <v>1.0778284499377089</v>
      </c>
      <c r="G7" s="30">
        <f t="shared" si="0"/>
        <v>0.9756500245942695</v>
      </c>
    </row>
    <row r="8" spans="1:7" ht="19.5" customHeight="1">
      <c r="A8" s="14"/>
      <c r="B8" s="31">
        <f aca="true" t="shared" si="1" ref="B8:G8">B5/B$29</f>
        <v>0.2834575099018877</v>
      </c>
      <c r="C8" s="31">
        <f t="shared" si="1"/>
        <v>0.6041900724658301</v>
      </c>
      <c r="D8" s="31">
        <f t="shared" si="1"/>
        <v>0.23850551303050496</v>
      </c>
      <c r="E8" s="31">
        <f t="shared" si="1"/>
        <v>0.35597167832998977</v>
      </c>
      <c r="F8" s="31">
        <f t="shared" si="1"/>
        <v>0.17485667915861713</v>
      </c>
      <c r="G8" s="31">
        <f t="shared" si="1"/>
        <v>0.22475421775639579</v>
      </c>
    </row>
    <row r="9" spans="1:7" ht="19.5" customHeight="1">
      <c r="A9" s="5" t="s">
        <v>7</v>
      </c>
      <c r="B9" s="8">
        <f>SUM(C9:D9)</f>
        <v>30089881</v>
      </c>
      <c r="C9" s="15">
        <v>1370146</v>
      </c>
      <c r="D9" s="8">
        <f>SUM(E9:G9)</f>
        <v>28719735</v>
      </c>
      <c r="E9" s="15">
        <v>4423609</v>
      </c>
      <c r="F9" s="15">
        <v>22381833</v>
      </c>
      <c r="G9" s="15">
        <v>1914293</v>
      </c>
    </row>
    <row r="10" spans="1:8" ht="19.5" customHeight="1">
      <c r="A10" s="16"/>
      <c r="B10" s="10">
        <v>31362133</v>
      </c>
      <c r="C10" s="11">
        <v>1372880</v>
      </c>
      <c r="D10" s="12">
        <v>29989253</v>
      </c>
      <c r="E10" s="12">
        <v>6123353</v>
      </c>
      <c r="F10" s="12">
        <v>21695148</v>
      </c>
      <c r="G10" s="12">
        <v>2170752</v>
      </c>
      <c r="H10" s="13"/>
    </row>
    <row r="11" spans="1:7" ht="19.5" customHeight="1">
      <c r="A11" s="16"/>
      <c r="B11" s="30">
        <f aca="true" t="shared" si="2" ref="B11:G11">B9/B10</f>
        <v>0.9594334989906458</v>
      </c>
      <c r="C11" s="30">
        <f t="shared" si="2"/>
        <v>0.9980085659343861</v>
      </c>
      <c r="D11" s="30">
        <f t="shared" si="2"/>
        <v>0.9576675684452693</v>
      </c>
      <c r="E11" s="30">
        <f t="shared" si="2"/>
        <v>0.7224161337750739</v>
      </c>
      <c r="F11" s="30">
        <f t="shared" si="2"/>
        <v>1.0316515471569956</v>
      </c>
      <c r="G11" s="30">
        <f t="shared" si="2"/>
        <v>0.8818570707294062</v>
      </c>
    </row>
    <row r="12" spans="1:7" ht="19.5" customHeight="1">
      <c r="A12" s="17"/>
      <c r="B12" s="31">
        <f aca="true" t="shared" si="3" ref="B12:G12">B9/B$29</f>
        <v>0.2183678806599939</v>
      </c>
      <c r="C12" s="31">
        <f t="shared" si="3"/>
        <v>0.08088961538783973</v>
      </c>
      <c r="D12" s="31">
        <f t="shared" si="3"/>
        <v>0.23763602886731833</v>
      </c>
      <c r="E12" s="31">
        <f t="shared" si="3"/>
        <v>0.12824857448763233</v>
      </c>
      <c r="F12" s="31">
        <f t="shared" si="3"/>
        <v>0.389931731472351</v>
      </c>
      <c r="G12" s="31">
        <f t="shared" si="3"/>
        <v>0.06609179518615337</v>
      </c>
    </row>
    <row r="13" spans="1:7" ht="19.5" customHeight="1">
      <c r="A13" s="5" t="s">
        <v>13</v>
      </c>
      <c r="B13" s="8">
        <f>SUM(C13:D13)</f>
        <v>27463398</v>
      </c>
      <c r="C13" s="15">
        <v>1458625</v>
      </c>
      <c r="D13" s="8">
        <f>SUM(E13:G13)</f>
        <v>26004773</v>
      </c>
      <c r="E13" s="15">
        <v>5959933</v>
      </c>
      <c r="F13" s="15">
        <v>8977494</v>
      </c>
      <c r="G13" s="15">
        <v>11067346</v>
      </c>
    </row>
    <row r="14" spans="1:7" ht="19.5" customHeight="1">
      <c r="A14" s="16"/>
      <c r="B14" s="10">
        <v>25391984</v>
      </c>
      <c r="C14" s="11">
        <v>1455418</v>
      </c>
      <c r="D14" s="12">
        <v>23936566</v>
      </c>
      <c r="E14" s="12">
        <v>5261525</v>
      </c>
      <c r="F14" s="12">
        <v>9093509</v>
      </c>
      <c r="G14" s="12">
        <v>9581532</v>
      </c>
    </row>
    <row r="15" spans="1:7" ht="19.5" customHeight="1">
      <c r="A15" s="16"/>
      <c r="B15" s="30">
        <f aca="true" t="shared" si="4" ref="B15:G15">B13/B14</f>
        <v>1.08157747736451</v>
      </c>
      <c r="C15" s="30">
        <f t="shared" si="4"/>
        <v>1.0022034906810278</v>
      </c>
      <c r="D15" s="30">
        <f t="shared" si="4"/>
        <v>1.0864036637502639</v>
      </c>
      <c r="E15" s="30">
        <f t="shared" si="4"/>
        <v>1.132738702182352</v>
      </c>
      <c r="F15" s="30">
        <f t="shared" si="4"/>
        <v>0.987241998660803</v>
      </c>
      <c r="G15" s="30">
        <f t="shared" si="4"/>
        <v>1.15507060875025</v>
      </c>
    </row>
    <row r="16" spans="1:7" ht="19.5" customHeight="1">
      <c r="A16" s="17"/>
      <c r="B16" s="31">
        <f aca="true" t="shared" si="5" ref="B16:G16">B13/B$29</f>
        <v>0.199307003473424</v>
      </c>
      <c r="C16" s="31">
        <f t="shared" si="5"/>
        <v>0.08611316987028224</v>
      </c>
      <c r="D16" s="31">
        <f t="shared" si="5"/>
        <v>0.21517158801486366</v>
      </c>
      <c r="E16" s="31">
        <f t="shared" si="5"/>
        <v>0.17278943760440807</v>
      </c>
      <c r="F16" s="31">
        <f t="shared" si="5"/>
        <v>0.15640407019847938</v>
      </c>
      <c r="G16" s="31">
        <f t="shared" si="5"/>
        <v>0.3821049155412958</v>
      </c>
    </row>
    <row r="17" spans="1:7" ht="19.5" customHeight="1">
      <c r="A17" s="18" t="s">
        <v>12</v>
      </c>
      <c r="B17" s="8">
        <f>SUM(C17:D17)</f>
        <v>11319863</v>
      </c>
      <c r="C17" s="15">
        <v>820542</v>
      </c>
      <c r="D17" s="8">
        <f>SUM(E17:G17)</f>
        <v>10499321</v>
      </c>
      <c r="E17" s="15">
        <v>1460670</v>
      </c>
      <c r="F17" s="15">
        <v>6085677</v>
      </c>
      <c r="G17" s="15">
        <v>2952974</v>
      </c>
    </row>
    <row r="18" spans="1:8" ht="19.5" customHeight="1">
      <c r="A18" s="16"/>
      <c r="B18" s="10">
        <v>9615802</v>
      </c>
      <c r="C18" s="11">
        <v>673432</v>
      </c>
      <c r="D18" s="12">
        <v>8942370</v>
      </c>
      <c r="E18" s="12">
        <v>1448444</v>
      </c>
      <c r="F18" s="12">
        <v>5613017</v>
      </c>
      <c r="G18" s="12">
        <v>1880909</v>
      </c>
      <c r="H18" s="13"/>
    </row>
    <row r="19" spans="1:7" ht="19.5" customHeight="1">
      <c r="A19" s="16"/>
      <c r="B19" s="30">
        <f aca="true" t="shared" si="6" ref="B19:G19">B17/B18</f>
        <v>1.1772146514664092</v>
      </c>
      <c r="C19" s="30">
        <f t="shared" si="6"/>
        <v>1.218448187790304</v>
      </c>
      <c r="D19" s="30">
        <f t="shared" si="6"/>
        <v>1.174109436312745</v>
      </c>
      <c r="E19" s="30">
        <f t="shared" si="6"/>
        <v>1.0084407819701693</v>
      </c>
      <c r="F19" s="30">
        <f t="shared" si="6"/>
        <v>1.0842078333274245</v>
      </c>
      <c r="G19" s="30">
        <f t="shared" si="6"/>
        <v>1.5699717530194177</v>
      </c>
    </row>
    <row r="20" spans="1:7" ht="19.5" customHeight="1">
      <c r="A20" s="17"/>
      <c r="B20" s="31">
        <f aca="true" t="shared" si="7" ref="B20:G20">B17/B$29</f>
        <v>0.0821503578785001</v>
      </c>
      <c r="C20" s="31">
        <f t="shared" si="7"/>
        <v>0.04844252130033499</v>
      </c>
      <c r="D20" s="31">
        <f t="shared" si="7"/>
        <v>0.08687465076691138</v>
      </c>
      <c r="E20" s="31">
        <f t="shared" si="7"/>
        <v>0.04234751428004824</v>
      </c>
      <c r="F20" s="31">
        <f t="shared" si="7"/>
        <v>0.10602342398817213</v>
      </c>
      <c r="G20" s="31">
        <f t="shared" si="7"/>
        <v>0.10195270671628431</v>
      </c>
    </row>
    <row r="21" spans="1:7" ht="19.5" customHeight="1">
      <c r="A21" s="5" t="s">
        <v>8</v>
      </c>
      <c r="B21" s="19">
        <f>SUM(C21:D21)</f>
        <v>14181411</v>
      </c>
      <c r="C21" s="20">
        <v>903428</v>
      </c>
      <c r="D21" s="19">
        <f>SUM(E21:G21)</f>
        <v>13277983</v>
      </c>
      <c r="E21" s="20">
        <v>6040960</v>
      </c>
      <c r="F21" s="20">
        <v>4097617</v>
      </c>
      <c r="G21" s="20">
        <v>3139406</v>
      </c>
    </row>
    <row r="22" spans="1:8" ht="19.5" customHeight="1">
      <c r="A22" s="16"/>
      <c r="B22" s="21">
        <v>14254769</v>
      </c>
      <c r="C22" s="22">
        <v>881927</v>
      </c>
      <c r="D22" s="23">
        <v>13372842</v>
      </c>
      <c r="E22" s="23">
        <v>6237046</v>
      </c>
      <c r="F22" s="23">
        <v>4496441</v>
      </c>
      <c r="G22" s="23">
        <v>2639355</v>
      </c>
      <c r="H22" s="13"/>
    </row>
    <row r="23" spans="1:7" ht="19.5" customHeight="1">
      <c r="A23" s="16"/>
      <c r="B23" s="30">
        <f aca="true" t="shared" si="8" ref="B23:G23">B21/B22</f>
        <v>0.9948537924395688</v>
      </c>
      <c r="C23" s="30">
        <f t="shared" si="8"/>
        <v>1.0243795688305268</v>
      </c>
      <c r="D23" s="30">
        <f t="shared" si="8"/>
        <v>0.992906593826503</v>
      </c>
      <c r="E23" s="30">
        <f t="shared" si="8"/>
        <v>0.9685610784336046</v>
      </c>
      <c r="F23" s="30">
        <f t="shared" si="8"/>
        <v>0.9113022944146271</v>
      </c>
      <c r="G23" s="30">
        <f t="shared" si="8"/>
        <v>1.1894595459875614</v>
      </c>
    </row>
    <row r="24" spans="1:7" ht="19.5" customHeight="1">
      <c r="A24" s="17"/>
      <c r="B24" s="31">
        <f aca="true" t="shared" si="9" ref="B24:G24">B21/B$29</f>
        <v>0.10291714562906795</v>
      </c>
      <c r="C24" s="31">
        <f t="shared" si="9"/>
        <v>0.053335880592729</v>
      </c>
      <c r="D24" s="31">
        <f t="shared" si="9"/>
        <v>0.10986616525144685</v>
      </c>
      <c r="E24" s="31">
        <f t="shared" si="9"/>
        <v>0.17513855960976826</v>
      </c>
      <c r="F24" s="31">
        <f t="shared" si="9"/>
        <v>0.07138784798012479</v>
      </c>
      <c r="G24" s="31">
        <f t="shared" si="9"/>
        <v>0.10838935228733584</v>
      </c>
    </row>
    <row r="25" spans="1:7" ht="19.5" customHeight="1">
      <c r="A25" s="5" t="s">
        <v>9</v>
      </c>
      <c r="B25" s="8">
        <f>SUM(C25:D25)</f>
        <v>15681022</v>
      </c>
      <c r="C25" s="15">
        <v>2151672</v>
      </c>
      <c r="D25" s="8">
        <f>SUM(E25:G25)</f>
        <v>13529350</v>
      </c>
      <c r="E25" s="15">
        <v>4328950</v>
      </c>
      <c r="F25" s="15">
        <v>5820080</v>
      </c>
      <c r="G25" s="15">
        <v>3380320</v>
      </c>
    </row>
    <row r="26" spans="1:8" ht="19.5" customHeight="1">
      <c r="A26" s="16"/>
      <c r="B26" s="10">
        <v>17614547</v>
      </c>
      <c r="C26" s="11">
        <v>2089511</v>
      </c>
      <c r="D26" s="12">
        <v>15525036</v>
      </c>
      <c r="E26" s="12">
        <v>4883344</v>
      </c>
      <c r="F26" s="12">
        <v>5849426</v>
      </c>
      <c r="G26" s="12">
        <v>4792266</v>
      </c>
      <c r="H26" s="13"/>
    </row>
    <row r="27" spans="1:7" ht="19.5" customHeight="1">
      <c r="A27" s="16"/>
      <c r="B27" s="30">
        <f aca="true" t="shared" si="10" ref="B27:G27">B25/B26</f>
        <v>0.8902313525292476</v>
      </c>
      <c r="C27" s="30">
        <f t="shared" si="10"/>
        <v>1.0297490656904893</v>
      </c>
      <c r="D27" s="30">
        <f t="shared" si="10"/>
        <v>0.8714536958239582</v>
      </c>
      <c r="E27" s="30">
        <f t="shared" si="10"/>
        <v>0.8864724664082645</v>
      </c>
      <c r="F27" s="30">
        <f t="shared" si="10"/>
        <v>0.9949830974868303</v>
      </c>
      <c r="G27" s="30">
        <f t="shared" si="10"/>
        <v>0.705369860521098</v>
      </c>
    </row>
    <row r="28" spans="1:7" ht="19.5" customHeight="1">
      <c r="A28" s="17"/>
      <c r="B28" s="31">
        <f aca="true" t="shared" si="11" ref="B28:G28">B25/B$29</f>
        <v>0.11380010245712632</v>
      </c>
      <c r="C28" s="31">
        <f t="shared" si="11"/>
        <v>0.12702874038298392</v>
      </c>
      <c r="D28" s="31">
        <f t="shared" si="11"/>
        <v>0.11194605406895479</v>
      </c>
      <c r="E28" s="31">
        <f t="shared" si="11"/>
        <v>0.12550423568815325</v>
      </c>
      <c r="F28" s="31">
        <f t="shared" si="11"/>
        <v>0.10139624720225554</v>
      </c>
      <c r="G28" s="31">
        <f t="shared" si="11"/>
        <v>0.11670701251253489</v>
      </c>
    </row>
    <row r="29" spans="1:7" ht="19.5" customHeight="1">
      <c r="A29" s="5" t="s">
        <v>10</v>
      </c>
      <c r="B29" s="8">
        <f>SUM(C29:D29)</f>
        <v>137794445.36008</v>
      </c>
      <c r="C29" s="15">
        <f>C5+C9+C13+C17+C21+C25</f>
        <v>16938466</v>
      </c>
      <c r="D29" s="15">
        <f>D5+D9+D13+D17+D21+D25</f>
        <v>120855979.36008</v>
      </c>
      <c r="E29" s="15">
        <f>E5+E9+E13+E17+E21+E25</f>
        <v>34492461.360080004</v>
      </c>
      <c r="F29" s="15">
        <f>F5+F9+F13+F17+F21+F25</f>
        <v>57399363</v>
      </c>
      <c r="G29" s="15">
        <f>G5+G9+G13+G17+G21+G25</f>
        <v>28964155</v>
      </c>
    </row>
    <row r="30" spans="1:8" ht="19.5" customHeight="1">
      <c r="A30" s="16"/>
      <c r="B30" s="10">
        <v>137700822</v>
      </c>
      <c r="C30" s="10">
        <v>17230758</v>
      </c>
      <c r="D30" s="12">
        <v>120470064</v>
      </c>
      <c r="E30" s="10">
        <v>36673494</v>
      </c>
      <c r="F30" s="10">
        <v>56059470</v>
      </c>
      <c r="G30" s="10">
        <v>27737100</v>
      </c>
      <c r="H30" s="24"/>
    </row>
    <row r="31" spans="1:7" ht="19.5" customHeight="1">
      <c r="A31" s="16"/>
      <c r="B31" s="30">
        <f aca="true" t="shared" si="12" ref="B31:G31">B29/B30</f>
        <v>1.0006799041481393</v>
      </c>
      <c r="C31" s="30">
        <f t="shared" si="12"/>
        <v>0.9830366139435073</v>
      </c>
      <c r="D31" s="30">
        <f t="shared" si="12"/>
        <v>1.0032034129248906</v>
      </c>
      <c r="E31" s="30">
        <f t="shared" si="12"/>
        <v>0.9405283652569347</v>
      </c>
      <c r="F31" s="30">
        <f t="shared" si="12"/>
        <v>1.023901278410231</v>
      </c>
      <c r="G31" s="30">
        <f t="shared" si="12"/>
        <v>1.0442387632448957</v>
      </c>
    </row>
    <row r="32" spans="1:7" ht="19.5" customHeight="1">
      <c r="A32" s="17"/>
      <c r="B32" s="32">
        <f aca="true" t="shared" si="13" ref="B32:G32">B29/B29</f>
        <v>1</v>
      </c>
      <c r="C32" s="32">
        <f t="shared" si="13"/>
        <v>1</v>
      </c>
      <c r="D32" s="32">
        <f t="shared" si="13"/>
        <v>1</v>
      </c>
      <c r="E32" s="32">
        <f t="shared" si="13"/>
        <v>1</v>
      </c>
      <c r="F32" s="32">
        <f t="shared" si="13"/>
        <v>1</v>
      </c>
      <c r="G32" s="32">
        <f t="shared" si="13"/>
        <v>1</v>
      </c>
    </row>
    <row r="33" spans="1:7" ht="19.5" customHeight="1">
      <c r="A33" s="5" t="s">
        <v>11</v>
      </c>
      <c r="B33" s="8">
        <f>SUM(C33:D33)</f>
        <v>638610</v>
      </c>
      <c r="C33" s="25"/>
      <c r="D33" s="8">
        <f>SUM(E33:G33)</f>
        <v>638610</v>
      </c>
      <c r="E33" s="25"/>
      <c r="F33" s="15">
        <v>611023</v>
      </c>
      <c r="G33" s="15">
        <v>27587</v>
      </c>
    </row>
    <row r="34" spans="1:7" ht="19.5" customHeight="1">
      <c r="A34" s="16"/>
      <c r="B34" s="10">
        <v>3048331</v>
      </c>
      <c r="C34" s="26"/>
      <c r="D34" s="12">
        <v>3048331</v>
      </c>
      <c r="E34" s="27"/>
      <c r="F34" s="12">
        <v>900136</v>
      </c>
      <c r="G34" s="12">
        <v>2148195</v>
      </c>
    </row>
    <row r="35" spans="1:7" ht="19.5" customHeight="1">
      <c r="A35" s="16"/>
      <c r="B35" s="30">
        <f>B33/B34</f>
        <v>0.20949496626186592</v>
      </c>
      <c r="C35" s="30"/>
      <c r="D35" s="30">
        <f>D33/D34</f>
        <v>0.20949496626186592</v>
      </c>
      <c r="E35" s="30"/>
      <c r="F35" s="30">
        <f>F33/F34</f>
        <v>0.6788118684287707</v>
      </c>
      <c r="G35" s="30">
        <f>G33/G34</f>
        <v>0.012841944050703031</v>
      </c>
    </row>
    <row r="36" spans="1:7" ht="19.5" customHeight="1">
      <c r="A36" s="17"/>
      <c r="B36" s="33" t="s">
        <v>16</v>
      </c>
      <c r="C36" s="33" t="s">
        <v>16</v>
      </c>
      <c r="D36" s="33" t="s">
        <v>16</v>
      </c>
      <c r="E36" s="33" t="s">
        <v>16</v>
      </c>
      <c r="F36" s="33" t="s">
        <v>16</v>
      </c>
      <c r="G36" s="33" t="s">
        <v>16</v>
      </c>
    </row>
    <row r="37" spans="1:7" ht="19.5" customHeight="1">
      <c r="A37" s="5" t="s">
        <v>0</v>
      </c>
      <c r="B37" s="8">
        <f aca="true" t="shared" si="14" ref="B37:G37">B29+B33</f>
        <v>138433055.36008</v>
      </c>
      <c r="C37" s="8">
        <f t="shared" si="14"/>
        <v>16938466</v>
      </c>
      <c r="D37" s="8">
        <f t="shared" si="14"/>
        <v>121494589.36008</v>
      </c>
      <c r="E37" s="8">
        <f t="shared" si="14"/>
        <v>34492461.360080004</v>
      </c>
      <c r="F37" s="8">
        <f t="shared" si="14"/>
        <v>58010386</v>
      </c>
      <c r="G37" s="8">
        <f t="shared" si="14"/>
        <v>28991742</v>
      </c>
    </row>
    <row r="38" spans="1:8" ht="19.5" customHeight="1">
      <c r="A38" s="16"/>
      <c r="B38" s="10">
        <v>140749153</v>
      </c>
      <c r="C38" s="10">
        <v>17230758</v>
      </c>
      <c r="D38" s="12">
        <v>123518395</v>
      </c>
      <c r="E38" s="10">
        <v>36673494</v>
      </c>
      <c r="F38" s="10">
        <v>56959606</v>
      </c>
      <c r="G38" s="10">
        <v>29885295</v>
      </c>
      <c r="H38" s="24"/>
    </row>
    <row r="39" spans="1:7" ht="19.5" customHeight="1">
      <c r="A39" s="16"/>
      <c r="B39" s="30">
        <f aca="true" t="shared" si="15" ref="B39:G39">B37/B38</f>
        <v>0.9835445003358564</v>
      </c>
      <c r="C39" s="30">
        <f t="shared" si="15"/>
        <v>0.9830366139435073</v>
      </c>
      <c r="D39" s="30">
        <f t="shared" si="15"/>
        <v>0.9836153502486816</v>
      </c>
      <c r="E39" s="30">
        <f t="shared" si="15"/>
        <v>0.9405283652569347</v>
      </c>
      <c r="F39" s="30">
        <f t="shared" si="15"/>
        <v>1.01844781019026</v>
      </c>
      <c r="G39" s="30">
        <f t="shared" si="15"/>
        <v>0.9701005795659705</v>
      </c>
    </row>
    <row r="40" spans="1:7" ht="19.5" customHeight="1">
      <c r="A40" s="17"/>
      <c r="B40" s="33" t="s">
        <v>16</v>
      </c>
      <c r="C40" s="33" t="s">
        <v>16</v>
      </c>
      <c r="D40" s="33" t="s">
        <v>16</v>
      </c>
      <c r="E40" s="33" t="s">
        <v>16</v>
      </c>
      <c r="F40" s="33" t="s">
        <v>16</v>
      </c>
      <c r="G40" s="33" t="s">
        <v>16</v>
      </c>
    </row>
    <row r="42" spans="2:4" ht="13.5">
      <c r="B42" s="24"/>
      <c r="D42" s="24"/>
    </row>
    <row r="44" spans="4:7" ht="13.5">
      <c r="D44" s="28"/>
      <c r="E44" s="28"/>
      <c r="F44" s="28"/>
      <c r="G44" s="28"/>
    </row>
  </sheetData>
  <sheetProtection/>
  <mergeCells count="14">
    <mergeCell ref="A33:A36"/>
    <mergeCell ref="A37:A40"/>
    <mergeCell ref="A25:A28"/>
    <mergeCell ref="A29:A32"/>
    <mergeCell ref="A17:A20"/>
    <mergeCell ref="A21:A24"/>
    <mergeCell ref="D3:G3"/>
    <mergeCell ref="C3:C4"/>
    <mergeCell ref="B3:B4"/>
    <mergeCell ref="A3:A4"/>
    <mergeCell ref="A5:A8"/>
    <mergeCell ref="A9:A12"/>
    <mergeCell ref="A13:A16"/>
    <mergeCell ref="A2:G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00242219</cp:lastModifiedBy>
  <cp:lastPrinted>2011-09-06T09:51:00Z</cp:lastPrinted>
  <dcterms:created xsi:type="dcterms:W3CDTF">2008-10-28T09:18:03Z</dcterms:created>
  <dcterms:modified xsi:type="dcterms:W3CDTF">2011-09-06T09:51:55Z</dcterms:modified>
  <cp:category/>
  <cp:version/>
  <cp:contentType/>
  <cp:contentStatus/>
</cp:coreProperties>
</file>