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1"/>
  </bookViews>
  <sheets>
    <sheet name="伊豆・富士" sheetId="1" r:id="rId1"/>
    <sheet name="駿河・奥大井・西駿河・中東遠・西北遠" sheetId="2" r:id="rId2"/>
  </sheets>
  <externalReferences>
    <externalReference r:id="rId5"/>
    <externalReference r:id="rId6"/>
  </externalReferences>
  <definedNames>
    <definedName name="コード" localSheetId="0">'[2]Sheet2'!$A$2:$B$23</definedName>
    <definedName name="コード" localSheetId="1">'[2]Sheet2'!$A$2:$B$23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<sst xmlns="http://schemas.openxmlformats.org/spreadsheetml/2006/main" count="80" uniqueCount="63">
  <si>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</si>
  <si>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</si>
  <si>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</si>
  <si>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</si>
  <si>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</si>
  <si>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</si>
  <si>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</si>
  <si>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</si>
  <si>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</si>
  <si>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</si>
  <si>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</si>
  <si>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</si>
  <si>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沼津市</t>
  </si>
  <si>
    <t>熱海市</t>
  </si>
  <si>
    <t>三島市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</si>
  <si>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</si>
  <si>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</si>
  <si>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</si>
  <si>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</si>
  <si>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</si>
  <si>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</si>
  <si>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</si>
  <si>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</si>
  <si>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</si>
  <si>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</si>
  <si>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</si>
  <si>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伊豆地域計</t>
  </si>
  <si>
    <t>富士宮市</t>
  </si>
  <si>
    <t>富士市</t>
  </si>
  <si>
    <t>御殿場市</t>
  </si>
  <si>
    <t>裾野市</t>
  </si>
  <si>
    <t>長泉町</t>
  </si>
  <si>
    <t>小山町</t>
  </si>
  <si>
    <t>富士地域計</t>
  </si>
  <si>
    <t>川根本町</t>
  </si>
  <si>
    <t>島田市</t>
  </si>
  <si>
    <t>焼津市</t>
  </si>
  <si>
    <t>藤枝市</t>
  </si>
  <si>
    <t>牧之原市</t>
  </si>
  <si>
    <t>吉田町</t>
  </si>
  <si>
    <t>磐田市</t>
  </si>
  <si>
    <t>掛川市</t>
  </si>
  <si>
    <t>袋井市</t>
  </si>
  <si>
    <t>御前崎市</t>
  </si>
  <si>
    <t>菊川市</t>
  </si>
  <si>
    <t>森町</t>
  </si>
  <si>
    <t>中東遠地域計</t>
  </si>
  <si>
    <t>浜松市</t>
  </si>
  <si>
    <t>湖西市</t>
  </si>
  <si>
    <t>県合計</t>
  </si>
  <si>
    <t>市町名</t>
  </si>
  <si>
    <t>前年度比</t>
  </si>
  <si>
    <t>西北遠地域</t>
  </si>
  <si>
    <t>(単位：人）</t>
  </si>
  <si>
    <t>静岡市</t>
  </si>
  <si>
    <t>駿河地域計</t>
  </si>
  <si>
    <t>西駿河・
奥大井地域計</t>
  </si>
  <si>
    <t>22年度計</t>
  </si>
  <si>
    <t>21年度計</t>
  </si>
  <si>
    <t>平成22年度　宿泊客数　月別内訳（市町別－２）</t>
  </si>
  <si>
    <t>平成22年度　宿泊客数　月別内訳（市町別－１）</t>
  </si>
  <si>
    <t>*富士宮市の21年度数値については、旧芝川町分を含む</t>
  </si>
  <si>
    <t>＊湖西市の21年度数値については、旧新居町分を含む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</si>
</sst>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;&quot;▲ &quot;#,##0.0"/>
    <numFmt numFmtId="200" formatCode="#,##0.0_);[Red]\(#,##0.0\)"/>
    <numFmt numFmtId="201" formatCode="#,##0.00;&quot;▲ &quot;#,##0.00"/>
    <numFmt numFmtId="202" formatCode="0.00_);[Red]\(0.00\)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7">
    <xf numFmtId="0" fontId="0" fillId="0" borderId="0" xfId="0" applyAlignment="1">
      <alignment/>
    </xf>
    <xf numFmtId="38" fontId="4" fillId="0" borderId="0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8" fontId="4" fillId="0" borderId="12" xfId="0" applyNumberFormat="1" applyFont="1" applyFill="1" applyBorder="1" applyAlignment="1">
      <alignment horizontal="center"/>
    </xf>
    <xf numFmtId="38" fontId="4" fillId="0" borderId="13" xfId="0" applyNumberFormat="1" applyFont="1" applyFill="1" applyBorder="1" applyAlignment="1">
      <alignment horizontal="center"/>
    </xf>
    <xf numFmtId="180" fontId="4" fillId="0" borderId="14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17" xfId="0" applyNumberFormat="1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wrapText="1"/>
    </xf>
    <xf numFmtId="177" fontId="4" fillId="0" borderId="22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26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38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0" fontId="4" fillId="0" borderId="10" xfId="49" applyNumberFormat="1" applyFont="1" applyFill="1" applyBorder="1" applyAlignment="1">
      <alignment/>
    </xf>
    <xf numFmtId="180" fontId="4" fillId="0" borderId="14" xfId="49" applyNumberFormat="1" applyFont="1" applyFill="1" applyBorder="1" applyAlignment="1">
      <alignment/>
    </xf>
    <xf numFmtId="180" fontId="4" fillId="0" borderId="12" xfId="49" applyNumberFormat="1" applyFont="1" applyFill="1" applyBorder="1" applyAlignment="1">
      <alignment/>
    </xf>
    <xf numFmtId="180" fontId="4" fillId="0" borderId="13" xfId="49" applyNumberFormat="1" applyFont="1" applyFill="1" applyBorder="1" applyAlignment="1">
      <alignment/>
    </xf>
    <xf numFmtId="180" fontId="4" fillId="0" borderId="11" xfId="49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80" fontId="4" fillId="0" borderId="22" xfId="0" applyNumberFormat="1" applyFont="1" applyFill="1" applyBorder="1" applyAlignment="1">
      <alignment/>
    </xf>
    <xf numFmtId="180" fontId="4" fillId="0" borderId="22" xfId="49" applyNumberFormat="1" applyFont="1" applyFill="1" applyBorder="1" applyAlignment="1">
      <alignment/>
    </xf>
    <xf numFmtId="180" fontId="4" fillId="0" borderId="27" xfId="49" applyNumberFormat="1" applyFont="1" applyFill="1" applyBorder="1" applyAlignment="1">
      <alignment/>
    </xf>
    <xf numFmtId="180" fontId="4" fillId="0" borderId="17" xfId="49" applyNumberFormat="1" applyFont="1" applyFill="1" applyBorder="1" applyAlignment="1">
      <alignment/>
    </xf>
    <xf numFmtId="180" fontId="4" fillId="0" borderId="18" xfId="49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180" fontId="4" fillId="0" borderId="24" xfId="0" applyNumberFormat="1" applyFont="1" applyFill="1" applyBorder="1" applyAlignment="1">
      <alignment/>
    </xf>
    <xf numFmtId="180" fontId="4" fillId="0" borderId="24" xfId="49" applyNumberFormat="1" applyFont="1" applyFill="1" applyBorder="1" applyAlignment="1">
      <alignment/>
    </xf>
    <xf numFmtId="180" fontId="4" fillId="0" borderId="28" xfId="49" applyNumberFormat="1" applyFont="1" applyFill="1" applyBorder="1" applyAlignment="1">
      <alignment/>
    </xf>
    <xf numFmtId="180" fontId="4" fillId="0" borderId="29" xfId="49" applyNumberFormat="1" applyFont="1" applyFill="1" applyBorder="1" applyAlignment="1">
      <alignment/>
    </xf>
    <xf numFmtId="180" fontId="4" fillId="0" borderId="30" xfId="49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180" fontId="4" fillId="0" borderId="25" xfId="0" applyNumberFormat="1" applyFont="1" applyFill="1" applyBorder="1" applyAlignment="1">
      <alignment/>
    </xf>
    <xf numFmtId="180" fontId="4" fillId="0" borderId="25" xfId="49" applyNumberFormat="1" applyFont="1" applyFill="1" applyBorder="1" applyAlignment="1">
      <alignment/>
    </xf>
    <xf numFmtId="180" fontId="4" fillId="0" borderId="31" xfId="49" applyNumberFormat="1" applyFont="1" applyFill="1" applyBorder="1" applyAlignment="1">
      <alignment/>
    </xf>
    <xf numFmtId="180" fontId="4" fillId="0" borderId="32" xfId="49" applyNumberFormat="1" applyFont="1" applyFill="1" applyBorder="1" applyAlignment="1">
      <alignment/>
    </xf>
    <xf numFmtId="180" fontId="4" fillId="0" borderId="33" xfId="49" applyNumberFormat="1" applyFont="1" applyFill="1" applyBorder="1" applyAlignment="1">
      <alignment/>
    </xf>
    <xf numFmtId="180" fontId="4" fillId="0" borderId="21" xfId="49" applyNumberFormat="1" applyFont="1" applyFill="1" applyBorder="1" applyAlignment="1">
      <alignment/>
    </xf>
    <xf numFmtId="180" fontId="4" fillId="0" borderId="20" xfId="49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4" fillId="0" borderId="35" xfId="49" applyNumberFormat="1" applyFont="1" applyFill="1" applyBorder="1" applyAlignment="1">
      <alignment/>
    </xf>
    <xf numFmtId="180" fontId="4" fillId="0" borderId="36" xfId="49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180" fontId="4" fillId="0" borderId="38" xfId="49" applyNumberFormat="1" applyFont="1" applyFill="1" applyBorder="1" applyAlignment="1">
      <alignment/>
    </xf>
    <xf numFmtId="180" fontId="4" fillId="0" borderId="39" xfId="49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8" fontId="4" fillId="0" borderId="16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178" fontId="4" fillId="0" borderId="41" xfId="49" applyNumberFormat="1" applyFont="1" applyFill="1" applyBorder="1" applyAlignment="1">
      <alignment/>
    </xf>
    <xf numFmtId="180" fontId="4" fillId="0" borderId="42" xfId="49" applyNumberFormat="1" applyFont="1" applyFill="1" applyBorder="1" applyAlignment="1">
      <alignment/>
    </xf>
    <xf numFmtId="180" fontId="4" fillId="0" borderId="43" xfId="49" applyNumberFormat="1" applyFont="1" applyFill="1" applyBorder="1" applyAlignment="1">
      <alignment/>
    </xf>
    <xf numFmtId="180" fontId="4" fillId="0" borderId="44" xfId="49" applyNumberFormat="1" applyFont="1" applyFill="1" applyBorder="1" applyAlignment="1">
      <alignment/>
    </xf>
    <xf numFmtId="178" fontId="4" fillId="0" borderId="35" xfId="49" applyNumberFormat="1" applyFont="1" applyFill="1" applyBorder="1" applyAlignment="1">
      <alignment/>
    </xf>
    <xf numFmtId="178" fontId="4" fillId="0" borderId="38" xfId="49" applyNumberFormat="1" applyFont="1" applyFill="1" applyBorder="1" applyAlignment="1">
      <alignment/>
    </xf>
    <xf numFmtId="0" fontId="4" fillId="0" borderId="4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&#65297;&#65298;&#24180;&#24230;\&#21407;&#31295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="70" zoomScaleNormal="70" zoomScalePageLayoutView="0" workbookViewId="0" topLeftCell="A1">
      <selection activeCell="F10" sqref="F10"/>
    </sheetView>
  </sheetViews>
  <sheetFormatPr defaultColWidth="9.00390625" defaultRowHeight="13.5"/>
  <cols>
    <col min="1" max="2" width="15.625" style="4" customWidth="1"/>
    <col min="3" max="3" width="13.625" style="4" customWidth="1"/>
    <col min="4" max="4" width="9.75390625" style="4" customWidth="1"/>
    <col min="5" max="14" width="13.625" style="1" customWidth="1"/>
    <col min="15" max="16" width="13.625" style="2" customWidth="1"/>
    <col min="17" max="17" width="9.00390625" style="4" customWidth="1"/>
    <col min="18" max="18" width="11.625" style="4" bestFit="1" customWidth="1"/>
    <col min="19" max="16384" width="9.00390625" style="4" customWidth="1"/>
  </cols>
  <sheetData>
    <row r="1" spans="1:16" ht="15.75" customHeight="1">
      <c r="A1" s="4" t="s">
        <v>60</v>
      </c>
      <c r="P1" s="32" t="s">
        <v>53</v>
      </c>
    </row>
    <row r="2" ht="9" customHeight="1">
      <c r="P2" s="33"/>
    </row>
    <row r="3" spans="1:16" ht="27" customHeight="1">
      <c r="A3" s="68" t="s">
        <v>50</v>
      </c>
      <c r="B3" s="34" t="s">
        <v>57</v>
      </c>
      <c r="C3" s="69" t="s">
        <v>58</v>
      </c>
      <c r="D3" s="34" t="s">
        <v>51</v>
      </c>
      <c r="E3" s="70" t="s">
        <v>0</v>
      </c>
      <c r="F3" s="13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10</v>
      </c>
      <c r="P3" s="14" t="s">
        <v>11</v>
      </c>
    </row>
    <row r="4" spans="1:16" ht="21.75" customHeight="1">
      <c r="A4" s="68" t="s">
        <v>49</v>
      </c>
      <c r="B4" s="71">
        <f>B6+B22+'駿河・奥大井・西駿河・中東遠・西北遠'!B4+'駿河・奥大井・西駿河・中東遠・西北遠'!B7+'駿河・奥大井・西駿河・中東遠・西北遠'!B15+'駿河・奥大井・西駿河・中東遠・西北遠'!B23</f>
        <v>16938466</v>
      </c>
      <c r="C4" s="72">
        <v>17230758</v>
      </c>
      <c r="D4" s="73">
        <f>B4/C4</f>
        <v>0.9830366139435073</v>
      </c>
      <c r="E4" s="74">
        <f>E6+E22+'駿河・奥大井・西駿河・中東遠・西北遠'!E4+'駿河・奥大井・西駿河・中東遠・西北遠'!E7+'駿河・奥大井・西駿河・中東遠・西北遠'!E15+'駿河・奥大井・西駿河・中東遠・西北遠'!E23</f>
        <v>1228253</v>
      </c>
      <c r="F4" s="75">
        <f>F6+F22+'駿河・奥大井・西駿河・中東遠・西北遠'!F4+'駿河・奥大井・西駿河・中東遠・西北遠'!F7+'駿河・奥大井・西駿河・中東遠・西北遠'!F15+'駿河・奥大井・西駿河・中東遠・西北遠'!F23</f>
        <v>1363098</v>
      </c>
      <c r="G4" s="75">
        <f>G6+G22+'駿河・奥大井・西駿河・中東遠・西北遠'!G4+'駿河・奥大井・西駿河・中東遠・西北遠'!G7+'駿河・奥大井・西駿河・中東遠・西北遠'!G15+'駿河・奥大井・西駿河・中東遠・西北遠'!G23</f>
        <v>1097709</v>
      </c>
      <c r="H4" s="75">
        <f>H6+H22+'駿河・奥大井・西駿河・中東遠・西北遠'!H4+'駿河・奥大井・西駿河・中東遠・西北遠'!H7+'駿河・奥大井・西駿河・中東遠・西北遠'!H15+'駿河・奥大井・西駿河・中東遠・西北遠'!H23</f>
        <v>1603742</v>
      </c>
      <c r="I4" s="75">
        <f>I6+I22+'駿河・奥大井・西駿河・中東遠・西北遠'!I4+'駿河・奥大井・西駿河・中東遠・西北遠'!I7+'駿河・奥大井・西駿河・中東遠・西北遠'!I15+'駿河・奥大井・西駿河・中東遠・西北遠'!I23</f>
        <v>2354069</v>
      </c>
      <c r="J4" s="75">
        <f>J6+J22+'駿河・奥大井・西駿河・中東遠・西北遠'!J4+'駿河・奥大井・西駿河・中東遠・西北遠'!J7+'駿河・奥大井・西駿河・中東遠・西北遠'!J15+'駿河・奥大井・西駿河・中東遠・西北遠'!J23</f>
        <v>1306584</v>
      </c>
      <c r="K4" s="75">
        <f>K6+K22+'駿河・奥大井・西駿河・中東遠・西北遠'!K4+'駿河・奥大井・西駿河・中東遠・西北遠'!K7+'駿河・奥大井・西駿河・中東遠・西北遠'!K15+'駿河・奥大井・西駿河・中東遠・西北遠'!K23</f>
        <v>1405971</v>
      </c>
      <c r="L4" s="75">
        <f>L6+L22+'駿河・奥大井・西駿河・中東遠・西北遠'!L4+'駿河・奥大井・西駿河・中東遠・西北遠'!L7+'駿河・奥大井・西駿河・中東遠・西北遠'!L15+'駿河・奥大井・西駿河・中東遠・西北遠'!L23</f>
        <v>1461582</v>
      </c>
      <c r="M4" s="75">
        <f>M6+M22+'駿河・奥大井・西駿河・中東遠・西北遠'!M4+'駿河・奥大井・西駿河・中東遠・西北遠'!M7+'駿河・奥大井・西駿河・中東遠・西北遠'!M15+'駿河・奥大井・西駿河・中東遠・西北遠'!M23</f>
        <v>1443851</v>
      </c>
      <c r="N4" s="75">
        <f>N6+N22+'駿河・奥大井・西駿河・中東遠・西北遠'!N4+'駿河・奥大井・西駿河・中東遠・西北遠'!N7+'駿河・奥大井・西駿河・中東遠・西北遠'!N15+'駿河・奥大井・西駿河・中東遠・西北遠'!N23</f>
        <v>1331971</v>
      </c>
      <c r="O4" s="75">
        <f>O6+O22+'駿河・奥大井・西駿河・中東遠・西北遠'!O4+'駿河・奥大井・西駿河・中東遠・西北遠'!O7+'駿河・奥大井・西駿河・中東遠・西北遠'!O15+'駿河・奥大井・西駿河・中東遠・西北遠'!O23</f>
        <v>1369915</v>
      </c>
      <c r="P4" s="76">
        <f>P6+P22+'駿河・奥大井・西駿河・中東遠・西北遠'!P4+'駿河・奥大井・西駿河・中東遠・西北遠'!P7+'駿河・奥大井・西駿河・中東遠・西北遠'!P15+'駿河・奥大井・西駿河・中東遠・西北遠'!P23</f>
        <v>971721</v>
      </c>
    </row>
    <row r="5" spans="3:16" ht="21.75" customHeight="1">
      <c r="C5" s="7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</row>
    <row r="6" spans="1:18" ht="21.75" customHeight="1">
      <c r="A6" s="18" t="s">
        <v>26</v>
      </c>
      <c r="B6" s="5">
        <f>SUM(B7:B20)</f>
        <v>10234053</v>
      </c>
      <c r="C6" s="9">
        <v>10757590</v>
      </c>
      <c r="D6" s="3">
        <f>B6/C6</f>
        <v>0.9513332447137324</v>
      </c>
      <c r="E6" s="19">
        <f>SUM(E7:E20)</f>
        <v>729005</v>
      </c>
      <c r="F6" s="16">
        <f aca="true" t="shared" si="0" ref="F6:O6">SUM(F7:F20)</f>
        <v>823593</v>
      </c>
      <c r="G6" s="16">
        <f t="shared" si="0"/>
        <v>663178</v>
      </c>
      <c r="H6" s="16">
        <f t="shared" si="0"/>
        <v>891498</v>
      </c>
      <c r="I6" s="16">
        <f t="shared" si="0"/>
        <v>1555118</v>
      </c>
      <c r="J6" s="16">
        <f t="shared" si="0"/>
        <v>766637</v>
      </c>
      <c r="K6" s="16">
        <f t="shared" si="0"/>
        <v>834870</v>
      </c>
      <c r="L6" s="16">
        <f t="shared" si="0"/>
        <v>871981</v>
      </c>
      <c r="M6" s="16">
        <f t="shared" si="0"/>
        <v>879000</v>
      </c>
      <c r="N6" s="16">
        <f t="shared" si="0"/>
        <v>849047</v>
      </c>
      <c r="O6" s="16">
        <f t="shared" si="0"/>
        <v>883910</v>
      </c>
      <c r="P6" s="17">
        <f>SUM(P7:P20)</f>
        <v>486216</v>
      </c>
      <c r="R6" s="1"/>
    </row>
    <row r="7" spans="1:18" ht="21.75" customHeight="1">
      <c r="A7" s="78" t="s">
        <v>12</v>
      </c>
      <c r="B7" s="79">
        <f>SUM(E7:P7)</f>
        <v>656666</v>
      </c>
      <c r="C7" s="80">
        <v>649038</v>
      </c>
      <c r="D7" s="26">
        <f aca="true" t="shared" si="1" ref="D7:D20">B7/C7</f>
        <v>1.011752778727902</v>
      </c>
      <c r="E7" s="81">
        <v>47471</v>
      </c>
      <c r="F7" s="82">
        <v>54505</v>
      </c>
      <c r="G7" s="82">
        <v>42063</v>
      </c>
      <c r="H7" s="82">
        <v>62264</v>
      </c>
      <c r="I7" s="82">
        <v>105426</v>
      </c>
      <c r="J7" s="82">
        <v>55246</v>
      </c>
      <c r="K7" s="82">
        <v>52654</v>
      </c>
      <c r="L7" s="82">
        <v>54766</v>
      </c>
      <c r="M7" s="82">
        <v>51981</v>
      </c>
      <c r="N7" s="82">
        <v>47645</v>
      </c>
      <c r="O7" s="82">
        <v>47244</v>
      </c>
      <c r="P7" s="83">
        <v>35401</v>
      </c>
      <c r="R7" s="1"/>
    </row>
    <row r="8" spans="1:18" ht="21.75" customHeight="1">
      <c r="A8" s="62" t="s">
        <v>13</v>
      </c>
      <c r="B8" s="49">
        <f aca="true" t="shared" si="2" ref="B8:B20">SUM(E8:P8)</f>
        <v>2622638</v>
      </c>
      <c r="C8" s="84">
        <v>2819800</v>
      </c>
      <c r="D8" s="27">
        <f t="shared" si="1"/>
        <v>0.9300794382580325</v>
      </c>
      <c r="E8" s="64">
        <v>186536</v>
      </c>
      <c r="F8" s="52">
        <v>213654</v>
      </c>
      <c r="G8" s="52">
        <v>176775</v>
      </c>
      <c r="H8" s="52">
        <v>234294</v>
      </c>
      <c r="I8" s="52">
        <v>357170</v>
      </c>
      <c r="J8" s="52">
        <v>185613</v>
      </c>
      <c r="K8" s="52">
        <v>242040</v>
      </c>
      <c r="L8" s="52">
        <v>223782</v>
      </c>
      <c r="M8" s="52">
        <v>247097</v>
      </c>
      <c r="N8" s="52">
        <v>228399</v>
      </c>
      <c r="O8" s="52">
        <v>222449</v>
      </c>
      <c r="P8" s="53">
        <v>104829</v>
      </c>
      <c r="R8" s="1"/>
    </row>
    <row r="9" spans="1:18" ht="21.75" customHeight="1">
      <c r="A9" s="62" t="s">
        <v>14</v>
      </c>
      <c r="B9" s="49">
        <f t="shared" si="2"/>
        <v>178459</v>
      </c>
      <c r="C9" s="84">
        <v>136198</v>
      </c>
      <c r="D9" s="27">
        <f t="shared" si="1"/>
        <v>1.3102909000132161</v>
      </c>
      <c r="E9" s="64">
        <v>15345</v>
      </c>
      <c r="F9" s="52">
        <v>17884</v>
      </c>
      <c r="G9" s="52">
        <v>12519</v>
      </c>
      <c r="H9" s="52">
        <v>14478</v>
      </c>
      <c r="I9" s="52">
        <v>16639</v>
      </c>
      <c r="J9" s="52">
        <v>12858</v>
      </c>
      <c r="K9" s="52">
        <v>14462</v>
      </c>
      <c r="L9" s="52">
        <v>16518</v>
      </c>
      <c r="M9" s="52">
        <v>14463</v>
      </c>
      <c r="N9" s="52">
        <v>12771</v>
      </c>
      <c r="O9" s="52">
        <v>15154</v>
      </c>
      <c r="P9" s="53">
        <v>15368</v>
      </c>
      <c r="R9" s="1"/>
    </row>
    <row r="10" spans="1:18" ht="21.75" customHeight="1">
      <c r="A10" s="62" t="s">
        <v>15</v>
      </c>
      <c r="B10" s="49">
        <f t="shared" si="2"/>
        <v>2591700</v>
      </c>
      <c r="C10" s="84">
        <v>2749100</v>
      </c>
      <c r="D10" s="27">
        <f t="shared" si="1"/>
        <v>0.9427448983303627</v>
      </c>
      <c r="E10" s="64">
        <v>194200</v>
      </c>
      <c r="F10" s="52">
        <v>194000</v>
      </c>
      <c r="G10" s="52">
        <v>163600</v>
      </c>
      <c r="H10" s="52">
        <v>213100</v>
      </c>
      <c r="I10" s="52">
        <v>403800</v>
      </c>
      <c r="J10" s="52">
        <v>214500</v>
      </c>
      <c r="K10" s="52">
        <v>202500</v>
      </c>
      <c r="L10" s="52">
        <v>208200</v>
      </c>
      <c r="M10" s="52">
        <v>236100</v>
      </c>
      <c r="N10" s="52">
        <v>219100</v>
      </c>
      <c r="O10" s="52">
        <v>214700</v>
      </c>
      <c r="P10" s="53">
        <v>127900</v>
      </c>
      <c r="R10" s="1"/>
    </row>
    <row r="11" spans="1:18" ht="21.75" customHeight="1">
      <c r="A11" s="62" t="s">
        <v>16</v>
      </c>
      <c r="B11" s="49">
        <f t="shared" si="2"/>
        <v>805939</v>
      </c>
      <c r="C11" s="84">
        <v>866118</v>
      </c>
      <c r="D11" s="27">
        <f t="shared" si="1"/>
        <v>0.9305187053034344</v>
      </c>
      <c r="E11" s="64">
        <v>44350</v>
      </c>
      <c r="F11" s="52">
        <v>68711</v>
      </c>
      <c r="G11" s="52">
        <v>48127</v>
      </c>
      <c r="H11" s="52">
        <v>80696</v>
      </c>
      <c r="I11" s="52">
        <v>182151</v>
      </c>
      <c r="J11" s="52">
        <v>57838</v>
      </c>
      <c r="K11" s="52">
        <v>50285</v>
      </c>
      <c r="L11" s="52">
        <v>58596</v>
      </c>
      <c r="M11" s="52">
        <v>54201</v>
      </c>
      <c r="N11" s="52">
        <v>57784</v>
      </c>
      <c r="O11" s="52">
        <v>70131</v>
      </c>
      <c r="P11" s="53">
        <v>33069</v>
      </c>
      <c r="R11" s="1"/>
    </row>
    <row r="12" spans="1:18" ht="21.75" customHeight="1">
      <c r="A12" s="62" t="s">
        <v>17</v>
      </c>
      <c r="B12" s="49">
        <f t="shared" si="2"/>
        <v>769690</v>
      </c>
      <c r="C12" s="84">
        <v>749058</v>
      </c>
      <c r="D12" s="27">
        <f t="shared" si="1"/>
        <v>1.0275439285075387</v>
      </c>
      <c r="E12" s="64">
        <v>56203</v>
      </c>
      <c r="F12" s="52">
        <v>65971</v>
      </c>
      <c r="G12" s="52">
        <v>48386</v>
      </c>
      <c r="H12" s="52">
        <v>67742</v>
      </c>
      <c r="I12" s="52">
        <v>123399</v>
      </c>
      <c r="J12" s="52">
        <v>56745</v>
      </c>
      <c r="K12" s="52">
        <v>58620</v>
      </c>
      <c r="L12" s="52">
        <v>69013</v>
      </c>
      <c r="M12" s="52">
        <v>58464</v>
      </c>
      <c r="N12" s="52">
        <v>61163</v>
      </c>
      <c r="O12" s="52">
        <v>67075</v>
      </c>
      <c r="P12" s="53">
        <v>36909</v>
      </c>
      <c r="R12" s="1"/>
    </row>
    <row r="13" spans="1:18" ht="21.75" customHeight="1">
      <c r="A13" s="62" t="s">
        <v>18</v>
      </c>
      <c r="B13" s="49">
        <f t="shared" si="2"/>
        <v>714448</v>
      </c>
      <c r="C13" s="84">
        <v>752804</v>
      </c>
      <c r="D13" s="27">
        <f t="shared" si="1"/>
        <v>0.9490491548929071</v>
      </c>
      <c r="E13" s="64">
        <v>52530</v>
      </c>
      <c r="F13" s="52">
        <v>58534</v>
      </c>
      <c r="G13" s="52">
        <v>49081</v>
      </c>
      <c r="H13" s="52">
        <v>59519</v>
      </c>
      <c r="I13" s="52">
        <v>84674</v>
      </c>
      <c r="J13" s="52">
        <v>49590</v>
      </c>
      <c r="K13" s="52">
        <v>59120</v>
      </c>
      <c r="L13" s="52">
        <v>69153</v>
      </c>
      <c r="M13" s="52">
        <v>66495</v>
      </c>
      <c r="N13" s="52">
        <v>64516</v>
      </c>
      <c r="O13" s="52">
        <v>64070</v>
      </c>
      <c r="P13" s="53">
        <v>37166</v>
      </c>
      <c r="R13" s="1"/>
    </row>
    <row r="14" spans="1:18" ht="21.75" customHeight="1">
      <c r="A14" s="62" t="s">
        <v>19</v>
      </c>
      <c r="B14" s="49">
        <f t="shared" si="2"/>
        <v>943654</v>
      </c>
      <c r="C14" s="84">
        <v>1015717</v>
      </c>
      <c r="D14" s="27">
        <f t="shared" si="1"/>
        <v>0.9290520883277527</v>
      </c>
      <c r="E14" s="64">
        <v>66350</v>
      </c>
      <c r="F14" s="52">
        <v>75020</v>
      </c>
      <c r="G14" s="52">
        <v>65064</v>
      </c>
      <c r="H14" s="52">
        <v>71210</v>
      </c>
      <c r="I14" s="52">
        <v>116177</v>
      </c>
      <c r="J14" s="52">
        <v>65685</v>
      </c>
      <c r="K14" s="52">
        <v>82245</v>
      </c>
      <c r="L14" s="52">
        <v>90710</v>
      </c>
      <c r="M14" s="52">
        <v>80696</v>
      </c>
      <c r="N14" s="52">
        <v>82999</v>
      </c>
      <c r="O14" s="52">
        <v>94712</v>
      </c>
      <c r="P14" s="53">
        <v>52786</v>
      </c>
      <c r="R14" s="1"/>
    </row>
    <row r="15" spans="1:18" ht="21.75" customHeight="1">
      <c r="A15" s="62" t="s">
        <v>20</v>
      </c>
      <c r="B15" s="49">
        <f t="shared" si="2"/>
        <v>214228</v>
      </c>
      <c r="C15" s="84">
        <v>231058</v>
      </c>
      <c r="D15" s="27">
        <f t="shared" si="1"/>
        <v>0.9271611456863644</v>
      </c>
      <c r="E15" s="64">
        <v>11718</v>
      </c>
      <c r="F15" s="52">
        <v>15172</v>
      </c>
      <c r="G15" s="52">
        <v>10662</v>
      </c>
      <c r="H15" s="52">
        <v>18332</v>
      </c>
      <c r="I15" s="52">
        <v>40942</v>
      </c>
      <c r="J15" s="52">
        <v>16479</v>
      </c>
      <c r="K15" s="52">
        <v>13121</v>
      </c>
      <c r="L15" s="52">
        <v>16087</v>
      </c>
      <c r="M15" s="52">
        <v>16006</v>
      </c>
      <c r="N15" s="52">
        <v>15563</v>
      </c>
      <c r="O15" s="52">
        <v>27515</v>
      </c>
      <c r="P15" s="53">
        <v>12631</v>
      </c>
      <c r="R15" s="1"/>
    </row>
    <row r="16" spans="1:18" ht="21.75" customHeight="1">
      <c r="A16" s="62" t="s">
        <v>21</v>
      </c>
      <c r="B16" s="49">
        <f t="shared" si="2"/>
        <v>235580</v>
      </c>
      <c r="C16" s="84">
        <v>238881</v>
      </c>
      <c r="D16" s="27">
        <f t="shared" si="1"/>
        <v>0.9861814041300899</v>
      </c>
      <c r="E16" s="64">
        <v>15778</v>
      </c>
      <c r="F16" s="52">
        <v>21352</v>
      </c>
      <c r="G16" s="52">
        <v>15300</v>
      </c>
      <c r="H16" s="52">
        <v>25022</v>
      </c>
      <c r="I16" s="52">
        <v>46202</v>
      </c>
      <c r="J16" s="52">
        <v>13641</v>
      </c>
      <c r="K16" s="52">
        <v>15103</v>
      </c>
      <c r="L16" s="52">
        <v>17928</v>
      </c>
      <c r="M16" s="52">
        <v>16084</v>
      </c>
      <c r="N16" s="52">
        <v>17313</v>
      </c>
      <c r="O16" s="52">
        <v>22532</v>
      </c>
      <c r="P16" s="53">
        <v>9325</v>
      </c>
      <c r="R16" s="1"/>
    </row>
    <row r="17" spans="1:18" ht="21.75" customHeight="1">
      <c r="A17" s="62" t="s">
        <v>22</v>
      </c>
      <c r="B17" s="49">
        <f t="shared" si="2"/>
        <v>110633</v>
      </c>
      <c r="C17" s="84">
        <v>118012</v>
      </c>
      <c r="D17" s="27">
        <f t="shared" si="1"/>
        <v>0.9374724604277531</v>
      </c>
      <c r="E17" s="64">
        <v>7172</v>
      </c>
      <c r="F17" s="52">
        <v>8058</v>
      </c>
      <c r="G17" s="52">
        <v>6153</v>
      </c>
      <c r="H17" s="52">
        <v>11275</v>
      </c>
      <c r="I17" s="52">
        <v>25071</v>
      </c>
      <c r="J17" s="52">
        <v>8525</v>
      </c>
      <c r="K17" s="52">
        <v>8144</v>
      </c>
      <c r="L17" s="52">
        <v>7451</v>
      </c>
      <c r="M17" s="52">
        <v>7660</v>
      </c>
      <c r="N17" s="52">
        <v>9323</v>
      </c>
      <c r="O17" s="52">
        <v>8116</v>
      </c>
      <c r="P17" s="53">
        <v>3685</v>
      </c>
      <c r="R17" s="1"/>
    </row>
    <row r="18" spans="1:18" ht="21.75" customHeight="1">
      <c r="A18" s="62" t="s">
        <v>23</v>
      </c>
      <c r="B18" s="49">
        <f t="shared" si="2"/>
        <v>303395</v>
      </c>
      <c r="C18" s="84">
        <v>297431</v>
      </c>
      <c r="D18" s="27">
        <f t="shared" si="1"/>
        <v>1.0200517094721129</v>
      </c>
      <c r="E18" s="64">
        <v>21528</v>
      </c>
      <c r="F18" s="52">
        <v>21500</v>
      </c>
      <c r="G18" s="52">
        <v>20766</v>
      </c>
      <c r="H18" s="52">
        <v>24685</v>
      </c>
      <c r="I18" s="52">
        <v>35874</v>
      </c>
      <c r="J18" s="52">
        <v>23962</v>
      </c>
      <c r="K18" s="52">
        <v>31070</v>
      </c>
      <c r="L18" s="52">
        <v>33577</v>
      </c>
      <c r="M18" s="52">
        <v>23146</v>
      </c>
      <c r="N18" s="52">
        <v>26661</v>
      </c>
      <c r="O18" s="52">
        <v>26957</v>
      </c>
      <c r="P18" s="53">
        <v>13669</v>
      </c>
      <c r="R18" s="1"/>
    </row>
    <row r="19" spans="1:18" ht="21.75" customHeight="1">
      <c r="A19" s="62" t="s">
        <v>24</v>
      </c>
      <c r="B19" s="49">
        <f t="shared" si="2"/>
        <v>61223</v>
      </c>
      <c r="C19" s="84">
        <v>108375</v>
      </c>
      <c r="D19" s="27">
        <f t="shared" si="1"/>
        <v>0.5649181084198385</v>
      </c>
      <c r="E19" s="64">
        <v>7824</v>
      </c>
      <c r="F19" s="52">
        <v>7232</v>
      </c>
      <c r="G19" s="52">
        <v>2882</v>
      </c>
      <c r="H19" s="52">
        <v>6881</v>
      </c>
      <c r="I19" s="52">
        <v>15093</v>
      </c>
      <c r="J19" s="52">
        <v>3155</v>
      </c>
      <c r="K19" s="52">
        <v>2806</v>
      </c>
      <c r="L19" s="52">
        <v>3700</v>
      </c>
      <c r="M19" s="52">
        <v>4407</v>
      </c>
      <c r="N19" s="52">
        <v>4010</v>
      </c>
      <c r="O19" s="52">
        <v>1555</v>
      </c>
      <c r="P19" s="53">
        <v>1678</v>
      </c>
      <c r="R19" s="1"/>
    </row>
    <row r="20" spans="1:18" ht="21.75" customHeight="1">
      <c r="A20" s="65" t="s">
        <v>25</v>
      </c>
      <c r="B20" s="55">
        <f t="shared" si="2"/>
        <v>25800</v>
      </c>
      <c r="C20" s="85">
        <v>26000</v>
      </c>
      <c r="D20" s="28">
        <f t="shared" si="1"/>
        <v>0.9923076923076923</v>
      </c>
      <c r="E20" s="67">
        <v>2000</v>
      </c>
      <c r="F20" s="58">
        <v>2000</v>
      </c>
      <c r="G20" s="58">
        <v>1800</v>
      </c>
      <c r="H20" s="58">
        <v>2000</v>
      </c>
      <c r="I20" s="58">
        <v>2500</v>
      </c>
      <c r="J20" s="58">
        <v>2800</v>
      </c>
      <c r="K20" s="58">
        <v>2700</v>
      </c>
      <c r="L20" s="58">
        <v>2500</v>
      </c>
      <c r="M20" s="58">
        <v>2200</v>
      </c>
      <c r="N20" s="58">
        <v>1800</v>
      </c>
      <c r="O20" s="58">
        <v>1700</v>
      </c>
      <c r="P20" s="59">
        <v>1800</v>
      </c>
      <c r="R20" s="1"/>
    </row>
    <row r="21" spans="1:18" ht="21.75" customHeight="1">
      <c r="A21" s="8"/>
      <c r="B21" s="8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R21" s="1"/>
    </row>
    <row r="22" spans="1:18" ht="21.75" customHeight="1">
      <c r="A22" s="18" t="s">
        <v>33</v>
      </c>
      <c r="B22" s="29">
        <f>SUM(B23:B28)</f>
        <v>1370146</v>
      </c>
      <c r="C22" s="9">
        <v>1372880</v>
      </c>
      <c r="D22" s="3">
        <f>B22/C22</f>
        <v>0.9980085659343861</v>
      </c>
      <c r="E22" s="19">
        <f aca="true" t="shared" si="3" ref="E22:P22">SUM(E23:E28)</f>
        <v>98782</v>
      </c>
      <c r="F22" s="16">
        <f t="shared" si="3"/>
        <v>108709</v>
      </c>
      <c r="G22" s="16">
        <f t="shared" si="3"/>
        <v>83627</v>
      </c>
      <c r="H22" s="16">
        <f t="shared" si="3"/>
        <v>131337</v>
      </c>
      <c r="I22" s="16">
        <f t="shared" si="3"/>
        <v>184427</v>
      </c>
      <c r="J22" s="16">
        <f t="shared" si="3"/>
        <v>110660</v>
      </c>
      <c r="K22" s="16">
        <f t="shared" si="3"/>
        <v>121520</v>
      </c>
      <c r="L22" s="16">
        <f t="shared" si="3"/>
        <v>127252</v>
      </c>
      <c r="M22" s="16">
        <f t="shared" si="3"/>
        <v>126224</v>
      </c>
      <c r="N22" s="16">
        <f t="shared" si="3"/>
        <v>99583</v>
      </c>
      <c r="O22" s="16">
        <f t="shared" si="3"/>
        <v>97200</v>
      </c>
      <c r="P22" s="17">
        <f t="shared" si="3"/>
        <v>80825</v>
      </c>
      <c r="R22" s="1"/>
    </row>
    <row r="23" spans="1:18" ht="21.75" customHeight="1">
      <c r="A23" s="78" t="s">
        <v>27</v>
      </c>
      <c r="B23" s="79">
        <f aca="true" t="shared" si="4" ref="B23:B28">SUM(E23:P23)</f>
        <v>168523</v>
      </c>
      <c r="C23" s="80">
        <v>174874</v>
      </c>
      <c r="D23" s="26">
        <f aca="true" t="shared" si="5" ref="D23:D28">B23/C23</f>
        <v>0.963682422772968</v>
      </c>
      <c r="E23" s="81">
        <v>12950</v>
      </c>
      <c r="F23" s="82">
        <v>16205</v>
      </c>
      <c r="G23" s="82">
        <v>10435</v>
      </c>
      <c r="H23" s="82">
        <v>16510</v>
      </c>
      <c r="I23" s="82">
        <v>25196</v>
      </c>
      <c r="J23" s="82">
        <v>15314</v>
      </c>
      <c r="K23" s="82">
        <v>14028</v>
      </c>
      <c r="L23" s="82">
        <v>15281</v>
      </c>
      <c r="M23" s="82">
        <v>13604</v>
      </c>
      <c r="N23" s="82">
        <v>10511</v>
      </c>
      <c r="O23" s="82">
        <v>9482</v>
      </c>
      <c r="P23" s="83">
        <v>9007</v>
      </c>
      <c r="R23" s="1"/>
    </row>
    <row r="24" spans="1:18" ht="21.75" customHeight="1">
      <c r="A24" s="62" t="s">
        <v>28</v>
      </c>
      <c r="B24" s="49">
        <f t="shared" si="4"/>
        <v>416166</v>
      </c>
      <c r="C24" s="84">
        <v>440646</v>
      </c>
      <c r="D24" s="27">
        <f t="shared" si="5"/>
        <v>0.9444452009095736</v>
      </c>
      <c r="E24" s="64">
        <v>29146</v>
      </c>
      <c r="F24" s="52">
        <v>32891</v>
      </c>
      <c r="G24" s="52">
        <v>30240</v>
      </c>
      <c r="H24" s="52">
        <v>37291</v>
      </c>
      <c r="I24" s="52">
        <v>42694</v>
      </c>
      <c r="J24" s="52">
        <v>33545</v>
      </c>
      <c r="K24" s="52">
        <v>42799</v>
      </c>
      <c r="L24" s="52">
        <v>43718</v>
      </c>
      <c r="M24" s="52">
        <v>40992</v>
      </c>
      <c r="N24" s="52">
        <v>28130</v>
      </c>
      <c r="O24" s="52">
        <v>28642</v>
      </c>
      <c r="P24" s="53">
        <v>26078</v>
      </c>
      <c r="R24" s="1"/>
    </row>
    <row r="25" spans="1:18" ht="21.75" customHeight="1">
      <c r="A25" s="62" t="s">
        <v>29</v>
      </c>
      <c r="B25" s="49">
        <f t="shared" si="4"/>
        <v>600816</v>
      </c>
      <c r="C25" s="84">
        <v>575250</v>
      </c>
      <c r="D25" s="27">
        <f t="shared" si="5"/>
        <v>1.0444432855280312</v>
      </c>
      <c r="E25" s="64">
        <v>41935</v>
      </c>
      <c r="F25" s="52">
        <v>41815</v>
      </c>
      <c r="G25" s="52">
        <v>30857</v>
      </c>
      <c r="H25" s="52">
        <v>58323</v>
      </c>
      <c r="I25" s="52">
        <v>90974</v>
      </c>
      <c r="J25" s="52">
        <v>47684</v>
      </c>
      <c r="K25" s="52">
        <v>48517</v>
      </c>
      <c r="L25" s="52">
        <v>52410</v>
      </c>
      <c r="M25" s="52">
        <v>55725</v>
      </c>
      <c r="N25" s="52">
        <v>47540</v>
      </c>
      <c r="O25" s="52">
        <v>47136</v>
      </c>
      <c r="P25" s="53">
        <v>37900</v>
      </c>
      <c r="R25" s="1"/>
    </row>
    <row r="26" spans="1:18" ht="21.75" customHeight="1">
      <c r="A26" s="62" t="s">
        <v>30</v>
      </c>
      <c r="B26" s="49">
        <f t="shared" si="4"/>
        <v>73209</v>
      </c>
      <c r="C26" s="84">
        <v>86449</v>
      </c>
      <c r="D26" s="27">
        <f t="shared" si="5"/>
        <v>0.846846117363995</v>
      </c>
      <c r="E26" s="64">
        <v>5273</v>
      </c>
      <c r="F26" s="52">
        <v>9572</v>
      </c>
      <c r="G26" s="52">
        <v>4681</v>
      </c>
      <c r="H26" s="52">
        <v>6389</v>
      </c>
      <c r="I26" s="52">
        <v>9908</v>
      </c>
      <c r="J26" s="52">
        <v>4846</v>
      </c>
      <c r="K26" s="52">
        <v>6215</v>
      </c>
      <c r="L26" s="52">
        <v>6724</v>
      </c>
      <c r="M26" s="52">
        <v>6415</v>
      </c>
      <c r="N26" s="52">
        <v>4480</v>
      </c>
      <c r="O26" s="52">
        <v>4714</v>
      </c>
      <c r="P26" s="53">
        <v>3992</v>
      </c>
      <c r="R26" s="1"/>
    </row>
    <row r="27" spans="1:18" ht="21.75" customHeight="1">
      <c r="A27" s="62" t="s">
        <v>31</v>
      </c>
      <c r="B27" s="49">
        <f t="shared" si="4"/>
        <v>7886</v>
      </c>
      <c r="C27" s="84">
        <v>6401</v>
      </c>
      <c r="D27" s="27">
        <f t="shared" si="5"/>
        <v>1.231995000781128</v>
      </c>
      <c r="E27" s="64">
        <v>564</v>
      </c>
      <c r="F27" s="52">
        <v>505</v>
      </c>
      <c r="G27" s="52">
        <v>632</v>
      </c>
      <c r="H27" s="52">
        <v>766</v>
      </c>
      <c r="I27" s="52">
        <v>1017</v>
      </c>
      <c r="J27" s="52">
        <v>574</v>
      </c>
      <c r="K27" s="52">
        <v>737</v>
      </c>
      <c r="L27" s="52">
        <v>821</v>
      </c>
      <c r="M27" s="52">
        <v>849</v>
      </c>
      <c r="N27" s="52">
        <v>564</v>
      </c>
      <c r="O27" s="52">
        <v>513</v>
      </c>
      <c r="P27" s="53">
        <v>344</v>
      </c>
      <c r="R27" s="1"/>
    </row>
    <row r="28" spans="1:18" ht="21.75" customHeight="1">
      <c r="A28" s="65" t="s">
        <v>32</v>
      </c>
      <c r="B28" s="55">
        <f t="shared" si="4"/>
        <v>103546</v>
      </c>
      <c r="C28" s="85">
        <v>89260</v>
      </c>
      <c r="D28" s="28">
        <f t="shared" si="5"/>
        <v>1.1600492941967286</v>
      </c>
      <c r="E28" s="67">
        <v>8914</v>
      </c>
      <c r="F28" s="58">
        <v>7721</v>
      </c>
      <c r="G28" s="58">
        <v>6782</v>
      </c>
      <c r="H28" s="58">
        <v>12058</v>
      </c>
      <c r="I28" s="58">
        <v>14638</v>
      </c>
      <c r="J28" s="58">
        <v>8697</v>
      </c>
      <c r="K28" s="58">
        <v>9224</v>
      </c>
      <c r="L28" s="58">
        <v>8298</v>
      </c>
      <c r="M28" s="58">
        <v>8639</v>
      </c>
      <c r="N28" s="58">
        <v>8358</v>
      </c>
      <c r="O28" s="58">
        <v>6713</v>
      </c>
      <c r="P28" s="59">
        <v>3504</v>
      </c>
      <c r="R28" s="1"/>
    </row>
    <row r="29" ht="14.25">
      <c r="A29" s="86" t="s">
        <v>61</v>
      </c>
    </row>
  </sheetData>
  <sheetProtection/>
  <mergeCells count="1">
    <mergeCell ref="P1:P2"/>
  </mergeCells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="70" zoomScaleNormal="70" zoomScalePageLayoutView="0" workbookViewId="0" topLeftCell="A1">
      <selection activeCell="I13" sqref="I13"/>
    </sheetView>
  </sheetViews>
  <sheetFormatPr defaultColWidth="9.00390625" defaultRowHeight="13.5"/>
  <cols>
    <col min="1" max="2" width="15.625" style="4" customWidth="1"/>
    <col min="3" max="3" width="13.625" style="4" customWidth="1"/>
    <col min="4" max="4" width="9.75390625" style="4" customWidth="1"/>
    <col min="5" max="14" width="13.625" style="1" customWidth="1"/>
    <col min="15" max="16" width="13.625" style="2" customWidth="1"/>
    <col min="17" max="16384" width="9.00390625" style="4" customWidth="1"/>
  </cols>
  <sheetData>
    <row r="1" spans="1:16" ht="15.75" customHeight="1">
      <c r="A1" s="4" t="s">
        <v>59</v>
      </c>
      <c r="P1" s="32" t="s">
        <v>53</v>
      </c>
    </row>
    <row r="2" ht="8.25" customHeight="1">
      <c r="P2" s="33"/>
    </row>
    <row r="3" spans="1:16" ht="27" customHeight="1">
      <c r="A3" s="34" t="s">
        <v>50</v>
      </c>
      <c r="B3" s="34" t="s">
        <v>57</v>
      </c>
      <c r="C3" s="34" t="s">
        <v>58</v>
      </c>
      <c r="D3" s="34" t="s">
        <v>51</v>
      </c>
      <c r="E3" s="35" t="s">
        <v>0</v>
      </c>
      <c r="F3" s="13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10</v>
      </c>
      <c r="P3" s="14" t="s">
        <v>11</v>
      </c>
    </row>
    <row r="4" spans="1:16" ht="21.75" customHeight="1">
      <c r="A4" s="12" t="s">
        <v>55</v>
      </c>
      <c r="B4" s="30">
        <f>B5</f>
        <v>1458625</v>
      </c>
      <c r="C4" s="5">
        <v>1455418</v>
      </c>
      <c r="D4" s="3">
        <f>B4/C4</f>
        <v>1.0022034906810278</v>
      </c>
      <c r="E4" s="15">
        <f>SUM(E5)</f>
        <v>106810</v>
      </c>
      <c r="F4" s="16">
        <f>SUM(F5)</f>
        <v>118264</v>
      </c>
      <c r="G4" s="16">
        <f aca="true" t="shared" si="0" ref="G4:P4">SUM(G5)</f>
        <v>93880</v>
      </c>
      <c r="H4" s="16">
        <f t="shared" si="0"/>
        <v>116933</v>
      </c>
      <c r="I4" s="16">
        <f t="shared" si="0"/>
        <v>154725</v>
      </c>
      <c r="J4" s="16">
        <f t="shared" si="0"/>
        <v>118061</v>
      </c>
      <c r="K4" s="16">
        <f t="shared" si="0"/>
        <v>136261</v>
      </c>
      <c r="L4" s="16">
        <f t="shared" si="0"/>
        <v>132497</v>
      </c>
      <c r="M4" s="16">
        <f t="shared" si="0"/>
        <v>132733</v>
      </c>
      <c r="N4" s="16">
        <f t="shared" si="0"/>
        <v>114761</v>
      </c>
      <c r="O4" s="16">
        <f t="shared" si="0"/>
        <v>116951</v>
      </c>
      <c r="P4" s="17">
        <f t="shared" si="0"/>
        <v>116749</v>
      </c>
    </row>
    <row r="5" spans="1:16" ht="21.75" customHeight="1">
      <c r="A5" s="36" t="s">
        <v>54</v>
      </c>
      <c r="B5" s="5">
        <f>SUM(E5:P5)</f>
        <v>1458625</v>
      </c>
      <c r="C5" s="37">
        <v>1455418</v>
      </c>
      <c r="D5" s="3">
        <f>B5/C5</f>
        <v>1.0022034906810278</v>
      </c>
      <c r="E5" s="38">
        <v>106810</v>
      </c>
      <c r="F5" s="39">
        <v>118264</v>
      </c>
      <c r="G5" s="39">
        <v>93880</v>
      </c>
      <c r="H5" s="39">
        <v>116933</v>
      </c>
      <c r="I5" s="39">
        <v>154725</v>
      </c>
      <c r="J5" s="39">
        <v>118061</v>
      </c>
      <c r="K5" s="39">
        <v>136261</v>
      </c>
      <c r="L5" s="39">
        <v>132497</v>
      </c>
      <c r="M5" s="39">
        <v>132733</v>
      </c>
      <c r="N5" s="39">
        <v>114761</v>
      </c>
      <c r="O5" s="39">
        <v>116951</v>
      </c>
      <c r="P5" s="40">
        <v>116749</v>
      </c>
    </row>
    <row r="6" spans="1:16" ht="21.75" customHeight="1">
      <c r="A6" s="8"/>
      <c r="B6" s="8"/>
      <c r="C6" s="41"/>
      <c r="D6" s="1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34.5" customHeight="1">
      <c r="A7" s="12" t="s">
        <v>56</v>
      </c>
      <c r="B7" s="30">
        <f>SUM(B8:B13)</f>
        <v>820542</v>
      </c>
      <c r="C7" s="37">
        <v>673432</v>
      </c>
      <c r="D7" s="3">
        <f aca="true" t="shared" si="1" ref="D7:D13">B7/C7</f>
        <v>1.218448187790304</v>
      </c>
      <c r="E7" s="38">
        <f>SUM(E8:E13)</f>
        <v>63406</v>
      </c>
      <c r="F7" s="39">
        <f>SUM(F8:F13)</f>
        <v>69127</v>
      </c>
      <c r="G7" s="39">
        <f aca="true" t="shared" si="2" ref="G7:P7">SUM(G8:G13)</f>
        <v>58099</v>
      </c>
      <c r="H7" s="39">
        <f t="shared" si="2"/>
        <v>69504</v>
      </c>
      <c r="I7" s="39">
        <f t="shared" si="2"/>
        <v>96458</v>
      </c>
      <c r="J7" s="39">
        <f t="shared" si="2"/>
        <v>67488</v>
      </c>
      <c r="K7" s="39">
        <f>SUM(K8:K13)</f>
        <v>70156</v>
      </c>
      <c r="L7" s="39">
        <f t="shared" si="2"/>
        <v>73081</v>
      </c>
      <c r="M7" s="39">
        <f t="shared" si="2"/>
        <v>66511</v>
      </c>
      <c r="N7" s="39">
        <f t="shared" si="2"/>
        <v>64199</v>
      </c>
      <c r="O7" s="39">
        <f t="shared" si="2"/>
        <v>61675</v>
      </c>
      <c r="P7" s="40">
        <f t="shared" si="2"/>
        <v>60838</v>
      </c>
    </row>
    <row r="8" spans="1:16" ht="21.75" customHeight="1">
      <c r="A8" s="42" t="s">
        <v>35</v>
      </c>
      <c r="B8" s="43">
        <f aca="true" t="shared" si="3" ref="B8:B13">SUM(E8:P8)</f>
        <v>135304</v>
      </c>
      <c r="C8" s="44">
        <v>103218</v>
      </c>
      <c r="D8" s="25">
        <f t="shared" si="1"/>
        <v>1.3108566335329108</v>
      </c>
      <c r="E8" s="45">
        <v>9288</v>
      </c>
      <c r="F8" s="46">
        <v>10471</v>
      </c>
      <c r="G8" s="46">
        <v>9704</v>
      </c>
      <c r="H8" s="46">
        <v>12172</v>
      </c>
      <c r="I8" s="46">
        <v>15169</v>
      </c>
      <c r="J8" s="46">
        <v>10622</v>
      </c>
      <c r="K8" s="46">
        <v>11806</v>
      </c>
      <c r="L8" s="46">
        <v>9533</v>
      </c>
      <c r="M8" s="46">
        <v>10379</v>
      </c>
      <c r="N8" s="46">
        <v>13238</v>
      </c>
      <c r="O8" s="46">
        <v>11597</v>
      </c>
      <c r="P8" s="47">
        <v>11325</v>
      </c>
    </row>
    <row r="9" spans="1:16" ht="21.75" customHeight="1">
      <c r="A9" s="48" t="s">
        <v>36</v>
      </c>
      <c r="B9" s="49">
        <f t="shared" si="3"/>
        <v>438822</v>
      </c>
      <c r="C9" s="50">
        <v>327012</v>
      </c>
      <c r="D9" s="27">
        <f t="shared" si="1"/>
        <v>1.3419140581996991</v>
      </c>
      <c r="E9" s="51">
        <v>35158</v>
      </c>
      <c r="F9" s="52">
        <v>35496</v>
      </c>
      <c r="G9" s="52">
        <v>31119</v>
      </c>
      <c r="H9" s="52">
        <v>34637</v>
      </c>
      <c r="I9" s="52">
        <v>46097</v>
      </c>
      <c r="J9" s="52">
        <v>36674</v>
      </c>
      <c r="K9" s="52">
        <v>37503</v>
      </c>
      <c r="L9" s="52">
        <v>40364</v>
      </c>
      <c r="M9" s="52">
        <v>37016</v>
      </c>
      <c r="N9" s="52">
        <v>35603</v>
      </c>
      <c r="O9" s="52">
        <v>35154</v>
      </c>
      <c r="P9" s="53">
        <v>34001</v>
      </c>
    </row>
    <row r="10" spans="1:16" ht="21.75" customHeight="1">
      <c r="A10" s="48" t="s">
        <v>37</v>
      </c>
      <c r="B10" s="49">
        <f t="shared" si="3"/>
        <v>140051</v>
      </c>
      <c r="C10" s="50">
        <v>139060</v>
      </c>
      <c r="D10" s="27">
        <f t="shared" si="1"/>
        <v>1.0071264202502517</v>
      </c>
      <c r="E10" s="51">
        <v>11725</v>
      </c>
      <c r="F10" s="52">
        <v>12748</v>
      </c>
      <c r="G10" s="52">
        <v>11407</v>
      </c>
      <c r="H10" s="52">
        <v>12594</v>
      </c>
      <c r="I10" s="52">
        <v>16170</v>
      </c>
      <c r="J10" s="52">
        <v>12313</v>
      </c>
      <c r="K10" s="52">
        <v>12248</v>
      </c>
      <c r="L10" s="52">
        <v>11640</v>
      </c>
      <c r="M10" s="52">
        <v>10779</v>
      </c>
      <c r="N10" s="52">
        <v>8852</v>
      </c>
      <c r="O10" s="52">
        <v>9550</v>
      </c>
      <c r="P10" s="53">
        <v>10025</v>
      </c>
    </row>
    <row r="11" spans="1:16" ht="21.75" customHeight="1">
      <c r="A11" s="48" t="s">
        <v>38</v>
      </c>
      <c r="B11" s="49">
        <f t="shared" si="3"/>
        <v>44268</v>
      </c>
      <c r="C11" s="50">
        <v>45692</v>
      </c>
      <c r="D11" s="27">
        <f t="shared" si="1"/>
        <v>0.9688348069683971</v>
      </c>
      <c r="E11" s="51">
        <v>2476</v>
      </c>
      <c r="F11" s="52">
        <v>3707</v>
      </c>
      <c r="G11" s="52">
        <v>1991</v>
      </c>
      <c r="H11" s="52">
        <v>5507</v>
      </c>
      <c r="I11" s="52">
        <v>11113</v>
      </c>
      <c r="J11" s="52">
        <v>2789</v>
      </c>
      <c r="K11" s="52">
        <v>2555</v>
      </c>
      <c r="L11" s="52">
        <v>2333</v>
      </c>
      <c r="M11" s="52">
        <v>3789</v>
      </c>
      <c r="N11" s="52">
        <v>2904</v>
      </c>
      <c r="O11" s="52">
        <v>2580</v>
      </c>
      <c r="P11" s="53">
        <v>2524</v>
      </c>
    </row>
    <row r="12" spans="1:16" ht="21.75" customHeight="1">
      <c r="A12" s="48" t="s">
        <v>39</v>
      </c>
      <c r="B12" s="49">
        <f t="shared" si="3"/>
        <v>16312</v>
      </c>
      <c r="C12" s="50">
        <v>12891</v>
      </c>
      <c r="D12" s="27">
        <f t="shared" si="1"/>
        <v>1.265378946551858</v>
      </c>
      <c r="E12" s="51">
        <v>818</v>
      </c>
      <c r="F12" s="52">
        <v>1297</v>
      </c>
      <c r="G12" s="52">
        <v>843</v>
      </c>
      <c r="H12" s="52">
        <v>1491</v>
      </c>
      <c r="I12" s="52">
        <v>2061</v>
      </c>
      <c r="J12" s="52">
        <v>1631</v>
      </c>
      <c r="K12" s="52">
        <v>1328</v>
      </c>
      <c r="L12" s="52">
        <v>1300</v>
      </c>
      <c r="M12" s="52">
        <v>1569</v>
      </c>
      <c r="N12" s="52">
        <v>1528</v>
      </c>
      <c r="O12" s="52">
        <v>1162</v>
      </c>
      <c r="P12" s="53">
        <v>1284</v>
      </c>
    </row>
    <row r="13" spans="1:16" ht="21.75" customHeight="1">
      <c r="A13" s="54" t="s">
        <v>34</v>
      </c>
      <c r="B13" s="55">
        <f t="shared" si="3"/>
        <v>45785</v>
      </c>
      <c r="C13" s="56">
        <v>45559</v>
      </c>
      <c r="D13" s="28">
        <f t="shared" si="1"/>
        <v>1.0049606005399592</v>
      </c>
      <c r="E13" s="57">
        <v>3941</v>
      </c>
      <c r="F13" s="58">
        <v>5408</v>
      </c>
      <c r="G13" s="58">
        <v>3035</v>
      </c>
      <c r="H13" s="58">
        <v>3103</v>
      </c>
      <c r="I13" s="58">
        <v>5848</v>
      </c>
      <c r="J13" s="58">
        <v>3459</v>
      </c>
      <c r="K13" s="58">
        <v>4716</v>
      </c>
      <c r="L13" s="58">
        <v>7911</v>
      </c>
      <c r="M13" s="58">
        <v>2979</v>
      </c>
      <c r="N13" s="58">
        <v>2074</v>
      </c>
      <c r="O13" s="58">
        <v>1632</v>
      </c>
      <c r="P13" s="59">
        <v>1679</v>
      </c>
    </row>
    <row r="14" spans="1:16" ht="21.75" customHeight="1">
      <c r="A14" s="8"/>
      <c r="B14" s="8"/>
      <c r="C14" s="41"/>
      <c r="D14" s="1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21.75" customHeight="1">
      <c r="A15" s="18" t="s">
        <v>46</v>
      </c>
      <c r="B15" s="29">
        <f>SUM(B16:B21)</f>
        <v>903428</v>
      </c>
      <c r="C15" s="11">
        <v>881927</v>
      </c>
      <c r="D15" s="3">
        <f aca="true" t="shared" si="4" ref="D15:D21">B15/C15</f>
        <v>1.0243795688305268</v>
      </c>
      <c r="E15" s="19">
        <f>SUM(E16:E21)</f>
        <v>71313</v>
      </c>
      <c r="F15" s="16">
        <f aca="true" t="shared" si="5" ref="F15:O15">SUM(F16:F21)</f>
        <v>72455</v>
      </c>
      <c r="G15" s="16">
        <f t="shared" si="5"/>
        <v>63634</v>
      </c>
      <c r="H15" s="16">
        <f t="shared" si="5"/>
        <v>85210</v>
      </c>
      <c r="I15" s="16">
        <f t="shared" si="5"/>
        <v>114429</v>
      </c>
      <c r="J15" s="16">
        <f t="shared" si="5"/>
        <v>86878</v>
      </c>
      <c r="K15" s="16">
        <f t="shared" si="5"/>
        <v>73638</v>
      </c>
      <c r="L15" s="16">
        <f t="shared" si="5"/>
        <v>78468</v>
      </c>
      <c r="M15" s="16">
        <f t="shared" si="5"/>
        <v>72509</v>
      </c>
      <c r="N15" s="16">
        <f t="shared" si="5"/>
        <v>58178</v>
      </c>
      <c r="O15" s="16">
        <f t="shared" si="5"/>
        <v>64734</v>
      </c>
      <c r="P15" s="17">
        <f>SUM(P16:P21)</f>
        <v>61982</v>
      </c>
    </row>
    <row r="16" spans="1:16" ht="21.75" customHeight="1">
      <c r="A16" s="22" t="s">
        <v>40</v>
      </c>
      <c r="B16" s="43">
        <f aca="true" t="shared" si="6" ref="B16:B21">SUM(E16:P16)</f>
        <v>136936</v>
      </c>
      <c r="C16" s="60">
        <v>160279</v>
      </c>
      <c r="D16" s="25">
        <f t="shared" si="4"/>
        <v>0.8543602093848851</v>
      </c>
      <c r="E16" s="61">
        <v>10592</v>
      </c>
      <c r="F16" s="46">
        <v>11597</v>
      </c>
      <c r="G16" s="46">
        <v>10182</v>
      </c>
      <c r="H16" s="46">
        <v>13202</v>
      </c>
      <c r="I16" s="46">
        <v>15557</v>
      </c>
      <c r="J16" s="46">
        <v>11289</v>
      </c>
      <c r="K16" s="46">
        <v>10706</v>
      </c>
      <c r="L16" s="46">
        <v>12479</v>
      </c>
      <c r="M16" s="46">
        <v>11611</v>
      </c>
      <c r="N16" s="46">
        <v>10452</v>
      </c>
      <c r="O16" s="46">
        <v>9588</v>
      </c>
      <c r="P16" s="47">
        <v>9681</v>
      </c>
    </row>
    <row r="17" spans="1:16" ht="21.75" customHeight="1">
      <c r="A17" s="62" t="s">
        <v>41</v>
      </c>
      <c r="B17" s="49">
        <f t="shared" si="6"/>
        <v>420459</v>
      </c>
      <c r="C17" s="63">
        <v>404761</v>
      </c>
      <c r="D17" s="27">
        <f t="shared" si="4"/>
        <v>1.03878338080991</v>
      </c>
      <c r="E17" s="64">
        <v>35504</v>
      </c>
      <c r="F17" s="52">
        <v>36379</v>
      </c>
      <c r="G17" s="52">
        <v>32261</v>
      </c>
      <c r="H17" s="52">
        <v>43509</v>
      </c>
      <c r="I17" s="52">
        <v>58172</v>
      </c>
      <c r="J17" s="52">
        <v>41026</v>
      </c>
      <c r="K17" s="52">
        <v>30290</v>
      </c>
      <c r="L17" s="52">
        <v>29572</v>
      </c>
      <c r="M17" s="52">
        <v>27214</v>
      </c>
      <c r="N17" s="52">
        <v>23938</v>
      </c>
      <c r="O17" s="52">
        <v>30786</v>
      </c>
      <c r="P17" s="53">
        <v>31808</v>
      </c>
    </row>
    <row r="18" spans="1:16" ht="21.75" customHeight="1">
      <c r="A18" s="62" t="s">
        <v>42</v>
      </c>
      <c r="B18" s="49">
        <f t="shared" si="6"/>
        <v>53351</v>
      </c>
      <c r="C18" s="63">
        <v>68046</v>
      </c>
      <c r="D18" s="27">
        <f t="shared" si="4"/>
        <v>0.7840431472827205</v>
      </c>
      <c r="E18" s="64">
        <v>5071</v>
      </c>
      <c r="F18" s="52">
        <v>5343</v>
      </c>
      <c r="G18" s="52">
        <v>4188</v>
      </c>
      <c r="H18" s="52">
        <v>5634</v>
      </c>
      <c r="I18" s="52">
        <v>5906</v>
      </c>
      <c r="J18" s="52">
        <v>5949</v>
      </c>
      <c r="K18" s="52">
        <v>4305</v>
      </c>
      <c r="L18" s="52">
        <v>4014</v>
      </c>
      <c r="M18" s="52">
        <v>3725</v>
      </c>
      <c r="N18" s="52">
        <v>2931</v>
      </c>
      <c r="O18" s="52">
        <v>3064</v>
      </c>
      <c r="P18" s="53">
        <v>3221</v>
      </c>
    </row>
    <row r="19" spans="1:16" ht="21.75" customHeight="1">
      <c r="A19" s="62" t="s">
        <v>43</v>
      </c>
      <c r="B19" s="49">
        <f t="shared" si="6"/>
        <v>200796</v>
      </c>
      <c r="C19" s="63">
        <v>181200</v>
      </c>
      <c r="D19" s="27">
        <f t="shared" si="4"/>
        <v>1.1081456953642383</v>
      </c>
      <c r="E19" s="64">
        <v>14894</v>
      </c>
      <c r="F19" s="52">
        <v>13606</v>
      </c>
      <c r="G19" s="52">
        <v>12353</v>
      </c>
      <c r="H19" s="52">
        <v>14992</v>
      </c>
      <c r="I19" s="52">
        <v>24871</v>
      </c>
      <c r="J19" s="52">
        <v>19757</v>
      </c>
      <c r="K19" s="52">
        <v>19583</v>
      </c>
      <c r="L19" s="52">
        <v>23252</v>
      </c>
      <c r="M19" s="52">
        <v>22206</v>
      </c>
      <c r="N19" s="52">
        <v>13131</v>
      </c>
      <c r="O19" s="52">
        <v>13023</v>
      </c>
      <c r="P19" s="53">
        <v>9128</v>
      </c>
    </row>
    <row r="20" spans="1:16" ht="21.75" customHeight="1">
      <c r="A20" s="62" t="s">
        <v>44</v>
      </c>
      <c r="B20" s="49">
        <f t="shared" si="6"/>
        <v>82837</v>
      </c>
      <c r="C20" s="63">
        <v>55633</v>
      </c>
      <c r="D20" s="27">
        <f t="shared" si="4"/>
        <v>1.4889903474556467</v>
      </c>
      <c r="E20" s="64">
        <v>4660</v>
      </c>
      <c r="F20" s="52">
        <v>4633</v>
      </c>
      <c r="G20" s="52">
        <v>4095</v>
      </c>
      <c r="H20" s="52">
        <v>7061</v>
      </c>
      <c r="I20" s="52">
        <v>8290</v>
      </c>
      <c r="J20" s="52">
        <v>8048</v>
      </c>
      <c r="K20" s="52">
        <v>8167</v>
      </c>
      <c r="L20" s="52">
        <v>8351</v>
      </c>
      <c r="M20" s="52">
        <v>7082</v>
      </c>
      <c r="N20" s="52">
        <v>7194</v>
      </c>
      <c r="O20" s="52">
        <v>7653</v>
      </c>
      <c r="P20" s="53">
        <v>7603</v>
      </c>
    </row>
    <row r="21" spans="1:16" ht="21.75" customHeight="1">
      <c r="A21" s="65" t="s">
        <v>45</v>
      </c>
      <c r="B21" s="55">
        <f t="shared" si="6"/>
        <v>9049</v>
      </c>
      <c r="C21" s="66">
        <v>12008</v>
      </c>
      <c r="D21" s="28">
        <f t="shared" si="4"/>
        <v>0.753580946035976</v>
      </c>
      <c r="E21" s="67">
        <v>592</v>
      </c>
      <c r="F21" s="58">
        <v>897</v>
      </c>
      <c r="G21" s="58">
        <v>555</v>
      </c>
      <c r="H21" s="58">
        <v>812</v>
      </c>
      <c r="I21" s="58">
        <v>1633</v>
      </c>
      <c r="J21" s="58">
        <v>809</v>
      </c>
      <c r="K21" s="58">
        <v>587</v>
      </c>
      <c r="L21" s="58">
        <v>800</v>
      </c>
      <c r="M21" s="58">
        <v>671</v>
      </c>
      <c r="N21" s="58">
        <v>532</v>
      </c>
      <c r="O21" s="58">
        <v>620</v>
      </c>
      <c r="P21" s="59">
        <v>541</v>
      </c>
    </row>
    <row r="22" spans="1:16" ht="21.75" customHeight="1">
      <c r="A22" s="8"/>
      <c r="B22" s="8"/>
      <c r="C22" s="41"/>
      <c r="D22" s="1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21.75" customHeight="1">
      <c r="A23" s="22" t="s">
        <v>52</v>
      </c>
      <c r="B23" s="31">
        <f>SUM(B24:B25)</f>
        <v>2151672</v>
      </c>
      <c r="C23" s="24">
        <v>2089511</v>
      </c>
      <c r="D23" s="25">
        <f>B23/C23</f>
        <v>1.0297490656904893</v>
      </c>
      <c r="E23" s="23">
        <f aca="true" t="shared" si="7" ref="E23:P23">SUM(E24:E25)</f>
        <v>158937</v>
      </c>
      <c r="F23" s="20">
        <f t="shared" si="7"/>
        <v>170950</v>
      </c>
      <c r="G23" s="20">
        <f t="shared" si="7"/>
        <v>135291</v>
      </c>
      <c r="H23" s="20">
        <f t="shared" si="7"/>
        <v>309260</v>
      </c>
      <c r="I23" s="20">
        <f t="shared" si="7"/>
        <v>248912</v>
      </c>
      <c r="J23" s="20">
        <f t="shared" si="7"/>
        <v>156860</v>
      </c>
      <c r="K23" s="20">
        <f t="shared" si="7"/>
        <v>169526</v>
      </c>
      <c r="L23" s="20">
        <f t="shared" si="7"/>
        <v>178303</v>
      </c>
      <c r="M23" s="20">
        <f t="shared" si="7"/>
        <v>166874</v>
      </c>
      <c r="N23" s="20">
        <f t="shared" si="7"/>
        <v>146203</v>
      </c>
      <c r="O23" s="20">
        <f t="shared" si="7"/>
        <v>145445</v>
      </c>
      <c r="P23" s="21">
        <f t="shared" si="7"/>
        <v>165111</v>
      </c>
    </row>
    <row r="24" spans="1:16" ht="21.75" customHeight="1">
      <c r="A24" s="62" t="s">
        <v>47</v>
      </c>
      <c r="B24" s="49">
        <f>SUM(E24:P24)</f>
        <v>2021253</v>
      </c>
      <c r="C24" s="63">
        <v>1966146</v>
      </c>
      <c r="D24" s="27">
        <f>B24/C24</f>
        <v>1.0280279287499503</v>
      </c>
      <c r="E24" s="64">
        <v>149704</v>
      </c>
      <c r="F24" s="52">
        <v>159894</v>
      </c>
      <c r="G24" s="52">
        <v>126946</v>
      </c>
      <c r="H24" s="52">
        <v>298455</v>
      </c>
      <c r="I24" s="52">
        <v>232779</v>
      </c>
      <c r="J24" s="52">
        <v>145437</v>
      </c>
      <c r="K24" s="52">
        <v>159378</v>
      </c>
      <c r="L24" s="52">
        <v>167618</v>
      </c>
      <c r="M24" s="52">
        <v>156772</v>
      </c>
      <c r="N24" s="52">
        <v>135523</v>
      </c>
      <c r="O24" s="52">
        <v>136152</v>
      </c>
      <c r="P24" s="53">
        <v>152595</v>
      </c>
    </row>
    <row r="25" spans="1:16" ht="21.75" customHeight="1">
      <c r="A25" s="65" t="s">
        <v>48</v>
      </c>
      <c r="B25" s="55">
        <f>SUM(E25:P25)</f>
        <v>130419</v>
      </c>
      <c r="C25" s="66">
        <v>123365</v>
      </c>
      <c r="D25" s="28">
        <f>B25/C25</f>
        <v>1.0571799132655129</v>
      </c>
      <c r="E25" s="67">
        <v>9233</v>
      </c>
      <c r="F25" s="58">
        <v>11056</v>
      </c>
      <c r="G25" s="58">
        <v>8345</v>
      </c>
      <c r="H25" s="58">
        <v>10805</v>
      </c>
      <c r="I25" s="58">
        <v>16133</v>
      </c>
      <c r="J25" s="58">
        <v>11423</v>
      </c>
      <c r="K25" s="58">
        <v>10148</v>
      </c>
      <c r="L25" s="58">
        <v>10685</v>
      </c>
      <c r="M25" s="58">
        <v>10102</v>
      </c>
      <c r="N25" s="58">
        <v>10680</v>
      </c>
      <c r="O25" s="58">
        <v>9293</v>
      </c>
      <c r="P25" s="59">
        <v>12516</v>
      </c>
    </row>
    <row r="26" ht="14.25">
      <c r="A26" s="4" t="s">
        <v>62</v>
      </c>
    </row>
  </sheetData>
  <sheetProtection/>
  <mergeCells count="1">
    <mergeCell ref="P1:P2"/>
  </mergeCells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00242219</cp:lastModifiedBy>
  <cp:lastPrinted>2011-09-06T11:19:08Z</cp:lastPrinted>
  <dcterms:created xsi:type="dcterms:W3CDTF">2007-09-18T07:15:05Z</dcterms:created>
  <dcterms:modified xsi:type="dcterms:W3CDTF">2011-09-06T11:19:11Z</dcterms:modified>
  <cp:category/>
  <cp:version/>
  <cp:contentType/>
  <cp:contentStatus/>
</cp:coreProperties>
</file>