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22市町別形態別原稿" sheetId="1" r:id="rId1"/>
  </sheets>
  <externalReferences>
    <externalReference r:id="rId4"/>
  </externalReferences>
  <definedNames>
    <definedName name="_xlnm.Print_Area" localSheetId="0">'22市町別形態別原稿'!$A$1:$J$55</definedName>
    <definedName name="_xlnm.Print_Titles" localSheetId="0">'22市町別形態別原稿'!$1:$4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<sst xmlns="http://schemas.openxmlformats.org/spreadsheetml/2006/main" count="60" uniqueCount="54">
  <si>
    <t>県計</t>
  </si>
  <si>
    <t>県一括調査</t>
  </si>
  <si>
    <t>市町調査</t>
  </si>
  <si>
    <t>熱海市</t>
  </si>
  <si>
    <t>伊東市</t>
  </si>
  <si>
    <t>下田市</t>
  </si>
  <si>
    <t>東伊豆町</t>
  </si>
  <si>
    <t>河津町</t>
  </si>
  <si>
    <t>南伊豆町</t>
  </si>
  <si>
    <t>西伊豆町</t>
  </si>
  <si>
    <t>富士市</t>
  </si>
  <si>
    <t>御殿場市</t>
  </si>
  <si>
    <t>裾野市</t>
  </si>
  <si>
    <t>長泉町</t>
  </si>
  <si>
    <t>小山町</t>
  </si>
  <si>
    <t>静岡市</t>
  </si>
  <si>
    <t>島田市</t>
  </si>
  <si>
    <t>焼津市</t>
  </si>
  <si>
    <t>藤枝市</t>
  </si>
  <si>
    <t>吉田町</t>
  </si>
  <si>
    <t>掛川市</t>
  </si>
  <si>
    <t>袋井市</t>
  </si>
  <si>
    <t>森町</t>
  </si>
  <si>
    <t>浜松市</t>
  </si>
  <si>
    <t>湖西市</t>
  </si>
  <si>
    <t>牧之原市</t>
  </si>
  <si>
    <t>（単位：人）</t>
  </si>
  <si>
    <t>市町名</t>
  </si>
  <si>
    <t>観光交流客数</t>
  </si>
  <si>
    <t>前年度比</t>
  </si>
  <si>
    <t>宿泊客数</t>
  </si>
  <si>
    <t>観光レクリエーション客数</t>
  </si>
  <si>
    <t>伊豆地域計</t>
  </si>
  <si>
    <t>沼津市</t>
  </si>
  <si>
    <t>三島市</t>
  </si>
  <si>
    <t>伊豆市</t>
  </si>
  <si>
    <t>伊豆の国市</t>
  </si>
  <si>
    <t>松崎町</t>
  </si>
  <si>
    <t>函南町</t>
  </si>
  <si>
    <t>清水町</t>
  </si>
  <si>
    <t>富士地域計</t>
  </si>
  <si>
    <t>富士宮市</t>
  </si>
  <si>
    <t>中東遠地域計</t>
  </si>
  <si>
    <t>磐田市</t>
  </si>
  <si>
    <t>御前崎市</t>
  </si>
  <si>
    <t>菊川市</t>
  </si>
  <si>
    <t>川根本町</t>
  </si>
  <si>
    <t>西北遠地域計</t>
  </si>
  <si>
    <t>西駿河･
奥大井地域計</t>
  </si>
  <si>
    <t>駿河地域計</t>
  </si>
  <si>
    <r>
      <t>*</t>
    </r>
    <r>
      <rPr>
        <sz val="11"/>
        <rFont val="ＭＳ Ｐゴシック"/>
        <family val="3"/>
      </rPr>
      <t>21年度数値について、</t>
    </r>
    <r>
      <rPr>
        <sz val="11"/>
        <rFont val="ＭＳ Ｐゴシック"/>
        <family val="3"/>
      </rPr>
      <t>富士宮市は旧芝川町分、湖西市</t>
    </r>
    <r>
      <rPr>
        <sz val="11"/>
        <rFont val="ＭＳ Ｐゴシック"/>
        <family val="3"/>
      </rPr>
      <t>は旧新居町分を含む</t>
    </r>
  </si>
  <si>
    <t>平成22年度　市町別形態別観光交流客数</t>
  </si>
  <si>
    <t>平成22年度</t>
  </si>
  <si>
    <t>平成21年度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</si>
</sst>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#,##0.0;&quot;▲ &quot;#,##0.0"/>
    <numFmt numFmtId="199" formatCode="#,##0.0_);[Red]\(#,##0.0\)"/>
    <numFmt numFmtId="200" formatCode="m&quot;月&quot;d&quot;日&quot;;@"/>
    <numFmt numFmtId="201" formatCode="#,##0.00;&quot;▲ &quot;#,##0.00"/>
    <numFmt numFmtId="202" formatCode="0.00_);[Red]\(0.00\)"/>
    <numFmt numFmtId="203" formatCode="#,##0;&quot;△ &quot;#,##0"/>
    <numFmt numFmtId="204" formatCode="#,##0.0;&quot;△ &quot;#,##0.0"/>
    <numFmt numFmtId="205" formatCode="#,##0.00;&quot;△ &quot;#,##0.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1" applyFont="1" applyBorder="1">
      <alignment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6" fillId="24" borderId="10" xfId="61" applyFont="1" applyFill="1" applyBorder="1" applyAlignment="1">
      <alignment vertical="center" wrapText="1" shrinkToFit="1"/>
      <protection/>
    </xf>
    <xf numFmtId="180" fontId="0" fillId="0" borderId="10" xfId="61" applyNumberFormat="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24" borderId="10" xfId="61" applyFont="1" applyFill="1" applyBorder="1">
      <alignment vertical="center"/>
      <protection/>
    </xf>
    <xf numFmtId="180" fontId="0" fillId="24" borderId="10" xfId="61" applyNumberFormat="1" applyFont="1" applyFill="1" applyBorder="1">
      <alignment vertical="center"/>
      <protection/>
    </xf>
    <xf numFmtId="176" fontId="0" fillId="24" borderId="10" xfId="61" applyNumberFormat="1" applyFont="1" applyFill="1" applyBorder="1">
      <alignment vertical="center"/>
      <protection/>
    </xf>
    <xf numFmtId="0" fontId="0" fillId="0" borderId="10" xfId="61" applyFont="1" applyBorder="1">
      <alignment vertical="center"/>
      <protection/>
    </xf>
    <xf numFmtId="176" fontId="0" fillId="0" borderId="10" xfId="61" applyNumberFormat="1" applyFont="1" applyBorder="1">
      <alignment vertical="center"/>
      <protection/>
    </xf>
    <xf numFmtId="38" fontId="0" fillId="0" borderId="0" xfId="61" applyNumberFormat="1" applyFont="1">
      <alignment vertical="center"/>
      <protection/>
    </xf>
    <xf numFmtId="0" fontId="0" fillId="0" borderId="11" xfId="61" applyFont="1" applyBorder="1">
      <alignment vertical="center"/>
      <protection/>
    </xf>
    <xf numFmtId="180" fontId="0" fillId="0" borderId="11" xfId="61" applyNumberFormat="1" applyFont="1" applyBorder="1">
      <alignment vertical="center"/>
      <protection/>
    </xf>
    <xf numFmtId="176" fontId="0" fillId="0" borderId="11" xfId="61" applyNumberFormat="1" applyFont="1" applyBorder="1">
      <alignment vertical="center"/>
      <protection/>
    </xf>
    <xf numFmtId="38" fontId="0" fillId="0" borderId="10" xfId="61" applyNumberFormat="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80" fontId="0" fillId="0" borderId="0" xfId="61" applyNumberFormat="1" applyFont="1" applyBorder="1">
      <alignment vertical="center"/>
      <protection/>
    </xf>
    <xf numFmtId="176" fontId="0" fillId="0" borderId="0" xfId="61" applyNumberFormat="1" applyFont="1" applyBorder="1">
      <alignment vertical="center"/>
      <protection/>
    </xf>
    <xf numFmtId="180" fontId="0" fillId="0" borderId="10" xfId="61" applyNumberFormat="1" applyFont="1" applyFill="1" applyBorder="1">
      <alignment vertical="center"/>
      <protection/>
    </xf>
    <xf numFmtId="176" fontId="0" fillId="0" borderId="10" xfId="61" applyNumberFormat="1" applyFont="1" applyFill="1" applyBorder="1">
      <alignment vertical="center"/>
      <protection/>
    </xf>
    <xf numFmtId="0" fontId="0" fillId="24" borderId="10" xfId="61" applyFont="1" applyFill="1" applyBorder="1" applyAlignment="1">
      <alignment vertical="center" wrapText="1" shrinkToFit="1"/>
      <protection/>
    </xf>
    <xf numFmtId="38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38" fontId="0" fillId="2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24" borderId="10" xfId="49" applyFont="1" applyFill="1" applyBorder="1" applyAlignment="1">
      <alignment vertical="center" wrapText="1" shrinkToFit="1"/>
    </xf>
    <xf numFmtId="38" fontId="0" fillId="0" borderId="10" xfId="49" applyFont="1" applyFill="1" applyBorder="1" applyAlignment="1">
      <alignment vertical="center"/>
    </xf>
    <xf numFmtId="176" fontId="8" fillId="0" borderId="10" xfId="61" applyNumberFormat="1" applyFont="1" applyBorder="1">
      <alignment vertical="center"/>
      <protection/>
    </xf>
    <xf numFmtId="0" fontId="24" fillId="0" borderId="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市町別形態別観光交流客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00390625" defaultRowHeight="13.5"/>
  <cols>
    <col min="1" max="1" width="15.50390625" style="5" customWidth="1"/>
    <col min="2" max="3" width="14.625" style="5" customWidth="1"/>
    <col min="4" max="4" width="9.625" style="5" customWidth="1"/>
    <col min="5" max="6" width="14.625" style="5" customWidth="1"/>
    <col min="7" max="7" width="9.625" style="5" customWidth="1"/>
    <col min="8" max="9" width="14.625" style="5" customWidth="1"/>
    <col min="10" max="10" width="9.50390625" style="5" customWidth="1"/>
    <col min="11" max="11" width="1.4921875" style="5" customWidth="1"/>
    <col min="12" max="16384" width="9.00390625" style="5" customWidth="1"/>
  </cols>
  <sheetData>
    <row r="1" spans="1:2" ht="18.75">
      <c r="A1" s="32" t="s">
        <v>51</v>
      </c>
      <c r="B1" s="1"/>
    </row>
    <row r="2" ht="13.5">
      <c r="J2" s="2" t="s">
        <v>26</v>
      </c>
    </row>
    <row r="3" spans="1:10" ht="13.5">
      <c r="A3" s="26"/>
      <c r="B3" s="33" t="s">
        <v>28</v>
      </c>
      <c r="C3" s="33"/>
      <c r="D3" s="33"/>
      <c r="E3" s="33" t="s">
        <v>30</v>
      </c>
      <c r="F3" s="33"/>
      <c r="G3" s="33"/>
      <c r="H3" s="33" t="s">
        <v>31</v>
      </c>
      <c r="I3" s="33"/>
      <c r="J3" s="33"/>
    </row>
    <row r="4" spans="1:10" ht="22.5" customHeight="1">
      <c r="A4" s="6" t="s">
        <v>27</v>
      </c>
      <c r="B4" s="25" t="s">
        <v>52</v>
      </c>
      <c r="C4" s="24" t="s">
        <v>53</v>
      </c>
      <c r="D4" s="7" t="s">
        <v>29</v>
      </c>
      <c r="E4" s="25" t="s">
        <v>52</v>
      </c>
      <c r="F4" s="24" t="s">
        <v>53</v>
      </c>
      <c r="G4" s="7" t="s">
        <v>29</v>
      </c>
      <c r="H4" s="25" t="s">
        <v>52</v>
      </c>
      <c r="I4" s="24" t="s">
        <v>53</v>
      </c>
      <c r="J4" s="7" t="s">
        <v>29</v>
      </c>
    </row>
    <row r="5" spans="1:10" ht="22.5" customHeight="1">
      <c r="A5" s="8" t="s">
        <v>0</v>
      </c>
      <c r="B5" s="27">
        <f>SUM(B6:B7)</f>
        <v>138433055.36008</v>
      </c>
      <c r="C5" s="9">
        <v>140749153</v>
      </c>
      <c r="D5" s="10">
        <f>B5/C5</f>
        <v>0.9835445003358564</v>
      </c>
      <c r="E5" s="27">
        <f>SUM(E6:E7)</f>
        <v>16938466</v>
      </c>
      <c r="F5" s="9">
        <v>17230758</v>
      </c>
      <c r="G5" s="10">
        <f>E5/F5</f>
        <v>0.9830366139435073</v>
      </c>
      <c r="H5" s="27">
        <f>SUM(H6:H7)</f>
        <v>121494589.36008</v>
      </c>
      <c r="I5" s="9">
        <v>123518395</v>
      </c>
      <c r="J5" s="10">
        <f>H5/I5</f>
        <v>0.9836153502486816</v>
      </c>
    </row>
    <row r="6" spans="1:10" ht="22.5" customHeight="1">
      <c r="A6" s="11" t="s">
        <v>1</v>
      </c>
      <c r="B6" s="28">
        <f>H6</f>
        <v>638610</v>
      </c>
      <c r="C6" s="4">
        <v>3048331</v>
      </c>
      <c r="D6" s="12">
        <f aca="true" t="shared" si="0" ref="D6:D31">B6/C6</f>
        <v>0.20949496626186592</v>
      </c>
      <c r="E6" s="28"/>
      <c r="F6" s="4"/>
      <c r="G6" s="31" t="e">
        <f>E6/F6</f>
        <v>#DIV/0!</v>
      </c>
      <c r="H6" s="28">
        <v>638610</v>
      </c>
      <c r="I6" s="4">
        <v>3048331</v>
      </c>
      <c r="J6" s="12">
        <f>H6/I6</f>
        <v>0.20949496626186592</v>
      </c>
    </row>
    <row r="7" spans="1:11" ht="22.5" customHeight="1">
      <c r="A7" s="11" t="s">
        <v>2</v>
      </c>
      <c r="B7" s="28">
        <f>SUM(B9,B25,B33,B36,B44,B52)</f>
        <v>137794445.36008</v>
      </c>
      <c r="C7" s="4">
        <v>137700822</v>
      </c>
      <c r="D7" s="12">
        <f t="shared" si="0"/>
        <v>1.0006799041481393</v>
      </c>
      <c r="E7" s="28">
        <f>SUM(E9,E25,E33,E36,E44,E52)</f>
        <v>16938466</v>
      </c>
      <c r="F7" s="4">
        <v>17230758</v>
      </c>
      <c r="G7" s="12">
        <f>E7/F7</f>
        <v>0.9830366139435073</v>
      </c>
      <c r="H7" s="28">
        <f>SUM(H9,H25,H33,H36,H44,H52)</f>
        <v>120855979.36008</v>
      </c>
      <c r="I7" s="4">
        <v>120470064</v>
      </c>
      <c r="J7" s="12">
        <f>H7/I7</f>
        <v>1.0032034129248906</v>
      </c>
      <c r="K7" s="13"/>
    </row>
    <row r="8" spans="1:10" ht="22.5" customHeight="1">
      <c r="A8" s="14"/>
      <c r="B8" s="14"/>
      <c r="C8" s="15"/>
      <c r="D8" s="16"/>
      <c r="E8" s="16"/>
      <c r="F8" s="15"/>
      <c r="G8" s="16"/>
      <c r="H8" s="16"/>
      <c r="I8" s="15"/>
      <c r="J8" s="16"/>
    </row>
    <row r="9" spans="1:10" ht="22.5" customHeight="1">
      <c r="A9" s="8" t="s">
        <v>32</v>
      </c>
      <c r="B9" s="27">
        <f>SUM(B10:B23)</f>
        <v>39058870.360080004</v>
      </c>
      <c r="C9" s="9">
        <v>39461587</v>
      </c>
      <c r="D9" s="10">
        <f t="shared" si="0"/>
        <v>0.9897947175839634</v>
      </c>
      <c r="E9" s="27">
        <f>SUM(E10:E23)</f>
        <v>10234053</v>
      </c>
      <c r="F9" s="9">
        <v>10757590</v>
      </c>
      <c r="G9" s="10">
        <f aca="true" t="shared" si="1" ref="G9:G23">E9/F9</f>
        <v>0.9513332447137324</v>
      </c>
      <c r="H9" s="27">
        <f>SUM(H10:H23)</f>
        <v>28824817.36008</v>
      </c>
      <c r="I9" s="9">
        <v>28703997</v>
      </c>
      <c r="J9" s="10">
        <f aca="true" t="shared" si="2" ref="J9:J23">H9/I9</f>
        <v>1.0042091824382506</v>
      </c>
    </row>
    <row r="10" spans="1:10" ht="22.5" customHeight="1">
      <c r="A10" s="11" t="s">
        <v>33</v>
      </c>
      <c r="B10" s="28">
        <v>3450535</v>
      </c>
      <c r="C10" s="4">
        <v>3600118</v>
      </c>
      <c r="D10" s="12">
        <f t="shared" si="0"/>
        <v>0.9584505285660081</v>
      </c>
      <c r="E10" s="28">
        <v>656666</v>
      </c>
      <c r="F10" s="4">
        <v>649038</v>
      </c>
      <c r="G10" s="12">
        <f t="shared" si="1"/>
        <v>1.011752778727902</v>
      </c>
      <c r="H10" s="28">
        <v>2793869</v>
      </c>
      <c r="I10" s="4">
        <v>2951080</v>
      </c>
      <c r="J10" s="12">
        <f t="shared" si="2"/>
        <v>0.9467276386949862</v>
      </c>
    </row>
    <row r="11" spans="1:10" ht="22.5" customHeight="1">
      <c r="A11" s="11" t="s">
        <v>3</v>
      </c>
      <c r="B11" s="28">
        <v>5508869</v>
      </c>
      <c r="C11" s="4">
        <v>5661319</v>
      </c>
      <c r="D11" s="12">
        <f t="shared" si="0"/>
        <v>0.9730716463778141</v>
      </c>
      <c r="E11" s="28">
        <v>2622638</v>
      </c>
      <c r="F11" s="4">
        <v>2819800</v>
      </c>
      <c r="G11" s="12">
        <f t="shared" si="1"/>
        <v>0.9300794382580325</v>
      </c>
      <c r="H11" s="28">
        <v>2886231</v>
      </c>
      <c r="I11" s="4">
        <v>2841519</v>
      </c>
      <c r="J11" s="12">
        <f t="shared" si="2"/>
        <v>1.015735245831543</v>
      </c>
    </row>
    <row r="12" spans="1:10" ht="22.5" customHeight="1">
      <c r="A12" s="11" t="s">
        <v>34</v>
      </c>
      <c r="B12" s="30">
        <v>4289973</v>
      </c>
      <c r="C12" s="21">
        <v>4277778</v>
      </c>
      <c r="D12" s="22">
        <f t="shared" si="0"/>
        <v>1.0028507790726868</v>
      </c>
      <c r="E12" s="30">
        <v>178459</v>
      </c>
      <c r="F12" s="21">
        <v>136198</v>
      </c>
      <c r="G12" s="22">
        <f t="shared" si="1"/>
        <v>1.3102909000132161</v>
      </c>
      <c r="H12" s="30">
        <v>4111514</v>
      </c>
      <c r="I12" s="4">
        <v>4141580</v>
      </c>
      <c r="J12" s="12">
        <f t="shared" si="2"/>
        <v>0.9927404517116656</v>
      </c>
    </row>
    <row r="13" spans="1:10" ht="22.5" customHeight="1">
      <c r="A13" s="11" t="s">
        <v>4</v>
      </c>
      <c r="B13" s="28">
        <v>10620292</v>
      </c>
      <c r="C13" s="4">
        <v>10266659</v>
      </c>
      <c r="D13" s="12">
        <f t="shared" si="0"/>
        <v>1.0344447984490377</v>
      </c>
      <c r="E13" s="28">
        <v>2591700</v>
      </c>
      <c r="F13" s="4">
        <v>2749100</v>
      </c>
      <c r="G13" s="12">
        <f t="shared" si="1"/>
        <v>0.9427448983303627</v>
      </c>
      <c r="H13" s="28">
        <v>8028592</v>
      </c>
      <c r="I13" s="4">
        <v>7517559</v>
      </c>
      <c r="J13" s="12">
        <f t="shared" si="2"/>
        <v>1.0679785818774419</v>
      </c>
    </row>
    <row r="14" spans="1:10" ht="22.5" customHeight="1">
      <c r="A14" s="11" t="s">
        <v>5</v>
      </c>
      <c r="B14" s="28">
        <v>2978550</v>
      </c>
      <c r="C14" s="4">
        <v>2943673</v>
      </c>
      <c r="D14" s="12">
        <f t="shared" si="0"/>
        <v>1.0118481230761704</v>
      </c>
      <c r="E14" s="28">
        <v>805939</v>
      </c>
      <c r="F14" s="4">
        <v>866118</v>
      </c>
      <c r="G14" s="12">
        <f t="shared" si="1"/>
        <v>0.9305187053034344</v>
      </c>
      <c r="H14" s="28">
        <v>2172611</v>
      </c>
      <c r="I14" s="4">
        <v>2077555</v>
      </c>
      <c r="J14" s="12">
        <f t="shared" si="2"/>
        <v>1.0457537826916736</v>
      </c>
    </row>
    <row r="15" spans="1:10" ht="22.5" customHeight="1">
      <c r="A15" s="11" t="s">
        <v>35</v>
      </c>
      <c r="B15" s="28">
        <v>3187836</v>
      </c>
      <c r="C15" s="4">
        <v>3320893</v>
      </c>
      <c r="D15" s="12">
        <f t="shared" si="0"/>
        <v>0.9599333673201756</v>
      </c>
      <c r="E15" s="28">
        <v>769690</v>
      </c>
      <c r="F15" s="4">
        <v>749058</v>
      </c>
      <c r="G15" s="12">
        <f t="shared" si="1"/>
        <v>1.0275439285075387</v>
      </c>
      <c r="H15" s="28">
        <v>2418146</v>
      </c>
      <c r="I15" s="4">
        <v>2571835</v>
      </c>
      <c r="J15" s="12">
        <f t="shared" si="2"/>
        <v>0.9402415007183587</v>
      </c>
    </row>
    <row r="16" spans="1:10" ht="22.5" customHeight="1">
      <c r="A16" s="11" t="s">
        <v>36</v>
      </c>
      <c r="B16" s="28">
        <v>2151295</v>
      </c>
      <c r="C16" s="4">
        <v>2254421</v>
      </c>
      <c r="D16" s="12">
        <f t="shared" si="0"/>
        <v>0.9542561038954126</v>
      </c>
      <c r="E16" s="28">
        <v>714448</v>
      </c>
      <c r="F16" s="4">
        <v>752804</v>
      </c>
      <c r="G16" s="12">
        <f t="shared" si="1"/>
        <v>0.9490491548929071</v>
      </c>
      <c r="H16" s="28">
        <v>1436847</v>
      </c>
      <c r="I16" s="4">
        <v>1501617</v>
      </c>
      <c r="J16" s="12">
        <f t="shared" si="2"/>
        <v>0.9568664979152474</v>
      </c>
    </row>
    <row r="17" spans="1:10" ht="22.5" customHeight="1">
      <c r="A17" s="11" t="s">
        <v>6</v>
      </c>
      <c r="B17" s="28">
        <v>1766202.36008</v>
      </c>
      <c r="C17" s="4">
        <v>1848775</v>
      </c>
      <c r="D17" s="12">
        <f t="shared" si="0"/>
        <v>0.9553365661478547</v>
      </c>
      <c r="E17" s="28">
        <v>943654</v>
      </c>
      <c r="F17" s="4">
        <v>1015717</v>
      </c>
      <c r="G17" s="12">
        <f t="shared" si="1"/>
        <v>0.9290520883277527</v>
      </c>
      <c r="H17" s="28">
        <v>822548.36008</v>
      </c>
      <c r="I17" s="4">
        <v>833058</v>
      </c>
      <c r="J17" s="12">
        <f t="shared" si="2"/>
        <v>0.9873842638567782</v>
      </c>
    </row>
    <row r="18" spans="1:10" ht="22.5" customHeight="1">
      <c r="A18" s="11" t="s">
        <v>7</v>
      </c>
      <c r="B18" s="28">
        <v>1626671</v>
      </c>
      <c r="C18" s="4">
        <v>1644518</v>
      </c>
      <c r="D18" s="12">
        <f t="shared" si="0"/>
        <v>0.9891475800204071</v>
      </c>
      <c r="E18" s="28">
        <v>214228</v>
      </c>
      <c r="F18" s="4">
        <v>231058</v>
      </c>
      <c r="G18" s="12">
        <f t="shared" si="1"/>
        <v>0.9271611456863644</v>
      </c>
      <c r="H18" s="28">
        <v>1412443</v>
      </c>
      <c r="I18" s="4">
        <v>1413460</v>
      </c>
      <c r="J18" s="12">
        <f t="shared" si="2"/>
        <v>0.9992804890127771</v>
      </c>
    </row>
    <row r="19" spans="1:10" ht="22.5" customHeight="1">
      <c r="A19" s="11" t="s">
        <v>8</v>
      </c>
      <c r="B19" s="28">
        <v>926030</v>
      </c>
      <c r="C19" s="4">
        <v>900417</v>
      </c>
      <c r="D19" s="12">
        <f t="shared" si="0"/>
        <v>1.0284457090436987</v>
      </c>
      <c r="E19" s="28">
        <v>235580</v>
      </c>
      <c r="F19" s="4">
        <v>238881</v>
      </c>
      <c r="G19" s="12">
        <f t="shared" si="1"/>
        <v>0.9861814041300899</v>
      </c>
      <c r="H19" s="28">
        <v>690450</v>
      </c>
      <c r="I19" s="4">
        <v>661536</v>
      </c>
      <c r="J19" s="12">
        <f t="shared" si="2"/>
        <v>1.0437073719344072</v>
      </c>
    </row>
    <row r="20" spans="1:10" ht="22.5" customHeight="1">
      <c r="A20" s="17" t="s">
        <v>37</v>
      </c>
      <c r="B20" s="28">
        <v>390917</v>
      </c>
      <c r="C20" s="4">
        <v>430344</v>
      </c>
      <c r="D20" s="12">
        <f t="shared" si="0"/>
        <v>0.9083825962485825</v>
      </c>
      <c r="E20" s="28">
        <v>110633</v>
      </c>
      <c r="F20" s="4">
        <v>118012</v>
      </c>
      <c r="G20" s="12">
        <f t="shared" si="1"/>
        <v>0.9374724604277531</v>
      </c>
      <c r="H20" s="28">
        <v>280284</v>
      </c>
      <c r="I20" s="4">
        <v>312332</v>
      </c>
      <c r="J20" s="12">
        <f t="shared" si="2"/>
        <v>0.8973912375292957</v>
      </c>
    </row>
    <row r="21" spans="1:10" ht="22.5" customHeight="1">
      <c r="A21" s="11" t="s">
        <v>9</v>
      </c>
      <c r="B21" s="28">
        <v>962877</v>
      </c>
      <c r="C21" s="4">
        <v>1001411</v>
      </c>
      <c r="D21" s="12">
        <f t="shared" si="0"/>
        <v>0.961520294863947</v>
      </c>
      <c r="E21" s="28">
        <v>303395</v>
      </c>
      <c r="F21" s="4">
        <v>297431</v>
      </c>
      <c r="G21" s="12">
        <f t="shared" si="1"/>
        <v>1.0200517094721129</v>
      </c>
      <c r="H21" s="28">
        <v>659482</v>
      </c>
      <c r="I21" s="4">
        <v>703980</v>
      </c>
      <c r="J21" s="12">
        <f t="shared" si="2"/>
        <v>0.9367908179209636</v>
      </c>
    </row>
    <row r="22" spans="1:10" ht="22.5" customHeight="1">
      <c r="A22" s="11" t="s">
        <v>38</v>
      </c>
      <c r="B22" s="28">
        <v>737523</v>
      </c>
      <c r="C22" s="4">
        <v>825761</v>
      </c>
      <c r="D22" s="12">
        <f t="shared" si="0"/>
        <v>0.8931434155887721</v>
      </c>
      <c r="E22" s="28">
        <v>61223</v>
      </c>
      <c r="F22" s="4">
        <v>108375</v>
      </c>
      <c r="G22" s="12">
        <f t="shared" si="1"/>
        <v>0.5649181084198385</v>
      </c>
      <c r="H22" s="28">
        <v>676300</v>
      </c>
      <c r="I22" s="4">
        <v>717386</v>
      </c>
      <c r="J22" s="12">
        <f t="shared" si="2"/>
        <v>0.9427281825962592</v>
      </c>
    </row>
    <row r="23" spans="1:10" ht="22.5" customHeight="1">
      <c r="A23" s="11" t="s">
        <v>39</v>
      </c>
      <c r="B23" s="28">
        <v>461300</v>
      </c>
      <c r="C23" s="4">
        <v>485500</v>
      </c>
      <c r="D23" s="12">
        <f t="shared" si="0"/>
        <v>0.9501544799176107</v>
      </c>
      <c r="E23" s="28">
        <v>25800</v>
      </c>
      <c r="F23" s="4">
        <v>26000</v>
      </c>
      <c r="G23" s="12">
        <f t="shared" si="1"/>
        <v>0.9923076923076923</v>
      </c>
      <c r="H23" s="28">
        <v>435500</v>
      </c>
      <c r="I23" s="4">
        <v>459500</v>
      </c>
      <c r="J23" s="12">
        <f t="shared" si="2"/>
        <v>0.9477693144722524</v>
      </c>
    </row>
    <row r="24" spans="1:10" ht="22.5" customHeight="1">
      <c r="A24" s="14"/>
      <c r="B24" s="14"/>
      <c r="C24" s="15"/>
      <c r="D24" s="16"/>
      <c r="E24" s="16"/>
      <c r="F24" s="15"/>
      <c r="G24" s="16"/>
      <c r="H24" s="16"/>
      <c r="I24" s="15"/>
      <c r="J24" s="16"/>
    </row>
    <row r="25" spans="1:10" ht="22.5" customHeight="1">
      <c r="A25" s="8" t="s">
        <v>40</v>
      </c>
      <c r="B25" s="27">
        <f>SUM(B26:B31)</f>
        <v>30089881</v>
      </c>
      <c r="C25" s="9">
        <v>31362133</v>
      </c>
      <c r="D25" s="10">
        <f t="shared" si="0"/>
        <v>0.9594334989906458</v>
      </c>
      <c r="E25" s="27">
        <f>SUM(E26:E31)</f>
        <v>1370146</v>
      </c>
      <c r="F25" s="9">
        <v>1372880</v>
      </c>
      <c r="G25" s="10">
        <f aca="true" t="shared" si="3" ref="G25:G31">E25/F25</f>
        <v>0.9980085659343861</v>
      </c>
      <c r="H25" s="27">
        <f>SUM(H26:H31)</f>
        <v>28719735</v>
      </c>
      <c r="I25" s="9">
        <v>29989253</v>
      </c>
      <c r="J25" s="10">
        <f aca="true" t="shared" si="4" ref="J25:J31">H25/I25</f>
        <v>0.9576675684452693</v>
      </c>
    </row>
    <row r="26" spans="1:10" ht="22.5" customHeight="1">
      <c r="A26" s="11" t="s">
        <v>41</v>
      </c>
      <c r="B26" s="28">
        <v>5486411</v>
      </c>
      <c r="C26" s="4">
        <v>5632231</v>
      </c>
      <c r="D26" s="12">
        <f t="shared" si="0"/>
        <v>0.974109726678469</v>
      </c>
      <c r="E26" s="28">
        <v>168523</v>
      </c>
      <c r="F26" s="4">
        <v>174874</v>
      </c>
      <c r="G26" s="12">
        <f t="shared" si="3"/>
        <v>0.963682422772968</v>
      </c>
      <c r="H26" s="28">
        <v>5317888</v>
      </c>
      <c r="I26" s="4">
        <v>5457357</v>
      </c>
      <c r="J26" s="12">
        <f t="shared" si="4"/>
        <v>0.9744438562476305</v>
      </c>
    </row>
    <row r="27" spans="1:10" ht="22.5" customHeight="1">
      <c r="A27" s="11" t="s">
        <v>10</v>
      </c>
      <c r="B27" s="28">
        <v>6797632</v>
      </c>
      <c r="C27" s="4">
        <v>7044346</v>
      </c>
      <c r="D27" s="12">
        <f t="shared" si="0"/>
        <v>0.9649770184485543</v>
      </c>
      <c r="E27" s="28">
        <v>416166</v>
      </c>
      <c r="F27" s="4">
        <v>440646</v>
      </c>
      <c r="G27" s="12">
        <f t="shared" si="3"/>
        <v>0.9444452009095736</v>
      </c>
      <c r="H27" s="28">
        <v>6381466</v>
      </c>
      <c r="I27" s="4">
        <v>6603700</v>
      </c>
      <c r="J27" s="12">
        <f t="shared" si="4"/>
        <v>0.9663470478671048</v>
      </c>
    </row>
    <row r="28" spans="1:10" ht="22.5" customHeight="1">
      <c r="A28" s="11" t="s">
        <v>11</v>
      </c>
      <c r="B28" s="28">
        <v>12591398</v>
      </c>
      <c r="C28" s="4">
        <v>13065384</v>
      </c>
      <c r="D28" s="12">
        <f t="shared" si="0"/>
        <v>0.9637220000575567</v>
      </c>
      <c r="E28" s="28">
        <v>600816</v>
      </c>
      <c r="F28" s="4">
        <v>575250</v>
      </c>
      <c r="G28" s="12">
        <f t="shared" si="3"/>
        <v>1.0444432855280312</v>
      </c>
      <c r="H28" s="28">
        <v>11990582</v>
      </c>
      <c r="I28" s="4">
        <v>12490134</v>
      </c>
      <c r="J28" s="12">
        <f t="shared" si="4"/>
        <v>0.9600042721719398</v>
      </c>
    </row>
    <row r="29" spans="1:10" ht="22.5" customHeight="1">
      <c r="A29" s="11" t="s">
        <v>12</v>
      </c>
      <c r="B29" s="28">
        <v>2149617</v>
      </c>
      <c r="C29" s="4">
        <v>2383325</v>
      </c>
      <c r="D29" s="12">
        <f t="shared" si="0"/>
        <v>0.9019403564348127</v>
      </c>
      <c r="E29" s="28">
        <v>73209</v>
      </c>
      <c r="F29" s="4">
        <v>86449</v>
      </c>
      <c r="G29" s="12">
        <f t="shared" si="3"/>
        <v>0.846846117363995</v>
      </c>
      <c r="H29" s="28">
        <v>2076408</v>
      </c>
      <c r="I29" s="4">
        <v>2296876</v>
      </c>
      <c r="J29" s="12">
        <f t="shared" si="4"/>
        <v>0.9040139737626237</v>
      </c>
    </row>
    <row r="30" spans="1:10" ht="22.5" customHeight="1">
      <c r="A30" s="11" t="s">
        <v>13</v>
      </c>
      <c r="B30" s="28">
        <v>392699</v>
      </c>
      <c r="C30" s="4">
        <v>393434</v>
      </c>
      <c r="D30" s="12">
        <f t="shared" si="0"/>
        <v>0.9981318340560297</v>
      </c>
      <c r="E30" s="28">
        <v>7886</v>
      </c>
      <c r="F30" s="4">
        <v>6401</v>
      </c>
      <c r="G30" s="12">
        <f t="shared" si="3"/>
        <v>1.231995000781128</v>
      </c>
      <c r="H30" s="28">
        <v>384813</v>
      </c>
      <c r="I30" s="4">
        <v>387033</v>
      </c>
      <c r="J30" s="12">
        <f t="shared" si="4"/>
        <v>0.9942640550030618</v>
      </c>
    </row>
    <row r="31" spans="1:10" ht="22.5" customHeight="1">
      <c r="A31" s="11" t="s">
        <v>14</v>
      </c>
      <c r="B31" s="28">
        <v>2672124</v>
      </c>
      <c r="C31" s="4">
        <v>2843413</v>
      </c>
      <c r="D31" s="12">
        <f t="shared" si="0"/>
        <v>0.9397593666484608</v>
      </c>
      <c r="E31" s="28">
        <v>103546</v>
      </c>
      <c r="F31" s="4">
        <v>89260</v>
      </c>
      <c r="G31" s="12">
        <f t="shared" si="3"/>
        <v>1.1600492941967286</v>
      </c>
      <c r="H31" s="28">
        <v>2568578</v>
      </c>
      <c r="I31" s="4">
        <v>2754153</v>
      </c>
      <c r="J31" s="12">
        <f t="shared" si="4"/>
        <v>0.9326199379627784</v>
      </c>
    </row>
    <row r="32" spans="1:10" ht="22.5" customHeight="1">
      <c r="A32" s="18"/>
      <c r="B32" s="18"/>
      <c r="C32" s="19"/>
      <c r="D32" s="20"/>
      <c r="E32" s="20"/>
      <c r="F32" s="19"/>
      <c r="G32" s="20"/>
      <c r="H32" s="20"/>
      <c r="I32" s="19"/>
      <c r="J32" s="20"/>
    </row>
    <row r="33" spans="1:10" ht="22.5" customHeight="1">
      <c r="A33" s="23" t="s">
        <v>49</v>
      </c>
      <c r="B33" s="29">
        <f>SUM(B34)</f>
        <v>27463398</v>
      </c>
      <c r="C33" s="9">
        <v>25391984</v>
      </c>
      <c r="D33" s="10">
        <f>B33/C33</f>
        <v>1.08157747736451</v>
      </c>
      <c r="E33" s="27">
        <f>SUM(E34)</f>
        <v>1458625</v>
      </c>
      <c r="F33" s="9">
        <v>1455418</v>
      </c>
      <c r="G33" s="10">
        <f>E33/F33</f>
        <v>1.0022034906810278</v>
      </c>
      <c r="H33" s="27">
        <f>SUM(H34)</f>
        <v>26004773</v>
      </c>
      <c r="I33" s="9">
        <v>23936566</v>
      </c>
      <c r="J33" s="10">
        <f>H33/I33</f>
        <v>1.0864036637502639</v>
      </c>
    </row>
    <row r="34" spans="1:10" ht="22.5" customHeight="1">
      <c r="A34" s="11" t="s">
        <v>15</v>
      </c>
      <c r="B34" s="28">
        <v>27463398</v>
      </c>
      <c r="C34" s="4">
        <v>25391984</v>
      </c>
      <c r="D34" s="12">
        <f>B34/C34</f>
        <v>1.08157747736451</v>
      </c>
      <c r="E34" s="28">
        <v>1458625</v>
      </c>
      <c r="F34" s="4">
        <v>1455418</v>
      </c>
      <c r="G34" s="12">
        <f>E34/F34</f>
        <v>1.0022034906810278</v>
      </c>
      <c r="H34" s="28">
        <v>26004773</v>
      </c>
      <c r="I34" s="4">
        <v>23936566</v>
      </c>
      <c r="J34" s="12">
        <f>H34/I34</f>
        <v>1.0864036637502639</v>
      </c>
    </row>
    <row r="35" spans="1:10" ht="22.5" customHeight="1">
      <c r="A35" s="18"/>
      <c r="B35" s="18"/>
      <c r="C35" s="19"/>
      <c r="D35" s="20"/>
      <c r="E35" s="20"/>
      <c r="F35" s="19"/>
      <c r="G35" s="20"/>
      <c r="H35" s="20"/>
      <c r="I35" s="19"/>
      <c r="J35" s="20"/>
    </row>
    <row r="36" spans="1:10" ht="22.5" customHeight="1">
      <c r="A36" s="3" t="s">
        <v>48</v>
      </c>
      <c r="B36" s="29">
        <f>SUM(B37:B42)</f>
        <v>11319863</v>
      </c>
      <c r="C36" s="9">
        <v>9615802</v>
      </c>
      <c r="D36" s="10">
        <f aca="true" t="shared" si="5" ref="D36:D42">B36/C36</f>
        <v>1.1772146514664092</v>
      </c>
      <c r="E36" s="27">
        <f>SUM(E37:E42)</f>
        <v>820542</v>
      </c>
      <c r="F36" s="9">
        <v>673432</v>
      </c>
      <c r="G36" s="10">
        <f aca="true" t="shared" si="6" ref="G36:G42">E36/F36</f>
        <v>1.218448187790304</v>
      </c>
      <c r="H36" s="27">
        <f>SUM(H37:H42)</f>
        <v>10499321</v>
      </c>
      <c r="I36" s="9">
        <v>8942370</v>
      </c>
      <c r="J36" s="10">
        <f aca="true" t="shared" si="7" ref="J36:J42">H36/I36</f>
        <v>1.174109436312745</v>
      </c>
    </row>
    <row r="37" spans="1:10" ht="22.5" customHeight="1">
      <c r="A37" s="11" t="s">
        <v>16</v>
      </c>
      <c r="B37" s="28">
        <v>2685617</v>
      </c>
      <c r="C37" s="4">
        <v>2352320</v>
      </c>
      <c r="D37" s="12">
        <f t="shared" si="5"/>
        <v>1.1416886307985308</v>
      </c>
      <c r="E37" s="28">
        <v>135304</v>
      </c>
      <c r="F37" s="4">
        <v>103218</v>
      </c>
      <c r="G37" s="12">
        <f t="shared" si="6"/>
        <v>1.3108566335329108</v>
      </c>
      <c r="H37" s="28">
        <v>2550313</v>
      </c>
      <c r="I37" s="4">
        <v>2249102</v>
      </c>
      <c r="J37" s="12">
        <f t="shared" si="7"/>
        <v>1.1339250065137108</v>
      </c>
    </row>
    <row r="38" spans="1:10" ht="22.5" customHeight="1">
      <c r="A38" s="11" t="s">
        <v>17</v>
      </c>
      <c r="B38" s="28">
        <v>4118257</v>
      </c>
      <c r="C38" s="4">
        <v>3626919</v>
      </c>
      <c r="D38" s="12">
        <f t="shared" si="5"/>
        <v>1.135469802330849</v>
      </c>
      <c r="E38" s="28">
        <v>438822</v>
      </c>
      <c r="F38" s="4">
        <v>327012</v>
      </c>
      <c r="G38" s="12">
        <f t="shared" si="6"/>
        <v>1.3419140581996991</v>
      </c>
      <c r="H38" s="28">
        <v>3679435</v>
      </c>
      <c r="I38" s="4">
        <v>3299907</v>
      </c>
      <c r="J38" s="12">
        <f t="shared" si="7"/>
        <v>1.1150117260880383</v>
      </c>
    </row>
    <row r="39" spans="1:10" ht="22.5" customHeight="1">
      <c r="A39" s="11" t="s">
        <v>18</v>
      </c>
      <c r="B39" s="28">
        <v>2380691</v>
      </c>
      <c r="C39" s="4">
        <v>1831854</v>
      </c>
      <c r="D39" s="12">
        <f t="shared" si="5"/>
        <v>1.2996073922921805</v>
      </c>
      <c r="E39" s="28">
        <v>140051</v>
      </c>
      <c r="F39" s="4">
        <v>139060</v>
      </c>
      <c r="G39" s="12">
        <f t="shared" si="6"/>
        <v>1.0071264202502517</v>
      </c>
      <c r="H39" s="28">
        <v>2240640</v>
      </c>
      <c r="I39" s="4">
        <v>1692794</v>
      </c>
      <c r="J39" s="12">
        <f t="shared" si="7"/>
        <v>1.3236341811230428</v>
      </c>
    </row>
    <row r="40" spans="1:10" ht="22.5" customHeight="1">
      <c r="A40" s="11" t="s">
        <v>25</v>
      </c>
      <c r="B40" s="28">
        <v>1438857</v>
      </c>
      <c r="C40" s="21">
        <v>1083087</v>
      </c>
      <c r="D40" s="22">
        <f t="shared" si="5"/>
        <v>1.328477767713951</v>
      </c>
      <c r="E40" s="30">
        <v>44268</v>
      </c>
      <c r="F40" s="21">
        <v>45692</v>
      </c>
      <c r="G40" s="22">
        <f t="shared" si="6"/>
        <v>0.9688348069683971</v>
      </c>
      <c r="H40" s="30">
        <v>1394589</v>
      </c>
      <c r="I40" s="21">
        <v>1037395</v>
      </c>
      <c r="J40" s="22">
        <f t="shared" si="7"/>
        <v>1.3443182201572208</v>
      </c>
    </row>
    <row r="41" spans="1:10" ht="22.5" customHeight="1">
      <c r="A41" s="11" t="s">
        <v>19</v>
      </c>
      <c r="B41" s="28">
        <v>262927</v>
      </c>
      <c r="C41" s="4">
        <v>262721</v>
      </c>
      <c r="D41" s="12">
        <f t="shared" si="5"/>
        <v>1.0007841017657515</v>
      </c>
      <c r="E41" s="28">
        <v>16312</v>
      </c>
      <c r="F41" s="4">
        <v>12891</v>
      </c>
      <c r="G41" s="12">
        <f t="shared" si="6"/>
        <v>1.265378946551858</v>
      </c>
      <c r="H41" s="28">
        <v>246615</v>
      </c>
      <c r="I41" s="4">
        <v>249830</v>
      </c>
      <c r="J41" s="12">
        <f t="shared" si="7"/>
        <v>0.9871312492494897</v>
      </c>
    </row>
    <row r="42" spans="1:10" ht="22.5" customHeight="1">
      <c r="A42" s="11" t="s">
        <v>46</v>
      </c>
      <c r="B42" s="28">
        <v>433514</v>
      </c>
      <c r="C42" s="4">
        <v>458901</v>
      </c>
      <c r="D42" s="12">
        <f t="shared" si="5"/>
        <v>0.9446786997631298</v>
      </c>
      <c r="E42" s="28">
        <v>45785</v>
      </c>
      <c r="F42" s="4">
        <v>45559</v>
      </c>
      <c r="G42" s="12">
        <f t="shared" si="6"/>
        <v>1.0049606005399592</v>
      </c>
      <c r="H42" s="28">
        <v>387729</v>
      </c>
      <c r="I42" s="4">
        <v>413342</v>
      </c>
      <c r="J42" s="12">
        <f t="shared" si="7"/>
        <v>0.9380343637955978</v>
      </c>
    </row>
    <row r="43" spans="1:10" ht="22.5" customHeight="1">
      <c r="A43" s="14"/>
      <c r="B43" s="14"/>
      <c r="C43" s="15"/>
      <c r="D43" s="15"/>
      <c r="E43" s="15"/>
      <c r="F43" s="15"/>
      <c r="G43" s="15"/>
      <c r="H43" s="15"/>
      <c r="I43" s="15"/>
      <c r="J43" s="15"/>
    </row>
    <row r="44" spans="1:10" ht="22.5" customHeight="1">
      <c r="A44" s="8" t="s">
        <v>42</v>
      </c>
      <c r="B44" s="27">
        <f>SUM(B45:B50)</f>
        <v>14181411</v>
      </c>
      <c r="C44" s="9">
        <v>14254769</v>
      </c>
      <c r="D44" s="10">
        <f aca="true" t="shared" si="8" ref="D44:D50">B44/C44</f>
        <v>0.9948537924395688</v>
      </c>
      <c r="E44" s="27">
        <f>SUM(E45:E50)</f>
        <v>903428</v>
      </c>
      <c r="F44" s="9">
        <v>881927</v>
      </c>
      <c r="G44" s="10">
        <f aca="true" t="shared" si="9" ref="G44:G50">E44/F44</f>
        <v>1.0243795688305268</v>
      </c>
      <c r="H44" s="27">
        <f>SUM(H45:H50)</f>
        <v>13277983</v>
      </c>
      <c r="I44" s="9">
        <v>13372842</v>
      </c>
      <c r="J44" s="10">
        <f aca="true" t="shared" si="10" ref="J44:J50">H44/I44</f>
        <v>0.992906593826503</v>
      </c>
    </row>
    <row r="45" spans="1:10" ht="22.5" customHeight="1">
      <c r="A45" s="11" t="s">
        <v>43</v>
      </c>
      <c r="B45" s="28">
        <v>3305943</v>
      </c>
      <c r="C45" s="4">
        <v>3123525</v>
      </c>
      <c r="D45" s="12">
        <f t="shared" si="8"/>
        <v>1.0584013254256008</v>
      </c>
      <c r="E45" s="28">
        <v>136936</v>
      </c>
      <c r="F45" s="4">
        <v>160279</v>
      </c>
      <c r="G45" s="12">
        <f t="shared" si="9"/>
        <v>0.8543602093848851</v>
      </c>
      <c r="H45" s="28">
        <v>3169007</v>
      </c>
      <c r="I45" s="4">
        <v>2963246</v>
      </c>
      <c r="J45" s="12">
        <f t="shared" si="10"/>
        <v>1.0694377044632812</v>
      </c>
    </row>
    <row r="46" spans="1:10" ht="22.5" customHeight="1">
      <c r="A46" s="11" t="s">
        <v>20</v>
      </c>
      <c r="B46" s="28">
        <v>3065346</v>
      </c>
      <c r="C46" s="4">
        <v>3402042</v>
      </c>
      <c r="D46" s="12">
        <f t="shared" si="8"/>
        <v>0.9010312042003009</v>
      </c>
      <c r="E46" s="28">
        <v>420459</v>
      </c>
      <c r="F46" s="4">
        <v>404761</v>
      </c>
      <c r="G46" s="12">
        <f t="shared" si="9"/>
        <v>1.03878338080991</v>
      </c>
      <c r="H46" s="28">
        <v>2644887</v>
      </c>
      <c r="I46" s="4">
        <v>2997281</v>
      </c>
      <c r="J46" s="12">
        <f t="shared" si="10"/>
        <v>0.882428774612724</v>
      </c>
    </row>
    <row r="47" spans="1:10" ht="22.5" customHeight="1">
      <c r="A47" s="11" t="s">
        <v>21</v>
      </c>
      <c r="B47" s="28">
        <v>4544983</v>
      </c>
      <c r="C47" s="4">
        <v>4156864</v>
      </c>
      <c r="D47" s="12">
        <f t="shared" si="8"/>
        <v>1.093368221813367</v>
      </c>
      <c r="E47" s="28">
        <v>53351</v>
      </c>
      <c r="F47" s="4">
        <v>68046</v>
      </c>
      <c r="G47" s="12">
        <f t="shared" si="9"/>
        <v>0.7840431472827205</v>
      </c>
      <c r="H47" s="28">
        <v>4491632</v>
      </c>
      <c r="I47" s="4">
        <v>4088818</v>
      </c>
      <c r="J47" s="12">
        <f t="shared" si="10"/>
        <v>1.0985160014458946</v>
      </c>
    </row>
    <row r="48" spans="1:10" ht="22.5" customHeight="1">
      <c r="A48" s="11" t="s">
        <v>44</v>
      </c>
      <c r="B48" s="28">
        <v>1838694</v>
      </c>
      <c r="C48" s="4">
        <v>2158645</v>
      </c>
      <c r="D48" s="12">
        <f t="shared" si="8"/>
        <v>0.8517815574121729</v>
      </c>
      <c r="E48" s="28">
        <v>200796</v>
      </c>
      <c r="F48" s="4">
        <v>181200</v>
      </c>
      <c r="G48" s="12">
        <f t="shared" si="9"/>
        <v>1.1081456953642383</v>
      </c>
      <c r="H48" s="28">
        <v>1637898</v>
      </c>
      <c r="I48" s="4">
        <v>1977445</v>
      </c>
      <c r="J48" s="12">
        <f t="shared" si="10"/>
        <v>0.8282900409366633</v>
      </c>
    </row>
    <row r="49" spans="1:10" ht="22.5" customHeight="1">
      <c r="A49" s="11" t="s">
        <v>45</v>
      </c>
      <c r="B49" s="28">
        <v>311773</v>
      </c>
      <c r="C49" s="4">
        <v>266229</v>
      </c>
      <c r="D49" s="12">
        <f t="shared" si="8"/>
        <v>1.1710707699011003</v>
      </c>
      <c r="E49" s="28">
        <v>82837</v>
      </c>
      <c r="F49" s="4">
        <v>55633</v>
      </c>
      <c r="G49" s="12">
        <f t="shared" si="9"/>
        <v>1.4889903474556467</v>
      </c>
      <c r="H49" s="28">
        <v>228936</v>
      </c>
      <c r="I49" s="4">
        <v>210596</v>
      </c>
      <c r="J49" s="12">
        <f t="shared" si="10"/>
        <v>1.0870861744762483</v>
      </c>
    </row>
    <row r="50" spans="1:10" ht="22.5" customHeight="1">
      <c r="A50" s="11" t="s">
        <v>22</v>
      </c>
      <c r="B50" s="28">
        <v>1114672</v>
      </c>
      <c r="C50" s="4">
        <v>1147464</v>
      </c>
      <c r="D50" s="12">
        <f t="shared" si="8"/>
        <v>0.9714221971233956</v>
      </c>
      <c r="E50" s="28">
        <v>9049</v>
      </c>
      <c r="F50" s="4">
        <v>12008</v>
      </c>
      <c r="G50" s="12">
        <f t="shared" si="9"/>
        <v>0.753580946035976</v>
      </c>
      <c r="H50" s="28">
        <v>1105623</v>
      </c>
      <c r="I50" s="4">
        <v>1135456</v>
      </c>
      <c r="J50" s="12">
        <f t="shared" si="10"/>
        <v>0.973725974410281</v>
      </c>
    </row>
    <row r="51" spans="1:10" ht="22.5" customHeight="1">
      <c r="A51" s="14"/>
      <c r="B51" s="14"/>
      <c r="C51" s="15"/>
      <c r="D51" s="16"/>
      <c r="E51" s="16"/>
      <c r="F51" s="15"/>
      <c r="G51" s="16"/>
      <c r="H51" s="16"/>
      <c r="I51" s="15"/>
      <c r="J51" s="16"/>
    </row>
    <row r="52" spans="1:10" ht="22.5" customHeight="1">
      <c r="A52" s="8" t="s">
        <v>47</v>
      </c>
      <c r="B52" s="27">
        <f>SUM(B53:B54)</f>
        <v>15681022</v>
      </c>
      <c r="C52" s="9">
        <v>17614547</v>
      </c>
      <c r="D52" s="10">
        <f>B52/C52</f>
        <v>0.8902313525292476</v>
      </c>
      <c r="E52" s="27">
        <f>SUM(E53:E54)</f>
        <v>2151672</v>
      </c>
      <c r="F52" s="9">
        <v>2089511</v>
      </c>
      <c r="G52" s="10">
        <f>E52/F52</f>
        <v>1.0297490656904893</v>
      </c>
      <c r="H52" s="27">
        <f>SUM(H53:H54)</f>
        <v>13529350</v>
      </c>
      <c r="I52" s="9">
        <v>15525036</v>
      </c>
      <c r="J52" s="10">
        <f>H52/I52</f>
        <v>0.8714536958239582</v>
      </c>
    </row>
    <row r="53" spans="1:10" ht="22.5" customHeight="1">
      <c r="A53" s="11" t="s">
        <v>23</v>
      </c>
      <c r="B53" s="30">
        <v>14975974</v>
      </c>
      <c r="C53" s="21">
        <v>16788449</v>
      </c>
      <c r="D53" s="22">
        <f>B53/C53</f>
        <v>0.8920403546509865</v>
      </c>
      <c r="E53" s="30">
        <v>2021253</v>
      </c>
      <c r="F53" s="21">
        <v>1966146</v>
      </c>
      <c r="G53" s="22">
        <f>E53/F53</f>
        <v>1.0280279287499503</v>
      </c>
      <c r="H53" s="30">
        <v>12954721</v>
      </c>
      <c r="I53" s="21">
        <v>14822303</v>
      </c>
      <c r="J53" s="12">
        <f>H53/I53</f>
        <v>0.8740019010541075</v>
      </c>
    </row>
    <row r="54" spans="1:10" ht="22.5" customHeight="1">
      <c r="A54" s="11" t="s">
        <v>24</v>
      </c>
      <c r="B54" s="30">
        <v>705048</v>
      </c>
      <c r="C54" s="21">
        <v>826098</v>
      </c>
      <c r="D54" s="22">
        <f>B54/C54</f>
        <v>0.8534677483785217</v>
      </c>
      <c r="E54" s="30">
        <v>130419</v>
      </c>
      <c r="F54" s="21">
        <v>123365</v>
      </c>
      <c r="G54" s="22">
        <f>E54/F54</f>
        <v>1.0571799132655129</v>
      </c>
      <c r="H54" s="30">
        <v>574629</v>
      </c>
      <c r="I54" s="21">
        <v>702733</v>
      </c>
      <c r="J54" s="12">
        <f>H54/I54</f>
        <v>0.817706013521494</v>
      </c>
    </row>
    <row r="55" ht="13.5">
      <c r="A55" s="5" t="s">
        <v>50</v>
      </c>
    </row>
  </sheetData>
  <sheetProtection/>
  <mergeCells count="3">
    <mergeCell ref="B3:D3"/>
    <mergeCell ref="E3:G3"/>
    <mergeCell ref="H3:J3"/>
  </mergeCells>
  <printOptions/>
  <pageMargins left="0.984251968503937" right="0.5905511811023623" top="0.84" bottom="0.71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00242219</cp:lastModifiedBy>
  <cp:lastPrinted>2011-10-05T09:31:31Z</cp:lastPrinted>
  <dcterms:created xsi:type="dcterms:W3CDTF">2008-09-24T06:54:00Z</dcterms:created>
  <dcterms:modified xsi:type="dcterms:W3CDTF">2011-10-05T09:31:34Z</dcterms:modified>
  <cp:category/>
  <cp:version/>
  <cp:contentType/>
  <cp:contentStatus/>
</cp:coreProperties>
</file>