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80" windowWidth="19245" windowHeight="4365" activeTab="1"/>
  </bookViews>
  <sheets>
    <sheet name="伊豆・富士" sheetId="1" r:id="rId1"/>
    <sheet name="駿河・奥大井・西駿河・中東遠・西北遠" sheetId="2" r:id="rId2"/>
  </sheets>
  <externalReferences>
    <externalReference r:id="rId5"/>
    <externalReference r:id="rId6"/>
  </externalReferences>
  <definedNames>
    <definedName name="コード" localSheetId="0">'[2]Sheet2'!$A$2:$B$23</definedName>
    <definedName name="コード" localSheetId="1">'[2]Sheet2'!$A$2:$B$23</definedName>
    <definedName name="コード">'[1]Sheet2'!$A$2:$B$23</definedName>
  </definedNames>
  <calcPr fullCalcOnLoad="1"/>
</workbook>
</file>

<file path=xl/sharedStrings.xml><?xml version="1.0" encoding="utf-8"?>
<sst xmlns="http://schemas.openxmlformats.org/spreadsheetml/2006/main" count="82" uniqueCount="66">
  <si>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</si>
  <si>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</si>
  <si>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</si>
  <si>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</si>
  <si>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</si>
  <si>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</si>
  <si>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</si>
  <si>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</si>
  <si>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</si>
  <si>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</si>
  <si>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</si>
  <si>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</si>
  <si>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伊豆地域計</t>
  </si>
  <si>
    <t>富士地域計</t>
  </si>
  <si>
    <t>中東遠地域計</t>
  </si>
  <si>
    <t>県合計</t>
  </si>
  <si>
    <t>沼津市</t>
  </si>
  <si>
    <t>熱海市</t>
  </si>
  <si>
    <t>三島市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</si>
  <si>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</si>
  <si>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</si>
  <si>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</si>
  <si>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</si>
  <si>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</si>
  <si>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</si>
  <si>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</si>
  <si>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</si>
  <si>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</si>
  <si>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</si>
  <si>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</si>
  <si>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富士宮市</t>
  </si>
  <si>
    <t>富士市</t>
  </si>
  <si>
    <t>御殿場市</t>
  </si>
  <si>
    <t>裾野市</t>
  </si>
  <si>
    <t>長泉町</t>
  </si>
  <si>
    <t>小山町</t>
  </si>
  <si>
    <t>静岡市</t>
  </si>
  <si>
    <t>川根本町</t>
  </si>
  <si>
    <t>島田市</t>
  </si>
  <si>
    <t>焼津市</t>
  </si>
  <si>
    <t>藤枝市</t>
  </si>
  <si>
    <t>牧之原市</t>
  </si>
  <si>
    <t>吉田町</t>
  </si>
  <si>
    <t>磐田市</t>
  </si>
  <si>
    <t>掛川市</t>
  </si>
  <si>
    <t>袋井市</t>
  </si>
  <si>
    <t>御前崎市</t>
  </si>
  <si>
    <t>菊川市</t>
  </si>
  <si>
    <t>森町</t>
  </si>
  <si>
    <t>浜松市</t>
  </si>
  <si>
    <t>湖西市</t>
  </si>
  <si>
    <t>県一括調査</t>
  </si>
  <si>
    <t>市町調査計</t>
  </si>
  <si>
    <t>前年度比</t>
  </si>
  <si>
    <t>西北遠地域計</t>
  </si>
  <si>
    <t>(単位：人）</t>
  </si>
  <si>
    <t>駿河地域計</t>
  </si>
  <si>
    <t>西駿河・
奥大井地域計</t>
  </si>
  <si>
    <t>22年度計</t>
  </si>
  <si>
    <t>21年度計</t>
  </si>
  <si>
    <t>平成22年度　観光交流客数（総計）　月別内訳（市町別－２）</t>
  </si>
  <si>
    <t>平成22年度　観光交流客数（総計）　月別内訳（市町別－１）</t>
  </si>
  <si>
    <t>21年度計</t>
  </si>
  <si>
    <t>＊湖西市の21年度数値については、旧新居町分を含む</t>
  </si>
  <si>
    <t>*富士宮市の21年度数値については、旧芝川町分を含む</t>
  </si>
  <si>
    <t>市町名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</si>
</sst>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);[Red]\(#,##0.00\)"/>
    <numFmt numFmtId="180" formatCode="#,##0_ ;[Red]\-#,##0\ "/>
    <numFmt numFmtId="181" formatCode="#,##0;[Red]#,##0"/>
    <numFmt numFmtId="182" formatCode="0;[Red]0"/>
    <numFmt numFmtId="183" formatCode="&quot;△&quot;\ #,##0;&quot;▲&quot;\ #,##0"/>
    <numFmt numFmtId="184" formatCode="0.000%"/>
    <numFmt numFmtId="185" formatCode="0_);[Red]\(0\)"/>
    <numFmt numFmtId="186" formatCode="0.0E+00"/>
    <numFmt numFmtId="187" formatCode="0.0_ "/>
    <numFmt numFmtId="188" formatCode="0_ "/>
    <numFmt numFmtId="189" formatCode="0.0"/>
    <numFmt numFmtId="190" formatCode="0;&quot;▲ &quot;0"/>
    <numFmt numFmtId="191" formatCode="m/d"/>
    <numFmt numFmtId="192" formatCode="0.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.0;[Red]\-#,##0.0"/>
    <numFmt numFmtId="197" formatCode="#,##0;&quot;▲ &quot;#,##0"/>
    <numFmt numFmtId="198" formatCode="m&quot;月&quot;d&quot;日&quot;;@"/>
    <numFmt numFmtId="199" formatCode="#,##0.0;&quot;▲ &quot;#,##0.0"/>
    <numFmt numFmtId="200" formatCode="#,##0.0_);[Red]\(#,##0.0\)"/>
    <numFmt numFmtId="201" formatCode="#,##0.00;&quot;▲ &quot;#,##0.00"/>
    <numFmt numFmtId="202" formatCode="0.00_);[Red]\(0.00\)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8"/>
      <color indexed="10"/>
      <name val="ＭＳ Ｐ明朝"/>
      <family val="1"/>
    </font>
    <font>
      <sz val="7"/>
      <name val="ＭＳ Ｐ明朝"/>
      <family val="1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38" fontId="4" fillId="0" borderId="0" xfId="0" applyNumberFormat="1" applyFont="1" applyBorder="1" applyAlignment="1">
      <alignment/>
    </xf>
    <xf numFmtId="38" fontId="4" fillId="0" borderId="0" xfId="0" applyNumberFormat="1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176" fontId="7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38" fontId="7" fillId="0" borderId="12" xfId="49" applyFont="1" applyBorder="1" applyAlignment="1">
      <alignment/>
    </xf>
    <xf numFmtId="38" fontId="7" fillId="0" borderId="12" xfId="0" applyNumberFormat="1" applyFont="1" applyBorder="1" applyAlignment="1">
      <alignment/>
    </xf>
    <xf numFmtId="176" fontId="7" fillId="0" borderId="12" xfId="42" applyNumberFormat="1" applyFont="1" applyBorder="1" applyAlignment="1">
      <alignment/>
    </xf>
    <xf numFmtId="178" fontId="7" fillId="0" borderId="11" xfId="0" applyNumberFormat="1" applyFont="1" applyBorder="1" applyAlignment="1">
      <alignment/>
    </xf>
    <xf numFmtId="178" fontId="7" fillId="0" borderId="11" xfId="49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178" fontId="7" fillId="0" borderId="11" xfId="0" applyNumberFormat="1" applyFont="1" applyFill="1" applyBorder="1" applyAlignment="1">
      <alignment/>
    </xf>
    <xf numFmtId="180" fontId="7" fillId="0" borderId="0" xfId="0" applyNumberFormat="1" applyFont="1" applyBorder="1" applyAlignment="1" applyProtection="1">
      <alignment/>
      <protection/>
    </xf>
    <xf numFmtId="180" fontId="7" fillId="0" borderId="0" xfId="0" applyNumberFormat="1" applyFont="1" applyFill="1" applyBorder="1" applyAlignment="1" applyProtection="1">
      <alignment/>
      <protection/>
    </xf>
    <xf numFmtId="180" fontId="8" fillId="0" borderId="0" xfId="0" applyNumberFormat="1" applyFont="1" applyFill="1" applyBorder="1" applyAlignment="1" applyProtection="1">
      <alignment/>
      <protection/>
    </xf>
    <xf numFmtId="180" fontId="7" fillId="0" borderId="11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180" fontId="7" fillId="0" borderId="11" xfId="0" applyNumberFormat="1" applyFont="1" applyBorder="1" applyAlignment="1" applyProtection="1">
      <alignment/>
      <protection/>
    </xf>
    <xf numFmtId="180" fontId="8" fillId="0" borderId="11" xfId="0" applyNumberFormat="1" applyFont="1" applyFill="1" applyBorder="1" applyAlignment="1" applyProtection="1">
      <alignment/>
      <protection/>
    </xf>
    <xf numFmtId="180" fontId="7" fillId="0" borderId="13" xfId="0" applyNumberFormat="1" applyFont="1" applyBorder="1" applyAlignment="1" applyProtection="1">
      <alignment/>
      <protection/>
    </xf>
    <xf numFmtId="180" fontId="7" fillId="0" borderId="13" xfId="0" applyNumberFormat="1" applyFont="1" applyFill="1" applyBorder="1" applyAlignment="1" applyProtection="1">
      <alignment/>
      <protection/>
    </xf>
    <xf numFmtId="180" fontId="8" fillId="0" borderId="13" xfId="0" applyNumberFormat="1" applyFont="1" applyFill="1" applyBorder="1" applyAlignment="1" applyProtection="1">
      <alignment/>
      <protection/>
    </xf>
    <xf numFmtId="180" fontId="8" fillId="0" borderId="14" xfId="0" applyNumberFormat="1" applyFont="1" applyFill="1" applyBorder="1" applyAlignment="1" applyProtection="1">
      <alignment/>
      <protection/>
    </xf>
    <xf numFmtId="38" fontId="7" fillId="0" borderId="13" xfId="0" applyNumberFormat="1" applyFont="1" applyBorder="1" applyAlignment="1">
      <alignment horizontal="center"/>
    </xf>
    <xf numFmtId="38" fontId="7" fillId="0" borderId="13" xfId="0" applyNumberFormat="1" applyFont="1" applyFill="1" applyBorder="1" applyAlignment="1">
      <alignment horizontal="center"/>
    </xf>
    <xf numFmtId="38" fontId="7" fillId="0" borderId="14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wrapText="1"/>
    </xf>
    <xf numFmtId="178" fontId="7" fillId="0" borderId="16" xfId="0" applyNumberFormat="1" applyFont="1" applyFill="1" applyBorder="1" applyAlignment="1">
      <alignment/>
    </xf>
    <xf numFmtId="38" fontId="7" fillId="0" borderId="16" xfId="0" applyNumberFormat="1" applyFont="1" applyBorder="1" applyAlignment="1">
      <alignment horizontal="center"/>
    </xf>
    <xf numFmtId="38" fontId="7" fillId="0" borderId="17" xfId="49" applyFont="1" applyBorder="1" applyAlignment="1">
      <alignment/>
    </xf>
    <xf numFmtId="38" fontId="7" fillId="0" borderId="18" xfId="49" applyFont="1" applyBorder="1" applyAlignment="1">
      <alignment/>
    </xf>
    <xf numFmtId="0" fontId="7" fillId="0" borderId="19" xfId="0" applyFont="1" applyBorder="1" applyAlignment="1">
      <alignment/>
    </xf>
    <xf numFmtId="178" fontId="7" fillId="0" borderId="20" xfId="0" applyNumberFormat="1" applyFont="1" applyBorder="1" applyAlignment="1">
      <alignment/>
    </xf>
    <xf numFmtId="178" fontId="7" fillId="0" borderId="21" xfId="0" applyNumberFormat="1" applyFont="1" applyBorder="1" applyAlignment="1">
      <alignment/>
    </xf>
    <xf numFmtId="178" fontId="7" fillId="0" borderId="22" xfId="0" applyNumberFormat="1" applyFont="1" applyBorder="1" applyAlignment="1">
      <alignment/>
    </xf>
    <xf numFmtId="0" fontId="7" fillId="0" borderId="15" xfId="0" applyFont="1" applyFill="1" applyBorder="1" applyAlignment="1">
      <alignment/>
    </xf>
    <xf numFmtId="38" fontId="7" fillId="0" borderId="19" xfId="49" applyFont="1" applyBorder="1" applyAlignment="1">
      <alignment/>
    </xf>
    <xf numFmtId="0" fontId="7" fillId="0" borderId="18" xfId="0" applyFont="1" applyBorder="1" applyAlignment="1">
      <alignment/>
    </xf>
    <xf numFmtId="176" fontId="7" fillId="0" borderId="23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176" fontId="7" fillId="0" borderId="25" xfId="0" applyNumberFormat="1" applyFont="1" applyFill="1" applyBorder="1" applyAlignment="1">
      <alignment/>
    </xf>
    <xf numFmtId="180" fontId="7" fillId="0" borderId="26" xfId="49" applyNumberFormat="1" applyFont="1" applyBorder="1" applyAlignment="1" applyProtection="1">
      <alignment/>
      <protection/>
    </xf>
    <xf numFmtId="180" fontId="7" fillId="0" borderId="16" xfId="0" applyNumberFormat="1" applyFont="1" applyFill="1" applyBorder="1" applyAlignment="1" applyProtection="1">
      <alignment/>
      <protection/>
    </xf>
    <xf numFmtId="0" fontId="7" fillId="0" borderId="27" xfId="0" applyFont="1" applyBorder="1" applyAlignment="1">
      <alignment horizontal="center"/>
    </xf>
    <xf numFmtId="180" fontId="7" fillId="0" borderId="16" xfId="0" applyNumberFormat="1" applyFont="1" applyBorder="1" applyAlignment="1" applyProtection="1">
      <alignment/>
      <protection/>
    </xf>
    <xf numFmtId="180" fontId="7" fillId="0" borderId="28" xfId="0" applyNumberFormat="1" applyFont="1" applyBorder="1" applyAlignment="1">
      <alignment horizontal="center"/>
    </xf>
    <xf numFmtId="176" fontId="7" fillId="0" borderId="29" xfId="0" applyNumberFormat="1" applyFont="1" applyBorder="1" applyAlignment="1">
      <alignment/>
    </xf>
    <xf numFmtId="180" fontId="7" fillId="0" borderId="16" xfId="0" applyNumberFormat="1" applyFont="1" applyBorder="1" applyAlignment="1" applyProtection="1">
      <alignment/>
      <protection locked="0"/>
    </xf>
    <xf numFmtId="180" fontId="7" fillId="0" borderId="30" xfId="49" applyNumberFormat="1" applyFont="1" applyBorder="1" applyAlignment="1" applyProtection="1">
      <alignment/>
      <protection/>
    </xf>
    <xf numFmtId="0" fontId="7" fillId="0" borderId="12" xfId="0" applyFont="1" applyBorder="1" applyAlignment="1">
      <alignment/>
    </xf>
    <xf numFmtId="178" fontId="7" fillId="0" borderId="24" xfId="0" applyNumberFormat="1" applyFont="1" applyBorder="1" applyAlignment="1">
      <alignment/>
    </xf>
    <xf numFmtId="178" fontId="7" fillId="0" borderId="10" xfId="0" applyNumberFormat="1" applyFont="1" applyBorder="1" applyAlignment="1">
      <alignment/>
    </xf>
    <xf numFmtId="178" fontId="7" fillId="0" borderId="11" xfId="0" applyNumberFormat="1" applyFont="1" applyBorder="1" applyAlignment="1">
      <alignment horizontal="center"/>
    </xf>
    <xf numFmtId="178" fontId="7" fillId="0" borderId="29" xfId="0" applyNumberFormat="1" applyFont="1" applyBorder="1" applyAlignment="1">
      <alignment/>
    </xf>
    <xf numFmtId="178" fontId="7" fillId="0" borderId="10" xfId="0" applyNumberFormat="1" applyFont="1" applyFill="1" applyBorder="1" applyAlignment="1">
      <alignment/>
    </xf>
    <xf numFmtId="178" fontId="7" fillId="0" borderId="25" xfId="0" applyNumberFormat="1" applyFont="1" applyBorder="1" applyAlignment="1">
      <alignment/>
    </xf>
    <xf numFmtId="178" fontId="7" fillId="0" borderId="23" xfId="0" applyNumberFormat="1" applyFont="1" applyBorder="1" applyAlignment="1">
      <alignment/>
    </xf>
    <xf numFmtId="178" fontId="7" fillId="0" borderId="25" xfId="49" applyNumberFormat="1" applyFont="1" applyBorder="1" applyAlignment="1">
      <alignment/>
    </xf>
    <xf numFmtId="178" fontId="7" fillId="0" borderId="23" xfId="49" applyNumberFormat="1" applyFont="1" applyBorder="1" applyAlignment="1">
      <alignment/>
    </xf>
    <xf numFmtId="178" fontId="7" fillId="0" borderId="10" xfId="0" applyNumberFormat="1" applyFont="1" applyFill="1" applyBorder="1" applyAlignment="1">
      <alignment wrapText="1"/>
    </xf>
    <xf numFmtId="178" fontId="7" fillId="0" borderId="24" xfId="49" applyNumberFormat="1" applyFont="1" applyBorder="1" applyAlignment="1">
      <alignment/>
    </xf>
    <xf numFmtId="178" fontId="7" fillId="0" borderId="25" xfId="0" applyNumberFormat="1" applyFont="1" applyFill="1" applyBorder="1" applyAlignment="1">
      <alignment/>
    </xf>
    <xf numFmtId="178" fontId="7" fillId="0" borderId="23" xfId="0" applyNumberFormat="1" applyFont="1" applyFill="1" applyBorder="1" applyAlignment="1">
      <alignment/>
    </xf>
    <xf numFmtId="178" fontId="7" fillId="0" borderId="24" xfId="0" applyNumberFormat="1" applyFont="1" applyFill="1" applyBorder="1" applyAlignment="1">
      <alignment/>
    </xf>
    <xf numFmtId="178" fontId="7" fillId="0" borderId="23" xfId="0" applyNumberFormat="1" applyFont="1" applyFill="1" applyBorder="1" applyAlignment="1">
      <alignment wrapText="1"/>
    </xf>
    <xf numFmtId="178" fontId="7" fillId="0" borderId="24" xfId="0" applyNumberFormat="1" applyFont="1" applyFill="1" applyBorder="1" applyAlignment="1">
      <alignment wrapText="1"/>
    </xf>
    <xf numFmtId="178" fontId="7" fillId="0" borderId="25" xfId="0" applyNumberFormat="1" applyFont="1" applyFill="1" applyBorder="1" applyAlignment="1">
      <alignment wrapText="1"/>
    </xf>
    <xf numFmtId="178" fontId="7" fillId="0" borderId="31" xfId="0" applyNumberFormat="1" applyFont="1" applyFill="1" applyBorder="1" applyAlignment="1">
      <alignment/>
    </xf>
    <xf numFmtId="180" fontId="7" fillId="0" borderId="32" xfId="49" applyNumberFormat="1" applyFont="1" applyBorder="1" applyAlignment="1" applyProtection="1">
      <alignment/>
      <protection/>
    </xf>
    <xf numFmtId="180" fontId="7" fillId="0" borderId="33" xfId="49" applyNumberFormat="1" applyFont="1" applyBorder="1" applyAlignment="1" applyProtection="1">
      <alignment/>
      <protection/>
    </xf>
    <xf numFmtId="180" fontId="7" fillId="0" borderId="34" xfId="49" applyNumberFormat="1" applyFont="1" applyBorder="1" applyAlignment="1" applyProtection="1">
      <alignment/>
      <protection/>
    </xf>
    <xf numFmtId="180" fontId="7" fillId="0" borderId="35" xfId="49" applyNumberFormat="1" applyFont="1" applyBorder="1" applyAlignment="1" applyProtection="1">
      <alignment/>
      <protection/>
    </xf>
    <xf numFmtId="180" fontId="7" fillId="0" borderId="31" xfId="0" applyNumberFormat="1" applyFont="1" applyFill="1" applyBorder="1" applyAlignment="1" applyProtection="1">
      <alignment/>
      <protection/>
    </xf>
    <xf numFmtId="178" fontId="7" fillId="0" borderId="10" xfId="0" applyNumberFormat="1" applyFont="1" applyBorder="1" applyAlignment="1">
      <alignment/>
    </xf>
    <xf numFmtId="180" fontId="7" fillId="0" borderId="31" xfId="0" applyNumberFormat="1" applyFont="1" applyBorder="1" applyAlignment="1" applyProtection="1">
      <alignment/>
      <protection locked="0"/>
    </xf>
    <xf numFmtId="180" fontId="7" fillId="0" borderId="36" xfId="0" applyNumberFormat="1" applyFont="1" applyBorder="1" applyAlignment="1">
      <alignment horizontal="center"/>
    </xf>
    <xf numFmtId="38" fontId="9" fillId="0" borderId="0" xfId="0" applyNumberFormat="1" applyFont="1" applyFill="1" applyBorder="1" applyAlignment="1">
      <alignment horizontal="right"/>
    </xf>
    <xf numFmtId="38" fontId="9" fillId="0" borderId="37" xfId="0" applyNumberFormat="1" applyFont="1" applyFill="1" applyBorder="1" applyAlignment="1">
      <alignment horizontal="right"/>
    </xf>
    <xf numFmtId="180" fontId="7" fillId="0" borderId="32" xfId="49" applyNumberFormat="1" applyFont="1" applyFill="1" applyBorder="1" applyAlignment="1" applyProtection="1">
      <alignment/>
      <protection/>
    </xf>
    <xf numFmtId="180" fontId="7" fillId="0" borderId="33" xfId="49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38" fontId="7" fillId="0" borderId="1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78" fontId="7" fillId="0" borderId="10" xfId="49" applyNumberFormat="1" applyFont="1" applyFill="1" applyBorder="1" applyAlignment="1">
      <alignment/>
    </xf>
    <xf numFmtId="38" fontId="7" fillId="0" borderId="15" xfId="49" applyFont="1" applyFill="1" applyBorder="1" applyAlignment="1">
      <alignment/>
    </xf>
    <xf numFmtId="178" fontId="7" fillId="0" borderId="16" xfId="49" applyNumberFormat="1" applyFont="1" applyFill="1" applyBorder="1" applyAlignment="1">
      <alignment/>
    </xf>
    <xf numFmtId="178" fontId="7" fillId="0" borderId="31" xfId="49" applyNumberFormat="1" applyFont="1" applyFill="1" applyBorder="1" applyAlignment="1">
      <alignment/>
    </xf>
    <xf numFmtId="38" fontId="7" fillId="0" borderId="11" xfId="49" applyFont="1" applyFill="1" applyBorder="1" applyAlignment="1">
      <alignment/>
    </xf>
    <xf numFmtId="178" fontId="7" fillId="0" borderId="11" xfId="49" applyNumberFormat="1" applyFont="1" applyFill="1" applyBorder="1" applyAlignment="1">
      <alignment/>
    </xf>
    <xf numFmtId="176" fontId="7" fillId="0" borderId="11" xfId="42" applyNumberFormat="1" applyFont="1" applyFill="1" applyBorder="1" applyAlignment="1">
      <alignment/>
    </xf>
    <xf numFmtId="176" fontId="7" fillId="0" borderId="10" xfId="42" applyNumberFormat="1" applyFont="1" applyFill="1" applyBorder="1" applyAlignment="1">
      <alignment/>
    </xf>
    <xf numFmtId="38" fontId="7" fillId="0" borderId="17" xfId="49" applyFont="1" applyFill="1" applyBorder="1" applyAlignment="1">
      <alignment/>
    </xf>
    <xf numFmtId="178" fontId="7" fillId="0" borderId="20" xfId="0" applyNumberFormat="1" applyFont="1" applyFill="1" applyBorder="1" applyAlignment="1">
      <alignment/>
    </xf>
    <xf numFmtId="176" fontId="7" fillId="0" borderId="25" xfId="42" applyNumberFormat="1" applyFont="1" applyFill="1" applyBorder="1" applyAlignment="1">
      <alignment/>
    </xf>
    <xf numFmtId="178" fontId="7" fillId="0" borderId="26" xfId="49" applyNumberFormat="1" applyFont="1" applyFill="1" applyBorder="1" applyAlignment="1">
      <alignment/>
    </xf>
    <xf numFmtId="178" fontId="7" fillId="0" borderId="30" xfId="49" applyNumberFormat="1" applyFont="1" applyFill="1" applyBorder="1" applyAlignment="1">
      <alignment/>
    </xf>
    <xf numFmtId="38" fontId="7" fillId="0" borderId="18" xfId="49" applyFont="1" applyFill="1" applyBorder="1" applyAlignment="1">
      <alignment/>
    </xf>
    <xf numFmtId="178" fontId="7" fillId="0" borderId="21" xfId="0" applyNumberFormat="1" applyFont="1" applyFill="1" applyBorder="1" applyAlignment="1">
      <alignment/>
    </xf>
    <xf numFmtId="176" fontId="7" fillId="0" borderId="23" xfId="42" applyNumberFormat="1" applyFont="1" applyFill="1" applyBorder="1" applyAlignment="1">
      <alignment/>
    </xf>
    <xf numFmtId="178" fontId="7" fillId="0" borderId="32" xfId="49" applyNumberFormat="1" applyFont="1" applyFill="1" applyBorder="1" applyAlignment="1">
      <alignment/>
    </xf>
    <xf numFmtId="178" fontId="7" fillId="0" borderId="33" xfId="49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178" fontId="7" fillId="0" borderId="22" xfId="0" applyNumberFormat="1" applyFont="1" applyFill="1" applyBorder="1" applyAlignment="1">
      <alignment/>
    </xf>
    <xf numFmtId="176" fontId="7" fillId="0" borderId="24" xfId="42" applyNumberFormat="1" applyFont="1" applyFill="1" applyBorder="1" applyAlignment="1">
      <alignment/>
    </xf>
    <xf numFmtId="178" fontId="7" fillId="0" borderId="34" xfId="49" applyNumberFormat="1" applyFont="1" applyFill="1" applyBorder="1" applyAlignment="1">
      <alignment/>
    </xf>
    <xf numFmtId="178" fontId="7" fillId="0" borderId="35" xfId="49" applyNumberFormat="1" applyFont="1" applyFill="1" applyBorder="1" applyAlignment="1">
      <alignment/>
    </xf>
    <xf numFmtId="38" fontId="7" fillId="0" borderId="19" xfId="49" applyFont="1" applyFill="1" applyBorder="1" applyAlignment="1">
      <alignment/>
    </xf>
    <xf numFmtId="0" fontId="7" fillId="0" borderId="17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kou_hd\disk\WINDOWS\TEMP\My%20Documents\&#20837;&#36796;&#12415;&#32113;&#35336;\&#24179;&#25104;13&#24180;&#24230;\&#31532;&#65299;&#22235;&#21322;&#26399;\&#35251;&#20809;&#20132;&#27969;&#35519;&#26619;\WINDOWS\TEMP\&#20234;&#35910;&#26032;&#19990;&#32000;&#21109;&#36896;&#31085;\&#38598;&#23458;&#29366;&#27841;\&#20234;&#35910;&#26032;&#19990;&#32000;&#21109;&#36896;&#31085;\11&#24180;&#24230;&#34892;&#25919;&#36039;&#26009;\&#20234;&#35910;&#26032;&#19990;&#32000;&#21109;&#36896;&#31085;\&#24180;&#36234;&#12375;&#12452;&#12505;&#12531;&#12488;\&#38283;&#24149;&#12452;&#12505;&#12531;&#12488;&#35519;&#23455;&#323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kou_hd\disk\WINDOWS\TEMP\My%20Documents\&#20837;&#36796;&#12415;&#32113;&#35336;\&#24179;&#25104;&#65297;&#65298;&#24180;&#24230;\&#21407;&#31295;\WINDOWS\TEMP\&#20234;&#35910;&#26032;&#19990;&#32000;&#21109;&#36896;&#31085;\&#38598;&#23458;&#29366;&#27841;\&#20234;&#35910;&#26032;&#19990;&#32000;&#21109;&#36896;&#31085;\11&#24180;&#24230;&#34892;&#25919;&#36039;&#26009;\&#20234;&#35910;&#26032;&#19990;&#32000;&#21109;&#36896;&#31085;\&#24180;&#36234;&#12375;&#12452;&#12505;&#12531;&#12488;\&#38283;&#24149;&#12452;&#12505;&#12531;&#12488;&#35519;&#23455;&#323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沼津市</v>
          </cell>
          <cell r="B2">
            <v>22203</v>
          </cell>
        </row>
        <row r="3">
          <cell r="A3" t="str">
            <v>熱海市</v>
          </cell>
          <cell r="B3">
            <v>22205</v>
          </cell>
        </row>
        <row r="4">
          <cell r="A4" t="str">
            <v>三島市</v>
          </cell>
          <cell r="B4">
            <v>22206</v>
          </cell>
        </row>
        <row r="5">
          <cell r="A5" t="str">
            <v>伊東市</v>
          </cell>
          <cell r="B5">
            <v>22208</v>
          </cell>
        </row>
        <row r="6">
          <cell r="A6" t="str">
            <v>下田市</v>
          </cell>
          <cell r="B6">
            <v>22219</v>
          </cell>
        </row>
        <row r="7">
          <cell r="A7" t="str">
            <v>東伊豆町</v>
          </cell>
          <cell r="B7">
            <v>22301</v>
          </cell>
        </row>
        <row r="8">
          <cell r="A8" t="str">
            <v>河津町</v>
          </cell>
          <cell r="B8">
            <v>22302</v>
          </cell>
        </row>
        <row r="9">
          <cell r="A9" t="str">
            <v>南伊豆町</v>
          </cell>
          <cell r="B9">
            <v>22304</v>
          </cell>
        </row>
        <row r="10">
          <cell r="A10" t="str">
            <v>松崎町</v>
          </cell>
          <cell r="B10">
            <v>22305</v>
          </cell>
        </row>
        <row r="11">
          <cell r="A11" t="str">
            <v>西伊豆町</v>
          </cell>
          <cell r="B11">
            <v>22306</v>
          </cell>
        </row>
        <row r="12">
          <cell r="A12" t="str">
            <v>賀茂村</v>
          </cell>
          <cell r="B12">
            <v>22307</v>
          </cell>
        </row>
        <row r="13">
          <cell r="A13" t="str">
            <v>伊豆長岡町</v>
          </cell>
          <cell r="B13">
            <v>22321</v>
          </cell>
        </row>
        <row r="14">
          <cell r="A14" t="str">
            <v>修善寺町</v>
          </cell>
          <cell r="B14">
            <v>22322</v>
          </cell>
        </row>
        <row r="15">
          <cell r="A15" t="str">
            <v>戸田村</v>
          </cell>
          <cell r="B15">
            <v>22323</v>
          </cell>
        </row>
        <row r="16">
          <cell r="A16" t="str">
            <v>土肥町</v>
          </cell>
          <cell r="B16">
            <v>22324</v>
          </cell>
        </row>
        <row r="17">
          <cell r="A17" t="str">
            <v>函南町</v>
          </cell>
          <cell r="B17">
            <v>22325</v>
          </cell>
        </row>
        <row r="18">
          <cell r="A18" t="str">
            <v>韮山町</v>
          </cell>
          <cell r="B18">
            <v>22326</v>
          </cell>
        </row>
        <row r="19">
          <cell r="A19" t="str">
            <v>大仁町</v>
          </cell>
          <cell r="B19">
            <v>22327</v>
          </cell>
        </row>
        <row r="20">
          <cell r="A20" t="str">
            <v>天城湯ヶ島町</v>
          </cell>
          <cell r="B20">
            <v>22328</v>
          </cell>
        </row>
        <row r="21">
          <cell r="A21" t="str">
            <v>中伊豆町</v>
          </cell>
          <cell r="B21">
            <v>22329</v>
          </cell>
        </row>
        <row r="22">
          <cell r="A22" t="str">
            <v>清水町</v>
          </cell>
          <cell r="B22">
            <v>22341</v>
          </cell>
        </row>
        <row r="23">
          <cell r="A23" t="str">
            <v>長泉町</v>
          </cell>
          <cell r="B23">
            <v>22342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沼津市</v>
          </cell>
          <cell r="B2">
            <v>22203</v>
          </cell>
        </row>
        <row r="3">
          <cell r="A3" t="str">
            <v>熱海市</v>
          </cell>
          <cell r="B3">
            <v>22205</v>
          </cell>
        </row>
        <row r="4">
          <cell r="A4" t="str">
            <v>三島市</v>
          </cell>
          <cell r="B4">
            <v>22206</v>
          </cell>
        </row>
        <row r="5">
          <cell r="A5" t="str">
            <v>伊東市</v>
          </cell>
          <cell r="B5">
            <v>22208</v>
          </cell>
        </row>
        <row r="6">
          <cell r="A6" t="str">
            <v>下田市</v>
          </cell>
          <cell r="B6">
            <v>22219</v>
          </cell>
        </row>
        <row r="7">
          <cell r="A7" t="str">
            <v>東伊豆町</v>
          </cell>
          <cell r="B7">
            <v>22301</v>
          </cell>
        </row>
        <row r="8">
          <cell r="A8" t="str">
            <v>河津町</v>
          </cell>
          <cell r="B8">
            <v>22302</v>
          </cell>
        </row>
        <row r="9">
          <cell r="A9" t="str">
            <v>南伊豆町</v>
          </cell>
          <cell r="B9">
            <v>22304</v>
          </cell>
        </row>
        <row r="10">
          <cell r="A10" t="str">
            <v>松崎町</v>
          </cell>
          <cell r="B10">
            <v>22305</v>
          </cell>
        </row>
        <row r="11">
          <cell r="A11" t="str">
            <v>西伊豆町</v>
          </cell>
          <cell r="B11">
            <v>22306</v>
          </cell>
        </row>
        <row r="12">
          <cell r="A12" t="str">
            <v>賀茂村</v>
          </cell>
          <cell r="B12">
            <v>22307</v>
          </cell>
        </row>
        <row r="13">
          <cell r="A13" t="str">
            <v>伊豆長岡町</v>
          </cell>
          <cell r="B13">
            <v>22321</v>
          </cell>
        </row>
        <row r="14">
          <cell r="A14" t="str">
            <v>修善寺町</v>
          </cell>
          <cell r="B14">
            <v>22322</v>
          </cell>
        </row>
        <row r="15">
          <cell r="A15" t="str">
            <v>戸田村</v>
          </cell>
          <cell r="B15">
            <v>22323</v>
          </cell>
        </row>
        <row r="16">
          <cell r="A16" t="str">
            <v>土肥町</v>
          </cell>
          <cell r="B16">
            <v>22324</v>
          </cell>
        </row>
        <row r="17">
          <cell r="A17" t="str">
            <v>函南町</v>
          </cell>
          <cell r="B17">
            <v>22325</v>
          </cell>
        </row>
        <row r="18">
          <cell r="A18" t="str">
            <v>韮山町</v>
          </cell>
          <cell r="B18">
            <v>22326</v>
          </cell>
        </row>
        <row r="19">
          <cell r="A19" t="str">
            <v>大仁町</v>
          </cell>
          <cell r="B19">
            <v>22327</v>
          </cell>
        </row>
        <row r="20">
          <cell r="A20" t="str">
            <v>天城湯ヶ島町</v>
          </cell>
          <cell r="B20">
            <v>22328</v>
          </cell>
        </row>
        <row r="21">
          <cell r="A21" t="str">
            <v>中伊豆町</v>
          </cell>
          <cell r="B21">
            <v>22329</v>
          </cell>
        </row>
        <row r="22">
          <cell r="A22" t="str">
            <v>清水町</v>
          </cell>
          <cell r="B22">
            <v>22341</v>
          </cell>
        </row>
        <row r="23">
          <cell r="A23" t="str">
            <v>長泉町</v>
          </cell>
          <cell r="B23">
            <v>22342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GridLines="0" zoomScale="70" zoomScaleNormal="7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2" sqref="E12:P12"/>
    </sheetView>
  </sheetViews>
  <sheetFormatPr defaultColWidth="9.00390625" defaultRowHeight="13.5"/>
  <cols>
    <col min="1" max="2" width="15.625" style="1" customWidth="1"/>
    <col min="3" max="3" width="15.25390625" style="1" customWidth="1"/>
    <col min="4" max="4" width="9.75390625" style="1" customWidth="1"/>
    <col min="5" max="13" width="13.625" style="2" customWidth="1"/>
    <col min="14" max="14" width="13.625" style="3" customWidth="1"/>
    <col min="15" max="16" width="13.625" style="4" customWidth="1"/>
    <col min="17" max="16384" width="9.00390625" style="1" customWidth="1"/>
  </cols>
  <sheetData>
    <row r="1" spans="1:16" ht="15.75" customHeight="1">
      <c r="A1" s="9" t="s">
        <v>61</v>
      </c>
      <c r="B1" s="9"/>
      <c r="P1" s="86" t="s">
        <v>55</v>
      </c>
    </row>
    <row r="2" spans="1:16" ht="9" customHeight="1">
      <c r="A2" s="9"/>
      <c r="B2" s="9"/>
      <c r="P2" s="87"/>
    </row>
    <row r="3" spans="1:16" s="5" customFormat="1" ht="21.75" customHeight="1">
      <c r="A3" s="34" t="s">
        <v>65</v>
      </c>
      <c r="B3" s="7" t="s">
        <v>58</v>
      </c>
      <c r="C3" s="23" t="s">
        <v>62</v>
      </c>
      <c r="D3" s="7" t="s">
        <v>53</v>
      </c>
      <c r="E3" s="37" t="s">
        <v>0</v>
      </c>
      <c r="F3" s="31" t="s">
        <v>1</v>
      </c>
      <c r="G3" s="31" t="s">
        <v>2</v>
      </c>
      <c r="H3" s="31" t="s">
        <v>3</v>
      </c>
      <c r="I3" s="31" t="s">
        <v>4</v>
      </c>
      <c r="J3" s="31" t="s">
        <v>5</v>
      </c>
      <c r="K3" s="31" t="s">
        <v>6</v>
      </c>
      <c r="L3" s="31" t="s">
        <v>7</v>
      </c>
      <c r="M3" s="31" t="s">
        <v>8</v>
      </c>
      <c r="N3" s="32" t="s">
        <v>9</v>
      </c>
      <c r="O3" s="32" t="s">
        <v>10</v>
      </c>
      <c r="P3" s="33" t="s">
        <v>11</v>
      </c>
    </row>
    <row r="4" spans="1:16" ht="21.75" customHeight="1">
      <c r="A4" s="34" t="s">
        <v>15</v>
      </c>
      <c r="B4" s="61">
        <f>B6+B7</f>
        <v>138433055.36008</v>
      </c>
      <c r="C4" s="15">
        <f>C6+C7</f>
        <v>140749153</v>
      </c>
      <c r="D4" s="8">
        <f>B4/C4</f>
        <v>0.9835445003358564</v>
      </c>
      <c r="E4" s="57">
        <f>SUM(E6:E7)</f>
        <v>11457760.267629</v>
      </c>
      <c r="F4" s="57">
        <f aca="true" t="shared" si="0" ref="F4:P4">SUM(F6:F7)</f>
        <v>13680432.980808001</v>
      </c>
      <c r="G4" s="57">
        <f t="shared" si="0"/>
        <v>8608055.83469</v>
      </c>
      <c r="H4" s="57">
        <f t="shared" si="0"/>
        <v>12481529.905203</v>
      </c>
      <c r="I4" s="57">
        <f t="shared" si="0"/>
        <v>20291697.018887</v>
      </c>
      <c r="J4" s="57">
        <f t="shared" si="0"/>
        <v>9426508.323994</v>
      </c>
      <c r="K4" s="57">
        <f t="shared" si="0"/>
        <v>10633919.910015</v>
      </c>
      <c r="L4" s="57">
        <f t="shared" si="0"/>
        <v>12900845</v>
      </c>
      <c r="M4" s="57">
        <f t="shared" si="0"/>
        <v>8853607.39719</v>
      </c>
      <c r="N4" s="57">
        <f t="shared" si="0"/>
        <v>11945112.9008</v>
      </c>
      <c r="O4" s="57">
        <f t="shared" si="0"/>
        <v>9873413.228864</v>
      </c>
      <c r="P4" s="84">
        <f t="shared" si="0"/>
        <v>7641562.592</v>
      </c>
    </row>
    <row r="5" spans="1:16" ht="21.75" customHeight="1">
      <c r="A5" s="23"/>
      <c r="B5" s="62"/>
      <c r="C5" s="15"/>
      <c r="D5" s="24"/>
      <c r="E5" s="25"/>
      <c r="F5" s="25"/>
      <c r="G5" s="25"/>
      <c r="H5" s="25"/>
      <c r="I5" s="25"/>
      <c r="J5" s="25"/>
      <c r="K5" s="25"/>
      <c r="L5" s="25"/>
      <c r="M5" s="25"/>
      <c r="N5" s="22"/>
      <c r="O5" s="26"/>
      <c r="P5" s="26"/>
    </row>
    <row r="6" spans="1:16" ht="21.75" customHeight="1">
      <c r="A6" s="34" t="s">
        <v>51</v>
      </c>
      <c r="B6" s="61">
        <v>638610</v>
      </c>
      <c r="C6" s="16">
        <v>3048331</v>
      </c>
      <c r="D6" s="8">
        <f>B6/C6</f>
        <v>0.20949496626186592</v>
      </c>
      <c r="E6" s="54"/>
      <c r="F6" s="27"/>
      <c r="G6" s="27"/>
      <c r="H6" s="27"/>
      <c r="I6" s="27"/>
      <c r="J6" s="27"/>
      <c r="K6" s="27"/>
      <c r="L6" s="27"/>
      <c r="M6" s="27"/>
      <c r="N6" s="28"/>
      <c r="O6" s="29"/>
      <c r="P6" s="30"/>
    </row>
    <row r="7" spans="1:16" ht="21.75" customHeight="1">
      <c r="A7" s="53" t="s">
        <v>52</v>
      </c>
      <c r="B7" s="63">
        <f>SUM(E7:P7)</f>
        <v>137794445.36008</v>
      </c>
      <c r="C7" s="63">
        <f>C9+C25+'駿河・奥大井・西駿河・中東遠・西北遠'!C4+'駿河・奥大井・西駿河・中東遠・西北遠'!C7+'駿河・奥大井・西駿河・中東遠・西北遠'!C15+'駿河・奥大井・西駿河・中東遠・西北遠'!C23</f>
        <v>137700822</v>
      </c>
      <c r="D7" s="56">
        <f>B7/C7</f>
        <v>1.0006799041481393</v>
      </c>
      <c r="E7" s="55">
        <f>E9+E25+'駿河・奥大井・西駿河・中東遠・西北遠'!E4+'駿河・奥大井・西駿河・中東遠・西北遠'!E7+'駿河・奥大井・西駿河・中東遠・西北遠'!E15+'駿河・奥大井・西駿河・中東遠・西北遠'!E23</f>
        <v>11457760.267629</v>
      </c>
      <c r="F7" s="55">
        <f>F9+F25+'駿河・奥大井・西駿河・中東遠・西北遠'!F4+'駿河・奥大井・西駿河・中東遠・西北遠'!F7+'駿河・奥大井・西駿河・中東遠・西北遠'!F15+'駿河・奥大井・西駿河・中東遠・西北遠'!F23</f>
        <v>13680432.980808001</v>
      </c>
      <c r="G7" s="55">
        <f>G9+G25+'駿河・奥大井・西駿河・中東遠・西北遠'!G4+'駿河・奥大井・西駿河・中東遠・西北遠'!G7+'駿河・奥大井・西駿河・中東遠・西北遠'!G15+'駿河・奥大井・西駿河・中東遠・西北遠'!G23</f>
        <v>8608055.83469</v>
      </c>
      <c r="H7" s="55">
        <f>H9+H25+'駿河・奥大井・西駿河・中東遠・西北遠'!H4+'駿河・奥大井・西駿河・中東遠・西北遠'!H7+'駿河・奥大井・西駿河・中東遠・西北遠'!H15+'駿河・奥大井・西駿河・中東遠・西北遠'!H23</f>
        <v>12481529.905203</v>
      </c>
      <c r="I7" s="55">
        <f>I9+I25+'駿河・奥大井・西駿河・中東遠・西北遠'!I4+'駿河・奥大井・西駿河・中東遠・西北遠'!I7+'駿河・奥大井・西駿河・中東遠・西北遠'!I15+'駿河・奥大井・西駿河・中東遠・西北遠'!I23</f>
        <v>20291697.018887</v>
      </c>
      <c r="J7" s="55">
        <f>J9+J25+'駿河・奥大井・西駿河・中東遠・西北遠'!J4+'駿河・奥大井・西駿河・中東遠・西北遠'!J7+'駿河・奥大井・西駿河・中東遠・西北遠'!J15+'駿河・奥大井・西駿河・中東遠・西北遠'!J23</f>
        <v>9426508.323994</v>
      </c>
      <c r="K7" s="55">
        <f>K9+K25+'駿河・奥大井・西駿河・中東遠・西北遠'!K4+'駿河・奥大井・西駿河・中東遠・西北遠'!K7+'駿河・奥大井・西駿河・中東遠・西北遠'!K15+'駿河・奥大井・西駿河・中東遠・西北遠'!K23</f>
        <v>10633919.910015</v>
      </c>
      <c r="L7" s="55">
        <f>L9+L25+'駿河・奥大井・西駿河・中東遠・西北遠'!L4+'駿河・奥大井・西駿河・中東遠・西北遠'!L7+'駿河・奥大井・西駿河・中東遠・西北遠'!L15+'駿河・奥大井・西駿河・中東遠・西北遠'!L23</f>
        <v>12900845</v>
      </c>
      <c r="M7" s="55">
        <f>M9+M25+'駿河・奥大井・西駿河・中東遠・西北遠'!M4+'駿河・奥大井・西駿河・中東遠・西北遠'!M7+'駿河・奥大井・西駿河・中東遠・西北遠'!M15+'駿河・奥大井・西駿河・中東遠・西北遠'!M23</f>
        <v>8853607.39719</v>
      </c>
      <c r="N7" s="55">
        <f>N9+N25+'駿河・奥大井・西駿河・中東遠・西北遠'!N4+'駿河・奥大井・西駿河・中東遠・西北遠'!N7+'駿河・奥大井・西駿河・中東遠・西北遠'!N15+'駿河・奥大井・西駿河・中東遠・西北遠'!N23</f>
        <v>11945112.9008</v>
      </c>
      <c r="O7" s="55">
        <f>O9+O25+'駿河・奥大井・西駿河・中東遠・西北遠'!O4+'駿河・奥大井・西駿河・中東遠・西北遠'!O7+'駿河・奥大井・西駿河・中東遠・西北遠'!O15+'駿河・奥大井・西駿河・中東遠・西北遠'!O23</f>
        <v>9873413.228864</v>
      </c>
      <c r="P7" s="85">
        <f>P9+P25+'駿河・奥大井・西駿河・中東遠・西北遠'!P4+'駿河・奥大井・西駿河・中東遠・西北遠'!P7+'駿河・奥大井・西駿河・中東遠・西北遠'!P15+'駿河・奥大井・西駿河・中東遠・西北遠'!P23</f>
        <v>7641562.592</v>
      </c>
    </row>
    <row r="8" spans="1:16" ht="21.75" customHeight="1">
      <c r="A8" s="9"/>
      <c r="B8" s="17"/>
      <c r="C8" s="17"/>
      <c r="D8" s="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21"/>
    </row>
    <row r="9" spans="1:16" s="6" customFormat="1" ht="21.75" customHeight="1">
      <c r="A9" s="44" t="s">
        <v>12</v>
      </c>
      <c r="B9" s="83">
        <f>SUM(E9:P9)</f>
        <v>39058870.360080004</v>
      </c>
      <c r="C9" s="18">
        <v>39461587</v>
      </c>
      <c r="D9" s="10">
        <f>B9/C9</f>
        <v>0.9897947175839634</v>
      </c>
      <c r="E9" s="52">
        <f>SUM(E10:E23)</f>
        <v>2698111.267629</v>
      </c>
      <c r="F9" s="52">
        <f aca="true" t="shared" si="1" ref="F9:P9">SUM(F10:F23)</f>
        <v>3168368.980808</v>
      </c>
      <c r="G9" s="52">
        <f t="shared" si="1"/>
        <v>2509810.83469</v>
      </c>
      <c r="H9" s="52">
        <f t="shared" si="1"/>
        <v>3292375.905203</v>
      </c>
      <c r="I9" s="52">
        <f t="shared" si="1"/>
        <v>7054193.018887</v>
      </c>
      <c r="J9" s="52">
        <f t="shared" si="1"/>
        <v>2485047.323994</v>
      </c>
      <c r="K9" s="52">
        <f t="shared" si="1"/>
        <v>2652835.910015</v>
      </c>
      <c r="L9" s="52">
        <f t="shared" si="1"/>
        <v>3084477</v>
      </c>
      <c r="M9" s="52">
        <f t="shared" si="1"/>
        <v>2504401.39719</v>
      </c>
      <c r="N9" s="52">
        <f t="shared" si="1"/>
        <v>3629097.9008</v>
      </c>
      <c r="O9" s="52">
        <f t="shared" si="1"/>
        <v>3716296.228864</v>
      </c>
      <c r="P9" s="82">
        <f t="shared" si="1"/>
        <v>2263854.592</v>
      </c>
    </row>
    <row r="10" spans="1:16" ht="21.75" customHeight="1">
      <c r="A10" s="49" t="s">
        <v>16</v>
      </c>
      <c r="B10" s="65">
        <f>SUM(E10:P10)</f>
        <v>3450535</v>
      </c>
      <c r="C10" s="41">
        <v>3600118</v>
      </c>
      <c r="D10" s="50">
        <f aca="true" t="shared" si="2" ref="D10:D23">B10/C10</f>
        <v>0.9584505285660081</v>
      </c>
      <c r="E10" s="51">
        <v>247428</v>
      </c>
      <c r="F10" s="51">
        <v>304528</v>
      </c>
      <c r="G10" s="51">
        <v>172307</v>
      </c>
      <c r="H10" s="51">
        <v>463531</v>
      </c>
      <c r="I10" s="51">
        <v>659506</v>
      </c>
      <c r="J10" s="51">
        <v>196486</v>
      </c>
      <c r="K10" s="51">
        <v>316630</v>
      </c>
      <c r="L10" s="51">
        <v>359394</v>
      </c>
      <c r="M10" s="51">
        <v>207402</v>
      </c>
      <c r="N10" s="51">
        <v>198021</v>
      </c>
      <c r="O10" s="51">
        <v>184837</v>
      </c>
      <c r="P10" s="58">
        <v>140465</v>
      </c>
    </row>
    <row r="11" spans="1:16" ht="21.75" customHeight="1">
      <c r="A11" s="46" t="s">
        <v>17</v>
      </c>
      <c r="B11" s="66">
        <f aca="true" t="shared" si="3" ref="B11:B23">SUM(E11:P11)</f>
        <v>5508869</v>
      </c>
      <c r="C11" s="42">
        <v>5661319</v>
      </c>
      <c r="D11" s="47">
        <f t="shared" si="2"/>
        <v>0.9730716463778141</v>
      </c>
      <c r="E11" s="78">
        <v>382292</v>
      </c>
      <c r="F11" s="78">
        <v>467731</v>
      </c>
      <c r="G11" s="78">
        <v>294319</v>
      </c>
      <c r="H11" s="78">
        <v>562925</v>
      </c>
      <c r="I11" s="78">
        <v>1032955</v>
      </c>
      <c r="J11" s="78">
        <v>332994</v>
      </c>
      <c r="K11" s="78">
        <v>367368</v>
      </c>
      <c r="L11" s="78">
        <v>370272</v>
      </c>
      <c r="M11" s="78">
        <v>438067</v>
      </c>
      <c r="N11" s="78">
        <v>501440</v>
      </c>
      <c r="O11" s="78">
        <v>535521</v>
      </c>
      <c r="P11" s="79">
        <v>222985</v>
      </c>
    </row>
    <row r="12" spans="1:16" ht="21.75" customHeight="1">
      <c r="A12" s="46" t="s">
        <v>18</v>
      </c>
      <c r="B12" s="66">
        <f t="shared" si="3"/>
        <v>4289973</v>
      </c>
      <c r="C12" s="42">
        <v>4277778</v>
      </c>
      <c r="D12" s="47">
        <f t="shared" si="2"/>
        <v>1.0028507790726868</v>
      </c>
      <c r="E12" s="88">
        <v>248954</v>
      </c>
      <c r="F12" s="88">
        <v>319210</v>
      </c>
      <c r="G12" s="88">
        <v>257692</v>
      </c>
      <c r="H12" s="88">
        <v>247497</v>
      </c>
      <c r="I12" s="88">
        <v>719120</v>
      </c>
      <c r="J12" s="88">
        <v>248561</v>
      </c>
      <c r="K12" s="88">
        <v>264482</v>
      </c>
      <c r="L12" s="88">
        <v>349946</v>
      </c>
      <c r="M12" s="88">
        <v>254710</v>
      </c>
      <c r="N12" s="88">
        <v>887385</v>
      </c>
      <c r="O12" s="88">
        <v>249680</v>
      </c>
      <c r="P12" s="89">
        <v>242736</v>
      </c>
    </row>
    <row r="13" spans="1:16" ht="21.75" customHeight="1">
      <c r="A13" s="46" t="s">
        <v>19</v>
      </c>
      <c r="B13" s="66">
        <f t="shared" si="3"/>
        <v>10620292</v>
      </c>
      <c r="C13" s="42">
        <v>10266659</v>
      </c>
      <c r="D13" s="47">
        <f t="shared" si="2"/>
        <v>1.0344447984490377</v>
      </c>
      <c r="E13" s="78">
        <v>968972</v>
      </c>
      <c r="F13" s="78">
        <v>956561</v>
      </c>
      <c r="G13" s="78">
        <v>610346</v>
      </c>
      <c r="H13" s="78">
        <v>876616</v>
      </c>
      <c r="I13" s="78">
        <v>1963662</v>
      </c>
      <c r="J13" s="78">
        <v>825955</v>
      </c>
      <c r="K13" s="78">
        <v>796098</v>
      </c>
      <c r="L13" s="78">
        <v>789377</v>
      </c>
      <c r="M13" s="78">
        <v>778398</v>
      </c>
      <c r="N13" s="78">
        <v>826189</v>
      </c>
      <c r="O13" s="78">
        <v>737779</v>
      </c>
      <c r="P13" s="79">
        <v>490339</v>
      </c>
    </row>
    <row r="14" spans="1:16" ht="21.75" customHeight="1">
      <c r="A14" s="46" t="s">
        <v>20</v>
      </c>
      <c r="B14" s="66">
        <f t="shared" si="3"/>
        <v>2978550</v>
      </c>
      <c r="C14" s="42">
        <v>2943673</v>
      </c>
      <c r="D14" s="47">
        <f t="shared" si="2"/>
        <v>1.0118481230761704</v>
      </c>
      <c r="E14" s="78">
        <v>92486</v>
      </c>
      <c r="F14" s="78">
        <v>143587</v>
      </c>
      <c r="G14" s="78">
        <v>449610</v>
      </c>
      <c r="H14" s="78">
        <v>272584</v>
      </c>
      <c r="I14" s="78">
        <v>984298</v>
      </c>
      <c r="J14" s="78">
        <v>147205</v>
      </c>
      <c r="K14" s="78">
        <v>115196</v>
      </c>
      <c r="L14" s="78">
        <v>118934</v>
      </c>
      <c r="M14" s="78">
        <v>93582</v>
      </c>
      <c r="N14" s="78">
        <v>387153</v>
      </c>
      <c r="O14" s="78">
        <v>117754</v>
      </c>
      <c r="P14" s="79">
        <v>56161</v>
      </c>
    </row>
    <row r="15" spans="1:16" ht="21.75" customHeight="1">
      <c r="A15" s="46" t="s">
        <v>21</v>
      </c>
      <c r="B15" s="66">
        <f t="shared" si="3"/>
        <v>3187836</v>
      </c>
      <c r="C15" s="42">
        <v>3320893</v>
      </c>
      <c r="D15" s="47">
        <f t="shared" si="2"/>
        <v>0.9599333673201756</v>
      </c>
      <c r="E15" s="78">
        <v>202812</v>
      </c>
      <c r="F15" s="78">
        <v>287326</v>
      </c>
      <c r="G15" s="78">
        <v>241572</v>
      </c>
      <c r="H15" s="78">
        <v>237758</v>
      </c>
      <c r="I15" s="78">
        <v>474604</v>
      </c>
      <c r="J15" s="78">
        <v>226358</v>
      </c>
      <c r="K15" s="78">
        <v>231241</v>
      </c>
      <c r="L15" s="78">
        <v>446839</v>
      </c>
      <c r="M15" s="78">
        <v>207238</v>
      </c>
      <c r="N15" s="78">
        <v>198920</v>
      </c>
      <c r="O15" s="78">
        <v>292542</v>
      </c>
      <c r="P15" s="79">
        <v>140626</v>
      </c>
    </row>
    <row r="16" spans="1:16" ht="21.75" customHeight="1">
      <c r="A16" s="46" t="s">
        <v>22</v>
      </c>
      <c r="B16" s="66">
        <f t="shared" si="3"/>
        <v>2151295</v>
      </c>
      <c r="C16" s="42">
        <v>2254421</v>
      </c>
      <c r="D16" s="47">
        <f t="shared" si="2"/>
        <v>0.9542561038954126</v>
      </c>
      <c r="E16" s="78">
        <v>181343</v>
      </c>
      <c r="F16" s="78">
        <v>183878</v>
      </c>
      <c r="G16" s="78">
        <v>132940</v>
      </c>
      <c r="H16" s="78">
        <v>168351</v>
      </c>
      <c r="I16" s="78">
        <v>242162</v>
      </c>
      <c r="J16" s="78">
        <v>127025</v>
      </c>
      <c r="K16" s="78">
        <v>154152</v>
      </c>
      <c r="L16" s="78">
        <v>206313</v>
      </c>
      <c r="M16" s="78">
        <v>166847</v>
      </c>
      <c r="N16" s="78">
        <v>221379</v>
      </c>
      <c r="O16" s="78">
        <v>234860</v>
      </c>
      <c r="P16" s="79">
        <v>132045</v>
      </c>
    </row>
    <row r="17" spans="1:16" ht="21.75" customHeight="1">
      <c r="A17" s="46" t="s">
        <v>23</v>
      </c>
      <c r="B17" s="66">
        <f t="shared" si="3"/>
        <v>1766202.3600799998</v>
      </c>
      <c r="C17" s="42">
        <v>1848775</v>
      </c>
      <c r="D17" s="47">
        <f t="shared" si="2"/>
        <v>0.9553365661478546</v>
      </c>
      <c r="E17" s="78">
        <v>110462.26762900001</v>
      </c>
      <c r="F17" s="78">
        <v>154666.980808</v>
      </c>
      <c r="G17" s="78">
        <v>113771.83469</v>
      </c>
      <c r="H17" s="78">
        <v>145703.905203</v>
      </c>
      <c r="I17" s="78">
        <v>249385.018887</v>
      </c>
      <c r="J17" s="78">
        <v>111380.323994</v>
      </c>
      <c r="K17" s="78">
        <v>127226.910015</v>
      </c>
      <c r="L17" s="78">
        <v>138664</v>
      </c>
      <c r="M17" s="78">
        <v>130656.39719</v>
      </c>
      <c r="N17" s="78">
        <v>151215.9008</v>
      </c>
      <c r="O17" s="78">
        <v>224735.228864</v>
      </c>
      <c r="P17" s="79">
        <v>108333.592</v>
      </c>
    </row>
    <row r="18" spans="1:16" ht="21.75" customHeight="1">
      <c r="A18" s="46" t="s">
        <v>24</v>
      </c>
      <c r="B18" s="66">
        <f t="shared" si="3"/>
        <v>1626671</v>
      </c>
      <c r="C18" s="42">
        <v>1644518</v>
      </c>
      <c r="D18" s="47">
        <f t="shared" si="2"/>
        <v>0.9891475800204071</v>
      </c>
      <c r="E18" s="78">
        <v>25968</v>
      </c>
      <c r="F18" s="78">
        <v>64203</v>
      </c>
      <c r="G18" s="78">
        <v>42585</v>
      </c>
      <c r="H18" s="78">
        <v>48809</v>
      </c>
      <c r="I18" s="78">
        <v>132916</v>
      </c>
      <c r="J18" s="78">
        <v>29562</v>
      </c>
      <c r="K18" s="78">
        <v>29335</v>
      </c>
      <c r="L18" s="78">
        <v>36236</v>
      </c>
      <c r="M18" s="78">
        <v>30210</v>
      </c>
      <c r="N18" s="78">
        <v>33228</v>
      </c>
      <c r="O18" s="78">
        <v>618628</v>
      </c>
      <c r="P18" s="79">
        <v>534991</v>
      </c>
    </row>
    <row r="19" spans="1:16" ht="21.75" customHeight="1">
      <c r="A19" s="46" t="s">
        <v>25</v>
      </c>
      <c r="B19" s="66">
        <f t="shared" si="3"/>
        <v>926030</v>
      </c>
      <c r="C19" s="42">
        <v>900417</v>
      </c>
      <c r="D19" s="47">
        <f t="shared" si="2"/>
        <v>1.0284457090436987</v>
      </c>
      <c r="E19" s="78">
        <v>32864</v>
      </c>
      <c r="F19" s="78">
        <v>45118</v>
      </c>
      <c r="G19" s="78">
        <v>29046</v>
      </c>
      <c r="H19" s="78">
        <v>56457</v>
      </c>
      <c r="I19" s="78">
        <v>160232</v>
      </c>
      <c r="J19" s="78">
        <v>33049</v>
      </c>
      <c r="K19" s="78">
        <v>32431</v>
      </c>
      <c r="L19" s="78">
        <v>35850</v>
      </c>
      <c r="M19" s="78">
        <v>29051</v>
      </c>
      <c r="N19" s="78">
        <v>35541</v>
      </c>
      <c r="O19" s="78">
        <v>357391</v>
      </c>
      <c r="P19" s="79">
        <v>79000</v>
      </c>
    </row>
    <row r="20" spans="1:16" ht="21.75" customHeight="1">
      <c r="A20" s="46" t="s">
        <v>26</v>
      </c>
      <c r="B20" s="66">
        <f t="shared" si="3"/>
        <v>390917</v>
      </c>
      <c r="C20" s="42">
        <v>430344</v>
      </c>
      <c r="D20" s="47">
        <f t="shared" si="2"/>
        <v>0.9083825962485825</v>
      </c>
      <c r="E20" s="78">
        <v>42428</v>
      </c>
      <c r="F20" s="78">
        <v>37386</v>
      </c>
      <c r="G20" s="78">
        <v>16644</v>
      </c>
      <c r="H20" s="78">
        <v>34605</v>
      </c>
      <c r="I20" s="78">
        <v>86590</v>
      </c>
      <c r="J20" s="78">
        <v>31977</v>
      </c>
      <c r="K20" s="78">
        <v>27868</v>
      </c>
      <c r="L20" s="78">
        <v>27195</v>
      </c>
      <c r="M20" s="78">
        <v>18886</v>
      </c>
      <c r="N20" s="78">
        <v>23630</v>
      </c>
      <c r="O20" s="78">
        <v>21330</v>
      </c>
      <c r="P20" s="79">
        <v>22378</v>
      </c>
    </row>
    <row r="21" spans="1:16" ht="21.75" customHeight="1">
      <c r="A21" s="46" t="s">
        <v>27</v>
      </c>
      <c r="B21" s="66">
        <f t="shared" si="3"/>
        <v>962877</v>
      </c>
      <c r="C21" s="42">
        <v>1001411</v>
      </c>
      <c r="D21" s="47">
        <f t="shared" si="2"/>
        <v>0.961520294863947</v>
      </c>
      <c r="E21" s="78">
        <v>68541</v>
      </c>
      <c r="F21" s="78">
        <v>90219</v>
      </c>
      <c r="G21" s="78">
        <v>68720</v>
      </c>
      <c r="H21" s="78">
        <v>86412</v>
      </c>
      <c r="I21" s="78">
        <v>163247</v>
      </c>
      <c r="J21" s="78">
        <v>77226</v>
      </c>
      <c r="K21" s="78">
        <v>91327</v>
      </c>
      <c r="L21" s="78">
        <v>97708</v>
      </c>
      <c r="M21" s="78">
        <v>53823</v>
      </c>
      <c r="N21" s="78">
        <v>61329</v>
      </c>
      <c r="O21" s="78">
        <v>68967</v>
      </c>
      <c r="P21" s="79">
        <v>35358</v>
      </c>
    </row>
    <row r="22" spans="1:16" ht="21.75" customHeight="1">
      <c r="A22" s="46" t="s">
        <v>28</v>
      </c>
      <c r="B22" s="66">
        <f t="shared" si="3"/>
        <v>737523</v>
      </c>
      <c r="C22" s="42">
        <v>825761</v>
      </c>
      <c r="D22" s="47">
        <f t="shared" si="2"/>
        <v>0.8931434155887721</v>
      </c>
      <c r="E22" s="78">
        <v>52561</v>
      </c>
      <c r="F22" s="78">
        <v>76455</v>
      </c>
      <c r="G22" s="78">
        <v>44458</v>
      </c>
      <c r="H22" s="78">
        <v>53127</v>
      </c>
      <c r="I22" s="78">
        <v>105016</v>
      </c>
      <c r="J22" s="78">
        <v>58469</v>
      </c>
      <c r="K22" s="78">
        <v>59781</v>
      </c>
      <c r="L22" s="78">
        <v>75249</v>
      </c>
      <c r="M22" s="78">
        <v>60331</v>
      </c>
      <c r="N22" s="78">
        <v>69867</v>
      </c>
      <c r="O22" s="78">
        <v>43572</v>
      </c>
      <c r="P22" s="79">
        <v>38637</v>
      </c>
    </row>
    <row r="23" spans="1:16" ht="21.75" customHeight="1">
      <c r="A23" s="40" t="s">
        <v>29</v>
      </c>
      <c r="B23" s="60">
        <f t="shared" si="3"/>
        <v>461300</v>
      </c>
      <c r="C23" s="43">
        <v>485500</v>
      </c>
      <c r="D23" s="48">
        <f t="shared" si="2"/>
        <v>0.9501544799176107</v>
      </c>
      <c r="E23" s="80">
        <v>41000</v>
      </c>
      <c r="F23" s="80">
        <v>37500</v>
      </c>
      <c r="G23" s="80">
        <v>35800</v>
      </c>
      <c r="H23" s="80">
        <v>38000</v>
      </c>
      <c r="I23" s="80">
        <v>80500</v>
      </c>
      <c r="J23" s="80">
        <v>38800</v>
      </c>
      <c r="K23" s="80">
        <v>39700</v>
      </c>
      <c r="L23" s="80">
        <v>32500</v>
      </c>
      <c r="M23" s="80">
        <v>35200</v>
      </c>
      <c r="N23" s="80">
        <v>33800</v>
      </c>
      <c r="O23" s="80">
        <v>28700</v>
      </c>
      <c r="P23" s="81">
        <v>19800</v>
      </c>
    </row>
    <row r="24" spans="1:16" s="6" customFormat="1" ht="21.75" customHeight="1">
      <c r="A24" s="11"/>
      <c r="B24" s="18"/>
      <c r="C24" s="18"/>
      <c r="D24" s="11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s="6" customFormat="1" ht="21.75" customHeight="1">
      <c r="A25" s="44" t="s">
        <v>13</v>
      </c>
      <c r="B25" s="64">
        <f>SUM(E25:P25)</f>
        <v>30089881</v>
      </c>
      <c r="C25" s="18">
        <v>31362133</v>
      </c>
      <c r="D25" s="10">
        <f>B25/C25</f>
        <v>0.9594334989906458</v>
      </c>
      <c r="E25" s="52">
        <f>SUM(E26:E31)</f>
        <v>2340547</v>
      </c>
      <c r="F25" s="52">
        <f aca="true" t="shared" si="4" ref="F25:M25">SUM(F26:F31)</f>
        <v>2925892</v>
      </c>
      <c r="G25" s="52">
        <f t="shared" si="4"/>
        <v>2180377</v>
      </c>
      <c r="H25" s="52">
        <f t="shared" si="4"/>
        <v>2675345</v>
      </c>
      <c r="I25" s="52">
        <f t="shared" si="4"/>
        <v>4334929</v>
      </c>
      <c r="J25" s="52">
        <f t="shared" si="4"/>
        <v>2377684</v>
      </c>
      <c r="K25" s="52">
        <f t="shared" si="4"/>
        <v>2341751</v>
      </c>
      <c r="L25" s="52">
        <f t="shared" si="4"/>
        <v>2683758</v>
      </c>
      <c r="M25" s="52">
        <f t="shared" si="4"/>
        <v>2179730</v>
      </c>
      <c r="N25" s="52">
        <f>SUM(N26:N31)</f>
        <v>2684751</v>
      </c>
      <c r="O25" s="52">
        <f>SUM(O26:O31)</f>
        <v>1811561</v>
      </c>
      <c r="P25" s="82">
        <f>SUM(P26:P31)</f>
        <v>1553556</v>
      </c>
    </row>
    <row r="26" spans="1:16" ht="21.75" customHeight="1">
      <c r="A26" s="38" t="s">
        <v>30</v>
      </c>
      <c r="B26" s="67">
        <v>5486411</v>
      </c>
      <c r="C26" s="41">
        <v>5632231</v>
      </c>
      <c r="D26" s="50">
        <f aca="true" t="shared" si="5" ref="D26:D31">B26/C26</f>
        <v>0.974109726678469</v>
      </c>
      <c r="E26" s="51">
        <v>376882</v>
      </c>
      <c r="F26" s="51">
        <v>683908</v>
      </c>
      <c r="G26" s="51">
        <v>336921</v>
      </c>
      <c r="H26" s="51">
        <v>454317</v>
      </c>
      <c r="I26" s="51">
        <v>893599</v>
      </c>
      <c r="J26" s="51">
        <v>459757</v>
      </c>
      <c r="K26" s="51">
        <v>402328</v>
      </c>
      <c r="L26" s="51">
        <v>526241</v>
      </c>
      <c r="M26" s="51">
        <v>212136</v>
      </c>
      <c r="N26" s="51">
        <v>702425</v>
      </c>
      <c r="O26" s="51">
        <v>236493</v>
      </c>
      <c r="P26" s="58">
        <v>201404</v>
      </c>
    </row>
    <row r="27" spans="1:16" ht="21.75" customHeight="1">
      <c r="A27" s="39" t="s">
        <v>31</v>
      </c>
      <c r="B27" s="68">
        <v>6797632</v>
      </c>
      <c r="C27" s="42">
        <v>7044346</v>
      </c>
      <c r="D27" s="47">
        <f t="shared" si="5"/>
        <v>0.9649770184485543</v>
      </c>
      <c r="E27" s="78">
        <v>542706</v>
      </c>
      <c r="F27" s="78">
        <v>616100</v>
      </c>
      <c r="G27" s="78">
        <v>566329</v>
      </c>
      <c r="H27" s="78">
        <v>635316</v>
      </c>
      <c r="I27" s="78">
        <v>882930</v>
      </c>
      <c r="J27" s="78">
        <v>416709</v>
      </c>
      <c r="K27" s="78">
        <v>478374</v>
      </c>
      <c r="L27" s="78">
        <v>542758</v>
      </c>
      <c r="M27" s="78">
        <v>477111</v>
      </c>
      <c r="N27" s="78">
        <v>459735</v>
      </c>
      <c r="O27" s="78">
        <v>595449</v>
      </c>
      <c r="P27" s="79">
        <v>584115</v>
      </c>
    </row>
    <row r="28" spans="1:16" ht="21.75" customHeight="1">
      <c r="A28" s="39" t="s">
        <v>32</v>
      </c>
      <c r="B28" s="68">
        <v>12591398</v>
      </c>
      <c r="C28" s="42">
        <v>13065384</v>
      </c>
      <c r="D28" s="47">
        <f t="shared" si="5"/>
        <v>0.9637220000575567</v>
      </c>
      <c r="E28" s="78">
        <v>970118</v>
      </c>
      <c r="F28" s="78">
        <v>1127829</v>
      </c>
      <c r="G28" s="78">
        <v>959501</v>
      </c>
      <c r="H28" s="78">
        <v>1093264</v>
      </c>
      <c r="I28" s="78">
        <v>1758549</v>
      </c>
      <c r="J28" s="78">
        <v>1024795</v>
      </c>
      <c r="K28" s="78">
        <v>1025891</v>
      </c>
      <c r="L28" s="78">
        <v>1131902</v>
      </c>
      <c r="M28" s="78">
        <v>1113765</v>
      </c>
      <c r="N28" s="78">
        <v>1147893</v>
      </c>
      <c r="O28" s="78">
        <v>707799</v>
      </c>
      <c r="P28" s="79">
        <v>530092</v>
      </c>
    </row>
    <row r="29" spans="1:16" ht="21.75" customHeight="1">
      <c r="A29" s="39" t="s">
        <v>33</v>
      </c>
      <c r="B29" s="68">
        <v>2149617</v>
      </c>
      <c r="C29" s="42">
        <v>2383325</v>
      </c>
      <c r="D29" s="47">
        <f t="shared" si="5"/>
        <v>0.9019403564348127</v>
      </c>
      <c r="E29" s="78">
        <v>126028</v>
      </c>
      <c r="F29" s="78">
        <v>243754</v>
      </c>
      <c r="G29" s="78">
        <v>109705</v>
      </c>
      <c r="H29" s="78">
        <v>177850</v>
      </c>
      <c r="I29" s="78">
        <v>430936</v>
      </c>
      <c r="J29" s="78">
        <v>184364</v>
      </c>
      <c r="K29" s="78">
        <v>175982</v>
      </c>
      <c r="L29" s="78">
        <v>168896</v>
      </c>
      <c r="M29" s="78">
        <v>138099</v>
      </c>
      <c r="N29" s="78">
        <v>176288</v>
      </c>
      <c r="O29" s="78">
        <v>133400</v>
      </c>
      <c r="P29" s="79">
        <v>84315</v>
      </c>
    </row>
    <row r="30" spans="1:16" ht="21.75" customHeight="1">
      <c r="A30" s="39" t="s">
        <v>34</v>
      </c>
      <c r="B30" s="68">
        <v>392699</v>
      </c>
      <c r="C30" s="42">
        <v>393434</v>
      </c>
      <c r="D30" s="47">
        <f t="shared" si="5"/>
        <v>0.9981318340560297</v>
      </c>
      <c r="E30" s="78">
        <v>33751</v>
      </c>
      <c r="F30" s="78">
        <v>42412</v>
      </c>
      <c r="G30" s="78">
        <v>37777</v>
      </c>
      <c r="H30" s="78">
        <v>22785</v>
      </c>
      <c r="I30" s="78">
        <v>41336</v>
      </c>
      <c r="J30" s="78">
        <v>37621</v>
      </c>
      <c r="K30" s="78">
        <v>35200</v>
      </c>
      <c r="L30" s="78">
        <v>46583</v>
      </c>
      <c r="M30" s="78">
        <v>34156</v>
      </c>
      <c r="N30" s="78">
        <v>21218</v>
      </c>
      <c r="O30" s="78">
        <v>17718</v>
      </c>
      <c r="P30" s="79">
        <v>22142</v>
      </c>
    </row>
    <row r="31" spans="1:16" ht="21.75" customHeight="1">
      <c r="A31" s="45" t="s">
        <v>35</v>
      </c>
      <c r="B31" s="70">
        <v>2672124</v>
      </c>
      <c r="C31" s="43">
        <v>2843413</v>
      </c>
      <c r="D31" s="48">
        <f t="shared" si="5"/>
        <v>0.9397593666484608</v>
      </c>
      <c r="E31" s="80">
        <v>291062</v>
      </c>
      <c r="F31" s="80">
        <v>211889</v>
      </c>
      <c r="G31" s="80">
        <v>170144</v>
      </c>
      <c r="H31" s="80">
        <v>291813</v>
      </c>
      <c r="I31" s="80">
        <v>327579</v>
      </c>
      <c r="J31" s="80">
        <v>254438</v>
      </c>
      <c r="K31" s="80">
        <v>223976</v>
      </c>
      <c r="L31" s="80">
        <v>267378</v>
      </c>
      <c r="M31" s="80">
        <v>204463</v>
      </c>
      <c r="N31" s="80">
        <v>177192</v>
      </c>
      <c r="O31" s="80">
        <v>120702</v>
      </c>
      <c r="P31" s="81">
        <v>131488</v>
      </c>
    </row>
    <row r="32" spans="1:16" ht="21.75" customHeight="1">
      <c r="A32" s="59" t="s">
        <v>64</v>
      </c>
      <c r="B32" s="12"/>
      <c r="C32" s="13"/>
      <c r="D32" s="14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</sheetData>
  <sheetProtection/>
  <mergeCells count="1">
    <mergeCell ref="P1:P2"/>
  </mergeCells>
  <printOptions/>
  <pageMargins left="0.984251968503937" right="0.3937007874015748" top="0.7874015748031497" bottom="0.7874015748031497" header="0.1968503937007874" footer="0.15748031496062992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showGridLines="0" tabSelected="1" zoomScale="70" zoomScaleNormal="7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9" sqref="J9"/>
    </sheetView>
  </sheetViews>
  <sheetFormatPr defaultColWidth="9.00390625" defaultRowHeight="13.5"/>
  <cols>
    <col min="1" max="2" width="15.625" style="6" customWidth="1"/>
    <col min="3" max="3" width="13.625" style="6" customWidth="1"/>
    <col min="4" max="4" width="9.75390625" style="6" customWidth="1"/>
    <col min="5" max="14" width="13.625" style="3" customWidth="1"/>
    <col min="15" max="16" width="13.625" style="4" customWidth="1"/>
    <col min="17" max="16384" width="9.00390625" style="6" customWidth="1"/>
  </cols>
  <sheetData>
    <row r="1" spans="1:16" ht="15.75" customHeight="1">
      <c r="A1" s="90" t="s">
        <v>60</v>
      </c>
      <c r="B1" s="90"/>
      <c r="P1" s="86" t="s">
        <v>55</v>
      </c>
    </row>
    <row r="2" spans="1:16" ht="9" customHeight="1">
      <c r="A2" s="90"/>
      <c r="B2" s="90"/>
      <c r="P2" s="87"/>
    </row>
    <row r="3" spans="1:16" s="95" customFormat="1" ht="21.75" customHeight="1">
      <c r="A3" s="91" t="s">
        <v>65</v>
      </c>
      <c r="B3" s="92" t="s">
        <v>58</v>
      </c>
      <c r="C3" s="93" t="s">
        <v>59</v>
      </c>
      <c r="D3" s="92" t="s">
        <v>53</v>
      </c>
      <c r="E3" s="94" t="s">
        <v>0</v>
      </c>
      <c r="F3" s="32" t="s">
        <v>1</v>
      </c>
      <c r="G3" s="32" t="s">
        <v>2</v>
      </c>
      <c r="H3" s="32" t="s">
        <v>3</v>
      </c>
      <c r="I3" s="32" t="s">
        <v>4</v>
      </c>
      <c r="J3" s="32" t="s">
        <v>5</v>
      </c>
      <c r="K3" s="32" t="s">
        <v>6</v>
      </c>
      <c r="L3" s="32" t="s">
        <v>7</v>
      </c>
      <c r="M3" s="32" t="s">
        <v>8</v>
      </c>
      <c r="N3" s="32" t="s">
        <v>9</v>
      </c>
      <c r="O3" s="32" t="s">
        <v>10</v>
      </c>
      <c r="P3" s="33" t="s">
        <v>11</v>
      </c>
    </row>
    <row r="4" spans="1:16" ht="21.75" customHeight="1">
      <c r="A4" s="35" t="s">
        <v>56</v>
      </c>
      <c r="B4" s="96">
        <f>SUM(E4:P4)</f>
        <v>27463398</v>
      </c>
      <c r="C4" s="18">
        <v>25391984</v>
      </c>
      <c r="D4" s="10">
        <f>B4/C4</f>
        <v>1.08157747736451</v>
      </c>
      <c r="E4" s="36">
        <f>SUM(E5)</f>
        <v>2809848</v>
      </c>
      <c r="F4" s="36">
        <f aca="true" t="shared" si="0" ref="F4:P4">SUM(F5)</f>
        <v>2185161</v>
      </c>
      <c r="G4" s="36">
        <f t="shared" si="0"/>
        <v>1371604</v>
      </c>
      <c r="H4" s="36">
        <f t="shared" si="0"/>
        <v>2893872</v>
      </c>
      <c r="I4" s="36">
        <f t="shared" si="0"/>
        <v>3265065</v>
      </c>
      <c r="J4" s="36">
        <f t="shared" si="0"/>
        <v>1931463</v>
      </c>
      <c r="K4" s="36">
        <f t="shared" si="0"/>
        <v>2152004</v>
      </c>
      <c r="L4" s="36">
        <f t="shared" si="0"/>
        <v>3700224</v>
      </c>
      <c r="M4" s="36">
        <f t="shared" si="0"/>
        <v>1842645</v>
      </c>
      <c r="N4" s="36">
        <f t="shared" si="0"/>
        <v>1871247</v>
      </c>
      <c r="O4" s="36">
        <f t="shared" si="0"/>
        <v>1892326</v>
      </c>
      <c r="P4" s="77">
        <f t="shared" si="0"/>
        <v>1547939</v>
      </c>
    </row>
    <row r="5" spans="1:16" ht="21.75" customHeight="1">
      <c r="A5" s="97" t="s">
        <v>36</v>
      </c>
      <c r="B5" s="96">
        <f>SUM(E5:P5)</f>
        <v>27463398</v>
      </c>
      <c r="C5" s="18">
        <v>25391984</v>
      </c>
      <c r="D5" s="10">
        <f>B5/C5</f>
        <v>1.08157747736451</v>
      </c>
      <c r="E5" s="98">
        <v>2809848</v>
      </c>
      <c r="F5" s="98">
        <v>2185161</v>
      </c>
      <c r="G5" s="98">
        <v>1371604</v>
      </c>
      <c r="H5" s="98">
        <v>2893872</v>
      </c>
      <c r="I5" s="98">
        <v>3265065</v>
      </c>
      <c r="J5" s="98">
        <v>1931463</v>
      </c>
      <c r="K5" s="98">
        <v>2152004</v>
      </c>
      <c r="L5" s="98">
        <v>3700224</v>
      </c>
      <c r="M5" s="98">
        <v>1842645</v>
      </c>
      <c r="N5" s="98">
        <v>1871247</v>
      </c>
      <c r="O5" s="98">
        <v>1892326</v>
      </c>
      <c r="P5" s="99">
        <v>1547939</v>
      </c>
    </row>
    <row r="6" spans="1:16" ht="21.75" customHeight="1">
      <c r="A6" s="100"/>
      <c r="B6" s="101"/>
      <c r="C6" s="18"/>
      <c r="D6" s="102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ht="30" customHeight="1">
      <c r="A7" s="35" t="s">
        <v>57</v>
      </c>
      <c r="B7" s="69">
        <f>SUM(E7:P7)</f>
        <v>11319863</v>
      </c>
      <c r="C7" s="18">
        <v>9615802</v>
      </c>
      <c r="D7" s="103">
        <f>B7/C7</f>
        <v>1.1772146514664092</v>
      </c>
      <c r="E7" s="98">
        <f>SUM(E8:E13)</f>
        <v>1118697</v>
      </c>
      <c r="F7" s="98">
        <f aca="true" t="shared" si="1" ref="F7:P7">SUM(F8:F13)</f>
        <v>971066</v>
      </c>
      <c r="G7" s="98">
        <f t="shared" si="1"/>
        <v>627285</v>
      </c>
      <c r="H7" s="98">
        <f t="shared" si="1"/>
        <v>1037630</v>
      </c>
      <c r="I7" s="98">
        <f t="shared" si="1"/>
        <v>1992455</v>
      </c>
      <c r="J7" s="98">
        <f t="shared" si="1"/>
        <v>674296</v>
      </c>
      <c r="K7" s="98">
        <f t="shared" si="1"/>
        <v>1371748</v>
      </c>
      <c r="L7" s="98">
        <f t="shared" si="1"/>
        <v>972303</v>
      </c>
      <c r="M7" s="98">
        <f t="shared" si="1"/>
        <v>671109</v>
      </c>
      <c r="N7" s="98">
        <f t="shared" si="1"/>
        <v>672468</v>
      </c>
      <c r="O7" s="98">
        <f t="shared" si="1"/>
        <v>673728</v>
      </c>
      <c r="P7" s="99">
        <f t="shared" si="1"/>
        <v>537078</v>
      </c>
    </row>
    <row r="8" spans="1:16" ht="21.75" customHeight="1">
      <c r="A8" s="104" t="s">
        <v>38</v>
      </c>
      <c r="B8" s="76">
        <f aca="true" t="shared" si="2" ref="B8:B13">SUM(E8:P8)</f>
        <v>2685617</v>
      </c>
      <c r="C8" s="105">
        <v>2352320</v>
      </c>
      <c r="D8" s="106">
        <f aca="true" t="shared" si="3" ref="D8:D13">B8/C8</f>
        <v>1.1416886307985308</v>
      </c>
      <c r="E8" s="107">
        <v>228477</v>
      </c>
      <c r="F8" s="107">
        <v>251713</v>
      </c>
      <c r="G8" s="107">
        <v>145383</v>
      </c>
      <c r="H8" s="107">
        <v>139747</v>
      </c>
      <c r="I8" s="107">
        <v>424219</v>
      </c>
      <c r="J8" s="107">
        <v>170937</v>
      </c>
      <c r="K8" s="107">
        <v>567589</v>
      </c>
      <c r="L8" s="107">
        <v>188759</v>
      </c>
      <c r="M8" s="107">
        <v>120775</v>
      </c>
      <c r="N8" s="107">
        <v>177727</v>
      </c>
      <c r="O8" s="107">
        <v>133463</v>
      </c>
      <c r="P8" s="108">
        <v>136828</v>
      </c>
    </row>
    <row r="9" spans="1:16" ht="21.75" customHeight="1">
      <c r="A9" s="109" t="s">
        <v>39</v>
      </c>
      <c r="B9" s="74">
        <f t="shared" si="2"/>
        <v>4118257</v>
      </c>
      <c r="C9" s="110">
        <v>3626919</v>
      </c>
      <c r="D9" s="111">
        <f t="shared" si="3"/>
        <v>1.135469802330849</v>
      </c>
      <c r="E9" s="112">
        <v>412247</v>
      </c>
      <c r="F9" s="112">
        <v>314201</v>
      </c>
      <c r="G9" s="112">
        <v>265201</v>
      </c>
      <c r="H9" s="112">
        <v>321299</v>
      </c>
      <c r="I9" s="112">
        <v>598778</v>
      </c>
      <c r="J9" s="112">
        <v>298039</v>
      </c>
      <c r="K9" s="112">
        <v>312206</v>
      </c>
      <c r="L9" s="112">
        <v>411534</v>
      </c>
      <c r="M9" s="112">
        <v>364562</v>
      </c>
      <c r="N9" s="112">
        <v>264608</v>
      </c>
      <c r="O9" s="112">
        <v>323624</v>
      </c>
      <c r="P9" s="113">
        <v>231958</v>
      </c>
    </row>
    <row r="10" spans="1:16" ht="21.75" customHeight="1">
      <c r="A10" s="109" t="s">
        <v>40</v>
      </c>
      <c r="B10" s="74">
        <f t="shared" si="2"/>
        <v>2380691</v>
      </c>
      <c r="C10" s="110">
        <v>1831854</v>
      </c>
      <c r="D10" s="111">
        <f t="shared" si="3"/>
        <v>1.2996073922921805</v>
      </c>
      <c r="E10" s="112">
        <v>269708</v>
      </c>
      <c r="F10" s="112">
        <v>273008</v>
      </c>
      <c r="G10" s="112">
        <v>136087</v>
      </c>
      <c r="H10" s="112">
        <v>139691</v>
      </c>
      <c r="I10" s="112">
        <v>322933</v>
      </c>
      <c r="J10" s="112">
        <v>129424</v>
      </c>
      <c r="K10" s="112">
        <v>401557</v>
      </c>
      <c r="L10" s="112">
        <v>179125</v>
      </c>
      <c r="M10" s="112">
        <v>105621</v>
      </c>
      <c r="N10" s="112">
        <v>157642</v>
      </c>
      <c r="O10" s="112">
        <v>158554</v>
      </c>
      <c r="P10" s="113">
        <v>107341</v>
      </c>
    </row>
    <row r="11" spans="1:16" ht="21.75" customHeight="1">
      <c r="A11" s="109" t="s">
        <v>41</v>
      </c>
      <c r="B11" s="74">
        <f t="shared" si="2"/>
        <v>1438857</v>
      </c>
      <c r="C11" s="110">
        <v>1083087</v>
      </c>
      <c r="D11" s="111">
        <f t="shared" si="3"/>
        <v>1.328477767713951</v>
      </c>
      <c r="E11" s="112">
        <v>90022</v>
      </c>
      <c r="F11" s="112">
        <v>62575</v>
      </c>
      <c r="G11" s="112">
        <v>49616</v>
      </c>
      <c r="H11" s="112">
        <v>400158</v>
      </c>
      <c r="I11" s="112">
        <v>553073</v>
      </c>
      <c r="J11" s="112">
        <v>36939</v>
      </c>
      <c r="K11" s="112">
        <v>34556</v>
      </c>
      <c r="L11" s="112">
        <v>36497</v>
      </c>
      <c r="M11" s="112">
        <v>46151</v>
      </c>
      <c r="N11" s="112">
        <v>50922</v>
      </c>
      <c r="O11" s="112">
        <v>39974</v>
      </c>
      <c r="P11" s="113">
        <v>38374</v>
      </c>
    </row>
    <row r="12" spans="1:16" ht="21.75" customHeight="1">
      <c r="A12" s="109" t="s">
        <v>42</v>
      </c>
      <c r="B12" s="74">
        <f t="shared" si="2"/>
        <v>262927</v>
      </c>
      <c r="C12" s="110">
        <v>262721</v>
      </c>
      <c r="D12" s="111">
        <f t="shared" si="3"/>
        <v>1.0007841017657515</v>
      </c>
      <c r="E12" s="112">
        <v>87887</v>
      </c>
      <c r="F12" s="112">
        <v>18475</v>
      </c>
      <c r="G12" s="112">
        <v>6886</v>
      </c>
      <c r="H12" s="112">
        <v>6664</v>
      </c>
      <c r="I12" s="112">
        <v>37276</v>
      </c>
      <c r="J12" s="112">
        <v>7963</v>
      </c>
      <c r="K12" s="112">
        <v>20100</v>
      </c>
      <c r="L12" s="112">
        <v>48469</v>
      </c>
      <c r="M12" s="112">
        <v>6462</v>
      </c>
      <c r="N12" s="112">
        <v>6781</v>
      </c>
      <c r="O12" s="112">
        <v>6832</v>
      </c>
      <c r="P12" s="113">
        <v>9132</v>
      </c>
    </row>
    <row r="13" spans="1:16" ht="21.75" customHeight="1">
      <c r="A13" s="114" t="s">
        <v>37</v>
      </c>
      <c r="B13" s="75">
        <f t="shared" si="2"/>
        <v>433514</v>
      </c>
      <c r="C13" s="115">
        <v>458901</v>
      </c>
      <c r="D13" s="116">
        <f t="shared" si="3"/>
        <v>0.9446786997631298</v>
      </c>
      <c r="E13" s="117">
        <v>30356</v>
      </c>
      <c r="F13" s="117">
        <v>51094</v>
      </c>
      <c r="G13" s="117">
        <v>24112</v>
      </c>
      <c r="H13" s="117">
        <v>30071</v>
      </c>
      <c r="I13" s="117">
        <v>56176</v>
      </c>
      <c r="J13" s="117">
        <v>30994</v>
      </c>
      <c r="K13" s="117">
        <v>35740</v>
      </c>
      <c r="L13" s="117">
        <v>107919</v>
      </c>
      <c r="M13" s="117">
        <v>27538</v>
      </c>
      <c r="N13" s="117">
        <v>14788</v>
      </c>
      <c r="O13" s="117">
        <v>11281</v>
      </c>
      <c r="P13" s="118">
        <v>13445</v>
      </c>
    </row>
    <row r="14" spans="1:16" ht="21.75" customHeight="1">
      <c r="A14" s="100"/>
      <c r="B14" s="101"/>
      <c r="C14" s="18"/>
      <c r="D14" s="102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1:16" ht="21.75" customHeight="1">
      <c r="A15" s="44" t="s">
        <v>14</v>
      </c>
      <c r="B15" s="64">
        <f>SUM(E15:P15)</f>
        <v>14181411</v>
      </c>
      <c r="C15" s="18">
        <v>14254769</v>
      </c>
      <c r="D15" s="10">
        <f>B15/C15</f>
        <v>0.9948537924395688</v>
      </c>
      <c r="E15" s="36">
        <f>SUM(E16:E21)</f>
        <v>1173981</v>
      </c>
      <c r="F15" s="36">
        <f aca="true" t="shared" si="4" ref="F15:P15">SUM(F16:F21)</f>
        <v>1348147</v>
      </c>
      <c r="G15" s="36">
        <f t="shared" si="4"/>
        <v>961722</v>
      </c>
      <c r="H15" s="36">
        <f t="shared" si="4"/>
        <v>1166361</v>
      </c>
      <c r="I15" s="36">
        <f t="shared" si="4"/>
        <v>1756921</v>
      </c>
      <c r="J15" s="36">
        <f t="shared" si="4"/>
        <v>964269</v>
      </c>
      <c r="K15" s="36">
        <f t="shared" si="4"/>
        <v>1017025</v>
      </c>
      <c r="L15" s="36">
        <f t="shared" si="4"/>
        <v>1232125</v>
      </c>
      <c r="M15" s="36">
        <f t="shared" si="4"/>
        <v>788835</v>
      </c>
      <c r="N15" s="36">
        <f t="shared" si="4"/>
        <v>2044239</v>
      </c>
      <c r="O15" s="36">
        <f t="shared" si="4"/>
        <v>940550</v>
      </c>
      <c r="P15" s="77">
        <f t="shared" si="4"/>
        <v>787236</v>
      </c>
    </row>
    <row r="16" spans="1:16" ht="21.75" customHeight="1">
      <c r="A16" s="104" t="s">
        <v>43</v>
      </c>
      <c r="B16" s="71">
        <f aca="true" t="shared" si="5" ref="B16:B21">SUM(E16:P16)</f>
        <v>3305943</v>
      </c>
      <c r="C16" s="105">
        <v>3123525</v>
      </c>
      <c r="D16" s="50">
        <f aca="true" t="shared" si="6" ref="D16:D21">B16/C16</f>
        <v>1.0584013254256008</v>
      </c>
      <c r="E16" s="107">
        <v>404232</v>
      </c>
      <c r="F16" s="107">
        <v>377188</v>
      </c>
      <c r="G16" s="107">
        <v>206074</v>
      </c>
      <c r="H16" s="107">
        <v>323517</v>
      </c>
      <c r="I16" s="107">
        <v>343284</v>
      </c>
      <c r="J16" s="107">
        <v>265624</v>
      </c>
      <c r="K16" s="107">
        <v>234529</v>
      </c>
      <c r="L16" s="107">
        <v>306123</v>
      </c>
      <c r="M16" s="107">
        <v>197028</v>
      </c>
      <c r="N16" s="107">
        <v>270496</v>
      </c>
      <c r="O16" s="107">
        <v>180259</v>
      </c>
      <c r="P16" s="108">
        <v>197589</v>
      </c>
    </row>
    <row r="17" spans="1:16" ht="21.75" customHeight="1">
      <c r="A17" s="109" t="s">
        <v>44</v>
      </c>
      <c r="B17" s="72">
        <f t="shared" si="5"/>
        <v>3065346</v>
      </c>
      <c r="C17" s="110">
        <v>3402042</v>
      </c>
      <c r="D17" s="47">
        <f t="shared" si="6"/>
        <v>0.9010312042003009</v>
      </c>
      <c r="E17" s="112">
        <v>293019</v>
      </c>
      <c r="F17" s="112">
        <v>293381</v>
      </c>
      <c r="G17" s="112">
        <v>231310</v>
      </c>
      <c r="H17" s="112">
        <v>318383</v>
      </c>
      <c r="I17" s="112">
        <v>335835</v>
      </c>
      <c r="J17" s="112">
        <v>222422</v>
      </c>
      <c r="K17" s="112">
        <v>264318</v>
      </c>
      <c r="L17" s="112">
        <v>220409</v>
      </c>
      <c r="M17" s="112">
        <v>192814</v>
      </c>
      <c r="N17" s="112">
        <v>227063</v>
      </c>
      <c r="O17" s="112">
        <v>233863</v>
      </c>
      <c r="P17" s="113">
        <v>232529</v>
      </c>
    </row>
    <row r="18" spans="1:16" ht="21.75" customHeight="1">
      <c r="A18" s="109" t="s">
        <v>45</v>
      </c>
      <c r="B18" s="72">
        <f t="shared" si="5"/>
        <v>4544983</v>
      </c>
      <c r="C18" s="110">
        <v>4156864</v>
      </c>
      <c r="D18" s="47">
        <f t="shared" si="6"/>
        <v>1.093368221813367</v>
      </c>
      <c r="E18" s="112">
        <v>253217</v>
      </c>
      <c r="F18" s="112">
        <v>389578</v>
      </c>
      <c r="G18" s="112">
        <v>302453</v>
      </c>
      <c r="H18" s="112">
        <v>277734</v>
      </c>
      <c r="I18" s="112">
        <v>635980</v>
      </c>
      <c r="J18" s="112">
        <v>283281</v>
      </c>
      <c r="K18" s="112">
        <v>293241</v>
      </c>
      <c r="L18" s="112">
        <v>346563</v>
      </c>
      <c r="M18" s="112">
        <v>206882</v>
      </c>
      <c r="N18" s="112">
        <v>1035972</v>
      </c>
      <c r="O18" s="112">
        <v>314055</v>
      </c>
      <c r="P18" s="113">
        <v>206027</v>
      </c>
    </row>
    <row r="19" spans="1:16" ht="21.75" customHeight="1">
      <c r="A19" s="109" t="s">
        <v>46</v>
      </c>
      <c r="B19" s="72">
        <f t="shared" si="5"/>
        <v>1838694</v>
      </c>
      <c r="C19" s="110">
        <v>2158645</v>
      </c>
      <c r="D19" s="47">
        <f t="shared" si="6"/>
        <v>0.8517815574121729</v>
      </c>
      <c r="E19" s="112">
        <v>142198</v>
      </c>
      <c r="F19" s="112">
        <v>217875</v>
      </c>
      <c r="G19" s="112">
        <v>119934</v>
      </c>
      <c r="H19" s="112">
        <v>175373</v>
      </c>
      <c r="I19" s="112">
        <v>294857</v>
      </c>
      <c r="J19" s="112">
        <v>120734</v>
      </c>
      <c r="K19" s="112">
        <v>136468</v>
      </c>
      <c r="L19" s="112">
        <v>144391</v>
      </c>
      <c r="M19" s="112">
        <v>120863</v>
      </c>
      <c r="N19" s="112">
        <v>160332</v>
      </c>
      <c r="O19" s="112">
        <v>122951</v>
      </c>
      <c r="P19" s="113">
        <v>82718</v>
      </c>
    </row>
    <row r="20" spans="1:16" ht="21.75" customHeight="1">
      <c r="A20" s="109" t="s">
        <v>47</v>
      </c>
      <c r="B20" s="72">
        <f t="shared" si="5"/>
        <v>311773</v>
      </c>
      <c r="C20" s="110">
        <v>266229</v>
      </c>
      <c r="D20" s="47">
        <f t="shared" si="6"/>
        <v>1.1710707699011003</v>
      </c>
      <c r="E20" s="112">
        <v>18764</v>
      </c>
      <c r="F20" s="112">
        <v>18742</v>
      </c>
      <c r="G20" s="112">
        <v>21246</v>
      </c>
      <c r="H20" s="112">
        <v>20072</v>
      </c>
      <c r="I20" s="112">
        <v>55753</v>
      </c>
      <c r="J20" s="112">
        <v>25623</v>
      </c>
      <c r="K20" s="112">
        <v>36695</v>
      </c>
      <c r="L20" s="112">
        <v>31412</v>
      </c>
      <c r="M20" s="112">
        <v>20283</v>
      </c>
      <c r="N20" s="112">
        <v>19425</v>
      </c>
      <c r="O20" s="112">
        <v>28115</v>
      </c>
      <c r="P20" s="113">
        <v>15643</v>
      </c>
    </row>
    <row r="21" spans="1:16" ht="21.75" customHeight="1">
      <c r="A21" s="119" t="s">
        <v>48</v>
      </c>
      <c r="B21" s="73">
        <f t="shared" si="5"/>
        <v>1114672</v>
      </c>
      <c r="C21" s="115">
        <v>1147464</v>
      </c>
      <c r="D21" s="48">
        <f t="shared" si="6"/>
        <v>0.9714221971233956</v>
      </c>
      <c r="E21" s="117">
        <v>62551</v>
      </c>
      <c r="F21" s="117">
        <v>51383</v>
      </c>
      <c r="G21" s="117">
        <v>80705</v>
      </c>
      <c r="H21" s="117">
        <v>51282</v>
      </c>
      <c r="I21" s="117">
        <v>91212</v>
      </c>
      <c r="J21" s="117">
        <v>46585</v>
      </c>
      <c r="K21" s="117">
        <v>51774</v>
      </c>
      <c r="L21" s="117">
        <v>183227</v>
      </c>
      <c r="M21" s="117">
        <v>50965</v>
      </c>
      <c r="N21" s="117">
        <v>330951</v>
      </c>
      <c r="O21" s="117">
        <v>61307</v>
      </c>
      <c r="P21" s="118">
        <v>52730</v>
      </c>
    </row>
    <row r="22" spans="1:16" ht="21.75" customHeight="1">
      <c r="A22" s="100"/>
      <c r="B22" s="101"/>
      <c r="C22" s="18"/>
      <c r="D22" s="102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1:16" ht="21.75" customHeight="1">
      <c r="A23" s="44" t="s">
        <v>54</v>
      </c>
      <c r="B23" s="64">
        <f>SUM(E23:P23)</f>
        <v>15681022</v>
      </c>
      <c r="C23" s="18">
        <v>17614547</v>
      </c>
      <c r="D23" s="10">
        <f>B23/C23</f>
        <v>0.8902313525292476</v>
      </c>
      <c r="E23" s="36">
        <f>SUM(E24:E25)</f>
        <v>1316576</v>
      </c>
      <c r="F23" s="36">
        <f aca="true" t="shared" si="7" ref="F23:O23">SUM(F24:F25)</f>
        <v>3081798</v>
      </c>
      <c r="G23" s="36">
        <f t="shared" si="7"/>
        <v>957257</v>
      </c>
      <c r="H23" s="36">
        <f t="shared" si="7"/>
        <v>1415946</v>
      </c>
      <c r="I23" s="36">
        <f t="shared" si="7"/>
        <v>1888134</v>
      </c>
      <c r="J23" s="36">
        <f t="shared" si="7"/>
        <v>993749</v>
      </c>
      <c r="K23" s="36">
        <f t="shared" si="7"/>
        <v>1098556</v>
      </c>
      <c r="L23" s="36">
        <f t="shared" si="7"/>
        <v>1227958</v>
      </c>
      <c r="M23" s="36">
        <f t="shared" si="7"/>
        <v>866887</v>
      </c>
      <c r="N23" s="36">
        <f t="shared" si="7"/>
        <v>1043310</v>
      </c>
      <c r="O23" s="36">
        <f t="shared" si="7"/>
        <v>838952</v>
      </c>
      <c r="P23" s="77">
        <f>SUM(P24:P25)</f>
        <v>951899</v>
      </c>
    </row>
    <row r="24" spans="1:16" ht="21.75" customHeight="1">
      <c r="A24" s="120" t="s">
        <v>49</v>
      </c>
      <c r="B24" s="71">
        <f>SUM(E24:P24)</f>
        <v>14975974</v>
      </c>
      <c r="C24" s="105">
        <v>16788449</v>
      </c>
      <c r="D24" s="50">
        <f>B24/C24</f>
        <v>0.8920403546509865</v>
      </c>
      <c r="E24" s="107">
        <v>1268632</v>
      </c>
      <c r="F24" s="107">
        <v>3000886</v>
      </c>
      <c r="G24" s="107">
        <v>911453</v>
      </c>
      <c r="H24" s="107">
        <v>1323845</v>
      </c>
      <c r="I24" s="107">
        <v>1777366</v>
      </c>
      <c r="J24" s="107">
        <v>940547</v>
      </c>
      <c r="K24" s="107">
        <v>1034586</v>
      </c>
      <c r="L24" s="107">
        <v>1177394</v>
      </c>
      <c r="M24" s="107">
        <v>827885</v>
      </c>
      <c r="N24" s="107">
        <v>1003591</v>
      </c>
      <c r="O24" s="107">
        <v>801059</v>
      </c>
      <c r="P24" s="108">
        <v>908730</v>
      </c>
    </row>
    <row r="25" spans="1:16" ht="21.75" customHeight="1">
      <c r="A25" s="114" t="s">
        <v>50</v>
      </c>
      <c r="B25" s="73">
        <f>SUM(E25:P25)</f>
        <v>705048</v>
      </c>
      <c r="C25" s="115">
        <v>826098</v>
      </c>
      <c r="D25" s="48">
        <f>B25/C25</f>
        <v>0.8534677483785217</v>
      </c>
      <c r="E25" s="117">
        <v>47944</v>
      </c>
      <c r="F25" s="117">
        <v>80912</v>
      </c>
      <c r="G25" s="117">
        <v>45804</v>
      </c>
      <c r="H25" s="117">
        <v>92101</v>
      </c>
      <c r="I25" s="117">
        <v>110768</v>
      </c>
      <c r="J25" s="117">
        <v>53202</v>
      </c>
      <c r="K25" s="117">
        <v>63970</v>
      </c>
      <c r="L25" s="117">
        <v>50564</v>
      </c>
      <c r="M25" s="117">
        <v>39002</v>
      </c>
      <c r="N25" s="117">
        <v>39719</v>
      </c>
      <c r="O25" s="117">
        <v>37893</v>
      </c>
      <c r="P25" s="118">
        <v>43169</v>
      </c>
    </row>
    <row r="26" ht="14.25">
      <c r="A26" s="90" t="s">
        <v>63</v>
      </c>
    </row>
  </sheetData>
  <sheetProtection/>
  <mergeCells count="1">
    <mergeCell ref="P1:P2"/>
  </mergeCells>
  <printOptions/>
  <pageMargins left="0.984251968503937" right="0.3937007874015748" top="0.7874015748031497" bottom="0.7874015748031497" header="0.1968503937007874" footer="0.1574803149606299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00242219</cp:lastModifiedBy>
  <cp:lastPrinted>2011-09-06T11:18:49Z</cp:lastPrinted>
  <dcterms:created xsi:type="dcterms:W3CDTF">2007-09-18T06:14:32Z</dcterms:created>
  <dcterms:modified xsi:type="dcterms:W3CDTF">2011-09-06T11:18:51Z</dcterms:modified>
  <cp:category/>
  <cp:version/>
  <cp:contentType/>
  <cp:contentStatus/>
</cp:coreProperties>
</file>