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<sst xmlns="http://schemas.openxmlformats.org/spreadsheetml/2006/main" count="82" uniqueCount="65">
  <si>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</si>
  <si>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</si>
  <si>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</si>
  <si>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</si>
  <si>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</si>
  <si>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</si>
  <si>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</si>
  <si>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</si>
  <si>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</si>
  <si>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</si>
  <si>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</si>
  <si>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</si>
  <si>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</si>
  <si>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</si>
  <si>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</si>
  <si>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</si>
  <si>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</si>
  <si>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</si>
  <si>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</si>
  <si>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</si>
  <si>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</si>
  <si>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</si>
  <si>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</si>
  <si>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</si>
  <si>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</si>
  <si>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</si>
  <si>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</si>
  <si>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</si>
  <si>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</si>
  <si>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</si>
  <si>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</si>
  <si>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</si>
  <si>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</si>
  <si>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</si>
  <si>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</si>
  <si>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</si>
  <si>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</si>
  <si>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</si>
  <si>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</si>
  <si>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</si>
  <si>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</si>
  <si>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</si>
  <si>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</si>
  <si>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</si>
  <si>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</si>
  <si>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</si>
  <si>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</si>
  <si>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</si>
  <si>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</si>
  <si>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県合計</t>
  </si>
  <si>
    <t>市町名</t>
  </si>
  <si>
    <t>県一括調査</t>
  </si>
  <si>
    <t>市町調査計</t>
  </si>
  <si>
    <t>西北遠地域計</t>
  </si>
  <si>
    <t>前年度比</t>
  </si>
  <si>
    <t>(単位：人）</t>
  </si>
  <si>
    <t>静岡市</t>
  </si>
  <si>
    <t>西駿河・
奥大井地域計</t>
  </si>
  <si>
    <t>駿河地域計</t>
  </si>
  <si>
    <t>22年度計</t>
  </si>
  <si>
    <t>平成22年度　観光レクリエーション客数　月別内訳（市町別－１）</t>
  </si>
  <si>
    <t>21年度計</t>
  </si>
  <si>
    <t>平成22年度　観光レクリエーション客数　月別内訳（市町別－２）</t>
  </si>
  <si>
    <t>＊湖西市の21年度数値については、旧新居町分を含む</t>
  </si>
  <si>
    <t>*富士宮市の21年度数値については、旧芝川町分を含む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</si>
</sst>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38" fontId="4" fillId="0" borderId="11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wrapText="1"/>
    </xf>
    <xf numFmtId="38" fontId="4" fillId="0" borderId="14" xfId="0" applyNumberFormat="1" applyFont="1" applyFill="1" applyBorder="1" applyAlignment="1">
      <alignment horizontal="center"/>
    </xf>
    <xf numFmtId="178" fontId="4" fillId="0" borderId="14" xfId="49" applyNumberFormat="1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9" xfId="49" applyNumberFormat="1" applyFont="1" applyFill="1" applyBorder="1" applyAlignment="1">
      <alignment/>
    </xf>
    <xf numFmtId="178" fontId="4" fillId="0" borderId="20" xfId="49" applyNumberFormat="1" applyFont="1" applyFill="1" applyBorder="1" applyAlignment="1">
      <alignment/>
    </xf>
    <xf numFmtId="178" fontId="4" fillId="0" borderId="21" xfId="49" applyNumberFormat="1" applyFont="1" applyFill="1" applyBorder="1" applyAlignment="1">
      <alignment/>
    </xf>
    <xf numFmtId="178" fontId="4" fillId="0" borderId="22" xfId="49" applyNumberFormat="1" applyFont="1" applyFill="1" applyBorder="1" applyAlignment="1">
      <alignment/>
    </xf>
    <xf numFmtId="178" fontId="4" fillId="0" borderId="23" xfId="49" applyNumberFormat="1" applyFont="1" applyFill="1" applyBorder="1" applyAlignment="1">
      <alignment/>
    </xf>
    <xf numFmtId="178" fontId="4" fillId="0" borderId="24" xfId="49" applyNumberFormat="1" applyFont="1" applyFill="1" applyBorder="1" applyAlignment="1">
      <alignment/>
    </xf>
    <xf numFmtId="178" fontId="4" fillId="0" borderId="25" xfId="49" applyNumberFormat="1" applyFont="1" applyFill="1" applyBorder="1" applyAlignment="1">
      <alignment/>
    </xf>
    <xf numFmtId="178" fontId="4" fillId="0" borderId="26" xfId="49" applyNumberFormat="1" applyFont="1" applyFill="1" applyBorder="1" applyAlignment="1">
      <alignment/>
    </xf>
    <xf numFmtId="178" fontId="4" fillId="0" borderId="27" xfId="49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 horizontal="right"/>
    </xf>
    <xf numFmtId="180" fontId="4" fillId="0" borderId="14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80" fontId="4" fillId="0" borderId="19" xfId="49" applyNumberFormat="1" applyFont="1" applyFill="1" applyBorder="1" applyAlignment="1">
      <alignment/>
    </xf>
    <xf numFmtId="180" fontId="4" fillId="0" borderId="20" xfId="49" applyNumberFormat="1" applyFont="1" applyFill="1" applyBorder="1" applyAlignment="1">
      <alignment/>
    </xf>
    <xf numFmtId="180" fontId="4" fillId="0" borderId="21" xfId="49" applyNumberFormat="1" applyFont="1" applyFill="1" applyBorder="1" applyAlignment="1">
      <alignment/>
    </xf>
    <xf numFmtId="180" fontId="4" fillId="0" borderId="22" xfId="49" applyNumberFormat="1" applyFont="1" applyFill="1" applyBorder="1" applyAlignment="1">
      <alignment/>
    </xf>
    <xf numFmtId="180" fontId="4" fillId="0" borderId="23" xfId="49" applyNumberFormat="1" applyFont="1" applyFill="1" applyBorder="1" applyAlignment="1">
      <alignment/>
    </xf>
    <xf numFmtId="180" fontId="4" fillId="0" borderId="24" xfId="49" applyNumberFormat="1" applyFont="1" applyFill="1" applyBorder="1" applyAlignment="1">
      <alignment/>
    </xf>
    <xf numFmtId="180" fontId="4" fillId="0" borderId="25" xfId="49" applyNumberFormat="1" applyFont="1" applyFill="1" applyBorder="1" applyAlignment="1">
      <alignment/>
    </xf>
    <xf numFmtId="180" fontId="4" fillId="0" borderId="26" xfId="49" applyNumberFormat="1" applyFont="1" applyFill="1" applyBorder="1" applyAlignment="1">
      <alignment/>
    </xf>
    <xf numFmtId="180" fontId="4" fillId="0" borderId="27" xfId="49" applyNumberFormat="1" applyFont="1" applyFill="1" applyBorder="1" applyAlignment="1">
      <alignment/>
    </xf>
    <xf numFmtId="180" fontId="4" fillId="0" borderId="15" xfId="49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29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78" fontId="4" fillId="0" borderId="15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78" fontId="4" fillId="0" borderId="31" xfId="49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78" fontId="4" fillId="0" borderId="33" xfId="49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78" fontId="4" fillId="0" borderId="35" xfId="49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" sqref="L9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60</v>
      </c>
      <c r="P1" s="56" t="s">
        <v>55</v>
      </c>
    </row>
    <row r="2" ht="9" customHeight="1">
      <c r="P2" s="57"/>
    </row>
    <row r="3" spans="1:16" ht="21.75" customHeight="1">
      <c r="A3" s="58" t="s">
        <v>50</v>
      </c>
      <c r="B3" s="59" t="s">
        <v>59</v>
      </c>
      <c r="C3" s="60" t="s">
        <v>61</v>
      </c>
      <c r="D3" s="59" t="s">
        <v>54</v>
      </c>
      <c r="E3" s="24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58" t="s">
        <v>49</v>
      </c>
      <c r="B4" s="61">
        <f>B6+B7</f>
        <v>121494589.36008</v>
      </c>
      <c r="C4" s="62">
        <v>123518395</v>
      </c>
      <c r="D4" s="63">
        <f>B4/C4</f>
        <v>0.9836153502486816</v>
      </c>
      <c r="E4" s="38">
        <f>SUM(E6:E7)</f>
        <v>10229507.267629</v>
      </c>
      <c r="F4" s="39">
        <f aca="true" t="shared" si="0" ref="F4:P4">SUM(F6:F7)</f>
        <v>12317334.980808001</v>
      </c>
      <c r="G4" s="39">
        <f t="shared" si="0"/>
        <v>7510346.83469</v>
      </c>
      <c r="H4" s="39">
        <f t="shared" si="0"/>
        <v>10877787.905203</v>
      </c>
      <c r="I4" s="39">
        <f t="shared" si="0"/>
        <v>17937628.018887</v>
      </c>
      <c r="J4" s="39">
        <f t="shared" si="0"/>
        <v>8119924.3239939995</v>
      </c>
      <c r="K4" s="39">
        <f t="shared" si="0"/>
        <v>9227948.910015</v>
      </c>
      <c r="L4" s="39">
        <f t="shared" si="0"/>
        <v>11439263</v>
      </c>
      <c r="M4" s="39">
        <f t="shared" si="0"/>
        <v>7409756.39719</v>
      </c>
      <c r="N4" s="39">
        <f t="shared" si="0"/>
        <v>10613141.9008</v>
      </c>
      <c r="O4" s="39">
        <f t="shared" si="0"/>
        <v>8503498.228864</v>
      </c>
      <c r="P4" s="40">
        <f t="shared" si="0"/>
        <v>6669841.592</v>
      </c>
    </row>
    <row r="5" spans="1:16" ht="21.75" customHeight="1">
      <c r="A5" s="58"/>
      <c r="B5" s="64"/>
      <c r="C5" s="65"/>
      <c r="D5" s="59"/>
      <c r="E5" s="41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21.75" customHeight="1">
      <c r="A6" s="58" t="s">
        <v>51</v>
      </c>
      <c r="B6" s="66">
        <v>638610</v>
      </c>
      <c r="C6" s="67">
        <v>3048331</v>
      </c>
      <c r="D6" s="63">
        <f>B6/C6</f>
        <v>0.20949496626186592</v>
      </c>
      <c r="E6" s="41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21.75" customHeight="1">
      <c r="A7" s="58" t="s">
        <v>52</v>
      </c>
      <c r="B7" s="61">
        <f>B9+B25+'駿河・奥大井・西駿河・中東遠・西北遠'!B4+'駿河・奥大井・西駿河・中東遠・西北遠'!B7+'駿河・奥大井・西駿河・中東遠・西北遠'!B15+'駿河・奥大井・西駿河・中東遠・西北遠'!B23</f>
        <v>120855979.36008</v>
      </c>
      <c r="C7" s="62">
        <v>120470064</v>
      </c>
      <c r="D7" s="63">
        <f>B7/C7</f>
        <v>1.0032034129248906</v>
      </c>
      <c r="E7" s="42">
        <f>E9+E25+'駿河・奥大井・西駿河・中東遠・西北遠'!E4+'駿河・奥大井・西駿河・中東遠・西北遠'!E7+'駿河・奥大井・西駿河・中東遠・西北遠'!E15+'駿河・奥大井・西駿河・中東遠・西北遠'!E23</f>
        <v>10229507.267629</v>
      </c>
      <c r="F7" s="43">
        <f>F9+F25+'駿河・奥大井・西駿河・中東遠・西北遠'!F4+'駿河・奥大井・西駿河・中東遠・西北遠'!F7+'駿河・奥大井・西駿河・中東遠・西北遠'!F15+'駿河・奥大井・西駿河・中東遠・西北遠'!F23</f>
        <v>12317334.980808001</v>
      </c>
      <c r="G7" s="43">
        <f>G9+G25+'駿河・奥大井・西駿河・中東遠・西北遠'!G4+'駿河・奥大井・西駿河・中東遠・西北遠'!G7+'駿河・奥大井・西駿河・中東遠・西北遠'!G15+'駿河・奥大井・西駿河・中東遠・西北遠'!G23</f>
        <v>7510346.83469</v>
      </c>
      <c r="H7" s="43">
        <f>H9+H25+'駿河・奥大井・西駿河・中東遠・西北遠'!H4+'駿河・奥大井・西駿河・中東遠・西北遠'!H7+'駿河・奥大井・西駿河・中東遠・西北遠'!H15+'駿河・奥大井・西駿河・中東遠・西北遠'!H23</f>
        <v>10877787.905203</v>
      </c>
      <c r="I7" s="43">
        <f>I9+I25+'駿河・奥大井・西駿河・中東遠・西北遠'!I4+'駿河・奥大井・西駿河・中東遠・西北遠'!I7+'駿河・奥大井・西駿河・中東遠・西北遠'!I15+'駿河・奥大井・西駿河・中東遠・西北遠'!I23</f>
        <v>17937628.018887</v>
      </c>
      <c r="J7" s="43">
        <f>J9+J25+'駿河・奥大井・西駿河・中東遠・西北遠'!J4+'駿河・奥大井・西駿河・中東遠・西北遠'!J7+'駿河・奥大井・西駿河・中東遠・西北遠'!J15+'駿河・奥大井・西駿河・中東遠・西北遠'!J23</f>
        <v>8119924.3239939995</v>
      </c>
      <c r="K7" s="43">
        <f>K9+K25+'駿河・奥大井・西駿河・中東遠・西北遠'!K4+'駿河・奥大井・西駿河・中東遠・西北遠'!K7+'駿河・奥大井・西駿河・中東遠・西北遠'!K15+'駿河・奥大井・西駿河・中東遠・西北遠'!K23</f>
        <v>9227948.910015</v>
      </c>
      <c r="L7" s="43">
        <f>L9+L25+'駿河・奥大井・西駿河・中東遠・西北遠'!L4+'駿河・奥大井・西駿河・中東遠・西北遠'!L7+'駿河・奥大井・西駿河・中東遠・西北遠'!L15+'駿河・奥大井・西駿河・中東遠・西北遠'!L23</f>
        <v>11439263</v>
      </c>
      <c r="M7" s="43">
        <f>M9+M25+'駿河・奥大井・西駿河・中東遠・西北遠'!M4+'駿河・奥大井・西駿河・中東遠・西北遠'!M7+'駿河・奥大井・西駿河・中東遠・西北遠'!M15+'駿河・奥大井・西駿河・中東遠・西北遠'!M23</f>
        <v>7409756.39719</v>
      </c>
      <c r="N7" s="43">
        <f>N9+N25+'駿河・奥大井・西駿河・中東遠・西北遠'!N4+'駿河・奥大井・西駿河・中東遠・西北遠'!N7+'駿河・奥大井・西駿河・中東遠・西北遠'!N15+'駿河・奥大井・西駿河・中東遠・西北遠'!N23</f>
        <v>10613141.9008</v>
      </c>
      <c r="O7" s="43">
        <f>O9+O25+'駿河・奥大井・西駿河・中東遠・西北遠'!O4+'駿河・奥大井・西駿河・中東遠・西北遠'!O7+'駿河・奥大井・西駿河・中東遠・西北遠'!O15+'駿河・奥大井・西駿河・中東遠・西北遠'!O23</f>
        <v>8503498.228864</v>
      </c>
      <c r="P7" s="44">
        <f>P9+P25+'駿河・奥大井・西駿河・中東遠・西北遠'!P4+'駿河・奥大井・西駿河・中東遠・西北遠'!P7+'駿河・奥大井・西駿河・中東遠・西北遠'!P15+'駿河・奥大井・西駿河・中東遠・西北遠'!P23</f>
        <v>6669841.592</v>
      </c>
    </row>
    <row r="8" spans="1:16" ht="21.75" customHeight="1">
      <c r="A8" s="68"/>
      <c r="B8" s="68"/>
      <c r="C8" s="69"/>
      <c r="D8" s="6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1.75" customHeight="1">
      <c r="A9" s="14" t="s">
        <v>26</v>
      </c>
      <c r="B9" s="22">
        <f>SUM(B10:B23)</f>
        <v>28824817.36008</v>
      </c>
      <c r="C9" s="16">
        <v>28703997</v>
      </c>
      <c r="D9" s="5">
        <f>B9/C9</f>
        <v>1.0042091824382506</v>
      </c>
      <c r="E9" s="17">
        <f>SUM(E10:E23)</f>
        <v>1969106.267629</v>
      </c>
      <c r="F9" s="6">
        <f aca="true" t="shared" si="1" ref="F9:P9">SUM(F10:F23)</f>
        <v>2344775.980808</v>
      </c>
      <c r="G9" s="6">
        <f t="shared" si="1"/>
        <v>1846632.83469</v>
      </c>
      <c r="H9" s="6">
        <f t="shared" si="1"/>
        <v>2400877.905203</v>
      </c>
      <c r="I9" s="6">
        <f t="shared" si="1"/>
        <v>5499075.018887</v>
      </c>
      <c r="J9" s="6">
        <f t="shared" si="1"/>
        <v>1718410.323994</v>
      </c>
      <c r="K9" s="6">
        <f t="shared" si="1"/>
        <v>1817965.910015</v>
      </c>
      <c r="L9" s="6">
        <f t="shared" si="1"/>
        <v>2212496</v>
      </c>
      <c r="M9" s="6">
        <f t="shared" si="1"/>
        <v>1625401.39719</v>
      </c>
      <c r="N9" s="6">
        <f t="shared" si="1"/>
        <v>2780050.9008</v>
      </c>
      <c r="O9" s="6">
        <f t="shared" si="1"/>
        <v>2832386.228864</v>
      </c>
      <c r="P9" s="7">
        <f t="shared" si="1"/>
        <v>1777638.592</v>
      </c>
    </row>
    <row r="10" spans="1:16" ht="21.75" customHeight="1">
      <c r="A10" s="70" t="s">
        <v>12</v>
      </c>
      <c r="B10" s="71">
        <f>SUM(E10:P10)</f>
        <v>2793869</v>
      </c>
      <c r="C10" s="72">
        <v>2951080</v>
      </c>
      <c r="D10" s="18">
        <f aca="true" t="shared" si="2" ref="D10:D23">B10/C10</f>
        <v>0.9467276386949862</v>
      </c>
      <c r="E10" s="45">
        <v>199957</v>
      </c>
      <c r="F10" s="46">
        <v>250023</v>
      </c>
      <c r="G10" s="46">
        <v>130244</v>
      </c>
      <c r="H10" s="46">
        <v>401267</v>
      </c>
      <c r="I10" s="46">
        <v>554080</v>
      </c>
      <c r="J10" s="46">
        <v>141240</v>
      </c>
      <c r="K10" s="46">
        <v>263976</v>
      </c>
      <c r="L10" s="46">
        <v>304628</v>
      </c>
      <c r="M10" s="46">
        <v>155421</v>
      </c>
      <c r="N10" s="46">
        <v>150376</v>
      </c>
      <c r="O10" s="46">
        <v>137593</v>
      </c>
      <c r="P10" s="47">
        <v>105064</v>
      </c>
    </row>
    <row r="11" spans="1:16" ht="21.75" customHeight="1">
      <c r="A11" s="73" t="s">
        <v>13</v>
      </c>
      <c r="B11" s="74">
        <f aca="true" t="shared" si="3" ref="B11:B23">SUM(E11:P11)</f>
        <v>2886231</v>
      </c>
      <c r="C11" s="75">
        <v>2841519</v>
      </c>
      <c r="D11" s="19">
        <f t="shared" si="2"/>
        <v>1.015735245831543</v>
      </c>
      <c r="E11" s="48">
        <v>195756</v>
      </c>
      <c r="F11" s="49">
        <v>254077</v>
      </c>
      <c r="G11" s="49">
        <v>117544</v>
      </c>
      <c r="H11" s="49">
        <v>328631</v>
      </c>
      <c r="I11" s="49">
        <v>675785</v>
      </c>
      <c r="J11" s="49">
        <v>147381</v>
      </c>
      <c r="K11" s="49">
        <v>125328</v>
      </c>
      <c r="L11" s="49">
        <v>146490</v>
      </c>
      <c r="M11" s="49">
        <v>190970</v>
      </c>
      <c r="N11" s="49">
        <v>273041</v>
      </c>
      <c r="O11" s="49">
        <v>313072</v>
      </c>
      <c r="P11" s="50">
        <v>118156</v>
      </c>
    </row>
    <row r="12" spans="1:16" ht="21.75" customHeight="1">
      <c r="A12" s="73" t="s">
        <v>14</v>
      </c>
      <c r="B12" s="74">
        <f t="shared" si="3"/>
        <v>4111514</v>
      </c>
      <c r="C12" s="75">
        <v>4141580</v>
      </c>
      <c r="D12" s="19">
        <f t="shared" si="2"/>
        <v>0.9927404517116656</v>
      </c>
      <c r="E12" s="48">
        <v>233609</v>
      </c>
      <c r="F12" s="49">
        <v>301326</v>
      </c>
      <c r="G12" s="49">
        <v>245173</v>
      </c>
      <c r="H12" s="49">
        <v>233019</v>
      </c>
      <c r="I12" s="49">
        <v>702481</v>
      </c>
      <c r="J12" s="49">
        <v>235703</v>
      </c>
      <c r="K12" s="49">
        <v>250020</v>
      </c>
      <c r="L12" s="49">
        <v>333428</v>
      </c>
      <c r="M12" s="49">
        <v>240247</v>
      </c>
      <c r="N12" s="49">
        <v>874614</v>
      </c>
      <c r="O12" s="49">
        <v>234526</v>
      </c>
      <c r="P12" s="50">
        <v>227368</v>
      </c>
    </row>
    <row r="13" spans="1:16" ht="21.75" customHeight="1">
      <c r="A13" s="73" t="s">
        <v>15</v>
      </c>
      <c r="B13" s="74">
        <f t="shared" si="3"/>
        <v>8028592</v>
      </c>
      <c r="C13" s="75">
        <v>7517559</v>
      </c>
      <c r="D13" s="19">
        <f t="shared" si="2"/>
        <v>1.0679785818774419</v>
      </c>
      <c r="E13" s="48">
        <v>774772</v>
      </c>
      <c r="F13" s="49">
        <v>762561</v>
      </c>
      <c r="G13" s="49">
        <v>446746</v>
      </c>
      <c r="H13" s="49">
        <v>663516</v>
      </c>
      <c r="I13" s="49">
        <v>1559862</v>
      </c>
      <c r="J13" s="49">
        <v>611455</v>
      </c>
      <c r="K13" s="49">
        <v>593598</v>
      </c>
      <c r="L13" s="49">
        <v>581177</v>
      </c>
      <c r="M13" s="49">
        <v>542298</v>
      </c>
      <c r="N13" s="49">
        <v>607089</v>
      </c>
      <c r="O13" s="49">
        <v>523079</v>
      </c>
      <c r="P13" s="50">
        <v>362439</v>
      </c>
    </row>
    <row r="14" spans="1:16" ht="21.75" customHeight="1">
      <c r="A14" s="73" t="s">
        <v>16</v>
      </c>
      <c r="B14" s="74">
        <f t="shared" si="3"/>
        <v>2172611</v>
      </c>
      <c r="C14" s="75">
        <v>2077555</v>
      </c>
      <c r="D14" s="19">
        <f t="shared" si="2"/>
        <v>1.0457537826916736</v>
      </c>
      <c r="E14" s="48">
        <v>48136</v>
      </c>
      <c r="F14" s="49">
        <v>74876</v>
      </c>
      <c r="G14" s="49">
        <v>401483</v>
      </c>
      <c r="H14" s="49">
        <v>191888</v>
      </c>
      <c r="I14" s="49">
        <v>802147</v>
      </c>
      <c r="J14" s="49">
        <v>89367</v>
      </c>
      <c r="K14" s="49">
        <v>64911</v>
      </c>
      <c r="L14" s="49">
        <v>60338</v>
      </c>
      <c r="M14" s="49">
        <v>39381</v>
      </c>
      <c r="N14" s="49">
        <v>329369</v>
      </c>
      <c r="O14" s="49">
        <v>47623</v>
      </c>
      <c r="P14" s="50">
        <v>23092</v>
      </c>
    </row>
    <row r="15" spans="1:16" ht="21.75" customHeight="1">
      <c r="A15" s="73" t="s">
        <v>17</v>
      </c>
      <c r="B15" s="74">
        <f t="shared" si="3"/>
        <v>2418146</v>
      </c>
      <c r="C15" s="75">
        <v>2571835</v>
      </c>
      <c r="D15" s="19">
        <f t="shared" si="2"/>
        <v>0.9402415007183587</v>
      </c>
      <c r="E15" s="48">
        <v>146609</v>
      </c>
      <c r="F15" s="49">
        <v>221355</v>
      </c>
      <c r="G15" s="49">
        <v>193186</v>
      </c>
      <c r="H15" s="49">
        <v>170016</v>
      </c>
      <c r="I15" s="49">
        <v>351205</v>
      </c>
      <c r="J15" s="49">
        <v>169613</v>
      </c>
      <c r="K15" s="49">
        <v>172621</v>
      </c>
      <c r="L15" s="49">
        <v>377826</v>
      </c>
      <c r="M15" s="49">
        <v>148774</v>
      </c>
      <c r="N15" s="49">
        <v>137757</v>
      </c>
      <c r="O15" s="49">
        <v>225467</v>
      </c>
      <c r="P15" s="50">
        <v>103717</v>
      </c>
    </row>
    <row r="16" spans="1:16" ht="21.75" customHeight="1">
      <c r="A16" s="73" t="s">
        <v>18</v>
      </c>
      <c r="B16" s="74">
        <f t="shared" si="3"/>
        <v>1436847</v>
      </c>
      <c r="C16" s="75">
        <v>1501617</v>
      </c>
      <c r="D16" s="19">
        <f t="shared" si="2"/>
        <v>0.9568664979152474</v>
      </c>
      <c r="E16" s="48">
        <v>128813</v>
      </c>
      <c r="F16" s="49">
        <v>125344</v>
      </c>
      <c r="G16" s="49">
        <v>83859</v>
      </c>
      <c r="H16" s="49">
        <v>108832</v>
      </c>
      <c r="I16" s="49">
        <v>157488</v>
      </c>
      <c r="J16" s="49">
        <v>77435</v>
      </c>
      <c r="K16" s="49">
        <v>95032</v>
      </c>
      <c r="L16" s="49">
        <v>137160</v>
      </c>
      <c r="M16" s="49">
        <v>100352</v>
      </c>
      <c r="N16" s="49">
        <v>156863</v>
      </c>
      <c r="O16" s="49">
        <v>170790</v>
      </c>
      <c r="P16" s="50">
        <v>94879</v>
      </c>
    </row>
    <row r="17" spans="1:16" ht="21.75" customHeight="1">
      <c r="A17" s="73" t="s">
        <v>19</v>
      </c>
      <c r="B17" s="74">
        <f t="shared" si="3"/>
        <v>822548.36008</v>
      </c>
      <c r="C17" s="75">
        <v>833058</v>
      </c>
      <c r="D17" s="19">
        <f t="shared" si="2"/>
        <v>0.9873842638567782</v>
      </c>
      <c r="E17" s="48">
        <v>44112.267629</v>
      </c>
      <c r="F17" s="49">
        <v>79646.980808</v>
      </c>
      <c r="G17" s="49">
        <v>48707.83469</v>
      </c>
      <c r="H17" s="49">
        <v>74493.905203</v>
      </c>
      <c r="I17" s="49">
        <v>133208.018887</v>
      </c>
      <c r="J17" s="49">
        <v>45695.323994000006</v>
      </c>
      <c r="K17" s="49">
        <v>44981.910015</v>
      </c>
      <c r="L17" s="49">
        <v>47954</v>
      </c>
      <c r="M17" s="49">
        <v>49960.39719</v>
      </c>
      <c r="N17" s="49">
        <v>68216.9008</v>
      </c>
      <c r="O17" s="49">
        <v>130023.228864</v>
      </c>
      <c r="P17" s="50">
        <v>55547.592000000004</v>
      </c>
    </row>
    <row r="18" spans="1:16" ht="21.75" customHeight="1">
      <c r="A18" s="73" t="s">
        <v>20</v>
      </c>
      <c r="B18" s="74">
        <f t="shared" si="3"/>
        <v>1412443</v>
      </c>
      <c r="C18" s="75">
        <v>1413460</v>
      </c>
      <c r="D18" s="19">
        <f t="shared" si="2"/>
        <v>0.9992804890127771</v>
      </c>
      <c r="E18" s="48">
        <v>14250</v>
      </c>
      <c r="F18" s="49">
        <v>49031</v>
      </c>
      <c r="G18" s="49">
        <v>31923</v>
      </c>
      <c r="H18" s="49">
        <v>30477</v>
      </c>
      <c r="I18" s="49">
        <v>91974</v>
      </c>
      <c r="J18" s="49">
        <v>13083</v>
      </c>
      <c r="K18" s="49">
        <v>16214</v>
      </c>
      <c r="L18" s="49">
        <v>20149</v>
      </c>
      <c r="M18" s="49">
        <v>14204</v>
      </c>
      <c r="N18" s="49">
        <v>17665</v>
      </c>
      <c r="O18" s="49">
        <v>591113</v>
      </c>
      <c r="P18" s="50">
        <v>522360</v>
      </c>
    </row>
    <row r="19" spans="1:16" ht="21.75" customHeight="1">
      <c r="A19" s="73" t="s">
        <v>21</v>
      </c>
      <c r="B19" s="74">
        <f t="shared" si="3"/>
        <v>690450</v>
      </c>
      <c r="C19" s="75">
        <v>661536</v>
      </c>
      <c r="D19" s="19">
        <f t="shared" si="2"/>
        <v>1.0437073719344072</v>
      </c>
      <c r="E19" s="48">
        <v>17086</v>
      </c>
      <c r="F19" s="49">
        <v>23766</v>
      </c>
      <c r="G19" s="49">
        <v>13746</v>
      </c>
      <c r="H19" s="49">
        <v>31435</v>
      </c>
      <c r="I19" s="49">
        <v>114030</v>
      </c>
      <c r="J19" s="49">
        <v>19408</v>
      </c>
      <c r="K19" s="49">
        <v>17328</v>
      </c>
      <c r="L19" s="49">
        <v>17922</v>
      </c>
      <c r="M19" s="49">
        <v>12967</v>
      </c>
      <c r="N19" s="49">
        <v>18228</v>
      </c>
      <c r="O19" s="49">
        <v>334859</v>
      </c>
      <c r="P19" s="50">
        <v>69675</v>
      </c>
    </row>
    <row r="20" spans="1:16" ht="21.75" customHeight="1">
      <c r="A20" s="73" t="s">
        <v>22</v>
      </c>
      <c r="B20" s="74">
        <f t="shared" si="3"/>
        <v>280284</v>
      </c>
      <c r="C20" s="75">
        <v>312332</v>
      </c>
      <c r="D20" s="19">
        <f t="shared" si="2"/>
        <v>0.8973912375292957</v>
      </c>
      <c r="E20" s="48">
        <v>35256</v>
      </c>
      <c r="F20" s="49">
        <v>29328</v>
      </c>
      <c r="G20" s="49">
        <v>10491</v>
      </c>
      <c r="H20" s="49">
        <v>23330</v>
      </c>
      <c r="I20" s="49">
        <v>61519</v>
      </c>
      <c r="J20" s="49">
        <v>23452</v>
      </c>
      <c r="K20" s="49">
        <v>19724</v>
      </c>
      <c r="L20" s="49">
        <v>19744</v>
      </c>
      <c r="M20" s="49">
        <v>11226</v>
      </c>
      <c r="N20" s="49">
        <v>14307</v>
      </c>
      <c r="O20" s="49">
        <v>13214</v>
      </c>
      <c r="P20" s="50">
        <v>18693</v>
      </c>
    </row>
    <row r="21" spans="1:16" ht="21.75" customHeight="1">
      <c r="A21" s="73" t="s">
        <v>23</v>
      </c>
      <c r="B21" s="74">
        <f t="shared" si="3"/>
        <v>659482</v>
      </c>
      <c r="C21" s="75">
        <v>703980</v>
      </c>
      <c r="D21" s="19">
        <f t="shared" si="2"/>
        <v>0.9367908179209636</v>
      </c>
      <c r="E21" s="48">
        <v>47013</v>
      </c>
      <c r="F21" s="49">
        <v>68719</v>
      </c>
      <c r="G21" s="49">
        <v>47954</v>
      </c>
      <c r="H21" s="49">
        <v>61727</v>
      </c>
      <c r="I21" s="49">
        <v>127373</v>
      </c>
      <c r="J21" s="49">
        <v>53264</v>
      </c>
      <c r="K21" s="49">
        <v>60257</v>
      </c>
      <c r="L21" s="49">
        <v>64131</v>
      </c>
      <c r="M21" s="49">
        <v>30677</v>
      </c>
      <c r="N21" s="49">
        <v>34668</v>
      </c>
      <c r="O21" s="49">
        <v>42010</v>
      </c>
      <c r="P21" s="50">
        <v>21689</v>
      </c>
    </row>
    <row r="22" spans="1:16" ht="21.75" customHeight="1">
      <c r="A22" s="73" t="s">
        <v>24</v>
      </c>
      <c r="B22" s="74">
        <f t="shared" si="3"/>
        <v>676300</v>
      </c>
      <c r="C22" s="75">
        <v>717386</v>
      </c>
      <c r="D22" s="19">
        <f t="shared" si="2"/>
        <v>0.9427281825962592</v>
      </c>
      <c r="E22" s="48">
        <v>44737</v>
      </c>
      <c r="F22" s="49">
        <v>69223</v>
      </c>
      <c r="G22" s="49">
        <v>41576</v>
      </c>
      <c r="H22" s="49">
        <v>46246</v>
      </c>
      <c r="I22" s="49">
        <v>89923</v>
      </c>
      <c r="J22" s="49">
        <v>55314</v>
      </c>
      <c r="K22" s="49">
        <v>56975</v>
      </c>
      <c r="L22" s="49">
        <v>71549</v>
      </c>
      <c r="M22" s="49">
        <v>55924</v>
      </c>
      <c r="N22" s="49">
        <v>65857</v>
      </c>
      <c r="O22" s="49">
        <v>42017</v>
      </c>
      <c r="P22" s="50">
        <v>36959</v>
      </c>
    </row>
    <row r="23" spans="1:16" ht="21.75" customHeight="1">
      <c r="A23" s="76" t="s">
        <v>25</v>
      </c>
      <c r="B23" s="77">
        <f t="shared" si="3"/>
        <v>435500</v>
      </c>
      <c r="C23" s="78">
        <v>459500</v>
      </c>
      <c r="D23" s="20">
        <f t="shared" si="2"/>
        <v>0.9477693144722524</v>
      </c>
      <c r="E23" s="51">
        <v>39000</v>
      </c>
      <c r="F23" s="52">
        <v>35500</v>
      </c>
      <c r="G23" s="52">
        <v>34000</v>
      </c>
      <c r="H23" s="52">
        <v>36000</v>
      </c>
      <c r="I23" s="52">
        <v>78000</v>
      </c>
      <c r="J23" s="52">
        <v>36000</v>
      </c>
      <c r="K23" s="52">
        <v>37000</v>
      </c>
      <c r="L23" s="52">
        <v>30000</v>
      </c>
      <c r="M23" s="52">
        <v>33000</v>
      </c>
      <c r="N23" s="52">
        <v>32000</v>
      </c>
      <c r="O23" s="52">
        <v>27000</v>
      </c>
      <c r="P23" s="53">
        <v>18000</v>
      </c>
    </row>
    <row r="24" spans="1:16" ht="21.75" customHeight="1">
      <c r="A24" s="79"/>
      <c r="B24" s="79"/>
      <c r="C24" s="28"/>
      <c r="D24" s="8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21.75" customHeight="1">
      <c r="A25" s="14" t="s">
        <v>33</v>
      </c>
      <c r="B25" s="22">
        <f>SUM(B26:B31)</f>
        <v>28719735</v>
      </c>
      <c r="C25" s="16">
        <v>29989253</v>
      </c>
      <c r="D25" s="5">
        <f>B25/C25</f>
        <v>0.9576675684452693</v>
      </c>
      <c r="E25" s="17">
        <f aca="true" t="shared" si="4" ref="E25:P25">SUM(E26:E31)</f>
        <v>2241765</v>
      </c>
      <c r="F25" s="6">
        <f t="shared" si="4"/>
        <v>2817183</v>
      </c>
      <c r="G25" s="6">
        <f t="shared" si="4"/>
        <v>2096750</v>
      </c>
      <c r="H25" s="6">
        <f t="shared" si="4"/>
        <v>2544008</v>
      </c>
      <c r="I25" s="6">
        <f t="shared" si="4"/>
        <v>4150502</v>
      </c>
      <c r="J25" s="6">
        <f t="shared" si="4"/>
        <v>2267024</v>
      </c>
      <c r="K25" s="6">
        <f t="shared" si="4"/>
        <v>2220231</v>
      </c>
      <c r="L25" s="6">
        <f t="shared" si="4"/>
        <v>2556506</v>
      </c>
      <c r="M25" s="6">
        <f t="shared" si="4"/>
        <v>2053506</v>
      </c>
      <c r="N25" s="6">
        <f t="shared" si="4"/>
        <v>2585168</v>
      </c>
      <c r="O25" s="6">
        <f t="shared" si="4"/>
        <v>1714361</v>
      </c>
      <c r="P25" s="7">
        <f t="shared" si="4"/>
        <v>1472731</v>
      </c>
    </row>
    <row r="26" spans="1:16" ht="21.75" customHeight="1">
      <c r="A26" s="70" t="s">
        <v>27</v>
      </c>
      <c r="B26" s="71">
        <f aca="true" t="shared" si="5" ref="B26:B31">SUM(E26:P26)</f>
        <v>5317888</v>
      </c>
      <c r="C26" s="72">
        <v>5457357</v>
      </c>
      <c r="D26" s="18">
        <f aca="true" t="shared" si="6" ref="D26:D31">B26/C26</f>
        <v>0.9744438562476305</v>
      </c>
      <c r="E26" s="45">
        <v>363932</v>
      </c>
      <c r="F26" s="46">
        <v>667703</v>
      </c>
      <c r="G26" s="46">
        <v>326486</v>
      </c>
      <c r="H26" s="46">
        <v>437807</v>
      </c>
      <c r="I26" s="46">
        <v>868403</v>
      </c>
      <c r="J26" s="46">
        <v>444443</v>
      </c>
      <c r="K26" s="46">
        <v>388300</v>
      </c>
      <c r="L26" s="46">
        <v>510960</v>
      </c>
      <c r="M26" s="46">
        <v>198532</v>
      </c>
      <c r="N26" s="46">
        <v>691914</v>
      </c>
      <c r="O26" s="46">
        <v>227011</v>
      </c>
      <c r="P26" s="47">
        <v>192397</v>
      </c>
    </row>
    <row r="27" spans="1:16" ht="21.75" customHeight="1">
      <c r="A27" s="73" t="s">
        <v>28</v>
      </c>
      <c r="B27" s="74">
        <f t="shared" si="5"/>
        <v>6381466</v>
      </c>
      <c r="C27" s="75">
        <v>6603700</v>
      </c>
      <c r="D27" s="19">
        <f t="shared" si="6"/>
        <v>0.9663470478671048</v>
      </c>
      <c r="E27" s="48">
        <v>513560</v>
      </c>
      <c r="F27" s="49">
        <v>583209</v>
      </c>
      <c r="G27" s="49">
        <v>536089</v>
      </c>
      <c r="H27" s="49">
        <v>598025</v>
      </c>
      <c r="I27" s="49">
        <v>840236</v>
      </c>
      <c r="J27" s="49">
        <v>383164</v>
      </c>
      <c r="K27" s="49">
        <v>435575</v>
      </c>
      <c r="L27" s="49">
        <v>499040</v>
      </c>
      <c r="M27" s="49">
        <v>436119</v>
      </c>
      <c r="N27" s="49">
        <v>431605</v>
      </c>
      <c r="O27" s="49">
        <v>566807</v>
      </c>
      <c r="P27" s="50">
        <v>558037</v>
      </c>
    </row>
    <row r="28" spans="1:16" ht="21.75" customHeight="1">
      <c r="A28" s="73" t="s">
        <v>29</v>
      </c>
      <c r="B28" s="74">
        <f t="shared" si="5"/>
        <v>11990582</v>
      </c>
      <c r="C28" s="75">
        <v>12490134</v>
      </c>
      <c r="D28" s="19">
        <f t="shared" si="6"/>
        <v>0.9600042721719398</v>
      </c>
      <c r="E28" s="48">
        <v>928183</v>
      </c>
      <c r="F28" s="49">
        <v>1086014</v>
      </c>
      <c r="G28" s="49">
        <v>928644</v>
      </c>
      <c r="H28" s="49">
        <v>1034941</v>
      </c>
      <c r="I28" s="49">
        <v>1667575</v>
      </c>
      <c r="J28" s="49">
        <v>977111</v>
      </c>
      <c r="K28" s="49">
        <v>977374</v>
      </c>
      <c r="L28" s="49">
        <v>1079492</v>
      </c>
      <c r="M28" s="49">
        <v>1058040</v>
      </c>
      <c r="N28" s="49">
        <v>1100353</v>
      </c>
      <c r="O28" s="49">
        <v>660663</v>
      </c>
      <c r="P28" s="50">
        <v>492192</v>
      </c>
    </row>
    <row r="29" spans="1:16" ht="21.75" customHeight="1">
      <c r="A29" s="73" t="s">
        <v>30</v>
      </c>
      <c r="B29" s="74">
        <f t="shared" si="5"/>
        <v>2076408</v>
      </c>
      <c r="C29" s="75">
        <v>2296876</v>
      </c>
      <c r="D29" s="19">
        <f t="shared" si="6"/>
        <v>0.9040139737626237</v>
      </c>
      <c r="E29" s="48">
        <v>120755</v>
      </c>
      <c r="F29" s="49">
        <v>234182</v>
      </c>
      <c r="G29" s="49">
        <v>105024</v>
      </c>
      <c r="H29" s="49">
        <v>171461</v>
      </c>
      <c r="I29" s="49">
        <v>421028</v>
      </c>
      <c r="J29" s="49">
        <v>179518</v>
      </c>
      <c r="K29" s="49">
        <v>169767</v>
      </c>
      <c r="L29" s="49">
        <v>162172</v>
      </c>
      <c r="M29" s="49">
        <v>131684</v>
      </c>
      <c r="N29" s="49">
        <v>171808</v>
      </c>
      <c r="O29" s="49">
        <v>128686</v>
      </c>
      <c r="P29" s="50">
        <v>80323</v>
      </c>
    </row>
    <row r="30" spans="1:16" ht="21.75" customHeight="1">
      <c r="A30" s="73" t="s">
        <v>31</v>
      </c>
      <c r="B30" s="74">
        <f t="shared" si="5"/>
        <v>384813</v>
      </c>
      <c r="C30" s="75">
        <v>387033</v>
      </c>
      <c r="D30" s="19">
        <f t="shared" si="6"/>
        <v>0.9942640550030618</v>
      </c>
      <c r="E30" s="48">
        <v>33187</v>
      </c>
      <c r="F30" s="49">
        <v>41907</v>
      </c>
      <c r="G30" s="49">
        <v>37145</v>
      </c>
      <c r="H30" s="49">
        <v>22019</v>
      </c>
      <c r="I30" s="49">
        <v>40319</v>
      </c>
      <c r="J30" s="49">
        <v>37047</v>
      </c>
      <c r="K30" s="49">
        <v>34463</v>
      </c>
      <c r="L30" s="49">
        <v>45762</v>
      </c>
      <c r="M30" s="49">
        <v>33307</v>
      </c>
      <c r="N30" s="49">
        <v>20654</v>
      </c>
      <c r="O30" s="49">
        <v>17205</v>
      </c>
      <c r="P30" s="50">
        <v>21798</v>
      </c>
    </row>
    <row r="31" spans="1:16" ht="21.75" customHeight="1">
      <c r="A31" s="73" t="s">
        <v>32</v>
      </c>
      <c r="B31" s="74">
        <f t="shared" si="5"/>
        <v>2568578</v>
      </c>
      <c r="C31" s="75">
        <v>2754153</v>
      </c>
      <c r="D31" s="19">
        <f t="shared" si="6"/>
        <v>0.9326199379627784</v>
      </c>
      <c r="E31" s="48">
        <v>282148</v>
      </c>
      <c r="F31" s="49">
        <v>204168</v>
      </c>
      <c r="G31" s="49">
        <v>163362</v>
      </c>
      <c r="H31" s="49">
        <v>279755</v>
      </c>
      <c r="I31" s="49">
        <v>312941</v>
      </c>
      <c r="J31" s="49">
        <v>245741</v>
      </c>
      <c r="K31" s="49">
        <v>214752</v>
      </c>
      <c r="L31" s="49">
        <v>259080</v>
      </c>
      <c r="M31" s="49">
        <v>195824</v>
      </c>
      <c r="N31" s="49">
        <v>168834</v>
      </c>
      <c r="O31" s="49">
        <v>113989</v>
      </c>
      <c r="P31" s="50">
        <v>127984</v>
      </c>
    </row>
    <row r="32" spans="1:16" ht="21.75" customHeight="1">
      <c r="A32" s="81" t="s">
        <v>64</v>
      </c>
      <c r="B32" s="81"/>
      <c r="C32" s="55"/>
      <c r="D32" s="8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" sqref="N5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62</v>
      </c>
      <c r="P1" s="56" t="s">
        <v>55</v>
      </c>
    </row>
    <row r="2" ht="8.25" customHeight="1">
      <c r="P2" s="83"/>
    </row>
    <row r="3" spans="1:16" ht="21.75" customHeight="1">
      <c r="A3" s="58" t="s">
        <v>50</v>
      </c>
      <c r="B3" s="59" t="s">
        <v>59</v>
      </c>
      <c r="C3" s="60" t="s">
        <v>61</v>
      </c>
      <c r="D3" s="59" t="s">
        <v>54</v>
      </c>
      <c r="E3" s="24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21" t="s">
        <v>58</v>
      </c>
      <c r="B4" s="23">
        <f>SUM(B5)</f>
        <v>26004773</v>
      </c>
      <c r="C4" s="16">
        <v>23936566</v>
      </c>
      <c r="D4" s="5">
        <f>B4/C4</f>
        <v>1.0864036637502639</v>
      </c>
      <c r="E4" s="15">
        <f>SUM(E5)</f>
        <v>2703038</v>
      </c>
      <c r="F4" s="12">
        <f aca="true" t="shared" si="0" ref="F4:P4">SUM(F5)</f>
        <v>2066897</v>
      </c>
      <c r="G4" s="12">
        <f t="shared" si="0"/>
        <v>1277724</v>
      </c>
      <c r="H4" s="12">
        <f t="shared" si="0"/>
        <v>2776939</v>
      </c>
      <c r="I4" s="12">
        <f t="shared" si="0"/>
        <v>3110340</v>
      </c>
      <c r="J4" s="12">
        <f t="shared" si="0"/>
        <v>1813402</v>
      </c>
      <c r="K4" s="12">
        <f t="shared" si="0"/>
        <v>2015743</v>
      </c>
      <c r="L4" s="12">
        <f t="shared" si="0"/>
        <v>3567727</v>
      </c>
      <c r="M4" s="12">
        <f t="shared" si="0"/>
        <v>1709912</v>
      </c>
      <c r="N4" s="12">
        <f t="shared" si="0"/>
        <v>1756486</v>
      </c>
      <c r="O4" s="12">
        <f t="shared" si="0"/>
        <v>1775375</v>
      </c>
      <c r="P4" s="13">
        <f t="shared" si="0"/>
        <v>1431190</v>
      </c>
    </row>
    <row r="5" spans="1:16" ht="21.75" customHeight="1">
      <c r="A5" s="14" t="s">
        <v>56</v>
      </c>
      <c r="B5" s="84">
        <f>SUM(E5:P5)</f>
        <v>26004773</v>
      </c>
      <c r="C5" s="28">
        <v>23936566</v>
      </c>
      <c r="D5" s="5">
        <f>B5/C5</f>
        <v>1.0864036637502639</v>
      </c>
      <c r="E5" s="25">
        <v>2703038</v>
      </c>
      <c r="F5" s="26">
        <v>2066897</v>
      </c>
      <c r="G5" s="26">
        <v>1277724</v>
      </c>
      <c r="H5" s="26">
        <v>2776939</v>
      </c>
      <c r="I5" s="26">
        <v>3110340</v>
      </c>
      <c r="J5" s="26">
        <v>1813402</v>
      </c>
      <c r="K5" s="26">
        <v>2015743</v>
      </c>
      <c r="L5" s="26">
        <v>3567727</v>
      </c>
      <c r="M5" s="26">
        <v>1709912</v>
      </c>
      <c r="N5" s="26">
        <v>1756486</v>
      </c>
      <c r="O5" s="26">
        <v>1775375</v>
      </c>
      <c r="P5" s="27">
        <v>1431190</v>
      </c>
    </row>
    <row r="6" spans="1:16" ht="21.75" customHeight="1">
      <c r="A6" s="79"/>
      <c r="B6" s="79"/>
      <c r="C6" s="28"/>
      <c r="D6" s="8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33.75" customHeight="1">
      <c r="A7" s="21" t="s">
        <v>57</v>
      </c>
      <c r="B7" s="23">
        <f>SUM(B8:B13)</f>
        <v>10499321</v>
      </c>
      <c r="C7" s="28">
        <v>8942370</v>
      </c>
      <c r="D7" s="5">
        <f>B7/C7</f>
        <v>1.174109436312745</v>
      </c>
      <c r="E7" s="25">
        <f>SUM(E8:E13)</f>
        <v>1055291</v>
      </c>
      <c r="F7" s="26">
        <f aca="true" t="shared" si="1" ref="F7:P7">SUM(F8:F13)</f>
        <v>901939</v>
      </c>
      <c r="G7" s="26">
        <f t="shared" si="1"/>
        <v>569186</v>
      </c>
      <c r="H7" s="26">
        <f t="shared" si="1"/>
        <v>968126</v>
      </c>
      <c r="I7" s="26">
        <f t="shared" si="1"/>
        <v>1895997</v>
      </c>
      <c r="J7" s="26">
        <f t="shared" si="1"/>
        <v>606808</v>
      </c>
      <c r="K7" s="26">
        <f t="shared" si="1"/>
        <v>1301592</v>
      </c>
      <c r="L7" s="26">
        <f t="shared" si="1"/>
        <v>899222</v>
      </c>
      <c r="M7" s="26">
        <f t="shared" si="1"/>
        <v>604598</v>
      </c>
      <c r="N7" s="26">
        <f t="shared" si="1"/>
        <v>608269</v>
      </c>
      <c r="O7" s="26">
        <f t="shared" si="1"/>
        <v>612053</v>
      </c>
      <c r="P7" s="27">
        <f t="shared" si="1"/>
        <v>476240</v>
      </c>
    </row>
    <row r="8" spans="1:16" ht="21.75" customHeight="1">
      <c r="A8" s="70" t="s">
        <v>35</v>
      </c>
      <c r="B8" s="85">
        <f aca="true" t="shared" si="2" ref="B8:B13">SUM(E8:P8)</f>
        <v>2550313</v>
      </c>
      <c r="C8" s="72">
        <v>2249102</v>
      </c>
      <c r="D8" s="18">
        <f aca="true" t="shared" si="3" ref="D8:D13">B8/C8</f>
        <v>1.1339250065137108</v>
      </c>
      <c r="E8" s="29">
        <v>219189</v>
      </c>
      <c r="F8" s="30">
        <v>241242</v>
      </c>
      <c r="G8" s="30">
        <v>135679</v>
      </c>
      <c r="H8" s="30">
        <v>127575</v>
      </c>
      <c r="I8" s="30">
        <v>409050</v>
      </c>
      <c r="J8" s="30">
        <v>160315</v>
      </c>
      <c r="K8" s="30">
        <v>555783</v>
      </c>
      <c r="L8" s="30">
        <v>179226</v>
      </c>
      <c r="M8" s="30">
        <v>110396</v>
      </c>
      <c r="N8" s="30">
        <v>164489</v>
      </c>
      <c r="O8" s="30">
        <v>121866</v>
      </c>
      <c r="P8" s="31">
        <v>125503</v>
      </c>
    </row>
    <row r="9" spans="1:16" ht="21.75" customHeight="1">
      <c r="A9" s="73" t="s">
        <v>36</v>
      </c>
      <c r="B9" s="86">
        <f t="shared" si="2"/>
        <v>3679435</v>
      </c>
      <c r="C9" s="75">
        <v>3299907</v>
      </c>
      <c r="D9" s="19">
        <f t="shared" si="3"/>
        <v>1.1150117260880383</v>
      </c>
      <c r="E9" s="32">
        <v>377089</v>
      </c>
      <c r="F9" s="33">
        <v>278705</v>
      </c>
      <c r="G9" s="33">
        <v>234082</v>
      </c>
      <c r="H9" s="33">
        <v>286662</v>
      </c>
      <c r="I9" s="33">
        <v>552681</v>
      </c>
      <c r="J9" s="33">
        <v>261365</v>
      </c>
      <c r="K9" s="33">
        <v>274703</v>
      </c>
      <c r="L9" s="33">
        <v>371170</v>
      </c>
      <c r="M9" s="33">
        <v>327546</v>
      </c>
      <c r="N9" s="33">
        <v>229005</v>
      </c>
      <c r="O9" s="33">
        <v>288470</v>
      </c>
      <c r="P9" s="34">
        <v>197957</v>
      </c>
    </row>
    <row r="10" spans="1:16" ht="21.75" customHeight="1">
      <c r="A10" s="73" t="s">
        <v>37</v>
      </c>
      <c r="B10" s="86">
        <f t="shared" si="2"/>
        <v>2240640</v>
      </c>
      <c r="C10" s="75">
        <v>1692794</v>
      </c>
      <c r="D10" s="19">
        <f t="shared" si="3"/>
        <v>1.3236341811230428</v>
      </c>
      <c r="E10" s="32">
        <v>257983</v>
      </c>
      <c r="F10" s="33">
        <v>260260</v>
      </c>
      <c r="G10" s="33">
        <v>124680</v>
      </c>
      <c r="H10" s="33">
        <v>127097</v>
      </c>
      <c r="I10" s="33">
        <v>306763</v>
      </c>
      <c r="J10" s="33">
        <v>117111</v>
      </c>
      <c r="K10" s="33">
        <v>389309</v>
      </c>
      <c r="L10" s="33">
        <v>167485</v>
      </c>
      <c r="M10" s="33">
        <v>94842</v>
      </c>
      <c r="N10" s="33">
        <v>148790</v>
      </c>
      <c r="O10" s="33">
        <v>149004</v>
      </c>
      <c r="P10" s="34">
        <v>97316</v>
      </c>
    </row>
    <row r="11" spans="1:16" ht="21.75" customHeight="1">
      <c r="A11" s="73" t="s">
        <v>38</v>
      </c>
      <c r="B11" s="86">
        <f t="shared" si="2"/>
        <v>1394589</v>
      </c>
      <c r="C11" s="75">
        <v>1037395</v>
      </c>
      <c r="D11" s="19">
        <f t="shared" si="3"/>
        <v>1.3443182201572208</v>
      </c>
      <c r="E11" s="32">
        <v>87546</v>
      </c>
      <c r="F11" s="33">
        <v>58868</v>
      </c>
      <c r="G11" s="33">
        <v>47625</v>
      </c>
      <c r="H11" s="33">
        <v>394651</v>
      </c>
      <c r="I11" s="33">
        <v>541960</v>
      </c>
      <c r="J11" s="33">
        <v>34150</v>
      </c>
      <c r="K11" s="33">
        <v>32001</v>
      </c>
      <c r="L11" s="33">
        <v>34164</v>
      </c>
      <c r="M11" s="33">
        <v>42362</v>
      </c>
      <c r="N11" s="33">
        <v>48018</v>
      </c>
      <c r="O11" s="33">
        <v>37394</v>
      </c>
      <c r="P11" s="34">
        <v>35850</v>
      </c>
    </row>
    <row r="12" spans="1:16" ht="21.75" customHeight="1">
      <c r="A12" s="73" t="s">
        <v>39</v>
      </c>
      <c r="B12" s="86">
        <f t="shared" si="2"/>
        <v>246615</v>
      </c>
      <c r="C12" s="75">
        <v>249830</v>
      </c>
      <c r="D12" s="19">
        <f t="shared" si="3"/>
        <v>0.9871312492494897</v>
      </c>
      <c r="E12" s="32">
        <v>87069</v>
      </c>
      <c r="F12" s="33">
        <v>17178</v>
      </c>
      <c r="G12" s="33">
        <v>6043</v>
      </c>
      <c r="H12" s="33">
        <v>5173</v>
      </c>
      <c r="I12" s="33">
        <v>35215</v>
      </c>
      <c r="J12" s="33">
        <v>6332</v>
      </c>
      <c r="K12" s="33">
        <v>18772</v>
      </c>
      <c r="L12" s="33">
        <v>47169</v>
      </c>
      <c r="M12" s="33">
        <v>4893</v>
      </c>
      <c r="N12" s="33">
        <v>5253</v>
      </c>
      <c r="O12" s="33">
        <v>5670</v>
      </c>
      <c r="P12" s="34">
        <v>7848</v>
      </c>
    </row>
    <row r="13" spans="1:16" ht="21.75" customHeight="1">
      <c r="A13" s="76" t="s">
        <v>34</v>
      </c>
      <c r="B13" s="87">
        <f t="shared" si="2"/>
        <v>387729</v>
      </c>
      <c r="C13" s="78">
        <v>413342</v>
      </c>
      <c r="D13" s="20">
        <f t="shared" si="3"/>
        <v>0.9380343637955978</v>
      </c>
      <c r="E13" s="35">
        <v>26415</v>
      </c>
      <c r="F13" s="36">
        <v>45686</v>
      </c>
      <c r="G13" s="36">
        <v>21077</v>
      </c>
      <c r="H13" s="36">
        <v>26968</v>
      </c>
      <c r="I13" s="36">
        <v>50328</v>
      </c>
      <c r="J13" s="36">
        <v>27535</v>
      </c>
      <c r="K13" s="36">
        <v>31024</v>
      </c>
      <c r="L13" s="36">
        <v>100008</v>
      </c>
      <c r="M13" s="36">
        <v>24559</v>
      </c>
      <c r="N13" s="36">
        <v>12714</v>
      </c>
      <c r="O13" s="36">
        <v>9649</v>
      </c>
      <c r="P13" s="37">
        <v>11766</v>
      </c>
    </row>
    <row r="14" spans="1:16" ht="21.75" customHeight="1">
      <c r="A14" s="79"/>
      <c r="B14" s="79"/>
      <c r="C14" s="28"/>
      <c r="D14" s="8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21.75" customHeight="1">
      <c r="A15" s="14" t="s">
        <v>46</v>
      </c>
      <c r="B15" s="22">
        <f>SUM(B16:B21)</f>
        <v>13277983</v>
      </c>
      <c r="C15" s="16">
        <v>13372842</v>
      </c>
      <c r="D15" s="5">
        <f>B15/C15</f>
        <v>0.992906593826503</v>
      </c>
      <c r="E15" s="15">
        <f>SUM(E16:E21)</f>
        <v>1102668</v>
      </c>
      <c r="F15" s="12">
        <f aca="true" t="shared" si="4" ref="F15:P15">SUM(F16:F21)</f>
        <v>1275692</v>
      </c>
      <c r="G15" s="12">
        <f t="shared" si="4"/>
        <v>898088</v>
      </c>
      <c r="H15" s="12">
        <f t="shared" si="4"/>
        <v>1081151</v>
      </c>
      <c r="I15" s="12">
        <f t="shared" si="4"/>
        <v>1642492</v>
      </c>
      <c r="J15" s="12">
        <f t="shared" si="4"/>
        <v>877391</v>
      </c>
      <c r="K15" s="12">
        <f t="shared" si="4"/>
        <v>943387</v>
      </c>
      <c r="L15" s="12">
        <f t="shared" si="4"/>
        <v>1153657</v>
      </c>
      <c r="M15" s="12">
        <f t="shared" si="4"/>
        <v>716326</v>
      </c>
      <c r="N15" s="12">
        <f t="shared" si="4"/>
        <v>1986061</v>
      </c>
      <c r="O15" s="12">
        <f t="shared" si="4"/>
        <v>875816</v>
      </c>
      <c r="P15" s="13">
        <f t="shared" si="4"/>
        <v>725254</v>
      </c>
    </row>
    <row r="16" spans="1:16" ht="21.75" customHeight="1">
      <c r="A16" s="70" t="s">
        <v>40</v>
      </c>
      <c r="B16" s="85">
        <f aca="true" t="shared" si="5" ref="B16:B21">SUM(E16:P16)</f>
        <v>3169007</v>
      </c>
      <c r="C16" s="72">
        <v>2963246</v>
      </c>
      <c r="D16" s="18">
        <f aca="true" t="shared" si="6" ref="D16:D21">B16/C16</f>
        <v>1.0694377044632812</v>
      </c>
      <c r="E16" s="29">
        <v>393640</v>
      </c>
      <c r="F16" s="30">
        <v>365591</v>
      </c>
      <c r="G16" s="30">
        <v>195892</v>
      </c>
      <c r="H16" s="30">
        <v>310315</v>
      </c>
      <c r="I16" s="30">
        <v>327727</v>
      </c>
      <c r="J16" s="30">
        <v>254335</v>
      </c>
      <c r="K16" s="30">
        <v>223823</v>
      </c>
      <c r="L16" s="30">
        <v>293644</v>
      </c>
      <c r="M16" s="30">
        <v>185417</v>
      </c>
      <c r="N16" s="30">
        <v>260044</v>
      </c>
      <c r="O16" s="30">
        <v>170671</v>
      </c>
      <c r="P16" s="31">
        <v>187908</v>
      </c>
    </row>
    <row r="17" spans="1:16" ht="21.75" customHeight="1">
      <c r="A17" s="73" t="s">
        <v>41</v>
      </c>
      <c r="B17" s="86">
        <f t="shared" si="5"/>
        <v>2644887</v>
      </c>
      <c r="C17" s="75">
        <v>2997281</v>
      </c>
      <c r="D17" s="19">
        <f t="shared" si="6"/>
        <v>0.882428774612724</v>
      </c>
      <c r="E17" s="32">
        <v>257515</v>
      </c>
      <c r="F17" s="33">
        <v>257002</v>
      </c>
      <c r="G17" s="33">
        <v>199049</v>
      </c>
      <c r="H17" s="33">
        <v>274874</v>
      </c>
      <c r="I17" s="33">
        <v>277663</v>
      </c>
      <c r="J17" s="33">
        <v>181396</v>
      </c>
      <c r="K17" s="33">
        <v>234028</v>
      </c>
      <c r="L17" s="33">
        <v>190837</v>
      </c>
      <c r="M17" s="33">
        <v>165600</v>
      </c>
      <c r="N17" s="33">
        <v>203125</v>
      </c>
      <c r="O17" s="33">
        <v>203077</v>
      </c>
      <c r="P17" s="34">
        <v>200721</v>
      </c>
    </row>
    <row r="18" spans="1:16" ht="21.75" customHeight="1">
      <c r="A18" s="73" t="s">
        <v>42</v>
      </c>
      <c r="B18" s="86">
        <f t="shared" si="5"/>
        <v>4491632</v>
      </c>
      <c r="C18" s="75">
        <v>4088818</v>
      </c>
      <c r="D18" s="19">
        <f t="shared" si="6"/>
        <v>1.0985160014458946</v>
      </c>
      <c r="E18" s="32">
        <v>248146</v>
      </c>
      <c r="F18" s="33">
        <v>384235</v>
      </c>
      <c r="G18" s="33">
        <v>298265</v>
      </c>
      <c r="H18" s="33">
        <v>272100</v>
      </c>
      <c r="I18" s="33">
        <v>630074</v>
      </c>
      <c r="J18" s="33">
        <v>277332</v>
      </c>
      <c r="K18" s="33">
        <v>288936</v>
      </c>
      <c r="L18" s="33">
        <v>342549</v>
      </c>
      <c r="M18" s="33">
        <v>203157</v>
      </c>
      <c r="N18" s="33">
        <v>1033041</v>
      </c>
      <c r="O18" s="33">
        <v>310991</v>
      </c>
      <c r="P18" s="34">
        <v>202806</v>
      </c>
    </row>
    <row r="19" spans="1:16" ht="21.75" customHeight="1">
      <c r="A19" s="73" t="s">
        <v>43</v>
      </c>
      <c r="B19" s="86">
        <f t="shared" si="5"/>
        <v>1637898</v>
      </c>
      <c r="C19" s="75">
        <v>1977445</v>
      </c>
      <c r="D19" s="19">
        <f t="shared" si="6"/>
        <v>0.8282900409366633</v>
      </c>
      <c r="E19" s="32">
        <v>127304</v>
      </c>
      <c r="F19" s="33">
        <v>204269</v>
      </c>
      <c r="G19" s="33">
        <v>107581</v>
      </c>
      <c r="H19" s="33">
        <v>160381</v>
      </c>
      <c r="I19" s="33">
        <v>269986</v>
      </c>
      <c r="J19" s="33">
        <v>100977</v>
      </c>
      <c r="K19" s="33">
        <v>116885</v>
      </c>
      <c r="L19" s="33">
        <v>121139</v>
      </c>
      <c r="M19" s="33">
        <v>98657</v>
      </c>
      <c r="N19" s="33">
        <v>147201</v>
      </c>
      <c r="O19" s="33">
        <v>109928</v>
      </c>
      <c r="P19" s="34">
        <v>73590</v>
      </c>
    </row>
    <row r="20" spans="1:16" ht="21.75" customHeight="1">
      <c r="A20" s="73" t="s">
        <v>44</v>
      </c>
      <c r="B20" s="86">
        <f t="shared" si="5"/>
        <v>228936</v>
      </c>
      <c r="C20" s="75">
        <v>210596</v>
      </c>
      <c r="D20" s="19">
        <f t="shared" si="6"/>
        <v>1.0870861744762483</v>
      </c>
      <c r="E20" s="32">
        <v>14104</v>
      </c>
      <c r="F20" s="33">
        <v>14109</v>
      </c>
      <c r="G20" s="33">
        <v>17151</v>
      </c>
      <c r="H20" s="33">
        <v>13011</v>
      </c>
      <c r="I20" s="33">
        <v>47463</v>
      </c>
      <c r="J20" s="33">
        <v>17575</v>
      </c>
      <c r="K20" s="33">
        <v>28528</v>
      </c>
      <c r="L20" s="33">
        <v>23061</v>
      </c>
      <c r="M20" s="33">
        <v>13201</v>
      </c>
      <c r="N20" s="33">
        <v>12231</v>
      </c>
      <c r="O20" s="33">
        <v>20462</v>
      </c>
      <c r="P20" s="34">
        <v>8040</v>
      </c>
    </row>
    <row r="21" spans="1:16" ht="21.75" customHeight="1">
      <c r="A21" s="76" t="s">
        <v>45</v>
      </c>
      <c r="B21" s="87">
        <f t="shared" si="5"/>
        <v>1105623</v>
      </c>
      <c r="C21" s="78">
        <v>1135456</v>
      </c>
      <c r="D21" s="20">
        <f t="shared" si="6"/>
        <v>0.973725974410281</v>
      </c>
      <c r="E21" s="35">
        <v>61959</v>
      </c>
      <c r="F21" s="36">
        <v>50486</v>
      </c>
      <c r="G21" s="36">
        <v>80150</v>
      </c>
      <c r="H21" s="36">
        <v>50470</v>
      </c>
      <c r="I21" s="36">
        <v>89579</v>
      </c>
      <c r="J21" s="36">
        <v>45776</v>
      </c>
      <c r="K21" s="36">
        <v>51187</v>
      </c>
      <c r="L21" s="36">
        <v>182427</v>
      </c>
      <c r="M21" s="36">
        <v>50294</v>
      </c>
      <c r="N21" s="36">
        <v>330419</v>
      </c>
      <c r="O21" s="36">
        <v>60687</v>
      </c>
      <c r="P21" s="37">
        <v>52189</v>
      </c>
    </row>
    <row r="22" spans="1:16" ht="21.75" customHeight="1">
      <c r="A22" s="79"/>
      <c r="B22" s="79"/>
      <c r="C22" s="28"/>
      <c r="D22" s="8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.75" customHeight="1">
      <c r="A23" s="14" t="s">
        <v>53</v>
      </c>
      <c r="B23" s="22">
        <f>SUM(B24:B25)</f>
        <v>13529350</v>
      </c>
      <c r="C23" s="16">
        <v>15525036</v>
      </c>
      <c r="D23" s="5">
        <f>B23/C23</f>
        <v>0.8714536958239582</v>
      </c>
      <c r="E23" s="15">
        <f aca="true" t="shared" si="7" ref="E23:P23">SUM(E24:E25)</f>
        <v>1157639</v>
      </c>
      <c r="F23" s="12">
        <f t="shared" si="7"/>
        <v>2910848</v>
      </c>
      <c r="G23" s="12">
        <f t="shared" si="7"/>
        <v>821966</v>
      </c>
      <c r="H23" s="12">
        <f t="shared" si="7"/>
        <v>1106686</v>
      </c>
      <c r="I23" s="12">
        <f t="shared" si="7"/>
        <v>1639222</v>
      </c>
      <c r="J23" s="12">
        <f t="shared" si="7"/>
        <v>836889</v>
      </c>
      <c r="K23" s="12">
        <f t="shared" si="7"/>
        <v>929030</v>
      </c>
      <c r="L23" s="12">
        <f t="shared" si="7"/>
        <v>1049655</v>
      </c>
      <c r="M23" s="12">
        <f t="shared" si="7"/>
        <v>700013</v>
      </c>
      <c r="N23" s="12">
        <f t="shared" si="7"/>
        <v>897107</v>
      </c>
      <c r="O23" s="12">
        <f t="shared" si="7"/>
        <v>693507</v>
      </c>
      <c r="P23" s="13">
        <f t="shared" si="7"/>
        <v>786788</v>
      </c>
    </row>
    <row r="24" spans="1:16" ht="21.75" customHeight="1">
      <c r="A24" s="70" t="s">
        <v>47</v>
      </c>
      <c r="B24" s="85">
        <f>SUM(E24:P24)</f>
        <v>12954721</v>
      </c>
      <c r="C24" s="72">
        <v>14822303</v>
      </c>
      <c r="D24" s="18">
        <f>B24/C24</f>
        <v>0.8740019010541075</v>
      </c>
      <c r="E24" s="29">
        <v>1118928</v>
      </c>
      <c r="F24" s="30">
        <v>2840992</v>
      </c>
      <c r="G24" s="30">
        <v>784507</v>
      </c>
      <c r="H24" s="30">
        <v>1025390</v>
      </c>
      <c r="I24" s="30">
        <v>1544587</v>
      </c>
      <c r="J24" s="30">
        <v>795110</v>
      </c>
      <c r="K24" s="30">
        <v>875208</v>
      </c>
      <c r="L24" s="30">
        <v>1009776</v>
      </c>
      <c r="M24" s="30">
        <v>671113</v>
      </c>
      <c r="N24" s="30">
        <v>868068</v>
      </c>
      <c r="O24" s="30">
        <v>664907</v>
      </c>
      <c r="P24" s="31">
        <v>756135</v>
      </c>
    </row>
    <row r="25" spans="1:16" ht="21.75" customHeight="1">
      <c r="A25" s="76" t="s">
        <v>48</v>
      </c>
      <c r="B25" s="87">
        <f>SUM(E25:P25)</f>
        <v>574629</v>
      </c>
      <c r="C25" s="78">
        <v>702733</v>
      </c>
      <c r="D25" s="20">
        <f>B25/C25</f>
        <v>0.817706013521494</v>
      </c>
      <c r="E25" s="35">
        <v>38711</v>
      </c>
      <c r="F25" s="36">
        <v>69856</v>
      </c>
      <c r="G25" s="36">
        <v>37459</v>
      </c>
      <c r="H25" s="36">
        <v>81296</v>
      </c>
      <c r="I25" s="36">
        <v>94635</v>
      </c>
      <c r="J25" s="36">
        <v>41779</v>
      </c>
      <c r="K25" s="36">
        <v>53822</v>
      </c>
      <c r="L25" s="36">
        <v>39879</v>
      </c>
      <c r="M25" s="36">
        <v>28900</v>
      </c>
      <c r="N25" s="36">
        <v>29039</v>
      </c>
      <c r="O25" s="36">
        <v>28600</v>
      </c>
      <c r="P25" s="37">
        <v>30653</v>
      </c>
    </row>
    <row r="26" ht="14.25">
      <c r="A26" s="3" t="s">
        <v>63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00242219</cp:lastModifiedBy>
  <cp:lastPrinted>2011-09-06T11:19:26Z</cp:lastPrinted>
  <dcterms:created xsi:type="dcterms:W3CDTF">2007-09-18T08:02:31Z</dcterms:created>
  <dcterms:modified xsi:type="dcterms:W3CDTF">2011-09-06T11:19:28Z</dcterms:modified>
  <cp:category/>
  <cp:version/>
  <cp:contentType/>
  <cp:contentStatus/>
</cp:coreProperties>
</file>