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地域別形態別" sheetId="1" r:id="rId1"/>
  </sheets>
  <externalReferences>
    <externalReference r:id="rId4"/>
  </externalReferences>
  <definedNames>
    <definedName name="_xlnm.Print_Area" localSheetId="0">'地域別形態別'!$A$1:$G$31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<sst xmlns="http://schemas.openxmlformats.org/spreadsheetml/2006/main" count="37" uniqueCount="17">
  <si>
    <t>合計</t>
  </si>
  <si>
    <t>宿泊客数</t>
  </si>
  <si>
    <t>観光レクリエーション客数</t>
  </si>
  <si>
    <t>学ぶ</t>
  </si>
  <si>
    <t>遊ぶ</t>
  </si>
  <si>
    <t>触れ合う</t>
  </si>
  <si>
    <t>伊豆</t>
  </si>
  <si>
    <t>富士</t>
  </si>
  <si>
    <t>駿河</t>
  </si>
  <si>
    <t>中東遠</t>
  </si>
  <si>
    <t>西北遠</t>
  </si>
  <si>
    <t>地域計</t>
  </si>
  <si>
    <t>県一括調査</t>
  </si>
  <si>
    <t>－</t>
  </si>
  <si>
    <t>平成20年度　地域別形態別観光交流客数</t>
  </si>
  <si>
    <t>西駿河・奥大井</t>
  </si>
  <si>
    <t>（単位：人、中段は前年度比、下段は構成比）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</si>
</sst>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0_ ;[Red]\-#,##0.00\ "/>
    <numFmt numFmtId="200" formatCode="0.00_);[Red]\(0.00\)"/>
    <numFmt numFmtId="201" formatCode="#,##0.0_ ;[Red]\-#,##0.0\ "/>
    <numFmt numFmtId="202" formatCode="0.0_);[Red]\(0.0\)"/>
    <numFmt numFmtId="203" formatCode="0_ ;[Red]\-0\ "/>
    <numFmt numFmtId="204" formatCode="0.0000000_ "/>
    <numFmt numFmtId="205" formatCode="#,##0;&quot;△ &quot;#,##0"/>
    <numFmt numFmtId="206" formatCode="0.0000000000_ "/>
    <numFmt numFmtId="207" formatCode="#,##0.0;&quot;▲ &quot;#,##0.0"/>
    <numFmt numFmtId="208" formatCode="#,##0.0_);[Red]\(#,##0.0\)"/>
    <numFmt numFmtId="209" formatCode="#,##0.00;&quot;▲ &quot;#,##0.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0" applyNumberFormat="1" applyFont="1" applyBorder="1" applyAlignment="1">
      <alignment/>
    </xf>
    <xf numFmtId="38" fontId="0" fillId="0" borderId="3" xfId="17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0" xfId="17" applyAlignment="1">
      <alignment/>
    </xf>
    <xf numFmtId="176" fontId="0" fillId="0" borderId="5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8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3.5"/>
  <cols>
    <col min="1" max="1" width="12.25390625" style="0" customWidth="1"/>
    <col min="2" max="7" width="12.625" style="0" customWidth="1"/>
    <col min="8" max="8" width="9.875" style="0" customWidth="1"/>
  </cols>
  <sheetData>
    <row r="1" ht="21.75" customHeight="1">
      <c r="A1" s="1" t="s">
        <v>14</v>
      </c>
    </row>
    <row r="2" spans="5:7" ht="19.5" customHeight="1">
      <c r="E2" s="29" t="s">
        <v>16</v>
      </c>
      <c r="F2" s="29"/>
      <c r="G2" s="29"/>
    </row>
    <row r="3" spans="1:7" ht="19.5" customHeight="1">
      <c r="A3" s="28"/>
      <c r="B3" s="27" t="s">
        <v>0</v>
      </c>
      <c r="C3" s="27" t="s">
        <v>1</v>
      </c>
      <c r="D3" s="26" t="s">
        <v>2</v>
      </c>
      <c r="E3" s="27"/>
      <c r="F3" s="27"/>
      <c r="G3" s="27"/>
    </row>
    <row r="4" spans="1:7" ht="19.5" customHeight="1">
      <c r="A4" s="28"/>
      <c r="B4" s="27"/>
      <c r="C4" s="27"/>
      <c r="D4" s="3"/>
      <c r="E4" s="2" t="s">
        <v>3</v>
      </c>
      <c r="F4" s="2" t="s">
        <v>4</v>
      </c>
      <c r="G4" s="2" t="s">
        <v>5</v>
      </c>
    </row>
    <row r="5" spans="1:8" ht="19.5" customHeight="1">
      <c r="A5" s="27" t="s">
        <v>6</v>
      </c>
      <c r="B5" s="4">
        <f>C5+D5</f>
        <v>39446760</v>
      </c>
      <c r="C5" s="5">
        <v>11829723</v>
      </c>
      <c r="D5" s="6">
        <f>E5+F5+G5</f>
        <v>27617037</v>
      </c>
      <c r="E5" s="6">
        <v>10661771</v>
      </c>
      <c r="F5" s="6">
        <v>9661175</v>
      </c>
      <c r="G5" s="6">
        <v>7294091</v>
      </c>
      <c r="H5" s="7"/>
    </row>
    <row r="6" spans="1:7" ht="19.5" customHeight="1">
      <c r="A6" s="27"/>
      <c r="B6" s="8">
        <v>0.973</v>
      </c>
      <c r="C6" s="8">
        <v>0.967</v>
      </c>
      <c r="D6" s="8">
        <v>0.975</v>
      </c>
      <c r="E6" s="8">
        <v>0.974</v>
      </c>
      <c r="F6" s="8">
        <v>1.014</v>
      </c>
      <c r="G6" s="8">
        <v>0.93</v>
      </c>
    </row>
    <row r="7" spans="1:7" ht="19.5" customHeight="1">
      <c r="A7" s="27"/>
      <c r="B7" s="9">
        <f aca="true" t="shared" si="0" ref="B7:G7">B5/B23</f>
        <v>0.2869733056239122</v>
      </c>
      <c r="C7" s="9">
        <f t="shared" si="0"/>
        <v>0.6318519147991569</v>
      </c>
      <c r="D7" s="10">
        <f t="shared" si="0"/>
        <v>0.23259265063625925</v>
      </c>
      <c r="E7" s="10">
        <f t="shared" si="0"/>
        <v>0.3046772012600453</v>
      </c>
      <c r="F7" s="10">
        <f t="shared" si="0"/>
        <v>0.17531332583787626</v>
      </c>
      <c r="G7" s="10">
        <f t="shared" si="0"/>
        <v>0.25473593740014033</v>
      </c>
    </row>
    <row r="8" spans="1:8" ht="19.5" customHeight="1">
      <c r="A8" s="27" t="s">
        <v>7</v>
      </c>
      <c r="B8" s="4">
        <f>C8+D8</f>
        <v>27663054</v>
      </c>
      <c r="C8" s="5">
        <v>1537317</v>
      </c>
      <c r="D8" s="6">
        <v>26125737</v>
      </c>
      <c r="E8" s="6">
        <v>6264990</v>
      </c>
      <c r="F8" s="6">
        <v>17639978</v>
      </c>
      <c r="G8" s="6">
        <v>2220769</v>
      </c>
      <c r="H8" s="7"/>
    </row>
    <row r="9" spans="1:7" ht="19.5" customHeight="1">
      <c r="A9" s="27"/>
      <c r="B9" s="8">
        <v>1.059</v>
      </c>
      <c r="C9" s="8">
        <v>1.003</v>
      </c>
      <c r="D9" s="8">
        <v>1.062</v>
      </c>
      <c r="E9" s="8">
        <v>1.06</v>
      </c>
      <c r="F9" s="8">
        <v>1.057</v>
      </c>
      <c r="G9" s="8">
        <v>1.109</v>
      </c>
    </row>
    <row r="10" spans="1:7" ht="19.5" customHeight="1">
      <c r="A10" s="27"/>
      <c r="B10" s="9">
        <f aca="true" t="shared" si="1" ref="B10:G10">B8/B23</f>
        <v>0.2012474040968837</v>
      </c>
      <c r="C10" s="9">
        <f t="shared" si="1"/>
        <v>0.08211153296685776</v>
      </c>
      <c r="D10" s="11">
        <f t="shared" si="1"/>
        <v>0.22003281592648016</v>
      </c>
      <c r="E10" s="11">
        <f t="shared" si="1"/>
        <v>0.17903213444766083</v>
      </c>
      <c r="F10" s="11">
        <f t="shared" si="1"/>
        <v>0.3200980430317191</v>
      </c>
      <c r="G10" s="11">
        <f t="shared" si="1"/>
        <v>0.07755725462763931</v>
      </c>
    </row>
    <row r="11" spans="1:8" ht="19.5" customHeight="1">
      <c r="A11" s="27" t="s">
        <v>8</v>
      </c>
      <c r="B11" s="4">
        <f>C11+D11</f>
        <v>28464882</v>
      </c>
      <c r="C11" s="5">
        <v>1484657</v>
      </c>
      <c r="D11" s="6">
        <f>SUM(E11:G11)</f>
        <v>26980225</v>
      </c>
      <c r="E11" s="12">
        <v>5556100</v>
      </c>
      <c r="F11" s="12">
        <v>11573522</v>
      </c>
      <c r="G11" s="12">
        <v>9850603</v>
      </c>
      <c r="H11" s="7"/>
    </row>
    <row r="12" spans="1:7" ht="19.5" customHeight="1">
      <c r="A12" s="27"/>
      <c r="B12" s="8">
        <v>1.024</v>
      </c>
      <c r="C12" s="8">
        <v>1.044</v>
      </c>
      <c r="D12" s="8">
        <v>1.023</v>
      </c>
      <c r="E12" s="8">
        <v>1.066</v>
      </c>
      <c r="F12" s="8">
        <v>0.998</v>
      </c>
      <c r="G12" s="8">
        <v>1.03</v>
      </c>
    </row>
    <row r="13" spans="1:7" ht="19.5" customHeight="1">
      <c r="A13" s="27"/>
      <c r="B13" s="9">
        <f>B11/B23</f>
        <v>0.20708066471706668</v>
      </c>
      <c r="C13" s="9">
        <f>C11/C23</f>
        <v>0.0792988448055776</v>
      </c>
      <c r="D13" s="11">
        <f>D11/D29</f>
        <v>0.2257396832846781</v>
      </c>
      <c r="E13" s="11">
        <f>E11/E29</f>
        <v>0.1587744660733135</v>
      </c>
      <c r="F13" s="11">
        <f>F11/F29</f>
        <v>0.207070858337537</v>
      </c>
      <c r="G13" s="11">
        <f>G11/G29</f>
        <v>0.3440185472270135</v>
      </c>
    </row>
    <row r="14" spans="1:8" ht="19.5" customHeight="1">
      <c r="A14" s="30" t="s">
        <v>15</v>
      </c>
      <c r="B14" s="4">
        <f>C14+D14</f>
        <v>9557940</v>
      </c>
      <c r="C14" s="14">
        <v>708511</v>
      </c>
      <c r="D14" s="6">
        <f>SUM(E14:G14)</f>
        <v>8849429</v>
      </c>
      <c r="E14" s="16">
        <v>1289967</v>
      </c>
      <c r="F14" s="16">
        <v>5600147</v>
      </c>
      <c r="G14" s="16">
        <v>1959315</v>
      </c>
      <c r="H14" s="7"/>
    </row>
    <row r="15" spans="1:7" ht="19.5" customHeight="1">
      <c r="A15" s="30"/>
      <c r="B15" s="8">
        <v>1.002</v>
      </c>
      <c r="C15" s="8">
        <v>0.996</v>
      </c>
      <c r="D15" s="8">
        <v>1.002</v>
      </c>
      <c r="E15" s="8">
        <v>1.048</v>
      </c>
      <c r="F15" s="8">
        <v>1.132</v>
      </c>
      <c r="G15" s="8">
        <v>0.739</v>
      </c>
    </row>
    <row r="16" spans="1:7" ht="19.5" customHeight="1">
      <c r="A16" s="30"/>
      <c r="B16" s="9">
        <f aca="true" t="shared" si="2" ref="B16:G16">B14/B23</f>
        <v>0.06953355958144637</v>
      </c>
      <c r="C16" s="9">
        <f t="shared" si="2"/>
        <v>0.037843154231613496</v>
      </c>
      <c r="D16" s="10">
        <f t="shared" si="2"/>
        <v>0.0745305206973283</v>
      </c>
      <c r="E16" s="10">
        <f t="shared" si="2"/>
        <v>0.03686287534011159</v>
      </c>
      <c r="F16" s="10">
        <f t="shared" si="2"/>
        <v>0.10162122058145157</v>
      </c>
      <c r="G16" s="10">
        <f t="shared" si="2"/>
        <v>0.06842633896220324</v>
      </c>
    </row>
    <row r="17" spans="1:8" ht="19.5" customHeight="1">
      <c r="A17" s="27" t="s">
        <v>9</v>
      </c>
      <c r="B17" s="4">
        <f>C17+D17</f>
        <v>15379553</v>
      </c>
      <c r="C17" s="14">
        <v>952512</v>
      </c>
      <c r="D17" s="6">
        <f>SUM(E17:G17)</f>
        <v>14427041</v>
      </c>
      <c r="E17" s="15">
        <f>6284489+95696</f>
        <v>6380185</v>
      </c>
      <c r="F17" s="15">
        <v>4975111</v>
      </c>
      <c r="G17" s="15">
        <f>3167441-95696</f>
        <v>3071745</v>
      </c>
      <c r="H17" s="7"/>
    </row>
    <row r="18" spans="1:7" ht="19.5" customHeight="1">
      <c r="A18" s="27"/>
      <c r="B18" s="8">
        <v>1.061</v>
      </c>
      <c r="C18" s="8">
        <v>1.022</v>
      </c>
      <c r="D18" s="8">
        <v>1.064</v>
      </c>
      <c r="E18" s="8">
        <v>0.967</v>
      </c>
      <c r="F18" s="8">
        <v>1.338</v>
      </c>
      <c r="G18" s="8">
        <v>0.948</v>
      </c>
    </row>
    <row r="19" spans="1:7" ht="19.5" customHeight="1">
      <c r="A19" s="27"/>
      <c r="B19" s="9">
        <f aca="true" t="shared" si="3" ref="B19:G19">B17/B23</f>
        <v>0.11188551768074631</v>
      </c>
      <c r="C19" s="9">
        <f t="shared" si="3"/>
        <v>0.050875792363792</v>
      </c>
      <c r="D19" s="11">
        <f t="shared" si="3"/>
        <v>0.12150556582257498</v>
      </c>
      <c r="E19" s="11">
        <f t="shared" si="3"/>
        <v>0.18232401627471856</v>
      </c>
      <c r="F19" s="11">
        <f t="shared" si="3"/>
        <v>0.090279210947178</v>
      </c>
      <c r="G19" s="11">
        <f t="shared" si="3"/>
        <v>0.10727640250569866</v>
      </c>
    </row>
    <row r="20" spans="1:8" ht="19.5" customHeight="1">
      <c r="A20" s="27" t="s">
        <v>10</v>
      </c>
      <c r="B20" s="4">
        <f>C20+D20</f>
        <v>16945753</v>
      </c>
      <c r="C20" s="14">
        <v>2209583</v>
      </c>
      <c r="D20" s="6">
        <v>14736170</v>
      </c>
      <c r="E20" s="16">
        <v>4840649</v>
      </c>
      <c r="F20" s="16">
        <f>4787831+870283</f>
        <v>5658114</v>
      </c>
      <c r="G20" s="16">
        <f>5107690-870283</f>
        <v>4237407</v>
      </c>
      <c r="H20" s="7"/>
    </row>
    <row r="21" spans="1:7" ht="19.5" customHeight="1">
      <c r="A21" s="27"/>
      <c r="B21" s="8">
        <v>0.991</v>
      </c>
      <c r="C21" s="8">
        <v>0.884</v>
      </c>
      <c r="D21" s="8">
        <v>1.01</v>
      </c>
      <c r="E21" s="8">
        <v>1.04</v>
      </c>
      <c r="F21" s="8">
        <v>1.007</v>
      </c>
      <c r="G21" s="8">
        <v>0.98</v>
      </c>
    </row>
    <row r="22" spans="1:7" ht="19.5" customHeight="1">
      <c r="A22" s="27"/>
      <c r="B22" s="9">
        <f aca="true" t="shared" si="4" ref="B22:G22">B20/B23</f>
        <v>0.12327954829994472</v>
      </c>
      <c r="C22" s="9">
        <f t="shared" si="4"/>
        <v>0.11801876083300222</v>
      </c>
      <c r="D22" s="11">
        <f t="shared" si="4"/>
        <v>0.12410907225588771</v>
      </c>
      <c r="E22" s="11">
        <f t="shared" si="4"/>
        <v>0.13832930660415022</v>
      </c>
      <c r="F22" s="11">
        <f t="shared" si="4"/>
        <v>0.1026730996291703</v>
      </c>
      <c r="G22" s="11">
        <f t="shared" si="4"/>
        <v>0.14798551927730494</v>
      </c>
    </row>
    <row r="23" spans="1:8" ht="19.5" customHeight="1">
      <c r="A23" s="27" t="s">
        <v>11</v>
      </c>
      <c r="B23" s="4">
        <f>C23+D23</f>
        <v>137457942</v>
      </c>
      <c r="C23" s="4">
        <v>18722303</v>
      </c>
      <c r="D23" s="6">
        <f>SUM(E23:G23)</f>
        <v>118735639</v>
      </c>
      <c r="E23" s="4">
        <f>E5+E8+E11+E14+E17+E20</f>
        <v>34993662</v>
      </c>
      <c r="F23" s="4">
        <f>F5+F8+F11+F14+F17+F20</f>
        <v>55108047</v>
      </c>
      <c r="G23" s="4">
        <f>G5+G8+G11+G14+G17+G20</f>
        <v>28633930</v>
      </c>
      <c r="H23" s="17"/>
    </row>
    <row r="24" spans="1:7" ht="19.5" customHeight="1">
      <c r="A24" s="27"/>
      <c r="B24" s="8">
        <v>1.014</v>
      </c>
      <c r="C24" s="8">
        <v>0.968</v>
      </c>
      <c r="D24" s="24">
        <v>1.021</v>
      </c>
      <c r="E24" s="8">
        <v>1.013</v>
      </c>
      <c r="F24" s="8">
        <v>1.058</v>
      </c>
      <c r="G24" s="8">
        <v>0.967</v>
      </c>
    </row>
    <row r="25" spans="1:7" ht="19.5" customHeight="1">
      <c r="A25" s="27"/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</row>
    <row r="26" spans="1:7" ht="19.5" customHeight="1">
      <c r="A26" s="27" t="s">
        <v>12</v>
      </c>
      <c r="B26" s="13">
        <f>D26</f>
        <v>783555</v>
      </c>
      <c r="C26" s="18" t="s">
        <v>13</v>
      </c>
      <c r="D26" s="6">
        <f>SUM(E26:G26)</f>
        <v>783555</v>
      </c>
      <c r="E26" s="19" t="s">
        <v>13</v>
      </c>
      <c r="F26" s="15">
        <v>783555</v>
      </c>
      <c r="G26" s="19" t="s">
        <v>13</v>
      </c>
    </row>
    <row r="27" spans="1:7" ht="19.5" customHeight="1">
      <c r="A27" s="27"/>
      <c r="B27" s="8">
        <v>0.707</v>
      </c>
      <c r="C27" s="25" t="s">
        <v>13</v>
      </c>
      <c r="D27" s="20" t="s">
        <v>13</v>
      </c>
      <c r="E27" s="20" t="s">
        <v>13</v>
      </c>
      <c r="F27" s="20" t="s">
        <v>13</v>
      </c>
      <c r="G27" s="20" t="s">
        <v>13</v>
      </c>
    </row>
    <row r="28" spans="1:7" ht="19.5" customHeight="1">
      <c r="A28" s="27"/>
      <c r="B28" s="21" t="s">
        <v>13</v>
      </c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</row>
    <row r="29" spans="1:8" ht="19.5" customHeight="1">
      <c r="A29" s="27" t="s">
        <v>0</v>
      </c>
      <c r="B29" s="4">
        <f>C29+D29</f>
        <v>138241497</v>
      </c>
      <c r="C29" s="13">
        <f>C23</f>
        <v>18722303</v>
      </c>
      <c r="D29" s="6">
        <f>SUM(E29:G29)</f>
        <v>119519194</v>
      </c>
      <c r="E29" s="22">
        <f>E23</f>
        <v>34993662</v>
      </c>
      <c r="F29" s="22">
        <f>F23+F26</f>
        <v>55891602</v>
      </c>
      <c r="G29" s="22">
        <f>G23</f>
        <v>28633930</v>
      </c>
      <c r="H29" s="17"/>
    </row>
    <row r="30" spans="1:7" ht="19.5" customHeight="1">
      <c r="A30" s="27"/>
      <c r="B30" s="8">
        <v>1.011</v>
      </c>
      <c r="C30" s="8">
        <v>0.968</v>
      </c>
      <c r="D30" s="8">
        <v>1.018</v>
      </c>
      <c r="E30" s="8">
        <v>1.013</v>
      </c>
      <c r="F30" s="8">
        <v>1.056</v>
      </c>
      <c r="G30" s="8">
        <v>0.957</v>
      </c>
    </row>
    <row r="31" spans="1:7" ht="19.5" customHeight="1">
      <c r="A31" s="27"/>
      <c r="B31" s="21" t="s">
        <v>13</v>
      </c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</row>
    <row r="33" spans="2:4" ht="13.5">
      <c r="B33" s="17">
        <f>B5+B8+B11+B14+B17+B20</f>
        <v>137457942</v>
      </c>
      <c r="D33" s="17">
        <f>D5+D8+D11+D14+D17+D20</f>
        <v>118735639</v>
      </c>
    </row>
    <row r="35" spans="4:7" ht="13.5">
      <c r="D35" s="23"/>
      <c r="E35" s="23"/>
      <c r="F35" s="23"/>
      <c r="G35" s="23"/>
    </row>
  </sheetData>
  <mergeCells count="14">
    <mergeCell ref="E2:G2"/>
    <mergeCell ref="A26:A28"/>
    <mergeCell ref="A29:A31"/>
    <mergeCell ref="A23:A25"/>
    <mergeCell ref="A14:A16"/>
    <mergeCell ref="A17:A19"/>
    <mergeCell ref="A20:A22"/>
    <mergeCell ref="A5:A7"/>
    <mergeCell ref="A8:A10"/>
    <mergeCell ref="A11:A13"/>
    <mergeCell ref="D3:G3"/>
    <mergeCell ref="C3:C4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2009-11-18T09:36:49Z</cp:lastPrinted>
  <dcterms:created xsi:type="dcterms:W3CDTF">2008-10-28T09:18:03Z</dcterms:created>
  <dcterms:modified xsi:type="dcterms:W3CDTF">2009-11-18T09:36:52Z</dcterms:modified>
  <cp:category/>
  <cp:version/>
  <cp:contentType/>
  <cp:contentStatus/>
</cp:coreProperties>
</file>