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8550" windowHeight="5970" tabRatio="788" activeTab="0"/>
  </bookViews>
  <sheets>
    <sheet name="市町村別形態別" sheetId="1" r:id="rId1"/>
  </sheets>
  <definedNames>
    <definedName name="_xlnm.Print_Area" localSheetId="0">'市町村別形態別'!$A$1:$G$103</definedName>
  </definedNames>
  <calcPr fullCalcOnLoad="1"/>
</workbook>
</file>

<file path=xl/sharedStrings.xml><?xml version="1.0" encoding="utf-8"?>
<sst xmlns="http://schemas.openxmlformats.org/spreadsheetml/2006/main" count="107" uniqueCount="99">
  <si>
    <t>沼津市</t>
  </si>
  <si>
    <t>熱海市</t>
  </si>
  <si>
    <t>三島市</t>
  </si>
  <si>
    <t>伊東市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</si>
  <si>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</si>
  <si>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</si>
  <si>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</si>
  <si>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</si>
  <si>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</si>
  <si>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</si>
  <si>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</si>
  <si>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</si>
  <si>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</si>
  <si>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</si>
  <si>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</si>
  <si>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</si>
  <si>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</si>
  <si>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</si>
  <si>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天城湯ケ島町</t>
  </si>
  <si>
    <t>中伊豆町</t>
  </si>
  <si>
    <t>清水町</t>
  </si>
  <si>
    <t>富士宮市</t>
  </si>
  <si>
    <t>富士市</t>
  </si>
  <si>
    <t>御殿場市</t>
  </si>
  <si>
    <t>裾野市</t>
  </si>
  <si>
    <t>長泉町</t>
  </si>
  <si>
    <t>小山町</t>
  </si>
  <si>
    <t>芝川町</t>
  </si>
  <si>
    <t>静岡市</t>
  </si>
  <si>
    <t>清水市</t>
  </si>
  <si>
    <t>富士川町</t>
  </si>
  <si>
    <t>蒲原町</t>
  </si>
  <si>
    <t>由比町</t>
  </si>
  <si>
    <t>川根町</t>
  </si>
  <si>
    <t>中川根町</t>
  </si>
  <si>
    <t>本川根町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</si>
  <si>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</si>
  <si>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</si>
  <si>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</si>
  <si>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</si>
  <si>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</si>
  <si>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</si>
  <si>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</si>
  <si>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</si>
  <si>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</si>
  <si>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</si>
  <si>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磐田市</t>
  </si>
  <si>
    <t>掛川市</t>
  </si>
  <si>
    <t>袋井市</t>
  </si>
  <si>
    <t>大須賀町</t>
  </si>
  <si>
    <t>大東町</t>
  </si>
  <si>
    <t>浜岡町</t>
  </si>
  <si>
    <t>小笠町</t>
  </si>
  <si>
    <t>菊川町</t>
  </si>
  <si>
    <t>森町</t>
  </si>
  <si>
    <t>浅羽町</t>
  </si>
  <si>
    <t>福田町</t>
  </si>
  <si>
    <t>竜洋町</t>
  </si>
  <si>
    <t>豊田町</t>
  </si>
  <si>
    <t>豊岡村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</si>
  <si>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</si>
  <si>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</si>
  <si>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</si>
  <si>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</si>
  <si>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</si>
  <si>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</si>
  <si>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</si>
  <si>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</si>
  <si>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</si>
  <si>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天竜市</t>
  </si>
  <si>
    <t>春野町</t>
  </si>
  <si>
    <t>龍山村</t>
  </si>
  <si>
    <t>佐久間町</t>
  </si>
  <si>
    <t>水窪町</t>
  </si>
  <si>
    <t>伊豆地域計</t>
  </si>
  <si>
    <t>富士地域計</t>
  </si>
  <si>
    <t>駿河地域計</t>
  </si>
  <si>
    <t>奥大井地域計</t>
  </si>
  <si>
    <t>西駿河地域計</t>
  </si>
  <si>
    <t>中東遠地域計</t>
  </si>
  <si>
    <t>西遠地域計</t>
  </si>
  <si>
    <t>北遠地域計</t>
  </si>
  <si>
    <t>市町村調査計</t>
  </si>
  <si>
    <t>県一括調査計</t>
  </si>
  <si>
    <t>合       計</t>
  </si>
  <si>
    <t>観光ﾚｸﾘｴｰｼｮﾝ客数</t>
  </si>
  <si>
    <t xml:space="preserve">  ＊「前年度比(1)」は、11年度宿泊客数、日帰り（休憩）客数、観光レクリエーション客数の合計との対比</t>
  </si>
  <si>
    <t>平成１２年度  市町村別形態別観光交流客数</t>
  </si>
  <si>
    <t xml:space="preserve">            （単位：人）</t>
  </si>
  <si>
    <t>前年度比(1)</t>
  </si>
  <si>
    <t>前年度比(2)</t>
  </si>
  <si>
    <t>宿泊客数</t>
  </si>
  <si>
    <t>平成１１年度</t>
  </si>
  <si>
    <t>平成11年度（日帰り除き）</t>
  </si>
  <si>
    <t xml:space="preserve">     「前年度比(2)」は、11年度宿泊客数、観光レクリエーション客数の合計との対比</t>
  </si>
  <si>
    <t xml:space="preserve">     「前年度比(2)」は、11年度宿泊客数、観光レクリエーション客数の合計との対比</t>
  </si>
  <si>
    <t>宿泊客数</t>
  </si>
  <si>
    <t>市 町 村 名</t>
  </si>
  <si>
    <t>県      計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</si>
</sst>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.0000%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,"/>
    <numFmt numFmtId="195" formatCode="#,000,"/>
    <numFmt numFmtId="196" formatCode="#,##0.0;[Red]\-#,##0.0"/>
    <numFmt numFmtId="197" formatCode="#,##0.000;[Red]\-#,##0.000"/>
    <numFmt numFmtId="198" formatCode="#,##0.0000;[Red]\-#,##0.0000"/>
    <numFmt numFmtId="199" formatCode="#,##0.00000;[Red]\-#,##0.00000"/>
    <numFmt numFmtId="200" formatCode="#,##0.0"/>
    <numFmt numFmtId="201" formatCode="0_);[Red]\(0\)"/>
    <numFmt numFmtId="202" formatCode="&quot;\&quot;#,##0_);[Red]\(&quot;\&quot;#,##0\)"/>
    <numFmt numFmtId="203" formatCode="0.0_ "/>
    <numFmt numFmtId="204" formatCode="0.0_);[Red]\(0.0\)"/>
    <numFmt numFmtId="205" formatCode="0.0E+00"/>
    <numFmt numFmtId="206" formatCode="0_ "/>
  </numFmts>
  <fonts count="6">
    <font>
      <sz val="11"/>
      <name val="ＭＳ Ｐゴシック"/>
      <family val="3"/>
    </font>
    <font>
      <sz val="8"/>
      <name val="ＭＳ Ｐゴシック"/>
      <family val="3"/>
    </font>
    <font>
      <sz val="12"/>
      <name val="リュウミンライト－ＫＬ"/>
      <family val="3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16" applyFont="1" applyAlignment="1">
      <alignment/>
    </xf>
    <xf numFmtId="176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81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38" fontId="5" fillId="0" borderId="0" xfId="16" applyFont="1" applyAlignment="1">
      <alignment/>
    </xf>
    <xf numFmtId="0" fontId="5" fillId="0" borderId="1" xfId="0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38" fontId="5" fillId="0" borderId="1" xfId="16" applyFont="1" applyBorder="1" applyAlignment="1">
      <alignment horizontal="center"/>
    </xf>
    <xf numFmtId="38" fontId="5" fillId="0" borderId="1" xfId="0" applyNumberFormat="1" applyFont="1" applyBorder="1" applyAlignment="1">
      <alignment/>
    </xf>
    <xf numFmtId="176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38" fontId="5" fillId="0" borderId="1" xfId="0" applyNumberFormat="1" applyFont="1" applyBorder="1" applyAlignment="1">
      <alignment/>
    </xf>
    <xf numFmtId="38" fontId="5" fillId="0" borderId="1" xfId="16" applyFont="1" applyBorder="1" applyAlignment="1">
      <alignment/>
    </xf>
    <xf numFmtId="177" fontId="5" fillId="0" borderId="1" xfId="16" applyNumberFormat="1" applyFont="1" applyBorder="1" applyAlignment="1">
      <alignment/>
    </xf>
    <xf numFmtId="38" fontId="5" fillId="0" borderId="1" xfId="16" applyFont="1" applyBorder="1" applyAlignment="1">
      <alignment/>
    </xf>
    <xf numFmtId="38" fontId="5" fillId="0" borderId="1" xfId="16" applyNumberFormat="1" applyFont="1" applyFill="1" applyBorder="1" applyAlignment="1">
      <alignment/>
    </xf>
    <xf numFmtId="176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38" fontId="5" fillId="0" borderId="0" xfId="16" applyFont="1" applyBorder="1" applyAlignment="1">
      <alignment/>
    </xf>
    <xf numFmtId="181" fontId="5" fillId="0" borderId="0" xfId="0" applyNumberFormat="1" applyFont="1" applyBorder="1" applyAlignment="1">
      <alignment/>
    </xf>
    <xf numFmtId="38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38" fontId="4" fillId="0" borderId="0" xfId="16" applyFont="1" applyBorder="1" applyAlignment="1">
      <alignment/>
    </xf>
    <xf numFmtId="181" fontId="4" fillId="0" borderId="0" xfId="0" applyNumberFormat="1" applyFont="1" applyBorder="1" applyAlignment="1">
      <alignment/>
    </xf>
    <xf numFmtId="38" fontId="4" fillId="0" borderId="0" xfId="16" applyFont="1" applyAlignment="1">
      <alignment/>
    </xf>
    <xf numFmtId="0" fontId="4" fillId="0" borderId="0" xfId="0" applyFont="1" applyAlignment="1">
      <alignment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宿泊客数" xfId="20"/>
    <cellStyle name="標準_宿泊施設・客数⑩" xfId="21"/>
    <cellStyle name="標準_宿泊施設入込客数" xfId="22"/>
    <cellStyle name="標準_入込総計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375" style="1" customWidth="1"/>
    <col min="2" max="2" width="12.125" style="1" customWidth="1"/>
    <col min="3" max="3" width="11.375" style="3" customWidth="1"/>
    <col min="4" max="4" width="11.125" style="3" customWidth="1"/>
    <col min="5" max="5" width="11.25390625" style="2" customWidth="1"/>
    <col min="6" max="6" width="19.125" style="2" customWidth="1"/>
    <col min="7" max="7" width="2.625" style="1" customWidth="1"/>
    <col min="8" max="8" width="11.375" style="2" customWidth="1"/>
    <col min="9" max="9" width="15.00390625" style="1" customWidth="1"/>
    <col min="10" max="16384" width="9.00390625" style="1" customWidth="1"/>
  </cols>
  <sheetData>
    <row r="1" spans="1:8" s="6" customFormat="1" ht="15.75" customHeight="1">
      <c r="A1" s="6" t="s">
        <v>87</v>
      </c>
      <c r="C1" s="7"/>
      <c r="D1" s="7"/>
      <c r="E1" s="8"/>
      <c r="F1" s="8" t="s">
        <v>88</v>
      </c>
      <c r="H1" s="8"/>
    </row>
    <row r="2" spans="1:9" s="6" customFormat="1" ht="15.75" customHeight="1">
      <c r="A2" s="9" t="s">
        <v>97</v>
      </c>
      <c r="B2" s="9" t="s">
        <v>84</v>
      </c>
      <c r="C2" s="10" t="s">
        <v>89</v>
      </c>
      <c r="D2" s="10" t="s">
        <v>90</v>
      </c>
      <c r="E2" s="11" t="s">
        <v>91</v>
      </c>
      <c r="F2" s="11" t="s">
        <v>85</v>
      </c>
      <c r="H2" s="11" t="s">
        <v>92</v>
      </c>
      <c r="I2" s="6" t="s">
        <v>93</v>
      </c>
    </row>
    <row r="3" spans="1:9" s="6" customFormat="1" ht="15.75" customHeight="1">
      <c r="A3" s="9" t="s">
        <v>98</v>
      </c>
      <c r="B3" s="12">
        <f>SUM(B5:B6)</f>
        <v>122379052</v>
      </c>
      <c r="C3" s="13">
        <f>B3/H3</f>
        <v>0.9195340257162102</v>
      </c>
      <c r="D3" s="13">
        <f>B3/I3</f>
        <v>1.0252462863730258</v>
      </c>
      <c r="E3" s="12">
        <f>SUM(E5:E6)</f>
        <v>19843318</v>
      </c>
      <c r="F3" s="12">
        <f>SUM(F5:F6)</f>
        <v>102535734</v>
      </c>
      <c r="H3" s="12">
        <v>133088117</v>
      </c>
      <c r="I3" s="6">
        <v>119365516</v>
      </c>
    </row>
    <row r="4" spans="1:8" s="6" customFormat="1" ht="15.75" customHeight="1">
      <c r="A4" s="14"/>
      <c r="B4" s="15"/>
      <c r="C4" s="13"/>
      <c r="D4" s="13"/>
      <c r="E4" s="11"/>
      <c r="F4" s="11"/>
      <c r="H4" s="11"/>
    </row>
    <row r="5" spans="1:9" s="6" customFormat="1" ht="15.75" customHeight="1">
      <c r="A5" s="9" t="s">
        <v>83</v>
      </c>
      <c r="B5" s="16">
        <f>+E5+F5</f>
        <v>1246504</v>
      </c>
      <c r="C5" s="13">
        <f>B5/H5</f>
        <v>1.06971627079139</v>
      </c>
      <c r="D5" s="13">
        <f>B5/I5</f>
        <v>1.06971627079139</v>
      </c>
      <c r="E5" s="11"/>
      <c r="F5" s="17">
        <v>1246504</v>
      </c>
      <c r="H5" s="18">
        <v>1165266</v>
      </c>
      <c r="I5" s="6">
        <v>1165266</v>
      </c>
    </row>
    <row r="6" spans="1:9" s="6" customFormat="1" ht="15.75" customHeight="1">
      <c r="A6" s="9" t="s">
        <v>82</v>
      </c>
      <c r="B6" s="12">
        <f>B8+B31+B40+B47+B55+B67+B83+B94</f>
        <v>121132548</v>
      </c>
      <c r="C6" s="13">
        <f>B6/H6</f>
        <v>0.9182074756707616</v>
      </c>
      <c r="D6" s="13">
        <f>B6/I6</f>
        <v>1.0248078832320575</v>
      </c>
      <c r="E6" s="12">
        <f>E8+E31+E40+E47+E55+E67+E83+E94</f>
        <v>19843318</v>
      </c>
      <c r="F6" s="12">
        <f>F8+F31+F40+F47+F55+F67+F83+F94</f>
        <v>101289230</v>
      </c>
      <c r="H6" s="19">
        <v>131922851</v>
      </c>
      <c r="I6" s="6">
        <v>118200250</v>
      </c>
    </row>
    <row r="7" spans="1:8" s="6" customFormat="1" ht="15.75" customHeight="1">
      <c r="A7" s="14"/>
      <c r="B7" s="9"/>
      <c r="C7" s="10"/>
      <c r="D7" s="10"/>
      <c r="E7" s="11"/>
      <c r="F7" s="11"/>
      <c r="H7" s="19"/>
    </row>
    <row r="8" spans="1:9" s="6" customFormat="1" ht="15.75" customHeight="1">
      <c r="A8" s="14" t="s">
        <v>74</v>
      </c>
      <c r="B8" s="12">
        <f>SUM(B9:B29)</f>
        <v>44461096</v>
      </c>
      <c r="C8" s="13">
        <f aca="true" t="shared" si="0" ref="C8:C29">B8/H8</f>
        <v>0.8418351538816278</v>
      </c>
      <c r="D8" s="13">
        <f aca="true" t="shared" si="1" ref="D8:D50">B8/I8</f>
        <v>0.9754397521083876</v>
      </c>
      <c r="E8" s="12">
        <f>SUM(E9:E29)</f>
        <v>13250692</v>
      </c>
      <c r="F8" s="12">
        <f>SUM(F9:F29)</f>
        <v>31210404</v>
      </c>
      <c r="H8" s="19">
        <v>52814492</v>
      </c>
      <c r="I8" s="6">
        <v>45580566</v>
      </c>
    </row>
    <row r="9" spans="1:9" s="6" customFormat="1" ht="15.75" customHeight="1">
      <c r="A9" s="14" t="s">
        <v>0</v>
      </c>
      <c r="B9" s="16">
        <f>+E9+F9</f>
        <v>4085387</v>
      </c>
      <c r="C9" s="13">
        <f t="shared" si="0"/>
        <v>0.7914896477730056</v>
      </c>
      <c r="D9" s="13">
        <f t="shared" si="1"/>
        <v>0.9941461653075612</v>
      </c>
      <c r="E9" s="19">
        <v>580893</v>
      </c>
      <c r="F9" s="5">
        <v>3504494</v>
      </c>
      <c r="H9" s="19">
        <v>5161643</v>
      </c>
      <c r="I9" s="6">
        <v>4109443</v>
      </c>
    </row>
    <row r="10" spans="1:9" s="6" customFormat="1" ht="15.75" customHeight="1">
      <c r="A10" s="14" t="s">
        <v>1</v>
      </c>
      <c r="B10" s="16">
        <f aca="true" t="shared" si="2" ref="B10:B29">+E10+F10</f>
        <v>8285484</v>
      </c>
      <c r="C10" s="13">
        <f t="shared" si="0"/>
        <v>0.8513680433499299</v>
      </c>
      <c r="D10" s="13">
        <f t="shared" si="1"/>
        <v>1.056382004178107</v>
      </c>
      <c r="E10" s="19">
        <v>3161391</v>
      </c>
      <c r="F10" s="5">
        <v>5124093</v>
      </c>
      <c r="H10" s="19">
        <v>9731965</v>
      </c>
      <c r="I10" s="6">
        <v>7843265</v>
      </c>
    </row>
    <row r="11" spans="1:9" s="6" customFormat="1" ht="15.75" customHeight="1">
      <c r="A11" s="14" t="s">
        <v>2</v>
      </c>
      <c r="B11" s="16">
        <f t="shared" si="2"/>
        <v>1498292</v>
      </c>
      <c r="C11" s="13">
        <f t="shared" si="0"/>
        <v>0.865341454483709</v>
      </c>
      <c r="D11" s="13">
        <f t="shared" si="1"/>
        <v>1.160611053401717</v>
      </c>
      <c r="E11" s="19">
        <v>187229</v>
      </c>
      <c r="F11" s="5">
        <v>1311063</v>
      </c>
      <c r="H11" s="19">
        <v>1731446</v>
      </c>
      <c r="I11" s="6">
        <v>1290951</v>
      </c>
    </row>
    <row r="12" spans="1:9" s="6" customFormat="1" ht="15.75" customHeight="1">
      <c r="A12" s="14" t="s">
        <v>3</v>
      </c>
      <c r="B12" s="16">
        <f t="shared" si="2"/>
        <v>9395069</v>
      </c>
      <c r="C12" s="13">
        <f t="shared" si="0"/>
        <v>0.8453712596758082</v>
      </c>
      <c r="D12" s="13">
        <f t="shared" si="1"/>
        <v>0.9588732632988468</v>
      </c>
      <c r="E12" s="19">
        <v>2864000</v>
      </c>
      <c r="F12" s="5">
        <v>6531069</v>
      </c>
      <c r="H12" s="19">
        <v>11113542</v>
      </c>
      <c r="I12" s="6">
        <v>9798030</v>
      </c>
    </row>
    <row r="13" spans="1:9" s="6" customFormat="1" ht="15.75" customHeight="1">
      <c r="A13" s="14" t="s">
        <v>4</v>
      </c>
      <c r="B13" s="16">
        <f t="shared" si="2"/>
        <v>3708259</v>
      </c>
      <c r="C13" s="13">
        <f t="shared" si="0"/>
        <v>0.8833579646262237</v>
      </c>
      <c r="D13" s="13">
        <f t="shared" si="1"/>
        <v>0.9207351561689168</v>
      </c>
      <c r="E13" s="19">
        <v>959313</v>
      </c>
      <c r="F13" s="5">
        <v>2748946</v>
      </c>
      <c r="H13" s="19">
        <v>4197912</v>
      </c>
      <c r="I13" s="6">
        <v>4027498</v>
      </c>
    </row>
    <row r="14" spans="1:9" s="6" customFormat="1" ht="15.75" customHeight="1">
      <c r="A14" s="14" t="s">
        <v>5</v>
      </c>
      <c r="B14" s="16">
        <f t="shared" si="2"/>
        <v>2560355</v>
      </c>
      <c r="C14" s="13">
        <f t="shared" si="0"/>
        <v>0.8115932060048302</v>
      </c>
      <c r="D14" s="13">
        <f t="shared" si="1"/>
        <v>0.9125004855896591</v>
      </c>
      <c r="E14" s="19">
        <v>1407743</v>
      </c>
      <c r="F14" s="5">
        <v>1152612</v>
      </c>
      <c r="H14" s="19">
        <v>3154727</v>
      </c>
      <c r="I14" s="6">
        <v>2805867</v>
      </c>
    </row>
    <row r="15" spans="1:9" s="6" customFormat="1" ht="15.75" customHeight="1">
      <c r="A15" s="14" t="s">
        <v>6</v>
      </c>
      <c r="B15" s="16">
        <f t="shared" si="2"/>
        <v>1733076</v>
      </c>
      <c r="C15" s="13">
        <f t="shared" si="0"/>
        <v>0.8167455178754803</v>
      </c>
      <c r="D15" s="13">
        <f t="shared" si="1"/>
        <v>0.8438403814205501</v>
      </c>
      <c r="E15" s="19">
        <v>353599</v>
      </c>
      <c r="F15" s="20">
        <v>1379477</v>
      </c>
      <c r="H15" s="19">
        <v>2121929</v>
      </c>
      <c r="I15" s="6">
        <v>2053796</v>
      </c>
    </row>
    <row r="16" spans="1:9" s="6" customFormat="1" ht="15.75" customHeight="1">
      <c r="A16" s="14" t="s">
        <v>7</v>
      </c>
      <c r="B16" s="16">
        <f t="shared" si="2"/>
        <v>1037748</v>
      </c>
      <c r="C16" s="13">
        <f t="shared" si="0"/>
        <v>0.8040693620120563</v>
      </c>
      <c r="D16" s="13">
        <f t="shared" si="1"/>
        <v>0.83222503440378</v>
      </c>
      <c r="E16" s="19">
        <v>308833</v>
      </c>
      <c r="F16" s="5">
        <v>728915</v>
      </c>
      <c r="H16" s="19">
        <v>1290620</v>
      </c>
      <c r="I16" s="6">
        <v>1246956</v>
      </c>
    </row>
    <row r="17" spans="1:9" s="6" customFormat="1" ht="15.75" customHeight="1">
      <c r="A17" s="14" t="s">
        <v>8</v>
      </c>
      <c r="B17" s="16">
        <f t="shared" si="2"/>
        <v>625738</v>
      </c>
      <c r="C17" s="13">
        <f t="shared" si="0"/>
        <v>0.996047569247128</v>
      </c>
      <c r="D17" s="13">
        <f t="shared" si="1"/>
        <v>1.0284858655472406</v>
      </c>
      <c r="E17" s="19">
        <v>199865</v>
      </c>
      <c r="F17" s="5">
        <v>425873</v>
      </c>
      <c r="H17" s="19">
        <v>628221</v>
      </c>
      <c r="I17" s="6">
        <v>608407</v>
      </c>
    </row>
    <row r="18" spans="1:9" s="6" customFormat="1" ht="15.75" customHeight="1">
      <c r="A18" s="14" t="s">
        <v>9</v>
      </c>
      <c r="B18" s="16">
        <f t="shared" si="2"/>
        <v>1267724</v>
      </c>
      <c r="C18" s="13">
        <f t="shared" si="0"/>
        <v>0.8278165112213801</v>
      </c>
      <c r="D18" s="13">
        <f t="shared" si="1"/>
        <v>0.8689492746669445</v>
      </c>
      <c r="E18" s="19">
        <v>362787</v>
      </c>
      <c r="F18" s="5">
        <v>904937</v>
      </c>
      <c r="H18" s="19">
        <v>1531407</v>
      </c>
      <c r="I18" s="6">
        <v>1458916</v>
      </c>
    </row>
    <row r="19" spans="1:9" s="6" customFormat="1" ht="15.75" customHeight="1">
      <c r="A19" s="14" t="s">
        <v>10</v>
      </c>
      <c r="B19" s="16">
        <f t="shared" si="2"/>
        <v>404975</v>
      </c>
      <c r="C19" s="13">
        <f t="shared" si="0"/>
        <v>0.8704235463029433</v>
      </c>
      <c r="D19" s="13">
        <f t="shared" si="1"/>
        <v>0.9667766393246947</v>
      </c>
      <c r="E19" s="19">
        <v>97249</v>
      </c>
      <c r="F19" s="5">
        <v>307726</v>
      </c>
      <c r="H19" s="19">
        <v>465262</v>
      </c>
      <c r="I19" s="6">
        <v>418892</v>
      </c>
    </row>
    <row r="20" spans="1:9" s="6" customFormat="1" ht="15.75" customHeight="1">
      <c r="A20" s="14" t="s">
        <v>11</v>
      </c>
      <c r="B20" s="16">
        <f t="shared" si="2"/>
        <v>1640573</v>
      </c>
      <c r="C20" s="13">
        <f t="shared" si="0"/>
        <v>0.7819356825153521</v>
      </c>
      <c r="D20" s="13">
        <f t="shared" si="1"/>
        <v>0.9739702377913321</v>
      </c>
      <c r="E20" s="19">
        <v>836006</v>
      </c>
      <c r="F20" s="5">
        <v>804567</v>
      </c>
      <c r="H20" s="19">
        <v>2098092</v>
      </c>
      <c r="I20" s="6">
        <v>1684418</v>
      </c>
    </row>
    <row r="21" spans="1:9" s="6" customFormat="1" ht="15.75" customHeight="1">
      <c r="A21" s="14" t="s">
        <v>12</v>
      </c>
      <c r="B21" s="16">
        <f t="shared" si="2"/>
        <v>2007534</v>
      </c>
      <c r="C21" s="13">
        <f t="shared" si="0"/>
        <v>0.7952985676548934</v>
      </c>
      <c r="D21" s="13">
        <f t="shared" si="1"/>
        <v>1.0163612403092925</v>
      </c>
      <c r="E21" s="19">
        <v>596285</v>
      </c>
      <c r="F21" s="5">
        <v>1411249</v>
      </c>
      <c r="H21" s="19">
        <v>2524252</v>
      </c>
      <c r="I21" s="6">
        <v>1975217</v>
      </c>
    </row>
    <row r="22" spans="1:9" s="6" customFormat="1" ht="15.75" customHeight="1">
      <c r="A22" s="14" t="s">
        <v>13</v>
      </c>
      <c r="B22" s="16">
        <f t="shared" si="2"/>
        <v>443039</v>
      </c>
      <c r="C22" s="13">
        <f t="shared" si="0"/>
        <v>0.9063290155228424</v>
      </c>
      <c r="D22" s="13">
        <f t="shared" si="1"/>
        <v>0.9376149429544334</v>
      </c>
      <c r="E22" s="19">
        <v>235288</v>
      </c>
      <c r="F22" s="5">
        <v>207751</v>
      </c>
      <c r="H22" s="19">
        <v>488828</v>
      </c>
      <c r="I22" s="6">
        <v>472517</v>
      </c>
    </row>
    <row r="23" spans="1:9" s="6" customFormat="1" ht="15.75" customHeight="1">
      <c r="A23" s="14" t="s">
        <v>14</v>
      </c>
      <c r="B23" s="16">
        <f t="shared" si="2"/>
        <v>1422403</v>
      </c>
      <c r="C23" s="13">
        <f t="shared" si="0"/>
        <v>0.929805822386806</v>
      </c>
      <c r="D23" s="13">
        <f t="shared" si="1"/>
        <v>1.0003291289686238</v>
      </c>
      <c r="E23" s="19">
        <v>518733</v>
      </c>
      <c r="F23" s="5">
        <v>903670</v>
      </c>
      <c r="H23" s="19">
        <v>1529785</v>
      </c>
      <c r="I23" s="6">
        <v>1421935</v>
      </c>
    </row>
    <row r="24" spans="1:9" s="6" customFormat="1" ht="15.75" customHeight="1">
      <c r="A24" s="14" t="s">
        <v>15</v>
      </c>
      <c r="B24" s="16">
        <f t="shared" si="2"/>
        <v>787985</v>
      </c>
      <c r="C24" s="13">
        <f t="shared" si="0"/>
        <v>0.7487846271969835</v>
      </c>
      <c r="D24" s="13">
        <f t="shared" si="1"/>
        <v>0.8619375149037084</v>
      </c>
      <c r="E24" s="19">
        <v>109444</v>
      </c>
      <c r="F24" s="5">
        <v>678541</v>
      </c>
      <c r="H24" s="19">
        <v>1052352</v>
      </c>
      <c r="I24" s="6">
        <v>914202</v>
      </c>
    </row>
    <row r="25" spans="1:9" s="6" customFormat="1" ht="15.75" customHeight="1">
      <c r="A25" s="14" t="s">
        <v>16</v>
      </c>
      <c r="B25" s="16">
        <f t="shared" si="2"/>
        <v>643633</v>
      </c>
      <c r="C25" s="13">
        <f t="shared" si="0"/>
        <v>0.8911449434686413</v>
      </c>
      <c r="D25" s="13">
        <f t="shared" si="1"/>
        <v>0.9769185234654848</v>
      </c>
      <c r="E25" s="19">
        <v>78586</v>
      </c>
      <c r="F25" s="5">
        <v>565047</v>
      </c>
      <c r="H25" s="19">
        <v>722254</v>
      </c>
      <c r="I25" s="6">
        <v>658840</v>
      </c>
    </row>
    <row r="26" spans="1:9" s="6" customFormat="1" ht="15.75" customHeight="1">
      <c r="A26" s="14" t="s">
        <v>17</v>
      </c>
      <c r="B26" s="16">
        <f t="shared" si="2"/>
        <v>725145</v>
      </c>
      <c r="C26" s="13">
        <f t="shared" si="0"/>
        <v>0.7997443535552833</v>
      </c>
      <c r="D26" s="13">
        <f t="shared" si="1"/>
        <v>0.9007743868505783</v>
      </c>
      <c r="E26" s="19">
        <v>72803</v>
      </c>
      <c r="F26" s="5">
        <v>652342</v>
      </c>
      <c r="H26" s="19">
        <v>906721</v>
      </c>
      <c r="I26" s="6">
        <v>805024</v>
      </c>
    </row>
    <row r="27" spans="1:9" s="6" customFormat="1" ht="15.75" customHeight="1">
      <c r="A27" s="14" t="s">
        <v>18</v>
      </c>
      <c r="B27" s="16">
        <f t="shared" si="2"/>
        <v>1256308</v>
      </c>
      <c r="C27" s="13">
        <f t="shared" si="0"/>
        <v>0.8826459960810571</v>
      </c>
      <c r="D27" s="13">
        <f t="shared" si="1"/>
        <v>1.0709884436624282</v>
      </c>
      <c r="E27" s="19">
        <v>225148</v>
      </c>
      <c r="F27" s="5">
        <v>1031160</v>
      </c>
      <c r="H27" s="19">
        <v>1423343</v>
      </c>
      <c r="I27" s="6">
        <v>1173036</v>
      </c>
    </row>
    <row r="28" spans="1:9" s="6" customFormat="1" ht="15.75" customHeight="1">
      <c r="A28" s="14" t="s">
        <v>19</v>
      </c>
      <c r="B28" s="16">
        <f t="shared" si="2"/>
        <v>479529</v>
      </c>
      <c r="C28" s="13">
        <f t="shared" si="0"/>
        <v>0.9645113471568247</v>
      </c>
      <c r="D28" s="13">
        <f t="shared" si="1"/>
        <v>1.2056070536946668</v>
      </c>
      <c r="E28" s="19">
        <v>76657</v>
      </c>
      <c r="F28" s="5">
        <v>402872</v>
      </c>
      <c r="H28" s="19">
        <v>497173</v>
      </c>
      <c r="I28" s="6">
        <v>397749</v>
      </c>
    </row>
    <row r="29" spans="1:9" s="6" customFormat="1" ht="15.75" customHeight="1">
      <c r="A29" s="14" t="s">
        <v>20</v>
      </c>
      <c r="B29" s="16">
        <f t="shared" si="2"/>
        <v>452840</v>
      </c>
      <c r="C29" s="13">
        <f t="shared" si="0"/>
        <v>1.0221706567227518</v>
      </c>
      <c r="D29" s="13">
        <f t="shared" si="1"/>
        <v>1.089587037754417</v>
      </c>
      <c r="E29" s="19">
        <v>18840</v>
      </c>
      <c r="F29" s="5">
        <v>434000</v>
      </c>
      <c r="H29" s="19">
        <v>443018</v>
      </c>
      <c r="I29" s="6">
        <v>415607</v>
      </c>
    </row>
    <row r="30" spans="1:8" s="6" customFormat="1" ht="15.75" customHeight="1">
      <c r="A30" s="14"/>
      <c r="B30" s="16"/>
      <c r="C30" s="21"/>
      <c r="D30" s="21"/>
      <c r="E30" s="19"/>
      <c r="F30" s="5"/>
      <c r="H30" s="19"/>
    </row>
    <row r="31" spans="1:9" s="6" customFormat="1" ht="15.75" customHeight="1">
      <c r="A31" s="14" t="s">
        <v>75</v>
      </c>
      <c r="B31" s="16">
        <f>SUM(B32:B38)</f>
        <v>15619905</v>
      </c>
      <c r="C31" s="13">
        <f aca="true" t="shared" si="3" ref="C31:C38">B31/H31</f>
        <v>0.9373142387299879</v>
      </c>
      <c r="D31" s="13">
        <f t="shared" si="1"/>
        <v>0.9910363327422821</v>
      </c>
      <c r="E31" s="19">
        <f>SUM(E32:E38)</f>
        <v>1177955</v>
      </c>
      <c r="F31" s="16">
        <f>SUM(F32:F38)</f>
        <v>14441950</v>
      </c>
      <c r="H31" s="19">
        <v>16664534</v>
      </c>
      <c r="I31" s="6">
        <v>15761183</v>
      </c>
    </row>
    <row r="32" spans="1:9" s="6" customFormat="1" ht="15.75" customHeight="1">
      <c r="A32" s="14" t="s">
        <v>21</v>
      </c>
      <c r="B32" s="16">
        <f aca="true" t="shared" si="4" ref="B32:B38">+E32+F32</f>
        <v>6039801</v>
      </c>
      <c r="C32" s="13">
        <f t="shared" si="3"/>
        <v>1.1283762728279536</v>
      </c>
      <c r="D32" s="13">
        <f t="shared" si="1"/>
        <v>1.1626865798062407</v>
      </c>
      <c r="E32" s="19">
        <v>175933</v>
      </c>
      <c r="F32" s="5">
        <v>5863868</v>
      </c>
      <c r="H32" s="19">
        <v>5352648</v>
      </c>
      <c r="I32" s="6">
        <v>5194694</v>
      </c>
    </row>
    <row r="33" spans="1:9" s="6" customFormat="1" ht="15.75" customHeight="1">
      <c r="A33" s="14" t="s">
        <v>22</v>
      </c>
      <c r="B33" s="16">
        <f t="shared" si="4"/>
        <v>1871774</v>
      </c>
      <c r="C33" s="13">
        <f t="shared" si="3"/>
        <v>0.8020253585447652</v>
      </c>
      <c r="D33" s="13">
        <f t="shared" si="1"/>
        <v>0.9086978515827913</v>
      </c>
      <c r="E33" s="19">
        <v>452367</v>
      </c>
      <c r="F33" s="5">
        <v>1419407</v>
      </c>
      <c r="H33" s="19">
        <v>2333809</v>
      </c>
      <c r="I33" s="6">
        <v>2059842</v>
      </c>
    </row>
    <row r="34" spans="1:9" s="6" customFormat="1" ht="15.75" customHeight="1">
      <c r="A34" s="14" t="s">
        <v>23</v>
      </c>
      <c r="B34" s="16">
        <f t="shared" si="4"/>
        <v>2687447</v>
      </c>
      <c r="C34" s="13">
        <f t="shared" si="3"/>
        <v>0.7823214285194461</v>
      </c>
      <c r="D34" s="13">
        <f t="shared" si="1"/>
        <v>0.8676906317590397</v>
      </c>
      <c r="E34" s="19">
        <v>368744</v>
      </c>
      <c r="F34" s="5">
        <v>2318703</v>
      </c>
      <c r="H34" s="19">
        <v>3435221</v>
      </c>
      <c r="I34" s="6">
        <v>3097241</v>
      </c>
    </row>
    <row r="35" spans="1:9" s="6" customFormat="1" ht="15.75" customHeight="1">
      <c r="A35" s="14" t="s">
        <v>24</v>
      </c>
      <c r="B35" s="16">
        <f t="shared" si="4"/>
        <v>1714675</v>
      </c>
      <c r="C35" s="13">
        <f t="shared" si="3"/>
        <v>0.9352029666006537</v>
      </c>
      <c r="D35" s="13">
        <f t="shared" si="1"/>
        <v>0.9417079394161073</v>
      </c>
      <c r="E35" s="19">
        <v>95605</v>
      </c>
      <c r="F35" s="5">
        <v>1619070</v>
      </c>
      <c r="H35" s="19">
        <v>1833479</v>
      </c>
      <c r="I35" s="6">
        <v>1820814</v>
      </c>
    </row>
    <row r="36" spans="1:9" s="6" customFormat="1" ht="15.75" customHeight="1">
      <c r="A36" s="14" t="s">
        <v>25</v>
      </c>
      <c r="B36" s="16">
        <f t="shared" si="4"/>
        <v>158548</v>
      </c>
      <c r="C36" s="13">
        <f t="shared" si="3"/>
        <v>0.9208858737635696</v>
      </c>
      <c r="D36" s="13">
        <f t="shared" si="1"/>
        <v>0.9348018348407485</v>
      </c>
      <c r="E36" s="19">
        <v>0</v>
      </c>
      <c r="F36" s="5">
        <v>158548</v>
      </c>
      <c r="H36" s="19">
        <v>172169</v>
      </c>
      <c r="I36" s="6">
        <v>169606</v>
      </c>
    </row>
    <row r="37" spans="1:9" s="6" customFormat="1" ht="15.75" customHeight="1">
      <c r="A37" s="14" t="s">
        <v>26</v>
      </c>
      <c r="B37" s="16">
        <f t="shared" si="4"/>
        <v>2911669</v>
      </c>
      <c r="C37" s="13">
        <f t="shared" si="3"/>
        <v>0.8923282915548321</v>
      </c>
      <c r="D37" s="13">
        <f t="shared" si="1"/>
        <v>0.9211711212926715</v>
      </c>
      <c r="E37" s="19">
        <v>76721</v>
      </c>
      <c r="F37" s="5">
        <v>2834948</v>
      </c>
      <c r="H37" s="19">
        <v>3263002</v>
      </c>
      <c r="I37" s="6">
        <v>3160834</v>
      </c>
    </row>
    <row r="38" spans="1:9" s="6" customFormat="1" ht="15.75" customHeight="1">
      <c r="A38" s="14" t="s">
        <v>27</v>
      </c>
      <c r="B38" s="16">
        <f t="shared" si="4"/>
        <v>235991</v>
      </c>
      <c r="C38" s="13">
        <f t="shared" si="3"/>
        <v>0.8606339759159173</v>
      </c>
      <c r="D38" s="13">
        <f t="shared" si="1"/>
        <v>0.9141552263782577</v>
      </c>
      <c r="E38" s="19">
        <v>8585</v>
      </c>
      <c r="F38" s="5">
        <v>227406</v>
      </c>
      <c r="H38" s="19">
        <v>274206</v>
      </c>
      <c r="I38" s="6">
        <v>258152</v>
      </c>
    </row>
    <row r="39" spans="1:8" s="6" customFormat="1" ht="15.75" customHeight="1">
      <c r="A39" s="14"/>
      <c r="B39" s="16"/>
      <c r="C39" s="21"/>
      <c r="D39" s="21"/>
      <c r="E39" s="19"/>
      <c r="F39" s="5"/>
      <c r="H39" s="19"/>
    </row>
    <row r="40" spans="1:9" s="6" customFormat="1" ht="15.75" customHeight="1">
      <c r="A40" s="14" t="s">
        <v>76</v>
      </c>
      <c r="B40" s="16">
        <f>SUM(B41:B45)</f>
        <v>21302284</v>
      </c>
      <c r="C40" s="13">
        <f aca="true" t="shared" si="5" ref="C40:C45">B40/H40</f>
        <v>1.0051667107304008</v>
      </c>
      <c r="D40" s="13">
        <f t="shared" si="1"/>
        <v>1.1231311690789694</v>
      </c>
      <c r="E40" s="19">
        <f>SUM(E41:E45)</f>
        <v>1189717</v>
      </c>
      <c r="F40" s="16">
        <f>SUM(F41:F45)</f>
        <v>20112567</v>
      </c>
      <c r="H40" s="19">
        <v>21192787</v>
      </c>
      <c r="I40" s="6">
        <v>18966871</v>
      </c>
    </row>
    <row r="41" spans="1:9" s="6" customFormat="1" ht="15.75" customHeight="1">
      <c r="A41" s="14" t="s">
        <v>28</v>
      </c>
      <c r="B41" s="16">
        <f>+E41+F41</f>
        <v>9565257</v>
      </c>
      <c r="C41" s="13">
        <f t="shared" si="5"/>
        <v>0.8490978411390832</v>
      </c>
      <c r="D41" s="13">
        <f t="shared" si="1"/>
        <v>0.9965310399878982</v>
      </c>
      <c r="E41" s="19">
        <v>900662</v>
      </c>
      <c r="F41" s="5">
        <v>8664595</v>
      </c>
      <c r="H41" s="19">
        <v>11265200</v>
      </c>
      <c r="I41" s="6">
        <v>9598554</v>
      </c>
    </row>
    <row r="42" spans="1:9" s="6" customFormat="1" ht="15.75" customHeight="1">
      <c r="A42" s="14" t="s">
        <v>29</v>
      </c>
      <c r="B42" s="16">
        <f>+E42+F42</f>
        <v>9040832</v>
      </c>
      <c r="C42" s="13">
        <f t="shared" si="5"/>
        <v>0.9401377653422031</v>
      </c>
      <c r="D42" s="13">
        <f t="shared" si="1"/>
        <v>0.9975964991998997</v>
      </c>
      <c r="E42" s="19">
        <v>284413</v>
      </c>
      <c r="F42" s="5">
        <v>8756419</v>
      </c>
      <c r="H42" s="19">
        <v>9616497</v>
      </c>
      <c r="I42" s="6">
        <v>9062614</v>
      </c>
    </row>
    <row r="43" spans="1:9" s="6" customFormat="1" ht="15.75" customHeight="1">
      <c r="A43" s="14" t="s">
        <v>30</v>
      </c>
      <c r="B43" s="16">
        <f>+E43+F43</f>
        <v>2456451</v>
      </c>
      <c r="C43" s="13">
        <f t="shared" si="5"/>
        <v>28.710273492286117</v>
      </c>
      <c r="D43" s="13">
        <f t="shared" si="1"/>
        <v>28.710273492286117</v>
      </c>
      <c r="E43" s="19">
        <v>0</v>
      </c>
      <c r="F43" s="5">
        <v>2456451</v>
      </c>
      <c r="H43" s="19">
        <v>85560</v>
      </c>
      <c r="I43" s="6">
        <v>85560</v>
      </c>
    </row>
    <row r="44" spans="1:9" s="6" customFormat="1" ht="15.75" customHeight="1">
      <c r="A44" s="14" t="s">
        <v>31</v>
      </c>
      <c r="B44" s="16">
        <f>+E44+F44</f>
        <v>111200</v>
      </c>
      <c r="C44" s="13">
        <f t="shared" si="5"/>
        <v>1.1511387163561078</v>
      </c>
      <c r="D44" s="13">
        <f t="shared" si="1"/>
        <v>1.1511387163561078</v>
      </c>
      <c r="E44" s="19">
        <v>0</v>
      </c>
      <c r="F44" s="5">
        <v>111200</v>
      </c>
      <c r="H44" s="19">
        <v>96600</v>
      </c>
      <c r="I44" s="6">
        <v>96600</v>
      </c>
    </row>
    <row r="45" spans="1:9" s="6" customFormat="1" ht="15.75" customHeight="1">
      <c r="A45" s="14" t="s">
        <v>32</v>
      </c>
      <c r="B45" s="16">
        <f>+E45+F45</f>
        <v>128544</v>
      </c>
      <c r="C45" s="13">
        <f t="shared" si="5"/>
        <v>0.9970061273559295</v>
      </c>
      <c r="D45" s="13">
        <f t="shared" si="1"/>
        <v>1.0404798329326632</v>
      </c>
      <c r="E45" s="19">
        <v>4642</v>
      </c>
      <c r="F45" s="5">
        <v>123902</v>
      </c>
      <c r="H45" s="19">
        <v>128930</v>
      </c>
      <c r="I45" s="6">
        <v>123543</v>
      </c>
    </row>
    <row r="46" spans="1:8" s="6" customFormat="1" ht="15.75" customHeight="1">
      <c r="A46" s="14"/>
      <c r="B46" s="16"/>
      <c r="C46" s="21"/>
      <c r="D46" s="21"/>
      <c r="E46" s="19"/>
      <c r="F46" s="5"/>
      <c r="H46" s="19"/>
    </row>
    <row r="47" spans="1:9" s="6" customFormat="1" ht="15.75" customHeight="1">
      <c r="A47" s="14" t="s">
        <v>77</v>
      </c>
      <c r="B47" s="16">
        <f>SUM(B48:B50)</f>
        <v>1004605</v>
      </c>
      <c r="C47" s="13">
        <f>B47/H47</f>
        <v>1.015530072520172</v>
      </c>
      <c r="D47" s="13">
        <f t="shared" si="1"/>
        <v>1.0267436465059616</v>
      </c>
      <c r="E47" s="16">
        <f>SUM(E48:E50)</f>
        <v>109983</v>
      </c>
      <c r="F47" s="16">
        <f>SUM(F48:F50)</f>
        <v>894622</v>
      </c>
      <c r="H47" s="19">
        <v>989242</v>
      </c>
      <c r="I47" s="6">
        <v>978438</v>
      </c>
    </row>
    <row r="48" spans="1:9" s="6" customFormat="1" ht="15.75" customHeight="1">
      <c r="A48" s="14" t="s">
        <v>33</v>
      </c>
      <c r="B48" s="16">
        <f>+E48+F48</f>
        <v>474757</v>
      </c>
      <c r="C48" s="13">
        <f>B48/H48</f>
        <v>1.0406568042278868</v>
      </c>
      <c r="D48" s="13">
        <f t="shared" si="1"/>
        <v>1.0406568042278868</v>
      </c>
      <c r="E48" s="19">
        <v>12766</v>
      </c>
      <c r="F48" s="5">
        <v>461991</v>
      </c>
      <c r="H48" s="19">
        <v>456209</v>
      </c>
      <c r="I48" s="6">
        <v>456209</v>
      </c>
    </row>
    <row r="49" spans="1:9" s="6" customFormat="1" ht="15.75" customHeight="1">
      <c r="A49" s="14" t="s">
        <v>34</v>
      </c>
      <c r="B49" s="16">
        <f>+E49+F49</f>
        <v>267840</v>
      </c>
      <c r="C49" s="13">
        <f>B49/H49</f>
        <v>1.0440599211809602</v>
      </c>
      <c r="D49" s="13">
        <f t="shared" si="1"/>
        <v>1.0604710829205715</v>
      </c>
      <c r="E49" s="19">
        <v>2088</v>
      </c>
      <c r="F49" s="5">
        <v>265752</v>
      </c>
      <c r="H49" s="19">
        <v>256537</v>
      </c>
      <c r="I49" s="6">
        <v>252567</v>
      </c>
    </row>
    <row r="50" spans="1:9" s="6" customFormat="1" ht="15.75" customHeight="1">
      <c r="A50" s="14" t="s">
        <v>35</v>
      </c>
      <c r="B50" s="16">
        <f>+E50+F50</f>
        <v>262008</v>
      </c>
      <c r="C50" s="13">
        <f>B50/H50</f>
        <v>0.9476014119553267</v>
      </c>
      <c r="D50" s="13">
        <f t="shared" si="1"/>
        <v>0.9716163196890922</v>
      </c>
      <c r="E50" s="19">
        <v>95129</v>
      </c>
      <c r="F50" s="5">
        <v>166879</v>
      </c>
      <c r="H50" s="19">
        <v>276496</v>
      </c>
      <c r="I50" s="6">
        <v>269662</v>
      </c>
    </row>
    <row r="51" spans="1:9" s="22" customFormat="1" ht="15.75" customHeight="1">
      <c r="A51" s="4" t="s">
        <v>86</v>
      </c>
      <c r="B51" s="27"/>
      <c r="C51" s="28"/>
      <c r="D51" s="28"/>
      <c r="E51" s="29"/>
      <c r="F51" s="30"/>
      <c r="G51" s="4"/>
      <c r="H51" s="29"/>
      <c r="I51" s="4"/>
    </row>
    <row r="52" spans="1:9" s="22" customFormat="1" ht="15.75" customHeight="1">
      <c r="A52" s="4" t="s">
        <v>95</v>
      </c>
      <c r="B52" s="27"/>
      <c r="C52" s="28"/>
      <c r="D52" s="28"/>
      <c r="E52" s="29"/>
      <c r="F52" s="30"/>
      <c r="G52" s="4"/>
      <c r="H52" s="29"/>
      <c r="I52" s="4"/>
    </row>
    <row r="53" spans="2:8" s="22" customFormat="1" ht="15.75" customHeight="1">
      <c r="B53" s="23"/>
      <c r="C53" s="24"/>
      <c r="D53" s="24"/>
      <c r="E53" s="25"/>
      <c r="F53" s="26"/>
      <c r="H53" s="25"/>
    </row>
    <row r="54" spans="1:9" s="6" customFormat="1" ht="15.75" customHeight="1">
      <c r="A54" s="9" t="s">
        <v>97</v>
      </c>
      <c r="B54" s="9" t="s">
        <v>84</v>
      </c>
      <c r="C54" s="10" t="s">
        <v>89</v>
      </c>
      <c r="D54" s="10" t="s">
        <v>90</v>
      </c>
      <c r="E54" s="11" t="s">
        <v>96</v>
      </c>
      <c r="F54" s="11" t="s">
        <v>85</v>
      </c>
      <c r="H54" s="11" t="s">
        <v>84</v>
      </c>
      <c r="I54" s="6" t="s">
        <v>84</v>
      </c>
    </row>
    <row r="55" spans="1:9" s="6" customFormat="1" ht="15.75" customHeight="1">
      <c r="A55" s="14" t="s">
        <v>78</v>
      </c>
      <c r="B55" s="16">
        <f>SUM(B56:B65)</f>
        <v>11267833</v>
      </c>
      <c r="C55" s="13">
        <f aca="true" t="shared" si="6" ref="C55:C65">B55/H55</f>
        <v>0.9696258563843039</v>
      </c>
      <c r="D55" s="13">
        <f aca="true" t="shared" si="7" ref="D55:D99">B55/I55</f>
        <v>1.0433318780668814</v>
      </c>
      <c r="E55" s="16">
        <f>SUM(E56:E65)</f>
        <v>918589</v>
      </c>
      <c r="F55" s="16">
        <f>SUM(F56:F65)</f>
        <v>10349244</v>
      </c>
      <c r="H55" s="19">
        <v>11620805</v>
      </c>
      <c r="I55" s="6">
        <v>10799855</v>
      </c>
    </row>
    <row r="56" spans="1:9" s="6" customFormat="1" ht="15.75" customHeight="1">
      <c r="A56" s="14" t="s">
        <v>36</v>
      </c>
      <c r="B56" s="16">
        <f aca="true" t="shared" si="8" ref="B56:B65">+E56+F56</f>
        <v>1314433</v>
      </c>
      <c r="C56" s="13">
        <f t="shared" si="6"/>
        <v>1.219192147798293</v>
      </c>
      <c r="D56" s="13">
        <f t="shared" si="7"/>
        <v>1.2549772001649837</v>
      </c>
      <c r="E56" s="19">
        <v>101805</v>
      </c>
      <c r="F56" s="5">
        <v>1212628</v>
      </c>
      <c r="H56" s="19">
        <v>1078118</v>
      </c>
      <c r="I56" s="6">
        <v>1047376</v>
      </c>
    </row>
    <row r="57" spans="1:9" s="6" customFormat="1" ht="15.75" customHeight="1">
      <c r="A57" s="14" t="s">
        <v>37</v>
      </c>
      <c r="B57" s="16">
        <f t="shared" si="8"/>
        <v>3299360</v>
      </c>
      <c r="C57" s="13">
        <f t="shared" si="6"/>
        <v>0.9299113848023569</v>
      </c>
      <c r="D57" s="13">
        <f t="shared" si="7"/>
        <v>1.0543936156545828</v>
      </c>
      <c r="E57" s="19">
        <v>401283</v>
      </c>
      <c r="F57" s="5">
        <v>2898077</v>
      </c>
      <c r="H57" s="19">
        <v>3548037</v>
      </c>
      <c r="I57" s="6">
        <v>3129154</v>
      </c>
    </row>
    <row r="58" spans="1:9" s="6" customFormat="1" ht="15.75" customHeight="1">
      <c r="A58" s="14" t="s">
        <v>38</v>
      </c>
      <c r="B58" s="16">
        <f t="shared" si="8"/>
        <v>1045913</v>
      </c>
      <c r="C58" s="13">
        <f t="shared" si="6"/>
        <v>0.908422366419971</v>
      </c>
      <c r="D58" s="13">
        <f t="shared" si="7"/>
        <v>0.9631477845758298</v>
      </c>
      <c r="E58" s="19">
        <v>100233</v>
      </c>
      <c r="F58" s="5">
        <v>945680</v>
      </c>
      <c r="H58" s="19">
        <v>1151351</v>
      </c>
      <c r="I58" s="6">
        <v>1085932</v>
      </c>
    </row>
    <row r="59" spans="1:9" s="6" customFormat="1" ht="15.75" customHeight="1">
      <c r="A59" s="14" t="s">
        <v>39</v>
      </c>
      <c r="B59" s="16">
        <f t="shared" si="8"/>
        <v>111762</v>
      </c>
      <c r="C59" s="13">
        <f t="shared" si="6"/>
        <v>1.5614015479616643</v>
      </c>
      <c r="D59" s="13">
        <f t="shared" si="7"/>
        <v>1.5614015479616643</v>
      </c>
      <c r="E59" s="19">
        <v>7337</v>
      </c>
      <c r="F59" s="5">
        <v>104425</v>
      </c>
      <c r="H59" s="19">
        <v>71578</v>
      </c>
      <c r="I59" s="6">
        <v>71578</v>
      </c>
    </row>
    <row r="60" spans="1:9" s="6" customFormat="1" ht="15.75" customHeight="1">
      <c r="A60" s="14" t="s">
        <v>40</v>
      </c>
      <c r="B60" s="16">
        <f t="shared" si="8"/>
        <v>105682</v>
      </c>
      <c r="C60" s="13">
        <f t="shared" si="6"/>
        <v>2.2783167334971757</v>
      </c>
      <c r="D60" s="13">
        <f t="shared" si="7"/>
        <v>2.2783167334971757</v>
      </c>
      <c r="E60" s="19">
        <v>7421</v>
      </c>
      <c r="F60" s="5">
        <v>98261</v>
      </c>
      <c r="H60" s="19">
        <v>46386</v>
      </c>
      <c r="I60" s="6">
        <v>46386</v>
      </c>
    </row>
    <row r="61" spans="1:9" s="6" customFormat="1" ht="15.75" customHeight="1">
      <c r="A61" s="14" t="s">
        <v>41</v>
      </c>
      <c r="B61" s="16">
        <f t="shared" si="8"/>
        <v>2329806</v>
      </c>
      <c r="C61" s="13">
        <f t="shared" si="6"/>
        <v>0.8638666405136763</v>
      </c>
      <c r="D61" s="13">
        <f t="shared" si="7"/>
        <v>0.9229023218670007</v>
      </c>
      <c r="E61" s="19">
        <v>210868</v>
      </c>
      <c r="F61" s="5">
        <v>2118938</v>
      </c>
      <c r="H61" s="19">
        <v>2696951</v>
      </c>
      <c r="I61" s="6">
        <v>2524434</v>
      </c>
    </row>
    <row r="62" spans="1:9" s="6" customFormat="1" ht="15.75" customHeight="1">
      <c r="A62" s="14" t="s">
        <v>42</v>
      </c>
      <c r="B62" s="16">
        <f t="shared" si="8"/>
        <v>823281</v>
      </c>
      <c r="C62" s="13">
        <f t="shared" si="6"/>
        <v>0.834802950320321</v>
      </c>
      <c r="D62" s="13">
        <f t="shared" si="7"/>
        <v>0.855911780728493</v>
      </c>
      <c r="E62" s="19">
        <v>41574</v>
      </c>
      <c r="F62" s="5">
        <v>781707</v>
      </c>
      <c r="H62" s="19">
        <v>986198</v>
      </c>
      <c r="I62" s="6">
        <v>961876</v>
      </c>
    </row>
    <row r="63" spans="1:9" s="6" customFormat="1" ht="15.75" customHeight="1">
      <c r="A63" s="14" t="s">
        <v>43</v>
      </c>
      <c r="B63" s="16">
        <f t="shared" si="8"/>
        <v>1065556</v>
      </c>
      <c r="C63" s="13">
        <f t="shared" si="6"/>
        <v>1.1806152172251072</v>
      </c>
      <c r="D63" s="13">
        <f t="shared" si="7"/>
        <v>1.187608946666845</v>
      </c>
      <c r="E63" s="19">
        <v>37556</v>
      </c>
      <c r="F63" s="5">
        <v>1028000</v>
      </c>
      <c r="H63" s="19">
        <v>902543</v>
      </c>
      <c r="I63" s="6">
        <v>897228</v>
      </c>
    </row>
    <row r="64" spans="1:9" s="6" customFormat="1" ht="15.75" customHeight="1">
      <c r="A64" s="14" t="s">
        <v>44</v>
      </c>
      <c r="B64" s="16">
        <f t="shared" si="8"/>
        <v>78441</v>
      </c>
      <c r="C64" s="13">
        <f t="shared" si="6"/>
        <v>0.5509967547519703</v>
      </c>
      <c r="D64" s="13">
        <f t="shared" si="7"/>
        <v>0.8142185407778781</v>
      </c>
      <c r="E64" s="19">
        <v>4944</v>
      </c>
      <c r="F64" s="5">
        <v>73497</v>
      </c>
      <c r="H64" s="19">
        <v>142362</v>
      </c>
      <c r="I64" s="6">
        <v>96339</v>
      </c>
    </row>
    <row r="65" spans="1:9" s="6" customFormat="1" ht="15.75" customHeight="1">
      <c r="A65" s="14" t="s">
        <v>45</v>
      </c>
      <c r="B65" s="16">
        <f t="shared" si="8"/>
        <v>1093599</v>
      </c>
      <c r="C65" s="13">
        <f t="shared" si="6"/>
        <v>1.096580602658629</v>
      </c>
      <c r="D65" s="13">
        <f t="shared" si="7"/>
        <v>1.163957928885256</v>
      </c>
      <c r="E65" s="19">
        <v>5568</v>
      </c>
      <c r="F65" s="5">
        <v>1088031</v>
      </c>
      <c r="H65" s="19">
        <v>997281</v>
      </c>
      <c r="I65" s="6">
        <v>939552</v>
      </c>
    </row>
    <row r="66" spans="1:8" s="6" customFormat="1" ht="15.75" customHeight="1">
      <c r="A66" s="14"/>
      <c r="B66" s="16"/>
      <c r="C66" s="21"/>
      <c r="D66" s="21"/>
      <c r="E66" s="19"/>
      <c r="F66" s="5"/>
      <c r="H66" s="19"/>
    </row>
    <row r="67" spans="1:9" s="6" customFormat="1" ht="15.75" customHeight="1">
      <c r="A67" s="14" t="s">
        <v>79</v>
      </c>
      <c r="B67" s="16">
        <f>SUM(B68:B81)</f>
        <v>11552343</v>
      </c>
      <c r="C67" s="13">
        <f aca="true" t="shared" si="9" ref="C67:C81">B67/H67</f>
        <v>0.9440247995273479</v>
      </c>
      <c r="D67" s="13">
        <f t="shared" si="7"/>
        <v>1.009993674612816</v>
      </c>
      <c r="E67" s="16">
        <f>SUM(E68:E81)</f>
        <v>697870</v>
      </c>
      <c r="F67" s="16">
        <f>SUM(F68:F81)</f>
        <v>10854473</v>
      </c>
      <c r="H67" s="19">
        <v>12237330</v>
      </c>
      <c r="I67" s="6">
        <v>11438035</v>
      </c>
    </row>
    <row r="68" spans="1:9" s="6" customFormat="1" ht="15.75" customHeight="1">
      <c r="A68" s="14" t="s">
        <v>46</v>
      </c>
      <c r="B68" s="16">
        <f aca="true" t="shared" si="10" ref="B68:B81">+E68+F68</f>
        <v>1368644</v>
      </c>
      <c r="C68" s="13">
        <f t="shared" si="9"/>
        <v>1.0801209987049383</v>
      </c>
      <c r="D68" s="13">
        <f t="shared" si="7"/>
        <v>1.1286091489772256</v>
      </c>
      <c r="E68" s="19">
        <v>87304</v>
      </c>
      <c r="F68" s="5">
        <v>1281340</v>
      </c>
      <c r="H68" s="19">
        <v>1267121</v>
      </c>
      <c r="I68" s="6">
        <v>1212682</v>
      </c>
    </row>
    <row r="69" spans="1:9" s="6" customFormat="1" ht="15.75" customHeight="1">
      <c r="A69" s="14" t="s">
        <v>47</v>
      </c>
      <c r="B69" s="16">
        <f t="shared" si="10"/>
        <v>1394977</v>
      </c>
      <c r="C69" s="13">
        <f t="shared" si="9"/>
        <v>0.7954869201546064</v>
      </c>
      <c r="D69" s="13">
        <f t="shared" si="7"/>
        <v>0.9750065700450677</v>
      </c>
      <c r="E69" s="19">
        <v>289186</v>
      </c>
      <c r="F69" s="5">
        <v>1105791</v>
      </c>
      <c r="H69" s="19">
        <v>1753614</v>
      </c>
      <c r="I69" s="6">
        <v>1430736</v>
      </c>
    </row>
    <row r="70" spans="1:9" s="6" customFormat="1" ht="15.75" customHeight="1">
      <c r="A70" s="14" t="s">
        <v>48</v>
      </c>
      <c r="B70" s="16">
        <f t="shared" si="10"/>
        <v>4946479</v>
      </c>
      <c r="C70" s="13">
        <f t="shared" si="9"/>
        <v>1.0029316588335002</v>
      </c>
      <c r="D70" s="13">
        <f t="shared" si="7"/>
        <v>1.020965749152408</v>
      </c>
      <c r="E70" s="19">
        <v>97786</v>
      </c>
      <c r="F70" s="5">
        <v>4848693</v>
      </c>
      <c r="H70" s="19">
        <v>4932020</v>
      </c>
      <c r="I70" s="6">
        <v>4844902</v>
      </c>
    </row>
    <row r="71" spans="1:9" s="6" customFormat="1" ht="15.75" customHeight="1">
      <c r="A71" s="14" t="s">
        <v>49</v>
      </c>
      <c r="B71" s="16">
        <f t="shared" si="10"/>
        <v>245864</v>
      </c>
      <c r="C71" s="13">
        <f t="shared" si="9"/>
        <v>1.0322006431732118</v>
      </c>
      <c r="D71" s="13">
        <f t="shared" si="7"/>
        <v>1.0605723356713341</v>
      </c>
      <c r="E71" s="19">
        <v>7484</v>
      </c>
      <c r="F71" s="5">
        <v>238380</v>
      </c>
      <c r="H71" s="19">
        <v>238194</v>
      </c>
      <c r="I71" s="6">
        <v>231822</v>
      </c>
    </row>
    <row r="72" spans="1:9" s="6" customFormat="1" ht="15.75" customHeight="1">
      <c r="A72" s="14" t="s">
        <v>50</v>
      </c>
      <c r="B72" s="16">
        <f t="shared" si="10"/>
        <v>380964</v>
      </c>
      <c r="C72" s="13">
        <f t="shared" si="9"/>
        <v>0.7928672664722813</v>
      </c>
      <c r="D72" s="13">
        <f t="shared" si="7"/>
        <v>0.8416861826697892</v>
      </c>
      <c r="E72" s="19">
        <v>18901</v>
      </c>
      <c r="F72" s="5">
        <v>362063</v>
      </c>
      <c r="H72" s="19">
        <v>480489</v>
      </c>
      <c r="I72" s="6">
        <v>452620</v>
      </c>
    </row>
    <row r="73" spans="1:9" s="6" customFormat="1" ht="15.75" customHeight="1">
      <c r="A73" s="14" t="s">
        <v>51</v>
      </c>
      <c r="B73" s="16">
        <f t="shared" si="10"/>
        <v>560072</v>
      </c>
      <c r="C73" s="13">
        <f t="shared" si="9"/>
        <v>0.735892069023058</v>
      </c>
      <c r="D73" s="13">
        <f t="shared" si="7"/>
        <v>0.993292589925761</v>
      </c>
      <c r="E73" s="19">
        <v>107376</v>
      </c>
      <c r="F73" s="5">
        <v>452696</v>
      </c>
      <c r="H73" s="19">
        <v>761079</v>
      </c>
      <c r="I73" s="6">
        <v>563854</v>
      </c>
    </row>
    <row r="74" spans="1:9" s="6" customFormat="1" ht="15.75" customHeight="1">
      <c r="A74" s="14" t="s">
        <v>52</v>
      </c>
      <c r="B74" s="16">
        <f t="shared" si="10"/>
        <v>135684</v>
      </c>
      <c r="C74" s="13">
        <f t="shared" si="9"/>
        <v>0.8711765159103166</v>
      </c>
      <c r="D74" s="13">
        <f t="shared" si="7"/>
        <v>0.9622159816185857</v>
      </c>
      <c r="E74" s="19">
        <v>24349</v>
      </c>
      <c r="F74" s="5">
        <v>111335</v>
      </c>
      <c r="H74" s="19">
        <v>155748</v>
      </c>
      <c r="I74" s="6">
        <v>141012</v>
      </c>
    </row>
    <row r="75" spans="1:9" s="6" customFormat="1" ht="15.75" customHeight="1">
      <c r="A75" s="14" t="s">
        <v>53</v>
      </c>
      <c r="B75" s="16">
        <f t="shared" si="10"/>
        <v>231089</v>
      </c>
      <c r="C75" s="13">
        <f t="shared" si="9"/>
        <v>0.6557632442954963</v>
      </c>
      <c r="D75" s="13">
        <f t="shared" si="7"/>
        <v>0.8416151330405204</v>
      </c>
      <c r="E75" s="19">
        <v>4599</v>
      </c>
      <c r="F75" s="5">
        <v>226490</v>
      </c>
      <c r="H75" s="19">
        <v>352397</v>
      </c>
      <c r="I75" s="6">
        <v>274578</v>
      </c>
    </row>
    <row r="76" spans="1:9" s="6" customFormat="1" ht="15.75" customHeight="1">
      <c r="A76" s="14" t="s">
        <v>54</v>
      </c>
      <c r="B76" s="16">
        <f t="shared" si="10"/>
        <v>1215314</v>
      </c>
      <c r="C76" s="13">
        <f t="shared" si="9"/>
        <v>0.9523344580775494</v>
      </c>
      <c r="D76" s="13">
        <f t="shared" si="7"/>
        <v>0.9540382286007209</v>
      </c>
      <c r="E76" s="19">
        <v>7991</v>
      </c>
      <c r="F76" s="5">
        <v>1207323</v>
      </c>
      <c r="H76" s="19">
        <v>1276142</v>
      </c>
      <c r="I76" s="6">
        <v>1273863</v>
      </c>
    </row>
    <row r="77" spans="1:9" s="6" customFormat="1" ht="15.75" customHeight="1">
      <c r="A77" s="14" t="s">
        <v>55</v>
      </c>
      <c r="B77" s="16">
        <f t="shared" si="10"/>
        <v>82012</v>
      </c>
      <c r="C77" s="13">
        <f t="shared" si="9"/>
        <v>0.9414546790338874</v>
      </c>
      <c r="D77" s="13">
        <f t="shared" si="7"/>
        <v>0.9414546790338874</v>
      </c>
      <c r="E77" s="19">
        <v>0</v>
      </c>
      <c r="F77" s="5">
        <v>82012</v>
      </c>
      <c r="H77" s="19">
        <v>87112</v>
      </c>
      <c r="I77" s="6">
        <v>87112</v>
      </c>
    </row>
    <row r="78" spans="1:9" s="6" customFormat="1" ht="15.75" customHeight="1">
      <c r="A78" s="14" t="s">
        <v>56</v>
      </c>
      <c r="B78" s="16">
        <f t="shared" si="10"/>
        <v>204465</v>
      </c>
      <c r="C78" s="13">
        <f t="shared" si="9"/>
        <v>0.727524711608941</v>
      </c>
      <c r="D78" s="13">
        <f t="shared" si="7"/>
        <v>0.7503798416042161</v>
      </c>
      <c r="E78" s="19">
        <v>23025</v>
      </c>
      <c r="F78" s="5">
        <v>181440</v>
      </c>
      <c r="H78" s="19">
        <v>281042</v>
      </c>
      <c r="I78" s="6">
        <v>272482</v>
      </c>
    </row>
    <row r="79" spans="1:9" s="6" customFormat="1" ht="15.75" customHeight="1">
      <c r="A79" s="14" t="s">
        <v>57</v>
      </c>
      <c r="B79" s="16">
        <f t="shared" si="10"/>
        <v>319114</v>
      </c>
      <c r="C79" s="13">
        <f t="shared" si="9"/>
        <v>1.5934507105549618</v>
      </c>
      <c r="D79" s="13">
        <f t="shared" si="7"/>
        <v>1.5934507105549618</v>
      </c>
      <c r="E79" s="19">
        <v>515</v>
      </c>
      <c r="F79" s="5">
        <v>318599</v>
      </c>
      <c r="H79" s="19">
        <v>200266</v>
      </c>
      <c r="I79" s="6">
        <v>200266</v>
      </c>
    </row>
    <row r="80" spans="1:9" s="6" customFormat="1" ht="15.75" customHeight="1">
      <c r="A80" s="14" t="s">
        <v>58</v>
      </c>
      <c r="B80" s="16">
        <f t="shared" si="10"/>
        <v>282354</v>
      </c>
      <c r="C80" s="13">
        <f t="shared" si="9"/>
        <v>1.099385194039614</v>
      </c>
      <c r="D80" s="13">
        <f t="shared" si="7"/>
        <v>1.099385194039614</v>
      </c>
      <c r="E80" s="19">
        <v>23521</v>
      </c>
      <c r="F80" s="5">
        <v>258833</v>
      </c>
      <c r="H80" s="19">
        <v>256829</v>
      </c>
      <c r="I80" s="6">
        <v>256829</v>
      </c>
    </row>
    <row r="81" spans="1:9" s="6" customFormat="1" ht="15.75" customHeight="1">
      <c r="A81" s="14" t="s">
        <v>59</v>
      </c>
      <c r="B81" s="16">
        <f t="shared" si="10"/>
        <v>185311</v>
      </c>
      <c r="C81" s="13">
        <f t="shared" si="9"/>
        <v>0.9489648038427465</v>
      </c>
      <c r="D81" s="13">
        <f t="shared" si="7"/>
        <v>0.9489648038427465</v>
      </c>
      <c r="E81" s="19">
        <v>5833</v>
      </c>
      <c r="F81" s="5">
        <v>179478</v>
      </c>
      <c r="H81" s="19">
        <v>195277</v>
      </c>
      <c r="I81" s="6">
        <v>195277</v>
      </c>
    </row>
    <row r="82" spans="1:8" s="6" customFormat="1" ht="15.75" customHeight="1">
      <c r="A82" s="14"/>
      <c r="B82" s="16"/>
      <c r="C82" s="21"/>
      <c r="D82" s="21"/>
      <c r="E82" s="19"/>
      <c r="F82" s="5"/>
      <c r="H82" s="19"/>
    </row>
    <row r="83" spans="1:9" s="6" customFormat="1" ht="15.75" customHeight="1">
      <c r="A83" s="14" t="s">
        <v>80</v>
      </c>
      <c r="B83" s="16">
        <f>SUM(B84:B92)</f>
        <v>13818240</v>
      </c>
      <c r="C83" s="13">
        <f aca="true" t="shared" si="11" ref="C83:C92">B83/H83</f>
        <v>0.9820074319430853</v>
      </c>
      <c r="D83" s="13">
        <f t="shared" si="7"/>
        <v>1.1140908191577723</v>
      </c>
      <c r="E83" s="16">
        <f>SUM(E84:E92)</f>
        <v>2435848</v>
      </c>
      <c r="F83" s="16">
        <f>SUM(F84:F92)</f>
        <v>11382392</v>
      </c>
      <c r="H83" s="19">
        <v>14071421</v>
      </c>
      <c r="I83" s="6">
        <v>12403154</v>
      </c>
    </row>
    <row r="84" spans="1:9" s="6" customFormat="1" ht="15.75" customHeight="1">
      <c r="A84" s="14" t="s">
        <v>60</v>
      </c>
      <c r="B84" s="16">
        <f aca="true" t="shared" si="12" ref="B84:B92">+E84+F84</f>
        <v>8529945</v>
      </c>
      <c r="C84" s="13">
        <f t="shared" si="11"/>
        <v>1.0232236069884344</v>
      </c>
      <c r="D84" s="13">
        <f t="shared" si="7"/>
        <v>1.18755266927503</v>
      </c>
      <c r="E84" s="19">
        <v>1669327</v>
      </c>
      <c r="F84" s="5">
        <v>6860618</v>
      </c>
      <c r="H84" s="19">
        <v>8336345</v>
      </c>
      <c r="I84" s="6">
        <v>7182793</v>
      </c>
    </row>
    <row r="85" spans="1:9" s="6" customFormat="1" ht="15.75" customHeight="1">
      <c r="A85" s="14" t="s">
        <v>61</v>
      </c>
      <c r="B85" s="16">
        <f t="shared" si="12"/>
        <v>1525468</v>
      </c>
      <c r="C85" s="13">
        <f t="shared" si="11"/>
        <v>0.9342690714622123</v>
      </c>
      <c r="D85" s="13">
        <f t="shared" si="7"/>
        <v>0.9548599352897471</v>
      </c>
      <c r="E85" s="19">
        <v>43954</v>
      </c>
      <c r="F85" s="5">
        <v>1481514</v>
      </c>
      <c r="H85" s="19">
        <v>1632793</v>
      </c>
      <c r="I85" s="6">
        <v>1597583</v>
      </c>
    </row>
    <row r="86" spans="1:9" s="6" customFormat="1" ht="15.75" customHeight="1">
      <c r="A86" s="14" t="s">
        <v>62</v>
      </c>
      <c r="B86" s="16">
        <f t="shared" si="12"/>
        <v>378616</v>
      </c>
      <c r="C86" s="13">
        <f t="shared" si="11"/>
        <v>0.8863190520111054</v>
      </c>
      <c r="D86" s="13">
        <f t="shared" si="7"/>
        <v>1.1147206985994447</v>
      </c>
      <c r="E86" s="19">
        <v>44016</v>
      </c>
      <c r="F86" s="5">
        <v>334600</v>
      </c>
      <c r="H86" s="19">
        <v>427178</v>
      </c>
      <c r="I86" s="6">
        <v>339651</v>
      </c>
    </row>
    <row r="87" spans="1:9" s="6" customFormat="1" ht="15.75" customHeight="1">
      <c r="A87" s="14" t="s">
        <v>63</v>
      </c>
      <c r="B87" s="16">
        <f t="shared" si="12"/>
        <v>615850</v>
      </c>
      <c r="C87" s="13">
        <f t="shared" si="11"/>
        <v>0.9253596784493445</v>
      </c>
      <c r="D87" s="13">
        <f t="shared" si="7"/>
        <v>1.0515648398107404</v>
      </c>
      <c r="E87" s="19">
        <v>149948</v>
      </c>
      <c r="F87" s="5">
        <v>465902</v>
      </c>
      <c r="H87" s="19">
        <v>665525</v>
      </c>
      <c r="I87" s="6">
        <v>585651</v>
      </c>
    </row>
    <row r="88" spans="1:9" s="6" customFormat="1" ht="15.75" customHeight="1">
      <c r="A88" s="14" t="s">
        <v>64</v>
      </c>
      <c r="B88" s="16">
        <f t="shared" si="12"/>
        <v>414444</v>
      </c>
      <c r="C88" s="13">
        <f t="shared" si="11"/>
        <v>0.8938995246270781</v>
      </c>
      <c r="D88" s="13">
        <f t="shared" si="7"/>
        <v>0.9495142961876832</v>
      </c>
      <c r="E88" s="19">
        <v>38128</v>
      </c>
      <c r="F88" s="5">
        <v>376316</v>
      </c>
      <c r="H88" s="19">
        <v>463636</v>
      </c>
      <c r="I88" s="6">
        <v>436480</v>
      </c>
    </row>
    <row r="89" spans="1:9" s="6" customFormat="1" ht="15.75" customHeight="1">
      <c r="A89" s="14" t="s">
        <v>65</v>
      </c>
      <c r="B89" s="16">
        <f t="shared" si="12"/>
        <v>209893</v>
      </c>
      <c r="C89" s="13">
        <f t="shared" si="11"/>
        <v>0.8895768965064188</v>
      </c>
      <c r="D89" s="13">
        <f t="shared" si="7"/>
        <v>1.3958157381976817</v>
      </c>
      <c r="E89" s="19">
        <v>91965</v>
      </c>
      <c r="F89" s="5">
        <v>117928</v>
      </c>
      <c r="H89" s="19">
        <v>235947</v>
      </c>
      <c r="I89" s="6">
        <v>150373</v>
      </c>
    </row>
    <row r="90" spans="1:9" s="6" customFormat="1" ht="15.75" customHeight="1">
      <c r="A90" s="14" t="s">
        <v>66</v>
      </c>
      <c r="B90" s="16">
        <f t="shared" si="12"/>
        <v>377800</v>
      </c>
      <c r="C90" s="13">
        <f t="shared" si="11"/>
        <v>0.8312486111019435</v>
      </c>
      <c r="D90" s="13">
        <f t="shared" si="7"/>
        <v>0.8626811619022827</v>
      </c>
      <c r="E90" s="19">
        <v>27560</v>
      </c>
      <c r="F90" s="5">
        <v>350240</v>
      </c>
      <c r="H90" s="19">
        <v>454497</v>
      </c>
      <c r="I90" s="6">
        <v>437937</v>
      </c>
    </row>
    <row r="91" spans="1:9" s="6" customFormat="1" ht="15.75" customHeight="1">
      <c r="A91" s="14" t="s">
        <v>67</v>
      </c>
      <c r="B91" s="16">
        <f t="shared" si="12"/>
        <v>1020099</v>
      </c>
      <c r="C91" s="13">
        <f t="shared" si="11"/>
        <v>0.982751494937876</v>
      </c>
      <c r="D91" s="13">
        <f t="shared" si="7"/>
        <v>1.0060098322986573</v>
      </c>
      <c r="E91" s="19">
        <v>10140</v>
      </c>
      <c r="F91" s="5">
        <v>1009959</v>
      </c>
      <c r="H91" s="19">
        <v>1038003</v>
      </c>
      <c r="I91" s="6">
        <v>1014005</v>
      </c>
    </row>
    <row r="92" spans="1:9" s="6" customFormat="1" ht="15.75" customHeight="1">
      <c r="A92" s="14" t="s">
        <v>68</v>
      </c>
      <c r="B92" s="16">
        <f t="shared" si="12"/>
        <v>746125</v>
      </c>
      <c r="C92" s="13">
        <f t="shared" si="11"/>
        <v>0.9126944808360153</v>
      </c>
      <c r="D92" s="13">
        <f t="shared" si="7"/>
        <v>1.1327562203858925</v>
      </c>
      <c r="E92" s="19">
        <v>360810</v>
      </c>
      <c r="F92" s="5">
        <v>385315</v>
      </c>
      <c r="H92" s="19">
        <v>817497</v>
      </c>
      <c r="I92" s="6">
        <v>658681</v>
      </c>
    </row>
    <row r="93" spans="1:8" s="6" customFormat="1" ht="15.75" customHeight="1">
      <c r="A93" s="14"/>
      <c r="B93" s="16"/>
      <c r="C93" s="21"/>
      <c r="D93" s="21"/>
      <c r="E93" s="19"/>
      <c r="F93" s="5"/>
      <c r="H93" s="19"/>
    </row>
    <row r="94" spans="1:9" s="6" customFormat="1" ht="15.75" customHeight="1">
      <c r="A94" s="14" t="s">
        <v>81</v>
      </c>
      <c r="B94" s="16">
        <f>SUM(B95:B99)</f>
        <v>2106242</v>
      </c>
      <c r="C94" s="13">
        <f aca="true" t="shared" si="13" ref="C94:C99">B94/H94</f>
        <v>0.9030983089218948</v>
      </c>
      <c r="D94" s="13">
        <f t="shared" si="7"/>
        <v>0.9269827493631577</v>
      </c>
      <c r="E94" s="16">
        <f>SUM(E95:E99)</f>
        <v>62664</v>
      </c>
      <c r="F94" s="16">
        <f>SUM(F95:F99)</f>
        <v>2043578</v>
      </c>
      <c r="H94" s="19">
        <v>2332240</v>
      </c>
      <c r="I94" s="6">
        <v>2272148</v>
      </c>
    </row>
    <row r="95" spans="1:9" s="6" customFormat="1" ht="15.75" customHeight="1">
      <c r="A95" s="14" t="s">
        <v>69</v>
      </c>
      <c r="B95" s="16">
        <f>+E95+F95</f>
        <v>891235</v>
      </c>
      <c r="C95" s="13">
        <f t="shared" si="13"/>
        <v>0.9706845606005984</v>
      </c>
      <c r="D95" s="13">
        <f t="shared" si="7"/>
        <v>0.9929088680926916</v>
      </c>
      <c r="E95" s="19">
        <v>31421</v>
      </c>
      <c r="F95" s="5">
        <v>859814</v>
      </c>
      <c r="H95" s="19">
        <v>918151</v>
      </c>
      <c r="I95" s="6">
        <v>897600</v>
      </c>
    </row>
    <row r="96" spans="1:9" s="6" customFormat="1" ht="15.75" customHeight="1">
      <c r="A96" s="14" t="s">
        <v>70</v>
      </c>
      <c r="B96" s="16">
        <f>+E96+F96</f>
        <v>860461</v>
      </c>
      <c r="C96" s="13">
        <f t="shared" si="13"/>
        <v>0.8465996243505091</v>
      </c>
      <c r="D96" s="13">
        <f t="shared" si="7"/>
        <v>0.8619349086938665</v>
      </c>
      <c r="E96" s="19">
        <v>12186</v>
      </c>
      <c r="F96" s="5">
        <v>848275</v>
      </c>
      <c r="H96" s="19">
        <v>1016373</v>
      </c>
      <c r="I96" s="6">
        <v>998290</v>
      </c>
    </row>
    <row r="97" spans="1:9" s="6" customFormat="1" ht="15.75" customHeight="1">
      <c r="A97" s="14" t="s">
        <v>71</v>
      </c>
      <c r="B97" s="16">
        <f>+E97+F97</f>
        <v>111212</v>
      </c>
      <c r="C97" s="13">
        <f t="shared" si="13"/>
        <v>1.0252788789527059</v>
      </c>
      <c r="D97" s="13">
        <f t="shared" si="7"/>
        <v>1.0252788789527059</v>
      </c>
      <c r="E97" s="19">
        <v>3364</v>
      </c>
      <c r="F97" s="5">
        <v>107848</v>
      </c>
      <c r="H97" s="19">
        <v>108470</v>
      </c>
      <c r="I97" s="6">
        <v>108470</v>
      </c>
    </row>
    <row r="98" spans="1:9" s="6" customFormat="1" ht="15.75" customHeight="1">
      <c r="A98" s="14" t="s">
        <v>72</v>
      </c>
      <c r="B98" s="16">
        <f>+E98+F98</f>
        <v>166811</v>
      </c>
      <c r="C98" s="13">
        <f t="shared" si="13"/>
        <v>0.8635808285273501</v>
      </c>
      <c r="D98" s="13">
        <f t="shared" si="7"/>
        <v>0.9151711992450884</v>
      </c>
      <c r="E98" s="19">
        <v>11888</v>
      </c>
      <c r="F98" s="5">
        <v>154923</v>
      </c>
      <c r="H98" s="19">
        <v>193162</v>
      </c>
      <c r="I98" s="6">
        <v>182273</v>
      </c>
    </row>
    <row r="99" spans="1:9" s="6" customFormat="1" ht="15.75" customHeight="1">
      <c r="A99" s="14" t="s">
        <v>73</v>
      </c>
      <c r="B99" s="16">
        <f>+E99+F99</f>
        <v>76523</v>
      </c>
      <c r="C99" s="13">
        <f t="shared" si="13"/>
        <v>0.7964177178302319</v>
      </c>
      <c r="D99" s="13">
        <f t="shared" si="7"/>
        <v>0.8948488569256855</v>
      </c>
      <c r="E99" s="19">
        <v>3805</v>
      </c>
      <c r="F99" s="16">
        <v>72718</v>
      </c>
      <c r="H99" s="19">
        <v>96084</v>
      </c>
      <c r="I99" s="6">
        <v>85515</v>
      </c>
    </row>
    <row r="100" spans="1:9" s="22" customFormat="1" ht="14.25">
      <c r="A100" s="4" t="s">
        <v>86</v>
      </c>
      <c r="B100" s="27"/>
      <c r="C100" s="28"/>
      <c r="D100" s="28"/>
      <c r="E100" s="29"/>
      <c r="F100" s="30"/>
      <c r="G100" s="4"/>
      <c r="H100" s="31"/>
      <c r="I100" s="4"/>
    </row>
    <row r="101" spans="1:9" s="6" customFormat="1" ht="14.25">
      <c r="A101" s="4" t="s">
        <v>94</v>
      </c>
      <c r="B101" s="27"/>
      <c r="C101" s="28"/>
      <c r="D101" s="28"/>
      <c r="E101" s="29"/>
      <c r="F101" s="30"/>
      <c r="G101" s="32"/>
      <c r="H101" s="31"/>
      <c r="I101" s="32"/>
    </row>
  </sheetData>
  <printOptions/>
  <pageMargins left="1.14" right="0.71" top="0.66" bottom="0.78" header="0.33" footer="0.24"/>
  <pageSetup horizontalDpi="600" verticalDpi="600" orientation="portrait" paperSize="9" scale="99" r:id="rId1"/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ＦＵＪ９９０３Ｂ０５５５</dc:creator>
  <cp:keywords/>
  <dc:description/>
  <cp:lastModifiedBy>FUJ9903B0704</cp:lastModifiedBy>
  <cp:lastPrinted>2001-09-20T12:21:37Z</cp:lastPrinted>
  <dcterms:created xsi:type="dcterms:W3CDTF">1999-08-23T08:24:59Z</dcterms:created>
  <dcterms:modified xsi:type="dcterms:W3CDTF">2000-08-27T09:25:59Z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