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7425" windowHeight="8655" activeTab="3"/>
  </bookViews>
  <sheets>
    <sheet name="一般歳入" sheetId="1" r:id="rId1"/>
    <sheet name="一般歳出" sheetId="2" r:id="rId2"/>
    <sheet name="特別歳入" sheetId="3" r:id="rId3"/>
    <sheet name="特別歳出" sheetId="4" r:id="rId4"/>
  </sheets>
  <definedNames>
    <definedName name="_xlnm.Print_Area" localSheetId="1">'一般歳出'!$A$1:$X$28</definedName>
    <definedName name="_xlnm.Print_Area" localSheetId="0">'一般歳入'!$A$1:$Z$24</definedName>
    <definedName name="_xlnm.Print_Area" localSheetId="3">'特別歳出'!$A$1:$Y$26</definedName>
    <definedName name="_xlnm.Print_Area" localSheetId="2">'特別歳入'!$A$1:$Y$22</definedName>
  </definedNames>
  <calcPr fullCalcOnLoad="1"/>
</workbook>
</file>

<file path=xl/sharedStrings.xml><?xml version="1.0" encoding="utf-8"?>
<sst xmlns="http://schemas.openxmlformats.org/spreadsheetml/2006/main" count="210" uniqueCount="83">
  <si>
    <t xml:space="preserve"> 　(1) 歳　　　入</t>
  </si>
  <si>
    <t>（単位：円）</t>
  </si>
  <si>
    <t>事　　　項</t>
  </si>
  <si>
    <t>予算現額と</t>
  </si>
  <si>
    <t>予算に</t>
  </si>
  <si>
    <t>予算現額</t>
  </si>
  <si>
    <t>調定額</t>
  </si>
  <si>
    <t>収入済額</t>
  </si>
  <si>
    <t>不納欠損額</t>
  </si>
  <si>
    <t>収入未済額</t>
  </si>
  <si>
    <t>対する</t>
  </si>
  <si>
    <t>科目（款）</t>
  </si>
  <si>
    <t>との比較</t>
  </si>
  <si>
    <t>収入率</t>
  </si>
  <si>
    <t>県税</t>
  </si>
  <si>
    <t>地方譲与税</t>
  </si>
  <si>
    <t>地方交付税</t>
  </si>
  <si>
    <t>交通安全対策特別交付金</t>
  </si>
  <si>
    <t>分担金及び負担金</t>
  </si>
  <si>
    <t>使用料及び手数料</t>
  </si>
  <si>
    <t>国庫支出金</t>
  </si>
  <si>
    <t>財産収入</t>
  </si>
  <si>
    <t>寄附金</t>
  </si>
  <si>
    <t>繰入金</t>
  </si>
  <si>
    <t>繰越金</t>
  </si>
  <si>
    <t>諸収入</t>
  </si>
  <si>
    <t>県債</t>
  </si>
  <si>
    <t>合　　　　　　　計</t>
  </si>
  <si>
    <t>Ａ</t>
  </si>
  <si>
    <t>(</t>
  </si>
  <si>
    <t>)</t>
  </si>
  <si>
    <t>（　）内は前年度</t>
  </si>
  <si>
    <t xml:space="preserve"> 　(２) 歳　　　出</t>
  </si>
  <si>
    <t>支出済額</t>
  </si>
  <si>
    <t>翌年度繰越額</t>
  </si>
  <si>
    <t>不用額</t>
  </si>
  <si>
    <t>執行率</t>
  </si>
  <si>
    <t>議会費</t>
  </si>
  <si>
    <t>総務費</t>
  </si>
  <si>
    <t>企画費</t>
  </si>
  <si>
    <t>生活・文化費</t>
  </si>
  <si>
    <t>商工労働費</t>
  </si>
  <si>
    <t>土木費</t>
  </si>
  <si>
    <t>警察費</t>
  </si>
  <si>
    <t>教育費</t>
  </si>
  <si>
    <t>災害対策費</t>
  </si>
  <si>
    <t>公債費</t>
  </si>
  <si>
    <t>諸支出金</t>
  </si>
  <si>
    <t>予備費</t>
  </si>
  <si>
    <t>Ｂ</t>
  </si>
  <si>
    <t>歳入歳出差引残額</t>
  </si>
  <si>
    <t>繰越財源</t>
  </si>
  <si>
    <t>実質収支</t>
  </si>
  <si>
    <t>Ｃ</t>
  </si>
  <si>
    <t>Ｄ</t>
  </si>
  <si>
    <t>Ａ － Ｂ</t>
  </si>
  <si>
    <t>充 当 額</t>
  </si>
  <si>
    <t>Ｃ － Ｄ</t>
  </si>
  <si>
    <t>会　計　名</t>
  </si>
  <si>
    <t>公債管理</t>
  </si>
  <si>
    <t>自動車税等証紙徴収事務</t>
  </si>
  <si>
    <t>市町村振興助成事業</t>
  </si>
  <si>
    <t>母子寡婦福祉資金</t>
  </si>
  <si>
    <t>心身障害者扶養共済事業</t>
  </si>
  <si>
    <t>県営林事業</t>
  </si>
  <si>
    <t>林業改善資金</t>
  </si>
  <si>
    <t>沿岸漁業改善資金</t>
  </si>
  <si>
    <t>清水港等港湾整備事業</t>
  </si>
  <si>
    <t>流域下水道事業</t>
  </si>
  <si>
    <t>物品調達事務等</t>
  </si>
  <si>
    <t>合計</t>
  </si>
  <si>
    <t>歳入歳出</t>
  </si>
  <si>
    <t>差引残額</t>
  </si>
  <si>
    <t>地方消費税清算金</t>
  </si>
  <si>
    <t>健康福祉費</t>
  </si>
  <si>
    <t>地方特例交付金</t>
  </si>
  <si>
    <t>農業改良資金</t>
  </si>
  <si>
    <t>％</t>
  </si>
  <si>
    <t>中小企業振興資金</t>
  </si>
  <si>
    <t xml:space="preserve"> １　平成１４年度静岡県一般会計歳入歳出決算</t>
  </si>
  <si>
    <t>環境森林費</t>
  </si>
  <si>
    <t>農業水産費</t>
  </si>
  <si>
    <t xml:space="preserve"> ２　平成１４年度静岡県特別会計歳入歳出決算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</si>
</sst>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quot;△ &quot;0"/>
    <numFmt numFmtId="179" formatCode="&quot;(&quot;#,##0&quot;)&quot;;&quot;△ &quot;#,##0"/>
    <numFmt numFmtId="180" formatCode="&quot;(&quot;#,##0&quot;)&quot;;&quot;(△ &quot;#,##0&quot;)&quot;"/>
    <numFmt numFmtId="181" formatCode="&quot;( &quot;#,##0&quot; )&quot;;&quot;( △ &quot;#,##0&quot; )&quot;"/>
    <numFmt numFmtId="182" formatCode="&quot;( &quot;#,##0&quot; )&quot;;&quot;△ &quot;#,##0"/>
    <numFmt numFmtId="183" formatCode="#,##0_);[Red]\(#,##0\)"/>
    <numFmt numFmtId="184" formatCode="0.0_);[Red]\(0.0\)"/>
    <numFmt numFmtId="185" formatCode="#,##0.0;&quot;▲ &quot;#,##0.0"/>
  </numFmts>
  <fonts count="8">
    <font>
      <sz val="11"/>
      <name val="ＭＳ ゴシック"/>
      <family val="3"/>
    </font>
    <font>
      <b/>
      <sz val="11"/>
      <name val="ＭＳ ゴシック"/>
      <family val="3"/>
    </font>
    <font>
      <i/>
      <sz val="11"/>
      <name val="ＭＳ ゴシック"/>
      <family val="3"/>
    </font>
    <font>
      <b/>
      <i/>
      <sz val="11"/>
      <name val="ＭＳ ゴシック"/>
      <family val="3"/>
    </font>
    <font>
      <sz val="10"/>
      <name val="ＭＳ 明朝"/>
      <family val="1"/>
    </font>
    <font>
      <sz val="9"/>
      <name val="ＭＳ 明朝"/>
      <family val="1"/>
    </font>
    <font>
      <sz val="11"/>
      <name val="ＭＳ 明朝"/>
      <family val="1"/>
    </font>
    <font>
      <sz val="6"/>
      <name val="ＭＳ Ｐゴシック"/>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5">
    <xf numFmtId="0" fontId="0" fillId="0" borderId="0" xfId="0" applyAlignment="1">
      <alignment/>
    </xf>
    <xf numFmtId="0" fontId="4" fillId="0" borderId="0" xfId="0" applyFont="1" applyAlignment="1">
      <alignment vertical="center"/>
    </xf>
    <xf numFmtId="0" fontId="4" fillId="0" borderId="0" xfId="0" applyFont="1" applyAlignment="1">
      <alignment horizontal="centerContinuous"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horizontal="distributed" vertical="center"/>
    </xf>
    <xf numFmtId="0" fontId="4" fillId="0" borderId="4" xfId="0" applyFont="1" applyBorder="1" applyAlignment="1">
      <alignment vertical="center"/>
    </xf>
    <xf numFmtId="0" fontId="4" fillId="0" borderId="0" xfId="0" applyFont="1" applyBorder="1" applyAlignment="1">
      <alignment horizontal="centerContinuous" vertical="center"/>
    </xf>
    <xf numFmtId="0" fontId="4" fillId="0" borderId="5" xfId="0" applyFont="1" applyBorder="1" applyAlignment="1">
      <alignment vertical="center"/>
    </xf>
    <xf numFmtId="0" fontId="4" fillId="0" borderId="0" xfId="0" applyFont="1" applyBorder="1" applyAlignment="1">
      <alignment horizontal="distributed"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horizontal="distributed"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horizontal="distributed" vertical="center"/>
    </xf>
    <xf numFmtId="0" fontId="4" fillId="0" borderId="11" xfId="0" applyFont="1" applyBorder="1" applyAlignment="1">
      <alignment vertical="center"/>
    </xf>
    <xf numFmtId="176" fontId="4" fillId="0" borderId="10" xfId="0" applyNumberFormat="1" applyFont="1" applyBorder="1" applyAlignment="1">
      <alignment vertical="center"/>
    </xf>
    <xf numFmtId="176" fontId="4" fillId="0" borderId="11" xfId="0" applyNumberFormat="1" applyFont="1" applyBorder="1" applyAlignment="1">
      <alignment vertical="center"/>
    </xf>
    <xf numFmtId="176" fontId="4" fillId="0" borderId="9" xfId="0" applyNumberFormat="1" applyFont="1" applyBorder="1" applyAlignment="1">
      <alignment vertical="center"/>
    </xf>
    <xf numFmtId="177" fontId="4" fillId="0" borderId="10" xfId="0" applyNumberFormat="1" applyFont="1" applyBorder="1" applyAlignment="1">
      <alignment vertical="center"/>
    </xf>
    <xf numFmtId="176" fontId="4" fillId="0" borderId="2" xfId="0" applyNumberFormat="1" applyFont="1" applyBorder="1" applyAlignment="1">
      <alignment vertical="center"/>
    </xf>
    <xf numFmtId="176" fontId="4" fillId="0" borderId="3" xfId="0" applyNumberFormat="1" applyFont="1" applyBorder="1" applyAlignment="1">
      <alignment vertical="center"/>
    </xf>
    <xf numFmtId="176" fontId="4" fillId="0" borderId="1" xfId="0" applyNumberFormat="1" applyFont="1" applyBorder="1" applyAlignment="1">
      <alignment vertical="center"/>
    </xf>
    <xf numFmtId="176" fontId="4" fillId="0" borderId="0" xfId="0" applyNumberFormat="1" applyFont="1" applyBorder="1" applyAlignment="1">
      <alignment vertical="center"/>
    </xf>
    <xf numFmtId="176" fontId="4" fillId="0" borderId="5" xfId="0" applyNumberFormat="1" applyFont="1" applyBorder="1" applyAlignment="1">
      <alignment vertical="center"/>
    </xf>
    <xf numFmtId="176" fontId="4" fillId="0" borderId="4" xfId="0" applyNumberFormat="1" applyFont="1" applyBorder="1" applyAlignment="1">
      <alignment vertical="center"/>
    </xf>
    <xf numFmtId="176" fontId="4" fillId="0" borderId="7" xfId="0" applyNumberFormat="1" applyFont="1" applyBorder="1" applyAlignment="1">
      <alignment vertical="center"/>
    </xf>
    <xf numFmtId="176" fontId="4" fillId="0" borderId="8" xfId="0" applyNumberFormat="1" applyFont="1" applyBorder="1" applyAlignment="1">
      <alignment vertical="center"/>
    </xf>
    <xf numFmtId="176" fontId="4" fillId="0" borderId="6" xfId="0" applyNumberFormat="1" applyFont="1" applyBorder="1" applyAlignment="1">
      <alignment vertical="center"/>
    </xf>
    <xf numFmtId="0" fontId="4" fillId="0" borderId="0" xfId="0" applyFont="1" applyBorder="1" applyAlignment="1">
      <alignment vertical="center"/>
    </xf>
    <xf numFmtId="0" fontId="5" fillId="0" borderId="10" xfId="0" applyFont="1" applyBorder="1" applyAlignment="1">
      <alignment horizontal="distributed" vertical="center"/>
    </xf>
    <xf numFmtId="177" fontId="4" fillId="0" borderId="2" xfId="0" applyNumberFormat="1" applyFont="1" applyBorder="1" applyAlignment="1">
      <alignment vertical="center"/>
    </xf>
    <xf numFmtId="177" fontId="4" fillId="0" borderId="7" xfId="0" applyNumberFormat="1" applyFont="1" applyBorder="1" applyAlignment="1">
      <alignment vertical="center"/>
    </xf>
    <xf numFmtId="177" fontId="4" fillId="0" borderId="0" xfId="0" applyNumberFormat="1" applyFont="1" applyBorder="1" applyAlignment="1">
      <alignment vertical="center"/>
    </xf>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6" xfId="0" applyFont="1" applyBorder="1" applyAlignment="1">
      <alignment horizontal="centerContinuous" vertical="center"/>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176" fontId="4" fillId="0" borderId="2"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1" xfId="0" applyNumberFormat="1" applyFont="1" applyBorder="1" applyAlignment="1">
      <alignment horizontal="centerContinuous" vertical="center"/>
    </xf>
    <xf numFmtId="176" fontId="4" fillId="0" borderId="3" xfId="0" applyNumberFormat="1" applyFont="1" applyBorder="1" applyAlignment="1">
      <alignment horizontal="centerContinuous" vertical="center"/>
    </xf>
    <xf numFmtId="176" fontId="4" fillId="0" borderId="6"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7" fontId="4" fillId="0" borderId="2" xfId="0" applyNumberFormat="1" applyFont="1" applyBorder="1" applyAlignment="1">
      <alignment horizontal="centerContinuous" vertical="center"/>
    </xf>
    <xf numFmtId="0" fontId="4" fillId="0" borderId="2" xfId="0" applyFont="1" applyBorder="1" applyAlignment="1">
      <alignment horizontal="right" vertical="center"/>
    </xf>
    <xf numFmtId="0" fontId="4" fillId="0" borderId="7" xfId="0" applyFont="1" applyBorder="1" applyAlignment="1">
      <alignment horizontal="left" vertical="center"/>
    </xf>
    <xf numFmtId="49" fontId="4" fillId="0" borderId="4" xfId="0" applyNumberFormat="1" applyFont="1" applyBorder="1" applyAlignment="1">
      <alignment vertical="center"/>
    </xf>
    <xf numFmtId="49" fontId="4" fillId="0" borderId="0" xfId="0" applyNumberFormat="1" applyFont="1" applyBorder="1" applyAlignment="1">
      <alignment vertical="center"/>
    </xf>
    <xf numFmtId="49" fontId="4" fillId="0" borderId="5" xfId="0" applyNumberFormat="1" applyFont="1" applyBorder="1" applyAlignment="1">
      <alignment vertical="center"/>
    </xf>
    <xf numFmtId="176" fontId="4"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xf>
    <xf numFmtId="182" fontId="4" fillId="0" borderId="7" xfId="0" applyNumberFormat="1" applyFont="1" applyBorder="1" applyAlignment="1">
      <alignment horizontal="centerContinuous" vertical="center"/>
    </xf>
    <xf numFmtId="0" fontId="4" fillId="0" borderId="11" xfId="0" applyFont="1" applyBorder="1" applyAlignment="1">
      <alignment horizontal="left" vertical="center"/>
    </xf>
    <xf numFmtId="183" fontId="4" fillId="0" borderId="7" xfId="0" applyNumberFormat="1" applyFont="1" applyBorder="1" applyAlignment="1">
      <alignment vertical="center"/>
    </xf>
    <xf numFmtId="183" fontId="4" fillId="0" borderId="10" xfId="0" applyNumberFormat="1" applyFont="1" applyBorder="1" applyAlignment="1">
      <alignment vertical="center"/>
    </xf>
    <xf numFmtId="184" fontId="4" fillId="0" borderId="7" xfId="0" applyNumberFormat="1" applyFont="1" applyBorder="1" applyAlignment="1">
      <alignment vertical="center"/>
    </xf>
    <xf numFmtId="185" fontId="4" fillId="0" borderId="7" xfId="0" applyNumberFormat="1" applyFont="1" applyBorder="1" applyAlignment="1">
      <alignment vertical="center"/>
    </xf>
    <xf numFmtId="176" fontId="4" fillId="0" borderId="6" xfId="0" applyNumberFormat="1" applyFont="1" applyBorder="1" applyAlignment="1">
      <alignment horizontal="center" vertical="center"/>
    </xf>
    <xf numFmtId="176" fontId="4" fillId="0" borderId="8" xfId="0" applyNumberFormat="1" applyFont="1" applyBorder="1" applyAlignment="1">
      <alignment horizontal="center" vertical="center"/>
    </xf>
    <xf numFmtId="181" fontId="4" fillId="0" borderId="6" xfId="0" applyNumberFormat="1" applyFont="1" applyBorder="1" applyAlignment="1">
      <alignment horizontal="center" vertical="center"/>
    </xf>
    <xf numFmtId="181" fontId="4" fillId="0" borderId="7" xfId="0" applyNumberFormat="1" applyFont="1" applyBorder="1" applyAlignment="1">
      <alignment horizontal="center" vertical="center"/>
    </xf>
    <xf numFmtId="181" fontId="4" fillId="0" borderId="8"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2" xfId="0" applyNumberFormat="1" applyFont="1" applyBorder="1" applyAlignment="1">
      <alignment horizontal="center" vertical="center"/>
    </xf>
    <xf numFmtId="182" fontId="4" fillId="0" borderId="6" xfId="0" applyNumberFormat="1" applyFont="1" applyBorder="1" applyAlignment="1">
      <alignment horizontal="center" vertical="center"/>
    </xf>
    <xf numFmtId="182" fontId="4" fillId="0" borderId="7" xfId="0" applyNumberFormat="1" applyFont="1" applyBorder="1" applyAlignment="1">
      <alignment horizontal="center" vertical="center"/>
    </xf>
    <xf numFmtId="182" fontId="4" fillId="0" borderId="8" xfId="0"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4</xdr:col>
      <xdr:colOff>142875</xdr:colOff>
      <xdr:row>5</xdr:row>
      <xdr:rowOff>9525</xdr:rowOff>
    </xdr:to>
    <xdr:sp>
      <xdr:nvSpPr>
        <xdr:cNvPr id="1" name="Line 1"/>
        <xdr:cNvSpPr>
          <a:spLocks/>
        </xdr:cNvSpPr>
      </xdr:nvSpPr>
      <xdr:spPr>
        <a:xfrm flipH="1" flipV="1">
          <a:off x="9525" y="695325"/>
          <a:ext cx="2466975" cy="9144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5</xdr:col>
      <xdr:colOff>0</xdr:colOff>
      <xdr:row>5</xdr:row>
      <xdr:rowOff>0</xdr:rowOff>
    </xdr:to>
    <xdr:sp>
      <xdr:nvSpPr>
        <xdr:cNvPr id="1" name="Line 1"/>
        <xdr:cNvSpPr>
          <a:spLocks/>
        </xdr:cNvSpPr>
      </xdr:nvSpPr>
      <xdr:spPr>
        <a:xfrm flipH="1" flipV="1">
          <a:off x="9525" y="533400"/>
          <a:ext cx="2562225" cy="7429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0</xdr:rowOff>
    </xdr:from>
    <xdr:to>
      <xdr:col>2</xdr:col>
      <xdr:colOff>142875</xdr:colOff>
      <xdr:row>5</xdr:row>
      <xdr:rowOff>0</xdr:rowOff>
    </xdr:to>
    <xdr:sp>
      <xdr:nvSpPr>
        <xdr:cNvPr id="1" name="Line 1"/>
        <xdr:cNvSpPr>
          <a:spLocks/>
        </xdr:cNvSpPr>
      </xdr:nvSpPr>
      <xdr:spPr>
        <a:xfrm>
          <a:off x="38100" y="685800"/>
          <a:ext cx="2266950" cy="10287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304800</xdr:rowOff>
    </xdr:from>
    <xdr:to>
      <xdr:col>3</xdr:col>
      <xdr:colOff>0</xdr:colOff>
      <xdr:row>5</xdr:row>
      <xdr:rowOff>0</xdr:rowOff>
    </xdr:to>
    <xdr:sp>
      <xdr:nvSpPr>
        <xdr:cNvPr id="1" name="Line 3"/>
        <xdr:cNvSpPr>
          <a:spLocks/>
        </xdr:cNvSpPr>
      </xdr:nvSpPr>
      <xdr:spPr>
        <a:xfrm flipH="1" flipV="1">
          <a:off x="0" y="476250"/>
          <a:ext cx="2343150" cy="5715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24"/>
  <sheetViews>
    <sheetView workbookViewId="0" topLeftCell="A11">
      <selection activeCell="P20" sqref="P20"/>
    </sheetView>
  </sheetViews>
  <sheetFormatPr defaultColWidth="8.796875" defaultRowHeight="27" customHeight="1"/>
  <cols>
    <col min="1" max="1" width="1.59765625" style="1" customWidth="1"/>
    <col min="2" max="2" width="2.59765625" style="1" customWidth="1"/>
    <col min="3" max="3" width="1.59765625" style="1" customWidth="1"/>
    <col min="4" max="4" width="18.69921875" style="1" customWidth="1"/>
    <col min="5" max="6" width="1.59765625" style="1" customWidth="1"/>
    <col min="7" max="7" width="16.59765625" style="1" customWidth="1"/>
    <col min="8" max="9" width="1.59765625" style="1" customWidth="1"/>
    <col min="10" max="10" width="16.59765625" style="1" customWidth="1"/>
    <col min="11" max="12" width="1.59765625" style="1" customWidth="1"/>
    <col min="13" max="13" width="16.8984375" style="1" customWidth="1"/>
    <col min="14" max="15" width="1.59765625" style="1" customWidth="1"/>
    <col min="16" max="16" width="12.3984375" style="1" customWidth="1"/>
    <col min="17" max="18" width="1.59765625" style="1" customWidth="1"/>
    <col min="19" max="19" width="13.8984375" style="1" customWidth="1"/>
    <col min="20" max="20" width="1.69921875" style="1" customWidth="1"/>
    <col min="21" max="21" width="1.59765625" style="1" customWidth="1"/>
    <col min="22" max="22" width="16.8984375" style="1" customWidth="1"/>
    <col min="23" max="23" width="1.59765625" style="1" customWidth="1"/>
    <col min="24" max="24" width="2" style="1" customWidth="1"/>
    <col min="25" max="25" width="7.19921875" style="1" customWidth="1"/>
    <col min="26" max="26" width="2.3984375" style="1" customWidth="1"/>
    <col min="27" max="16384" width="9" style="1" customWidth="1"/>
  </cols>
  <sheetData>
    <row r="1" spans="1:7" ht="27" customHeight="1">
      <c r="A1" s="1" t="s">
        <v>79</v>
      </c>
      <c r="B1" s="2"/>
      <c r="C1" s="2"/>
      <c r="D1" s="2"/>
      <c r="E1" s="2"/>
      <c r="F1" s="2"/>
      <c r="G1" s="2"/>
    </row>
    <row r="2" spans="1:25" ht="27" customHeight="1">
      <c r="A2" s="1" t="s">
        <v>0</v>
      </c>
      <c r="B2" s="2"/>
      <c r="C2" s="2"/>
      <c r="D2" s="2"/>
      <c r="V2" s="2"/>
      <c r="W2" s="2" t="s">
        <v>1</v>
      </c>
      <c r="X2" s="2"/>
      <c r="Y2" s="2"/>
    </row>
    <row r="3" spans="1:26" ht="24" customHeight="1">
      <c r="A3" s="3"/>
      <c r="B3" s="4"/>
      <c r="C3" s="4"/>
      <c r="D3" s="50" t="s">
        <v>2</v>
      </c>
      <c r="E3" s="5"/>
      <c r="F3" s="3"/>
      <c r="G3" s="4"/>
      <c r="H3" s="5"/>
      <c r="I3" s="3"/>
      <c r="J3" s="4"/>
      <c r="K3" s="5"/>
      <c r="L3" s="3"/>
      <c r="M3" s="4"/>
      <c r="N3" s="5"/>
      <c r="O3" s="3"/>
      <c r="P3" s="4"/>
      <c r="Q3" s="5"/>
      <c r="R3" s="3"/>
      <c r="S3" s="4"/>
      <c r="T3" s="5"/>
      <c r="U3" s="3"/>
      <c r="V3" s="6" t="s">
        <v>3</v>
      </c>
      <c r="W3" s="5"/>
      <c r="X3" s="3"/>
      <c r="Y3" s="6" t="s">
        <v>4</v>
      </c>
      <c r="Z3" s="5"/>
    </row>
    <row r="4" spans="1:26" ht="24" customHeight="1">
      <c r="A4" s="7"/>
      <c r="B4" s="8"/>
      <c r="C4" s="8"/>
      <c r="D4" s="8"/>
      <c r="E4" s="9"/>
      <c r="F4" s="7"/>
      <c r="G4" s="10" t="s">
        <v>5</v>
      </c>
      <c r="H4" s="9"/>
      <c r="I4" s="7"/>
      <c r="J4" s="10" t="s">
        <v>6</v>
      </c>
      <c r="K4" s="9"/>
      <c r="L4" s="7"/>
      <c r="M4" s="10" t="s">
        <v>7</v>
      </c>
      <c r="N4" s="9"/>
      <c r="O4" s="7"/>
      <c r="P4" s="10" t="s">
        <v>8</v>
      </c>
      <c r="Q4" s="9"/>
      <c r="R4" s="7"/>
      <c r="S4" s="10" t="s">
        <v>9</v>
      </c>
      <c r="T4" s="9"/>
      <c r="U4" s="7"/>
      <c r="V4" s="10" t="s">
        <v>7</v>
      </c>
      <c r="W4" s="9"/>
      <c r="X4" s="7"/>
      <c r="Y4" s="10" t="s">
        <v>10</v>
      </c>
      <c r="Z4" s="9"/>
    </row>
    <row r="5" spans="1:26" ht="24" customHeight="1">
      <c r="A5" s="11"/>
      <c r="B5" s="12" t="s">
        <v>11</v>
      </c>
      <c r="C5" s="12"/>
      <c r="D5" s="12"/>
      <c r="E5" s="13"/>
      <c r="F5" s="11"/>
      <c r="G5" s="12"/>
      <c r="H5" s="13"/>
      <c r="I5" s="11"/>
      <c r="J5" s="12"/>
      <c r="K5" s="13"/>
      <c r="L5" s="11"/>
      <c r="M5" s="12"/>
      <c r="N5" s="13"/>
      <c r="O5" s="11"/>
      <c r="P5" s="12"/>
      <c r="Q5" s="13"/>
      <c r="R5" s="11"/>
      <c r="S5" s="12"/>
      <c r="T5" s="13"/>
      <c r="U5" s="11"/>
      <c r="V5" s="14" t="s">
        <v>12</v>
      </c>
      <c r="W5" s="13"/>
      <c r="X5" s="11"/>
      <c r="Y5" s="14" t="s">
        <v>13</v>
      </c>
      <c r="Z5" s="13"/>
    </row>
    <row r="6" spans="1:26" ht="27" customHeight="1">
      <c r="A6" s="15"/>
      <c r="B6" s="16">
        <v>1</v>
      </c>
      <c r="C6" s="16"/>
      <c r="D6" s="17" t="s">
        <v>14</v>
      </c>
      <c r="E6" s="18"/>
      <c r="F6" s="15"/>
      <c r="G6" s="60">
        <v>417000000000</v>
      </c>
      <c r="H6" s="20"/>
      <c r="I6" s="21"/>
      <c r="J6" s="29">
        <v>434008599066</v>
      </c>
      <c r="K6" s="20"/>
      <c r="L6" s="21"/>
      <c r="M6" s="29">
        <v>417604850239</v>
      </c>
      <c r="N6" s="20"/>
      <c r="O6" s="21"/>
      <c r="P6" s="29">
        <v>1510360784</v>
      </c>
      <c r="Q6" s="20"/>
      <c r="R6" s="21"/>
      <c r="S6" s="29">
        <v>14893388043</v>
      </c>
      <c r="T6" s="20"/>
      <c r="U6" s="21"/>
      <c r="V6" s="29">
        <f>M6-G6</f>
        <v>604850239</v>
      </c>
      <c r="W6" s="20"/>
      <c r="X6" s="21"/>
      <c r="Y6" s="22">
        <f>M6/G6*100</f>
        <v>100.14504801894483</v>
      </c>
      <c r="Z6" s="59" t="s">
        <v>77</v>
      </c>
    </row>
    <row r="7" spans="1:26" ht="27" customHeight="1">
      <c r="A7" s="15"/>
      <c r="B7" s="16">
        <v>2</v>
      </c>
      <c r="C7" s="16"/>
      <c r="D7" s="17" t="s">
        <v>73</v>
      </c>
      <c r="E7" s="18"/>
      <c r="F7" s="15"/>
      <c r="G7" s="61">
        <v>65394000000</v>
      </c>
      <c r="H7" s="20"/>
      <c r="I7" s="21"/>
      <c r="J7" s="19">
        <v>64042229004</v>
      </c>
      <c r="K7" s="20"/>
      <c r="L7" s="21"/>
      <c r="M7" s="19">
        <v>64042229004</v>
      </c>
      <c r="N7" s="20"/>
      <c r="O7" s="21"/>
      <c r="P7" s="19">
        <v>0</v>
      </c>
      <c r="Q7" s="20"/>
      <c r="R7" s="21"/>
      <c r="S7" s="19">
        <f>J7-M7-P7</f>
        <v>0</v>
      </c>
      <c r="T7" s="20"/>
      <c r="U7" s="21"/>
      <c r="V7" s="19">
        <f>M7-G7</f>
        <v>-1351770996</v>
      </c>
      <c r="W7" s="20"/>
      <c r="X7" s="21"/>
      <c r="Y7" s="22">
        <f aca="true" t="shared" si="0" ref="Y7:Y21">M7/G7*100</f>
        <v>97.93288222772732</v>
      </c>
      <c r="Z7" s="18"/>
    </row>
    <row r="8" spans="1:26" ht="27" customHeight="1">
      <c r="A8" s="15"/>
      <c r="B8" s="16">
        <v>3</v>
      </c>
      <c r="C8" s="16"/>
      <c r="D8" s="17" t="s">
        <v>15</v>
      </c>
      <c r="E8" s="18"/>
      <c r="F8" s="15"/>
      <c r="G8" s="61">
        <v>3659000000</v>
      </c>
      <c r="H8" s="20"/>
      <c r="I8" s="21"/>
      <c r="J8" s="19">
        <v>3752104000</v>
      </c>
      <c r="K8" s="20"/>
      <c r="L8" s="21"/>
      <c r="M8" s="19">
        <v>3752104000</v>
      </c>
      <c r="N8" s="20"/>
      <c r="O8" s="21"/>
      <c r="P8" s="19">
        <v>0</v>
      </c>
      <c r="Q8" s="20"/>
      <c r="R8" s="21"/>
      <c r="S8" s="19">
        <f aca="true" t="shared" si="1" ref="S8:S20">J8-M8-P8</f>
        <v>0</v>
      </c>
      <c r="T8" s="20"/>
      <c r="U8" s="21"/>
      <c r="V8" s="19">
        <f aca="true" t="shared" si="2" ref="V8:V20">M8-G8</f>
        <v>93104000</v>
      </c>
      <c r="W8" s="20"/>
      <c r="X8" s="21"/>
      <c r="Y8" s="22">
        <f t="shared" si="0"/>
        <v>102.5445203607543</v>
      </c>
      <c r="Z8" s="18"/>
    </row>
    <row r="9" spans="1:26" ht="27" customHeight="1">
      <c r="A9" s="15"/>
      <c r="B9" s="16">
        <v>4</v>
      </c>
      <c r="C9" s="16"/>
      <c r="D9" s="17" t="s">
        <v>75</v>
      </c>
      <c r="E9" s="18"/>
      <c r="F9" s="15"/>
      <c r="G9" s="61">
        <v>3333407000</v>
      </c>
      <c r="H9" s="20"/>
      <c r="I9" s="21"/>
      <c r="J9" s="19">
        <v>3333407000</v>
      </c>
      <c r="K9" s="20"/>
      <c r="L9" s="21"/>
      <c r="M9" s="19">
        <v>3333407000</v>
      </c>
      <c r="N9" s="20"/>
      <c r="O9" s="21"/>
      <c r="P9" s="19">
        <v>0</v>
      </c>
      <c r="Q9" s="20"/>
      <c r="R9" s="21"/>
      <c r="S9" s="19">
        <f>J9-M9-P9</f>
        <v>0</v>
      </c>
      <c r="T9" s="20"/>
      <c r="U9" s="21"/>
      <c r="V9" s="19">
        <f>M9-G9</f>
        <v>0</v>
      </c>
      <c r="W9" s="20"/>
      <c r="X9" s="21"/>
      <c r="Y9" s="22">
        <f t="shared" si="0"/>
        <v>100</v>
      </c>
      <c r="Z9" s="18"/>
    </row>
    <row r="10" spans="1:26" ht="27" customHeight="1">
      <c r="A10" s="15"/>
      <c r="B10" s="16">
        <v>5</v>
      </c>
      <c r="C10" s="16"/>
      <c r="D10" s="17" t="s">
        <v>16</v>
      </c>
      <c r="E10" s="18"/>
      <c r="F10" s="15"/>
      <c r="G10" s="61">
        <v>203473722000</v>
      </c>
      <c r="H10" s="20"/>
      <c r="I10" s="21"/>
      <c r="J10" s="19">
        <v>204950190000</v>
      </c>
      <c r="K10" s="20"/>
      <c r="L10" s="21"/>
      <c r="M10" s="19">
        <v>204950190000</v>
      </c>
      <c r="N10" s="20"/>
      <c r="O10" s="21"/>
      <c r="P10" s="19">
        <v>0</v>
      </c>
      <c r="Q10" s="20"/>
      <c r="R10" s="21"/>
      <c r="S10" s="19">
        <f t="shared" si="1"/>
        <v>0</v>
      </c>
      <c r="T10" s="20"/>
      <c r="U10" s="21"/>
      <c r="V10" s="19">
        <f t="shared" si="2"/>
        <v>1476468000</v>
      </c>
      <c r="W10" s="20"/>
      <c r="X10" s="21"/>
      <c r="Y10" s="22">
        <f t="shared" si="0"/>
        <v>100.72563080160297</v>
      </c>
      <c r="Z10" s="18"/>
    </row>
    <row r="11" spans="1:26" ht="27" customHeight="1">
      <c r="A11" s="15"/>
      <c r="B11" s="16">
        <v>6</v>
      </c>
      <c r="C11" s="16"/>
      <c r="D11" s="33" t="s">
        <v>17</v>
      </c>
      <c r="E11" s="18"/>
      <c r="F11" s="15"/>
      <c r="G11" s="61">
        <v>1700000000</v>
      </c>
      <c r="H11" s="20"/>
      <c r="I11" s="21"/>
      <c r="J11" s="19">
        <v>1814447000</v>
      </c>
      <c r="K11" s="20"/>
      <c r="L11" s="21"/>
      <c r="M11" s="19">
        <v>1814447000</v>
      </c>
      <c r="N11" s="20"/>
      <c r="O11" s="21"/>
      <c r="P11" s="19">
        <v>0</v>
      </c>
      <c r="Q11" s="20"/>
      <c r="R11" s="21"/>
      <c r="S11" s="19">
        <f t="shared" si="1"/>
        <v>0</v>
      </c>
      <c r="T11" s="20"/>
      <c r="U11" s="21"/>
      <c r="V11" s="19">
        <f t="shared" si="2"/>
        <v>114447000</v>
      </c>
      <c r="W11" s="20"/>
      <c r="X11" s="21"/>
      <c r="Y11" s="22">
        <f t="shared" si="0"/>
        <v>106.73217647058823</v>
      </c>
      <c r="Z11" s="18"/>
    </row>
    <row r="12" spans="1:26" ht="27" customHeight="1">
      <c r="A12" s="15"/>
      <c r="B12" s="16">
        <v>7</v>
      </c>
      <c r="C12" s="16"/>
      <c r="D12" s="17" t="s">
        <v>18</v>
      </c>
      <c r="E12" s="18"/>
      <c r="F12" s="15"/>
      <c r="G12" s="61">
        <v>10678197000</v>
      </c>
      <c r="H12" s="20"/>
      <c r="I12" s="21"/>
      <c r="J12" s="19">
        <v>10678165752</v>
      </c>
      <c r="K12" s="20"/>
      <c r="L12" s="21"/>
      <c r="M12" s="19">
        <v>10678165752</v>
      </c>
      <c r="N12" s="20"/>
      <c r="O12" s="21"/>
      <c r="P12" s="19">
        <v>0</v>
      </c>
      <c r="Q12" s="20"/>
      <c r="R12" s="21"/>
      <c r="S12" s="19">
        <f t="shared" si="1"/>
        <v>0</v>
      </c>
      <c r="T12" s="20"/>
      <c r="U12" s="21"/>
      <c r="V12" s="19">
        <f t="shared" si="2"/>
        <v>-31248</v>
      </c>
      <c r="W12" s="20"/>
      <c r="X12" s="21"/>
      <c r="Y12" s="22">
        <f t="shared" si="0"/>
        <v>99.99970736632785</v>
      </c>
      <c r="Z12" s="18"/>
    </row>
    <row r="13" spans="1:26" ht="27" customHeight="1">
      <c r="A13" s="15"/>
      <c r="B13" s="16">
        <v>8</v>
      </c>
      <c r="C13" s="16"/>
      <c r="D13" s="17" t="s">
        <v>19</v>
      </c>
      <c r="E13" s="18"/>
      <c r="F13" s="15"/>
      <c r="G13" s="61">
        <v>26460447000</v>
      </c>
      <c r="H13" s="20"/>
      <c r="I13" s="21"/>
      <c r="J13" s="19">
        <v>26876843491</v>
      </c>
      <c r="K13" s="20"/>
      <c r="L13" s="21"/>
      <c r="M13" s="19">
        <v>26541041111</v>
      </c>
      <c r="N13" s="20"/>
      <c r="O13" s="21"/>
      <c r="P13" s="19">
        <v>12857812</v>
      </c>
      <c r="Q13" s="20"/>
      <c r="R13" s="21"/>
      <c r="S13" s="19">
        <v>322944568</v>
      </c>
      <c r="T13" s="20"/>
      <c r="U13" s="21"/>
      <c r="V13" s="19">
        <f t="shared" si="2"/>
        <v>80594111</v>
      </c>
      <c r="W13" s="20"/>
      <c r="X13" s="21"/>
      <c r="Y13" s="22">
        <f t="shared" si="0"/>
        <v>100.30458333149097</v>
      </c>
      <c r="Z13" s="18"/>
    </row>
    <row r="14" spans="1:26" ht="27" customHeight="1">
      <c r="A14" s="15"/>
      <c r="B14" s="16">
        <v>9</v>
      </c>
      <c r="C14" s="16"/>
      <c r="D14" s="17" t="s">
        <v>20</v>
      </c>
      <c r="E14" s="18"/>
      <c r="F14" s="15"/>
      <c r="G14" s="61">
        <v>226921763000</v>
      </c>
      <c r="H14" s="20"/>
      <c r="I14" s="21"/>
      <c r="J14" s="19">
        <v>206087032692</v>
      </c>
      <c r="K14" s="20"/>
      <c r="L14" s="21"/>
      <c r="M14" s="19">
        <v>206087032692</v>
      </c>
      <c r="N14" s="20"/>
      <c r="O14" s="21"/>
      <c r="P14" s="19">
        <v>0</v>
      </c>
      <c r="Q14" s="20"/>
      <c r="R14" s="21"/>
      <c r="S14" s="19">
        <f t="shared" si="1"/>
        <v>0</v>
      </c>
      <c r="T14" s="20"/>
      <c r="U14" s="21"/>
      <c r="V14" s="19">
        <f t="shared" si="2"/>
        <v>-20834730308</v>
      </c>
      <c r="W14" s="20"/>
      <c r="X14" s="21"/>
      <c r="Y14" s="22">
        <f t="shared" si="0"/>
        <v>90.81854026138515</v>
      </c>
      <c r="Z14" s="18"/>
    </row>
    <row r="15" spans="1:26" ht="27" customHeight="1">
      <c r="A15" s="15"/>
      <c r="B15" s="16">
        <v>10</v>
      </c>
      <c r="C15" s="16"/>
      <c r="D15" s="17" t="s">
        <v>21</v>
      </c>
      <c r="E15" s="18"/>
      <c r="F15" s="15"/>
      <c r="G15" s="61">
        <v>5133453000</v>
      </c>
      <c r="H15" s="20"/>
      <c r="I15" s="21"/>
      <c r="J15" s="19">
        <v>5627081560</v>
      </c>
      <c r="K15" s="20"/>
      <c r="L15" s="21"/>
      <c r="M15" s="19">
        <v>5607779663</v>
      </c>
      <c r="N15" s="20"/>
      <c r="O15" s="21"/>
      <c r="P15" s="19">
        <v>0</v>
      </c>
      <c r="Q15" s="20"/>
      <c r="R15" s="21"/>
      <c r="S15" s="19">
        <f t="shared" si="1"/>
        <v>19301897</v>
      </c>
      <c r="T15" s="20"/>
      <c r="U15" s="21"/>
      <c r="V15" s="19">
        <f t="shared" si="2"/>
        <v>474326663</v>
      </c>
      <c r="W15" s="20"/>
      <c r="X15" s="21"/>
      <c r="Y15" s="22">
        <f t="shared" si="0"/>
        <v>109.23991440069676</v>
      </c>
      <c r="Z15" s="18"/>
    </row>
    <row r="16" spans="1:26" ht="27" customHeight="1">
      <c r="A16" s="15"/>
      <c r="B16" s="16">
        <v>11</v>
      </c>
      <c r="C16" s="16"/>
      <c r="D16" s="17" t="s">
        <v>22</v>
      </c>
      <c r="E16" s="18"/>
      <c r="F16" s="15"/>
      <c r="G16" s="61">
        <v>240961000</v>
      </c>
      <c r="H16" s="20"/>
      <c r="I16" s="21"/>
      <c r="J16" s="19">
        <v>256864484</v>
      </c>
      <c r="K16" s="20"/>
      <c r="L16" s="21"/>
      <c r="M16" s="19">
        <v>256864484</v>
      </c>
      <c r="N16" s="20"/>
      <c r="O16" s="21"/>
      <c r="P16" s="19">
        <v>0</v>
      </c>
      <c r="Q16" s="20"/>
      <c r="R16" s="21"/>
      <c r="S16" s="19">
        <f t="shared" si="1"/>
        <v>0</v>
      </c>
      <c r="T16" s="20"/>
      <c r="U16" s="21"/>
      <c r="V16" s="19">
        <f t="shared" si="2"/>
        <v>15903484</v>
      </c>
      <c r="W16" s="20"/>
      <c r="X16" s="21"/>
      <c r="Y16" s="22">
        <f t="shared" si="0"/>
        <v>106.60002407028524</v>
      </c>
      <c r="Z16" s="18"/>
    </row>
    <row r="17" spans="1:26" ht="27" customHeight="1">
      <c r="A17" s="15"/>
      <c r="B17" s="16">
        <v>12</v>
      </c>
      <c r="C17" s="16"/>
      <c r="D17" s="17" t="s">
        <v>23</v>
      </c>
      <c r="E17" s="18"/>
      <c r="F17" s="15"/>
      <c r="G17" s="61">
        <v>37282896000</v>
      </c>
      <c r="H17" s="20"/>
      <c r="I17" s="21"/>
      <c r="J17" s="19">
        <v>33707822354</v>
      </c>
      <c r="K17" s="20"/>
      <c r="L17" s="21"/>
      <c r="M17" s="19">
        <v>33707822354</v>
      </c>
      <c r="N17" s="20"/>
      <c r="O17" s="21"/>
      <c r="P17" s="19">
        <v>0</v>
      </c>
      <c r="Q17" s="20"/>
      <c r="R17" s="21"/>
      <c r="S17" s="19">
        <f t="shared" si="1"/>
        <v>0</v>
      </c>
      <c r="T17" s="20"/>
      <c r="U17" s="21"/>
      <c r="V17" s="19">
        <f t="shared" si="2"/>
        <v>-3575073646</v>
      </c>
      <c r="W17" s="20"/>
      <c r="X17" s="21"/>
      <c r="Y17" s="22">
        <f t="shared" si="0"/>
        <v>90.41095507709487</v>
      </c>
      <c r="Z17" s="18"/>
    </row>
    <row r="18" spans="1:26" ht="27" customHeight="1">
      <c r="A18" s="15"/>
      <c r="B18" s="16">
        <v>13</v>
      </c>
      <c r="C18" s="16"/>
      <c r="D18" s="17" t="s">
        <v>24</v>
      </c>
      <c r="E18" s="18"/>
      <c r="F18" s="15"/>
      <c r="G18" s="61">
        <v>16776237000</v>
      </c>
      <c r="H18" s="20"/>
      <c r="I18" s="21"/>
      <c r="J18" s="19">
        <v>16776237924</v>
      </c>
      <c r="K18" s="20"/>
      <c r="L18" s="21"/>
      <c r="M18" s="19">
        <v>16776237924</v>
      </c>
      <c r="N18" s="20"/>
      <c r="O18" s="21"/>
      <c r="P18" s="19">
        <v>0</v>
      </c>
      <c r="Q18" s="20"/>
      <c r="R18" s="21"/>
      <c r="S18" s="19">
        <f t="shared" si="1"/>
        <v>0</v>
      </c>
      <c r="T18" s="20"/>
      <c r="U18" s="21"/>
      <c r="V18" s="19">
        <f t="shared" si="2"/>
        <v>924</v>
      </c>
      <c r="W18" s="20"/>
      <c r="X18" s="21"/>
      <c r="Y18" s="22">
        <f t="shared" si="0"/>
        <v>100.00000550779058</v>
      </c>
      <c r="Z18" s="18"/>
    </row>
    <row r="19" spans="1:26" ht="27" customHeight="1">
      <c r="A19" s="15"/>
      <c r="B19" s="16">
        <v>14</v>
      </c>
      <c r="C19" s="16"/>
      <c r="D19" s="17" t="s">
        <v>25</v>
      </c>
      <c r="E19" s="18"/>
      <c r="F19" s="15"/>
      <c r="G19" s="61">
        <v>33351479000</v>
      </c>
      <c r="H19" s="20"/>
      <c r="I19" s="21"/>
      <c r="J19" s="19">
        <v>35258100088</v>
      </c>
      <c r="K19" s="20"/>
      <c r="L19" s="21"/>
      <c r="M19" s="19">
        <v>34449525521</v>
      </c>
      <c r="N19" s="20"/>
      <c r="O19" s="21"/>
      <c r="P19" s="19">
        <v>214321380</v>
      </c>
      <c r="Q19" s="20"/>
      <c r="R19" s="21"/>
      <c r="S19" s="19">
        <f t="shared" si="1"/>
        <v>594253187</v>
      </c>
      <c r="T19" s="20"/>
      <c r="U19" s="21"/>
      <c r="V19" s="19">
        <f t="shared" si="2"/>
        <v>1098046521</v>
      </c>
      <c r="W19" s="20"/>
      <c r="X19" s="21"/>
      <c r="Y19" s="22">
        <f t="shared" si="0"/>
        <v>103.29234730789601</v>
      </c>
      <c r="Z19" s="18"/>
    </row>
    <row r="20" spans="1:26" ht="27" customHeight="1">
      <c r="A20" s="15"/>
      <c r="B20" s="16">
        <v>15</v>
      </c>
      <c r="C20" s="16"/>
      <c r="D20" s="17" t="s">
        <v>26</v>
      </c>
      <c r="E20" s="18"/>
      <c r="F20" s="15"/>
      <c r="G20" s="61">
        <v>216555028000</v>
      </c>
      <c r="H20" s="20"/>
      <c r="I20" s="21"/>
      <c r="J20" s="19">
        <v>194055812000</v>
      </c>
      <c r="K20" s="20"/>
      <c r="L20" s="21"/>
      <c r="M20" s="19">
        <v>194055812000</v>
      </c>
      <c r="N20" s="20"/>
      <c r="O20" s="21"/>
      <c r="P20" s="19">
        <v>0</v>
      </c>
      <c r="Q20" s="20"/>
      <c r="R20" s="21"/>
      <c r="S20" s="19">
        <f t="shared" si="1"/>
        <v>0</v>
      </c>
      <c r="T20" s="20"/>
      <c r="U20" s="21"/>
      <c r="V20" s="19">
        <f t="shared" si="2"/>
        <v>-22499216000</v>
      </c>
      <c r="W20" s="20"/>
      <c r="X20" s="21"/>
      <c r="Y20" s="22">
        <f t="shared" si="0"/>
        <v>89.61039316067047</v>
      </c>
      <c r="Z20" s="18"/>
    </row>
    <row r="21" spans="1:26" ht="27" customHeight="1">
      <c r="A21" s="3"/>
      <c r="B21" s="4"/>
      <c r="C21" s="4"/>
      <c r="D21" s="4"/>
      <c r="E21" s="5"/>
      <c r="F21" s="3"/>
      <c r="G21" s="55">
        <f>SUM(G6:G20)</f>
        <v>1267960590000</v>
      </c>
      <c r="H21" s="24"/>
      <c r="I21" s="25"/>
      <c r="J21" s="23">
        <f>SUM(J6:J20)</f>
        <v>1241224936415</v>
      </c>
      <c r="K21" s="24"/>
      <c r="L21" s="25"/>
      <c r="M21" s="23">
        <f>SUM(M6:M20)</f>
        <v>1223657508744</v>
      </c>
      <c r="N21" s="24"/>
      <c r="O21" s="25"/>
      <c r="P21" s="23">
        <f>SUM(P6:P20)</f>
        <v>1737539976</v>
      </c>
      <c r="Q21" s="24"/>
      <c r="R21" s="25"/>
      <c r="S21" s="23">
        <f>J21-M21-P21</f>
        <v>15829887695</v>
      </c>
      <c r="T21" s="24"/>
      <c r="U21" s="25"/>
      <c r="V21" s="23">
        <f>M21-G21</f>
        <v>-44303081256</v>
      </c>
      <c r="W21" s="24"/>
      <c r="X21" s="25"/>
      <c r="Y21" s="34">
        <f t="shared" si="0"/>
        <v>96.5059575506207</v>
      </c>
      <c r="Z21" s="5"/>
    </row>
    <row r="22" spans="1:26" ht="12">
      <c r="A22" s="7"/>
      <c r="B22" s="8" t="s">
        <v>27</v>
      </c>
      <c r="C22" s="8"/>
      <c r="D22" s="8"/>
      <c r="E22" s="9"/>
      <c r="F22" s="7"/>
      <c r="G22" s="26"/>
      <c r="H22" s="27"/>
      <c r="I22" s="28"/>
      <c r="J22" s="26"/>
      <c r="K22" s="27"/>
      <c r="L22" s="28"/>
      <c r="M22" s="26" t="s">
        <v>28</v>
      </c>
      <c r="N22" s="27"/>
      <c r="O22" s="28"/>
      <c r="P22" s="26"/>
      <c r="Q22" s="27"/>
      <c r="R22" s="28"/>
      <c r="S22" s="26"/>
      <c r="T22" s="27"/>
      <c r="U22" s="28"/>
      <c r="V22" s="26"/>
      <c r="W22" s="27"/>
      <c r="X22" s="28"/>
      <c r="Y22" s="26"/>
      <c r="Z22" s="9"/>
    </row>
    <row r="23" spans="1:26" ht="27" customHeight="1">
      <c r="A23" s="11"/>
      <c r="B23" s="12"/>
      <c r="C23" s="12"/>
      <c r="D23" s="12"/>
      <c r="E23" s="13"/>
      <c r="F23" s="11" t="s">
        <v>29</v>
      </c>
      <c r="G23" s="29">
        <v>1433806225000</v>
      </c>
      <c r="H23" s="30" t="s">
        <v>30</v>
      </c>
      <c r="I23" s="31" t="s">
        <v>29</v>
      </c>
      <c r="J23" s="29">
        <v>1396640967405</v>
      </c>
      <c r="K23" s="30" t="s">
        <v>30</v>
      </c>
      <c r="L23" s="31" t="s">
        <v>29</v>
      </c>
      <c r="M23" s="29">
        <v>1379608494963</v>
      </c>
      <c r="N23" s="30" t="s">
        <v>30</v>
      </c>
      <c r="O23" s="31" t="s">
        <v>29</v>
      </c>
      <c r="P23" s="29">
        <v>1100590124</v>
      </c>
      <c r="Q23" s="30" t="s">
        <v>30</v>
      </c>
      <c r="R23" s="31" t="s">
        <v>29</v>
      </c>
      <c r="S23" s="29">
        <v>15931882318</v>
      </c>
      <c r="T23" s="30" t="s">
        <v>30</v>
      </c>
      <c r="U23" s="31" t="s">
        <v>29</v>
      </c>
      <c r="V23" s="29">
        <f>M23-G23</f>
        <v>-54197730037</v>
      </c>
      <c r="W23" s="30" t="s">
        <v>30</v>
      </c>
      <c r="X23" s="31" t="s">
        <v>29</v>
      </c>
      <c r="Y23" s="35">
        <f>M23/G23*100</f>
        <v>96.22001013163407</v>
      </c>
      <c r="Z23" s="13" t="s">
        <v>30</v>
      </c>
    </row>
    <row r="24" spans="2:9" ht="27" customHeight="1">
      <c r="B24" s="1" t="s">
        <v>31</v>
      </c>
      <c r="I24" s="32"/>
    </row>
  </sheetData>
  <printOptions/>
  <pageMargins left="0.5905511811023623" right="0.3937007874015748" top="0.6692913385826772" bottom="0.31496062992125984" header="0.3937007874015748" footer="0.31496062992125984"/>
  <pageSetup horizontalDpi="400" verticalDpi="400" orientation="landscape" paperSize="9" scale="92" r:id="rId2"/>
  <headerFooter alignWithMargins="0">
    <oddHeader>&amp;L&amp;"ＭＳ 明朝,標準"&amp;14平成１４年度静岡県一般会計歳入歳出決算及び各特別会計歳入歳出決算の要領</oddHeader>
  </headerFooter>
  <drawing r:id="rId1"/>
</worksheet>
</file>

<file path=xl/worksheets/sheet2.xml><?xml version="1.0" encoding="utf-8"?>
<worksheet xmlns="http://schemas.openxmlformats.org/spreadsheetml/2006/main" xmlns:r="http://schemas.openxmlformats.org/officeDocument/2006/relationships">
  <dimension ref="A1:X28"/>
  <sheetViews>
    <sheetView workbookViewId="0" topLeftCell="A1">
      <pane xSplit="5" ySplit="5" topLeftCell="F13" activePane="bottomRight" state="frozen"/>
      <selection pane="topLeft" activeCell="A1" sqref="A1"/>
      <selection pane="topRight" activeCell="F1" sqref="F1"/>
      <selection pane="bottomLeft" activeCell="A6" sqref="A6"/>
      <selection pane="bottomRight" activeCell="D14" sqref="D14"/>
    </sheetView>
  </sheetViews>
  <sheetFormatPr defaultColWidth="8.796875" defaultRowHeight="21" customHeight="1"/>
  <cols>
    <col min="1" max="1" width="1.59765625" style="1" customWidth="1"/>
    <col min="2" max="2" width="2.59765625" style="1" customWidth="1"/>
    <col min="3" max="3" width="1.59765625" style="1" customWidth="1"/>
    <col min="4" max="4" width="18.69921875" style="1" customWidth="1"/>
    <col min="5" max="5" width="2.5" style="1" customWidth="1"/>
    <col min="6" max="6" width="1.59765625" style="1" customWidth="1"/>
    <col min="7" max="7" width="16.59765625" style="1" customWidth="1"/>
    <col min="8" max="10" width="1.59765625" style="1" customWidth="1"/>
    <col min="11" max="11" width="16.59765625" style="1" customWidth="1"/>
    <col min="12" max="12" width="2.5" style="1" customWidth="1"/>
    <col min="13" max="13" width="1.59765625" style="1" customWidth="1"/>
    <col min="14" max="14" width="16.8984375" style="1" customWidth="1"/>
    <col min="15" max="16" width="1.59765625" style="1" customWidth="1"/>
    <col min="17" max="17" width="13.09765625" style="1" customWidth="1"/>
    <col min="18" max="18" width="1.69921875" style="1" customWidth="1"/>
    <col min="19" max="19" width="1.59765625" style="1" customWidth="1"/>
    <col min="20" max="20" width="16.8984375" style="1" customWidth="1"/>
    <col min="21" max="21" width="1.59765625" style="1" customWidth="1"/>
    <col min="22" max="22" width="2.3984375" style="1" customWidth="1"/>
    <col min="23" max="23" width="7.3984375" style="1" customWidth="1"/>
    <col min="24" max="24" width="2.59765625" style="1" customWidth="1"/>
    <col min="25" max="16384" width="9" style="1" customWidth="1"/>
  </cols>
  <sheetData>
    <row r="1" spans="2:8" ht="21" customHeight="1">
      <c r="B1" s="2"/>
      <c r="C1" s="2"/>
      <c r="D1" s="2"/>
      <c r="E1" s="2"/>
      <c r="F1" s="2"/>
      <c r="G1" s="2"/>
      <c r="H1" s="2"/>
    </row>
    <row r="2" spans="1:23" ht="21" customHeight="1">
      <c r="A2" s="1" t="s">
        <v>32</v>
      </c>
      <c r="T2" s="2"/>
      <c r="U2" s="2" t="s">
        <v>1</v>
      </c>
      <c r="V2" s="2"/>
      <c r="W2" s="2"/>
    </row>
    <row r="3" spans="1:24" ht="19.5" customHeight="1">
      <c r="A3" s="3"/>
      <c r="B3" s="4"/>
      <c r="C3" s="4"/>
      <c r="D3" s="50" t="s">
        <v>2</v>
      </c>
      <c r="E3" s="5"/>
      <c r="F3" s="3"/>
      <c r="G3" s="4"/>
      <c r="H3" s="4"/>
      <c r="I3" s="5"/>
      <c r="J3" s="3"/>
      <c r="K3" s="4"/>
      <c r="L3" s="5"/>
      <c r="M3" s="3"/>
      <c r="N3" s="4"/>
      <c r="O3" s="5"/>
      <c r="P3" s="3"/>
      <c r="Q3" s="4"/>
      <c r="R3" s="5"/>
      <c r="S3" s="3"/>
      <c r="T3" s="6" t="s">
        <v>3</v>
      </c>
      <c r="U3" s="5"/>
      <c r="V3" s="3"/>
      <c r="W3" s="6" t="s">
        <v>4</v>
      </c>
      <c r="X3" s="5"/>
    </row>
    <row r="4" spans="1:24" ht="19.5" customHeight="1">
      <c r="A4" s="7"/>
      <c r="B4" s="8"/>
      <c r="C4" s="8"/>
      <c r="D4" s="8"/>
      <c r="E4" s="9"/>
      <c r="F4" s="7"/>
      <c r="G4" s="10" t="s">
        <v>5</v>
      </c>
      <c r="H4" s="10"/>
      <c r="I4" s="9"/>
      <c r="J4" s="7"/>
      <c r="K4" s="10" t="s">
        <v>33</v>
      </c>
      <c r="L4" s="9"/>
      <c r="M4" s="7"/>
      <c r="N4" s="10" t="s">
        <v>34</v>
      </c>
      <c r="O4" s="9"/>
      <c r="P4" s="7"/>
      <c r="Q4" s="10" t="s">
        <v>35</v>
      </c>
      <c r="R4" s="9"/>
      <c r="S4" s="7"/>
      <c r="T4" s="10" t="s">
        <v>33</v>
      </c>
      <c r="U4" s="9"/>
      <c r="V4" s="7"/>
      <c r="W4" s="10" t="s">
        <v>10</v>
      </c>
      <c r="X4" s="9"/>
    </row>
    <row r="5" spans="1:24" ht="19.5" customHeight="1">
      <c r="A5" s="11"/>
      <c r="B5" s="12" t="s">
        <v>11</v>
      </c>
      <c r="C5" s="12"/>
      <c r="D5" s="12"/>
      <c r="E5" s="13"/>
      <c r="F5" s="11"/>
      <c r="G5" s="12"/>
      <c r="H5" s="12"/>
      <c r="I5" s="13"/>
      <c r="J5" s="11"/>
      <c r="K5" s="12"/>
      <c r="L5" s="13"/>
      <c r="M5" s="11"/>
      <c r="N5" s="12"/>
      <c r="O5" s="13"/>
      <c r="P5" s="11"/>
      <c r="Q5" s="12"/>
      <c r="R5" s="13"/>
      <c r="S5" s="11"/>
      <c r="T5" s="14" t="s">
        <v>12</v>
      </c>
      <c r="U5" s="13"/>
      <c r="V5" s="11"/>
      <c r="W5" s="14" t="s">
        <v>36</v>
      </c>
      <c r="X5" s="13"/>
    </row>
    <row r="6" spans="1:24" ht="21" customHeight="1">
      <c r="A6" s="15"/>
      <c r="B6" s="16">
        <v>1</v>
      </c>
      <c r="C6" s="16"/>
      <c r="D6" s="17" t="s">
        <v>37</v>
      </c>
      <c r="E6" s="18"/>
      <c r="F6" s="15"/>
      <c r="G6" s="29">
        <v>2238762000</v>
      </c>
      <c r="H6" s="19"/>
      <c r="I6" s="20"/>
      <c r="J6" s="21"/>
      <c r="K6" s="29">
        <v>2220284345</v>
      </c>
      <c r="L6" s="20"/>
      <c r="M6" s="21"/>
      <c r="N6" s="29">
        <v>0</v>
      </c>
      <c r="O6" s="20"/>
      <c r="P6" s="21"/>
      <c r="Q6" s="19">
        <v>18477655</v>
      </c>
      <c r="R6" s="20"/>
      <c r="S6" s="21"/>
      <c r="T6" s="19">
        <v>-18477655</v>
      </c>
      <c r="U6" s="20"/>
      <c r="V6" s="21"/>
      <c r="W6" s="22">
        <f>K6/G6*100</f>
        <v>99.17464853343053</v>
      </c>
      <c r="X6" s="59" t="s">
        <v>77</v>
      </c>
    </row>
    <row r="7" spans="1:24" ht="21" customHeight="1">
      <c r="A7" s="15"/>
      <c r="B7" s="16">
        <v>2</v>
      </c>
      <c r="C7" s="16"/>
      <c r="D7" s="17" t="s">
        <v>38</v>
      </c>
      <c r="E7" s="18"/>
      <c r="F7" s="15"/>
      <c r="G7" s="19">
        <v>52777552000</v>
      </c>
      <c r="H7" s="19"/>
      <c r="I7" s="20"/>
      <c r="J7" s="21"/>
      <c r="K7" s="19">
        <v>51510596472</v>
      </c>
      <c r="L7" s="20"/>
      <c r="M7" s="21"/>
      <c r="N7" s="19">
        <v>292090000</v>
      </c>
      <c r="O7" s="20"/>
      <c r="P7" s="21"/>
      <c r="Q7" s="19">
        <v>974865528</v>
      </c>
      <c r="R7" s="20"/>
      <c r="S7" s="21"/>
      <c r="T7" s="19">
        <v>-1266955528</v>
      </c>
      <c r="U7" s="20"/>
      <c r="V7" s="21"/>
      <c r="W7" s="22">
        <f aca="true" t="shared" si="0" ref="W7:W21">K7/G7*100</f>
        <v>97.59944241445682</v>
      </c>
      <c r="X7" s="18"/>
    </row>
    <row r="8" spans="1:24" ht="21" customHeight="1">
      <c r="A8" s="15"/>
      <c r="B8" s="16">
        <v>3</v>
      </c>
      <c r="C8" s="16"/>
      <c r="D8" s="17" t="s">
        <v>39</v>
      </c>
      <c r="E8" s="18"/>
      <c r="F8" s="15"/>
      <c r="G8" s="19">
        <v>50490182000</v>
      </c>
      <c r="H8" s="19"/>
      <c r="I8" s="20"/>
      <c r="J8" s="21"/>
      <c r="K8" s="19">
        <v>39383030603</v>
      </c>
      <c r="L8" s="20"/>
      <c r="M8" s="21"/>
      <c r="N8" s="19">
        <v>10318987000</v>
      </c>
      <c r="O8" s="20"/>
      <c r="P8" s="21"/>
      <c r="Q8" s="19">
        <v>788164397</v>
      </c>
      <c r="R8" s="20"/>
      <c r="S8" s="21"/>
      <c r="T8" s="19">
        <v>-11107151397</v>
      </c>
      <c r="U8" s="20"/>
      <c r="V8" s="21"/>
      <c r="W8" s="22">
        <f t="shared" si="0"/>
        <v>78.00136391467157</v>
      </c>
      <c r="X8" s="18"/>
    </row>
    <row r="9" spans="1:24" ht="21" customHeight="1">
      <c r="A9" s="15"/>
      <c r="B9" s="16">
        <v>4</v>
      </c>
      <c r="C9" s="16"/>
      <c r="D9" s="33" t="s">
        <v>40</v>
      </c>
      <c r="E9" s="18"/>
      <c r="F9" s="15"/>
      <c r="G9" s="19">
        <v>10438688000</v>
      </c>
      <c r="H9" s="19"/>
      <c r="I9" s="20"/>
      <c r="J9" s="21"/>
      <c r="K9" s="19">
        <v>10115935473</v>
      </c>
      <c r="L9" s="20"/>
      <c r="M9" s="21"/>
      <c r="N9" s="19">
        <v>127000000</v>
      </c>
      <c r="O9" s="20"/>
      <c r="P9" s="21"/>
      <c r="Q9" s="19">
        <v>195752527</v>
      </c>
      <c r="R9" s="20"/>
      <c r="S9" s="21"/>
      <c r="T9" s="19">
        <v>-322752527</v>
      </c>
      <c r="U9" s="20"/>
      <c r="V9" s="21"/>
      <c r="W9" s="22">
        <f t="shared" si="0"/>
        <v>96.90811214014636</v>
      </c>
      <c r="X9" s="18"/>
    </row>
    <row r="10" spans="1:24" ht="21" customHeight="1">
      <c r="A10" s="15"/>
      <c r="B10" s="16">
        <v>5</v>
      </c>
      <c r="C10" s="16"/>
      <c r="D10" s="17" t="s">
        <v>80</v>
      </c>
      <c r="E10" s="18"/>
      <c r="F10" s="15"/>
      <c r="G10" s="19">
        <v>23351487000</v>
      </c>
      <c r="H10" s="19"/>
      <c r="I10" s="20"/>
      <c r="J10" s="21"/>
      <c r="K10" s="19">
        <v>21279682905</v>
      </c>
      <c r="L10" s="20"/>
      <c r="M10" s="21"/>
      <c r="N10" s="19">
        <v>1873657000</v>
      </c>
      <c r="O10" s="20"/>
      <c r="P10" s="21"/>
      <c r="Q10" s="19">
        <v>198147095</v>
      </c>
      <c r="R10" s="20"/>
      <c r="S10" s="21"/>
      <c r="T10" s="19">
        <v>-2071804095</v>
      </c>
      <c r="U10" s="20"/>
      <c r="V10" s="21"/>
      <c r="W10" s="22">
        <f t="shared" si="0"/>
        <v>91.12774233606622</v>
      </c>
      <c r="X10" s="18"/>
    </row>
    <row r="11" spans="1:24" ht="21" customHeight="1">
      <c r="A11" s="15"/>
      <c r="B11" s="16">
        <v>6</v>
      </c>
      <c r="C11" s="16"/>
      <c r="D11" s="17" t="s">
        <v>74</v>
      </c>
      <c r="E11" s="18"/>
      <c r="F11" s="15"/>
      <c r="G11" s="19">
        <v>132432720000</v>
      </c>
      <c r="H11" s="19"/>
      <c r="I11" s="20"/>
      <c r="J11" s="21"/>
      <c r="K11" s="19">
        <v>127832010351</v>
      </c>
      <c r="L11" s="20"/>
      <c r="M11" s="21"/>
      <c r="N11" s="19">
        <v>3028622000</v>
      </c>
      <c r="O11" s="20"/>
      <c r="P11" s="21"/>
      <c r="Q11" s="19">
        <v>1572087649</v>
      </c>
      <c r="R11" s="20"/>
      <c r="S11" s="21"/>
      <c r="T11" s="19">
        <v>-4600709649</v>
      </c>
      <c r="U11" s="20"/>
      <c r="V11" s="21"/>
      <c r="W11" s="22">
        <f t="shared" si="0"/>
        <v>96.5260022983746</v>
      </c>
      <c r="X11" s="18"/>
    </row>
    <row r="12" spans="1:24" ht="21" customHeight="1">
      <c r="A12" s="15"/>
      <c r="B12" s="16">
        <v>7</v>
      </c>
      <c r="C12" s="16"/>
      <c r="D12" s="17" t="s">
        <v>41</v>
      </c>
      <c r="E12" s="18"/>
      <c r="F12" s="15"/>
      <c r="G12" s="19">
        <v>19003677000</v>
      </c>
      <c r="H12" s="19"/>
      <c r="I12" s="20"/>
      <c r="J12" s="21"/>
      <c r="K12" s="19">
        <v>18672050139</v>
      </c>
      <c r="L12" s="20"/>
      <c r="M12" s="21"/>
      <c r="N12" s="19">
        <v>0</v>
      </c>
      <c r="O12" s="20"/>
      <c r="P12" s="21"/>
      <c r="Q12" s="19">
        <v>331626861</v>
      </c>
      <c r="R12" s="20"/>
      <c r="S12" s="21"/>
      <c r="T12" s="19">
        <v>-331626861</v>
      </c>
      <c r="U12" s="20"/>
      <c r="V12" s="21"/>
      <c r="W12" s="22">
        <f t="shared" si="0"/>
        <v>98.25493318477261</v>
      </c>
      <c r="X12" s="18"/>
    </row>
    <row r="13" spans="1:24" ht="21" customHeight="1">
      <c r="A13" s="15"/>
      <c r="B13" s="16">
        <v>8</v>
      </c>
      <c r="C13" s="16"/>
      <c r="D13" s="17" t="s">
        <v>81</v>
      </c>
      <c r="E13" s="18"/>
      <c r="F13" s="15"/>
      <c r="G13" s="19">
        <v>64257397000</v>
      </c>
      <c r="H13" s="19"/>
      <c r="I13" s="20"/>
      <c r="J13" s="21"/>
      <c r="K13" s="19">
        <v>61060849690</v>
      </c>
      <c r="L13" s="20"/>
      <c r="M13" s="21"/>
      <c r="N13" s="19">
        <v>2869946000</v>
      </c>
      <c r="O13" s="20"/>
      <c r="P13" s="21"/>
      <c r="Q13" s="19">
        <v>326601310</v>
      </c>
      <c r="R13" s="20"/>
      <c r="S13" s="21"/>
      <c r="T13" s="19">
        <v>-3196547310</v>
      </c>
      <c r="U13" s="20"/>
      <c r="V13" s="21"/>
      <c r="W13" s="22">
        <f t="shared" si="0"/>
        <v>95.025401807048</v>
      </c>
      <c r="X13" s="18"/>
    </row>
    <row r="14" spans="1:24" ht="21" customHeight="1">
      <c r="A14" s="15"/>
      <c r="B14" s="16">
        <v>9</v>
      </c>
      <c r="C14" s="16"/>
      <c r="D14" s="17" t="s">
        <v>42</v>
      </c>
      <c r="E14" s="18"/>
      <c r="F14" s="15"/>
      <c r="G14" s="19">
        <v>230479458000</v>
      </c>
      <c r="H14" s="19"/>
      <c r="I14" s="20"/>
      <c r="J14" s="21"/>
      <c r="K14" s="19">
        <v>202901951160</v>
      </c>
      <c r="L14" s="20"/>
      <c r="M14" s="21"/>
      <c r="N14" s="19">
        <v>25303841000</v>
      </c>
      <c r="O14" s="20"/>
      <c r="P14" s="21"/>
      <c r="Q14" s="19">
        <v>2273665840</v>
      </c>
      <c r="R14" s="20"/>
      <c r="S14" s="21"/>
      <c r="T14" s="19">
        <v>-27577506840</v>
      </c>
      <c r="U14" s="20"/>
      <c r="V14" s="21"/>
      <c r="W14" s="22">
        <f t="shared" si="0"/>
        <v>88.03472245235842</v>
      </c>
      <c r="X14" s="18"/>
    </row>
    <row r="15" spans="1:24" ht="21" customHeight="1">
      <c r="A15" s="15"/>
      <c r="B15" s="16">
        <v>10</v>
      </c>
      <c r="C15" s="16"/>
      <c r="D15" s="17" t="s">
        <v>43</v>
      </c>
      <c r="E15" s="18"/>
      <c r="F15" s="15"/>
      <c r="G15" s="19">
        <v>81104165000</v>
      </c>
      <c r="H15" s="19"/>
      <c r="I15" s="20"/>
      <c r="J15" s="21"/>
      <c r="K15" s="19">
        <v>80756992913</v>
      </c>
      <c r="L15" s="20"/>
      <c r="M15" s="21"/>
      <c r="N15" s="19">
        <v>46900000</v>
      </c>
      <c r="O15" s="20"/>
      <c r="P15" s="21"/>
      <c r="Q15" s="19">
        <v>300272087</v>
      </c>
      <c r="R15" s="20"/>
      <c r="S15" s="21"/>
      <c r="T15" s="19">
        <v>-347172087</v>
      </c>
      <c r="U15" s="20"/>
      <c r="V15" s="21"/>
      <c r="W15" s="22">
        <f t="shared" si="0"/>
        <v>99.57194296125236</v>
      </c>
      <c r="X15" s="18"/>
    </row>
    <row r="16" spans="1:24" ht="21" customHeight="1">
      <c r="A16" s="15"/>
      <c r="B16" s="16">
        <v>11</v>
      </c>
      <c r="C16" s="16"/>
      <c r="D16" s="17" t="s">
        <v>44</v>
      </c>
      <c r="E16" s="18"/>
      <c r="F16" s="15"/>
      <c r="G16" s="19">
        <v>325743071000</v>
      </c>
      <c r="H16" s="19"/>
      <c r="I16" s="20"/>
      <c r="J16" s="21"/>
      <c r="K16" s="19">
        <v>324099891174</v>
      </c>
      <c r="L16" s="20"/>
      <c r="M16" s="21"/>
      <c r="N16" s="19">
        <v>397600000</v>
      </c>
      <c r="O16" s="20"/>
      <c r="P16" s="21"/>
      <c r="Q16" s="19">
        <v>1245579826</v>
      </c>
      <c r="R16" s="20"/>
      <c r="S16" s="21"/>
      <c r="T16" s="19">
        <v>-1643179826</v>
      </c>
      <c r="U16" s="20"/>
      <c r="V16" s="21"/>
      <c r="W16" s="22">
        <f t="shared" si="0"/>
        <v>99.49555954606937</v>
      </c>
      <c r="X16" s="18"/>
    </row>
    <row r="17" spans="1:24" ht="21" customHeight="1">
      <c r="A17" s="15"/>
      <c r="B17" s="16">
        <v>12</v>
      </c>
      <c r="C17" s="16"/>
      <c r="D17" s="17" t="s">
        <v>45</v>
      </c>
      <c r="E17" s="18"/>
      <c r="F17" s="15"/>
      <c r="G17" s="19">
        <v>11470997000</v>
      </c>
      <c r="H17" s="19"/>
      <c r="I17" s="20"/>
      <c r="J17" s="21"/>
      <c r="K17" s="19">
        <v>8638451497</v>
      </c>
      <c r="L17" s="20"/>
      <c r="M17" s="21"/>
      <c r="N17" s="19">
        <v>2572281000</v>
      </c>
      <c r="O17" s="20"/>
      <c r="P17" s="21"/>
      <c r="Q17" s="19">
        <v>260264503</v>
      </c>
      <c r="R17" s="20"/>
      <c r="S17" s="21"/>
      <c r="T17" s="19">
        <v>-2832545503</v>
      </c>
      <c r="U17" s="20"/>
      <c r="V17" s="21"/>
      <c r="W17" s="22">
        <f t="shared" si="0"/>
        <v>75.30689352459947</v>
      </c>
      <c r="X17" s="18"/>
    </row>
    <row r="18" spans="1:24" ht="21" customHeight="1">
      <c r="A18" s="15"/>
      <c r="B18" s="16">
        <v>13</v>
      </c>
      <c r="C18" s="16"/>
      <c r="D18" s="17" t="s">
        <v>46</v>
      </c>
      <c r="E18" s="18"/>
      <c r="F18" s="15"/>
      <c r="G18" s="19">
        <v>169180000000</v>
      </c>
      <c r="H18" s="19"/>
      <c r="I18" s="20"/>
      <c r="J18" s="21"/>
      <c r="K18" s="19">
        <v>168360547706</v>
      </c>
      <c r="L18" s="20"/>
      <c r="M18" s="21"/>
      <c r="N18" s="19">
        <v>0</v>
      </c>
      <c r="O18" s="20"/>
      <c r="P18" s="21"/>
      <c r="Q18" s="19">
        <v>819452294</v>
      </c>
      <c r="R18" s="20"/>
      <c r="S18" s="21"/>
      <c r="T18" s="19">
        <v>-819452294</v>
      </c>
      <c r="U18" s="20"/>
      <c r="V18" s="21"/>
      <c r="W18" s="34">
        <f t="shared" si="0"/>
        <v>99.51563287977302</v>
      </c>
      <c r="X18" s="18"/>
    </row>
    <row r="19" spans="1:24" ht="21" customHeight="1">
      <c r="A19" s="3"/>
      <c r="B19" s="4">
        <v>14</v>
      </c>
      <c r="C19" s="4"/>
      <c r="D19" s="6" t="s">
        <v>47</v>
      </c>
      <c r="E19" s="5"/>
      <c r="F19" s="3"/>
      <c r="G19" s="23">
        <v>94746000000</v>
      </c>
      <c r="H19" s="23"/>
      <c r="I19" s="24"/>
      <c r="J19" s="25"/>
      <c r="K19" s="23">
        <v>94115158494</v>
      </c>
      <c r="L19" s="24"/>
      <c r="M19" s="25"/>
      <c r="N19" s="23">
        <v>76000000</v>
      </c>
      <c r="O19" s="24"/>
      <c r="P19" s="25"/>
      <c r="Q19" s="23">
        <v>554841506</v>
      </c>
      <c r="R19" s="24"/>
      <c r="S19" s="25"/>
      <c r="T19" s="23">
        <v>-630841506</v>
      </c>
      <c r="U19" s="24"/>
      <c r="V19" s="25"/>
      <c r="W19" s="34">
        <f t="shared" si="0"/>
        <v>99.33417610664303</v>
      </c>
      <c r="X19" s="24"/>
    </row>
    <row r="20" spans="1:24" ht="21" customHeight="1">
      <c r="A20" s="3"/>
      <c r="B20" s="4">
        <v>15</v>
      </c>
      <c r="C20" s="4"/>
      <c r="D20" s="6" t="s">
        <v>48</v>
      </c>
      <c r="E20" s="5"/>
      <c r="F20" s="3"/>
      <c r="G20" s="23">
        <v>246434000</v>
      </c>
      <c r="H20" s="23"/>
      <c r="I20" s="24"/>
      <c r="J20" s="25"/>
      <c r="K20" s="23">
        <v>0</v>
      </c>
      <c r="L20" s="24"/>
      <c r="M20" s="25"/>
      <c r="N20" s="23">
        <v>0</v>
      </c>
      <c r="O20" s="24"/>
      <c r="P20" s="25"/>
      <c r="Q20" s="23">
        <v>246434000</v>
      </c>
      <c r="R20" s="24"/>
      <c r="S20" s="25"/>
      <c r="T20" s="23">
        <v>-246434000</v>
      </c>
      <c r="U20" s="24"/>
      <c r="V20" s="25"/>
      <c r="W20" s="34">
        <f t="shared" si="0"/>
        <v>0</v>
      </c>
      <c r="X20" s="24"/>
    </row>
    <row r="21" spans="1:24" ht="21" customHeight="1">
      <c r="A21" s="3"/>
      <c r="B21" s="4"/>
      <c r="C21" s="4"/>
      <c r="D21" s="4"/>
      <c r="E21" s="5"/>
      <c r="F21" s="3"/>
      <c r="G21" s="23">
        <f>SUM(G6:G20)</f>
        <v>1267960590000</v>
      </c>
      <c r="H21" s="23"/>
      <c r="I21" s="24"/>
      <c r="J21" s="25"/>
      <c r="K21" s="23">
        <f>SUM(K6:K20)</f>
        <v>1210947432922</v>
      </c>
      <c r="L21" s="24"/>
      <c r="M21" s="25"/>
      <c r="N21" s="23">
        <f>SUM(N6:N20)</f>
        <v>46906924000</v>
      </c>
      <c r="O21" s="24"/>
      <c r="P21" s="25"/>
      <c r="Q21" s="23">
        <f>G21-K21-N21</f>
        <v>10106233078</v>
      </c>
      <c r="R21" s="24"/>
      <c r="S21" s="25"/>
      <c r="T21" s="23">
        <f>K21-G21</f>
        <v>-57013157078</v>
      </c>
      <c r="U21" s="24"/>
      <c r="V21" s="25"/>
      <c r="W21" s="34">
        <f t="shared" si="0"/>
        <v>95.50355448523837</v>
      </c>
      <c r="X21" s="5"/>
    </row>
    <row r="22" spans="1:24" ht="12">
      <c r="A22" s="7"/>
      <c r="B22" s="8" t="s">
        <v>27</v>
      </c>
      <c r="C22" s="8"/>
      <c r="D22" s="8"/>
      <c r="E22" s="9"/>
      <c r="F22" s="7"/>
      <c r="G22" s="26"/>
      <c r="H22" s="26"/>
      <c r="I22" s="27"/>
      <c r="J22" s="28" t="s">
        <v>49</v>
      </c>
      <c r="K22" s="26"/>
      <c r="L22" s="27"/>
      <c r="M22" s="28"/>
      <c r="N22" s="26"/>
      <c r="O22" s="27"/>
      <c r="P22" s="28"/>
      <c r="Q22" s="26"/>
      <c r="R22" s="27"/>
      <c r="S22" s="28"/>
      <c r="T22" s="26"/>
      <c r="U22" s="27"/>
      <c r="V22" s="28"/>
      <c r="W22" s="26"/>
      <c r="X22" s="9"/>
    </row>
    <row r="23" spans="1:24" ht="21" customHeight="1">
      <c r="A23" s="11"/>
      <c r="B23" s="12"/>
      <c r="C23" s="12"/>
      <c r="D23" s="12"/>
      <c r="E23" s="13"/>
      <c r="F23" s="11" t="s">
        <v>29</v>
      </c>
      <c r="G23" s="29">
        <v>1433806225000</v>
      </c>
      <c r="H23" s="29"/>
      <c r="I23" s="30" t="s">
        <v>30</v>
      </c>
      <c r="J23" s="31" t="s">
        <v>29</v>
      </c>
      <c r="K23" s="29">
        <v>1362832257039</v>
      </c>
      <c r="L23" s="30" t="s">
        <v>30</v>
      </c>
      <c r="M23" s="31" t="s">
        <v>29</v>
      </c>
      <c r="N23" s="29">
        <v>63355590000</v>
      </c>
      <c r="O23" s="30" t="s">
        <v>30</v>
      </c>
      <c r="P23" s="31" t="s">
        <v>29</v>
      </c>
      <c r="Q23" s="29">
        <f>G23-K23-N23</f>
        <v>7618377961</v>
      </c>
      <c r="R23" s="30" t="s">
        <v>30</v>
      </c>
      <c r="S23" s="31" t="s">
        <v>29</v>
      </c>
      <c r="T23" s="29">
        <f>K23-G23</f>
        <v>-70973967961</v>
      </c>
      <c r="U23" s="30" t="s">
        <v>30</v>
      </c>
      <c r="V23" s="31" t="s">
        <v>29</v>
      </c>
      <c r="W23" s="35">
        <f>K23/G23*100</f>
        <v>95.04996095542828</v>
      </c>
      <c r="X23" s="13" t="s">
        <v>30</v>
      </c>
    </row>
    <row r="24" spans="1:24" ht="9" customHeight="1">
      <c r="A24" s="32"/>
      <c r="B24" s="32"/>
      <c r="C24" s="32"/>
      <c r="D24" s="32"/>
      <c r="E24" s="32"/>
      <c r="F24" s="32"/>
      <c r="G24" s="26"/>
      <c r="H24" s="26"/>
      <c r="I24" s="26"/>
      <c r="J24" s="26"/>
      <c r="K24" s="26"/>
      <c r="L24" s="26"/>
      <c r="M24" s="26"/>
      <c r="N24" s="26"/>
      <c r="O24" s="26"/>
      <c r="P24" s="26"/>
      <c r="Q24" s="26"/>
      <c r="R24" s="26"/>
      <c r="S24" s="26"/>
      <c r="T24" s="26"/>
      <c r="U24" s="26"/>
      <c r="V24" s="26"/>
      <c r="W24" s="36"/>
      <c r="X24" s="32"/>
    </row>
    <row r="25" spans="1:24" ht="21" customHeight="1">
      <c r="A25" s="37" t="s">
        <v>50</v>
      </c>
      <c r="B25" s="38"/>
      <c r="C25" s="38"/>
      <c r="D25" s="39"/>
      <c r="E25" s="3"/>
      <c r="F25" s="4"/>
      <c r="G25" s="23">
        <f>'一般歳入'!M21-K21</f>
        <v>12710075822</v>
      </c>
      <c r="H25" s="23"/>
      <c r="I25" s="25"/>
      <c r="J25" s="43" t="s">
        <v>51</v>
      </c>
      <c r="K25" s="43"/>
      <c r="L25" s="25"/>
      <c r="M25" s="23"/>
      <c r="N25" s="23">
        <v>7365993000</v>
      </c>
      <c r="O25" s="24"/>
      <c r="P25" s="45" t="s">
        <v>52</v>
      </c>
      <c r="Q25" s="46"/>
      <c r="R25" s="45">
        <f>G25-N25</f>
        <v>5344082822</v>
      </c>
      <c r="S25" s="43"/>
      <c r="T25" s="43"/>
      <c r="U25" s="43"/>
      <c r="V25" s="43"/>
      <c r="W25" s="49"/>
      <c r="X25" s="39"/>
    </row>
    <row r="26" spans="1:24" ht="12">
      <c r="A26" s="7"/>
      <c r="B26" s="32"/>
      <c r="C26" s="32"/>
      <c r="D26" s="9"/>
      <c r="E26" s="7" t="s">
        <v>53</v>
      </c>
      <c r="F26" s="32"/>
      <c r="G26" s="26"/>
      <c r="H26" s="26"/>
      <c r="I26" s="28"/>
      <c r="J26" s="26"/>
      <c r="K26" s="26"/>
      <c r="L26" s="28" t="s">
        <v>54</v>
      </c>
      <c r="M26" s="26"/>
      <c r="N26" s="26"/>
      <c r="O26" s="27"/>
      <c r="P26" s="28"/>
      <c r="Q26" s="27"/>
      <c r="R26" s="28"/>
      <c r="S26" s="26"/>
      <c r="T26" s="26"/>
      <c r="U26" s="26"/>
      <c r="V26" s="26"/>
      <c r="W26" s="36"/>
      <c r="X26" s="9"/>
    </row>
    <row r="27" spans="1:24" ht="21" customHeight="1">
      <c r="A27" s="40" t="s">
        <v>55</v>
      </c>
      <c r="B27" s="41"/>
      <c r="C27" s="41"/>
      <c r="D27" s="42"/>
      <c r="E27" s="11"/>
      <c r="F27" s="12" t="s">
        <v>29</v>
      </c>
      <c r="G27" s="29">
        <v>16776237924</v>
      </c>
      <c r="H27" s="29" t="s">
        <v>30</v>
      </c>
      <c r="I27" s="31"/>
      <c r="J27" s="44" t="s">
        <v>56</v>
      </c>
      <c r="K27" s="44"/>
      <c r="L27" s="31"/>
      <c r="M27" s="29" t="s">
        <v>29</v>
      </c>
      <c r="N27" s="29">
        <v>10970884000</v>
      </c>
      <c r="O27" s="30" t="s">
        <v>30</v>
      </c>
      <c r="P27" s="64" t="s">
        <v>57</v>
      </c>
      <c r="Q27" s="65"/>
      <c r="R27" s="66">
        <f>G27-N27</f>
        <v>5805353924</v>
      </c>
      <c r="S27" s="67"/>
      <c r="T27" s="67"/>
      <c r="U27" s="67"/>
      <c r="V27" s="67"/>
      <c r="W27" s="67"/>
      <c r="X27" s="68"/>
    </row>
    <row r="28" spans="2:10" ht="21" customHeight="1">
      <c r="B28" s="1" t="s">
        <v>31</v>
      </c>
      <c r="J28" s="32"/>
    </row>
  </sheetData>
  <mergeCells count="2">
    <mergeCell ref="P27:Q27"/>
    <mergeCell ref="R27:X27"/>
  </mergeCells>
  <printOptions/>
  <pageMargins left="0.5905511811023623" right="0.3937007874015748" top="0.6692913385826772" bottom="0.5118110236220472" header="0" footer="0"/>
  <pageSetup horizontalDpi="400" verticalDpi="400" orientation="landscape" paperSize="9" r:id="rId2"/>
  <drawing r:id="rId1"/>
</worksheet>
</file>

<file path=xl/worksheets/sheet3.xml><?xml version="1.0" encoding="utf-8"?>
<worksheet xmlns="http://schemas.openxmlformats.org/spreadsheetml/2006/main" xmlns:r="http://schemas.openxmlformats.org/officeDocument/2006/relationships">
  <dimension ref="A1:Y22"/>
  <sheetViews>
    <sheetView workbookViewId="0" topLeftCell="A1">
      <pane xSplit="4" ySplit="5" topLeftCell="J18" activePane="bottomRight" state="frozen"/>
      <selection pane="topLeft" activeCell="A1" sqref="A1"/>
      <selection pane="topRight" activeCell="E1" sqref="E1"/>
      <selection pane="bottomLeft" activeCell="A6" sqref="A6"/>
      <selection pane="bottomRight" activeCell="R22" sqref="R22"/>
    </sheetView>
  </sheetViews>
  <sheetFormatPr defaultColWidth="8.796875" defaultRowHeight="27" customHeight="1"/>
  <cols>
    <col min="1" max="1" width="1.59765625" style="1" customWidth="1"/>
    <col min="2" max="2" width="21.09765625" style="57" customWidth="1"/>
    <col min="3" max="4" width="1.59765625" style="57" customWidth="1"/>
    <col min="5" max="5" width="16.59765625" style="57" customWidth="1"/>
    <col min="6" max="7" width="1.59765625" style="1" customWidth="1"/>
    <col min="8" max="8" width="16.59765625" style="1" customWidth="1"/>
    <col min="9" max="11" width="1.59765625" style="1" customWidth="1"/>
    <col min="12" max="12" width="16.8984375" style="1" customWidth="1"/>
    <col min="13" max="14" width="1.59765625" style="1" customWidth="1"/>
    <col min="15" max="15" width="10.5" style="1" customWidth="1"/>
    <col min="16" max="17" width="1.59765625" style="1" customWidth="1"/>
    <col min="18" max="18" width="13.09765625" style="1" customWidth="1"/>
    <col min="19" max="19" width="1.69921875" style="1" customWidth="1"/>
    <col min="20" max="20" width="1.59765625" style="1" customWidth="1"/>
    <col min="21" max="21" width="16.8984375" style="1" customWidth="1"/>
    <col min="22" max="22" width="1.59765625" style="1" customWidth="1"/>
    <col min="23" max="23" width="2.19921875" style="1" customWidth="1"/>
    <col min="24" max="24" width="7.19921875" style="1" customWidth="1"/>
    <col min="25" max="25" width="2.59765625" style="1" customWidth="1"/>
    <col min="26" max="16384" width="9" style="1" customWidth="1"/>
  </cols>
  <sheetData>
    <row r="1" spans="1:5" ht="27" customHeight="1">
      <c r="A1" s="1" t="s">
        <v>82</v>
      </c>
      <c r="B1" s="2"/>
      <c r="C1" s="2"/>
      <c r="D1" s="2"/>
      <c r="E1" s="2"/>
    </row>
    <row r="2" spans="1:24" ht="27" customHeight="1">
      <c r="A2" s="1" t="s">
        <v>0</v>
      </c>
      <c r="B2" s="2"/>
      <c r="C2" s="1"/>
      <c r="D2" s="1"/>
      <c r="E2" s="1"/>
      <c r="U2" s="2"/>
      <c r="V2" s="2" t="s">
        <v>1</v>
      </c>
      <c r="W2" s="2"/>
      <c r="X2" s="2"/>
    </row>
    <row r="3" spans="1:25" ht="27" customHeight="1">
      <c r="A3" s="3"/>
      <c r="B3" s="50" t="s">
        <v>2</v>
      </c>
      <c r="C3" s="5"/>
      <c r="D3" s="3"/>
      <c r="E3" s="4"/>
      <c r="F3" s="5"/>
      <c r="G3" s="3"/>
      <c r="H3" s="4"/>
      <c r="I3" s="5"/>
      <c r="J3" s="4"/>
      <c r="K3" s="4"/>
      <c r="L3" s="4"/>
      <c r="M3" s="5"/>
      <c r="N3" s="3"/>
      <c r="O3" s="4"/>
      <c r="P3" s="5"/>
      <c r="Q3" s="3"/>
      <c r="R3" s="4"/>
      <c r="S3" s="5"/>
      <c r="T3" s="3"/>
      <c r="U3" s="6" t="s">
        <v>3</v>
      </c>
      <c r="V3" s="5"/>
      <c r="W3" s="3"/>
      <c r="X3" s="6" t="s">
        <v>4</v>
      </c>
      <c r="Y3" s="5"/>
    </row>
    <row r="4" spans="1:25" ht="27" customHeight="1">
      <c r="A4" s="7"/>
      <c r="B4" s="8"/>
      <c r="C4" s="9"/>
      <c r="D4" s="7"/>
      <c r="E4" s="10" t="s">
        <v>5</v>
      </c>
      <c r="F4" s="9"/>
      <c r="G4" s="7"/>
      <c r="H4" s="10" t="s">
        <v>6</v>
      </c>
      <c r="I4" s="9"/>
      <c r="J4" s="32"/>
      <c r="K4" s="32"/>
      <c r="L4" s="10" t="s">
        <v>7</v>
      </c>
      <c r="M4" s="9"/>
      <c r="N4" s="7"/>
      <c r="O4" s="10" t="s">
        <v>8</v>
      </c>
      <c r="P4" s="9"/>
      <c r="Q4" s="7"/>
      <c r="R4" s="10" t="s">
        <v>9</v>
      </c>
      <c r="S4" s="9"/>
      <c r="T4" s="7"/>
      <c r="U4" s="10" t="s">
        <v>7</v>
      </c>
      <c r="V4" s="9"/>
      <c r="W4" s="7"/>
      <c r="X4" s="10" t="s">
        <v>10</v>
      </c>
      <c r="Y4" s="9"/>
    </row>
    <row r="5" spans="1:25" ht="27" customHeight="1">
      <c r="A5" s="11"/>
      <c r="B5" s="51" t="s">
        <v>58</v>
      </c>
      <c r="C5" s="13"/>
      <c r="D5" s="11"/>
      <c r="E5" s="12"/>
      <c r="F5" s="13"/>
      <c r="G5" s="11"/>
      <c r="H5" s="12"/>
      <c r="I5" s="13"/>
      <c r="J5" s="12"/>
      <c r="K5" s="12"/>
      <c r="L5" s="12"/>
      <c r="M5" s="13"/>
      <c r="N5" s="11"/>
      <c r="O5" s="12"/>
      <c r="P5" s="13"/>
      <c r="Q5" s="11"/>
      <c r="R5" s="12"/>
      <c r="S5" s="13"/>
      <c r="T5" s="11"/>
      <c r="U5" s="14" t="s">
        <v>12</v>
      </c>
      <c r="V5" s="13"/>
      <c r="W5" s="11"/>
      <c r="X5" s="14" t="s">
        <v>13</v>
      </c>
      <c r="Y5" s="13"/>
    </row>
    <row r="6" spans="1:25" ht="27" customHeight="1">
      <c r="A6" s="15"/>
      <c r="B6" s="17" t="s">
        <v>59</v>
      </c>
      <c r="C6" s="18"/>
      <c r="D6" s="15"/>
      <c r="E6" s="29">
        <v>216011000000</v>
      </c>
      <c r="F6" s="20"/>
      <c r="G6" s="21"/>
      <c r="H6" s="29">
        <v>216010992784</v>
      </c>
      <c r="I6" s="20"/>
      <c r="J6" s="19"/>
      <c r="K6" s="19"/>
      <c r="L6" s="29">
        <v>216010992784</v>
      </c>
      <c r="M6" s="20"/>
      <c r="N6" s="21"/>
      <c r="O6" s="29">
        <v>0</v>
      </c>
      <c r="P6" s="20"/>
      <c r="Q6" s="21"/>
      <c r="R6" s="19">
        <v>0</v>
      </c>
      <c r="S6" s="20"/>
      <c r="T6" s="21"/>
      <c r="U6" s="19">
        <f aca="true" t="shared" si="0" ref="U6:U18">L6-E6</f>
        <v>-7216</v>
      </c>
      <c r="V6" s="20"/>
      <c r="W6" s="21"/>
      <c r="X6" s="22">
        <v>99.9</v>
      </c>
      <c r="Y6" s="59" t="s">
        <v>77</v>
      </c>
    </row>
    <row r="7" spans="1:25" ht="27" customHeight="1">
      <c r="A7" s="15"/>
      <c r="B7" s="17" t="s">
        <v>60</v>
      </c>
      <c r="C7" s="18"/>
      <c r="D7" s="15"/>
      <c r="E7" s="19">
        <v>18197000000</v>
      </c>
      <c r="F7" s="20"/>
      <c r="G7" s="21"/>
      <c r="H7" s="19">
        <v>20361831487</v>
      </c>
      <c r="I7" s="20"/>
      <c r="J7" s="19"/>
      <c r="K7" s="19"/>
      <c r="L7" s="19">
        <v>20361831487</v>
      </c>
      <c r="M7" s="20"/>
      <c r="N7" s="21"/>
      <c r="O7" s="19">
        <v>0</v>
      </c>
      <c r="P7" s="20"/>
      <c r="Q7" s="21"/>
      <c r="R7" s="19">
        <v>0</v>
      </c>
      <c r="S7" s="20"/>
      <c r="T7" s="21"/>
      <c r="U7" s="19">
        <f t="shared" si="0"/>
        <v>2164831487</v>
      </c>
      <c r="V7" s="20"/>
      <c r="W7" s="21"/>
      <c r="X7" s="22">
        <f aca="true" t="shared" si="1" ref="X7:X18">L7/E7*100</f>
        <v>111.89663948453041</v>
      </c>
      <c r="Y7" s="18"/>
    </row>
    <row r="8" spans="1:25" ht="27" customHeight="1">
      <c r="A8" s="15"/>
      <c r="B8" s="17" t="s">
        <v>61</v>
      </c>
      <c r="C8" s="18"/>
      <c r="D8" s="15"/>
      <c r="E8" s="19">
        <v>8859232000</v>
      </c>
      <c r="F8" s="20"/>
      <c r="G8" s="21"/>
      <c r="H8" s="19">
        <v>8859232815</v>
      </c>
      <c r="I8" s="20"/>
      <c r="J8" s="19"/>
      <c r="K8" s="19"/>
      <c r="L8" s="19">
        <v>8859232815</v>
      </c>
      <c r="M8" s="20"/>
      <c r="N8" s="21"/>
      <c r="O8" s="19">
        <v>0</v>
      </c>
      <c r="P8" s="20"/>
      <c r="Q8" s="21"/>
      <c r="R8" s="19">
        <v>0</v>
      </c>
      <c r="S8" s="20"/>
      <c r="T8" s="21"/>
      <c r="U8" s="19">
        <f t="shared" si="0"/>
        <v>815</v>
      </c>
      <c r="V8" s="20"/>
      <c r="W8" s="21"/>
      <c r="X8" s="22">
        <f t="shared" si="1"/>
        <v>100.00000919944303</v>
      </c>
      <c r="Y8" s="18"/>
    </row>
    <row r="9" spans="1:25" ht="27" customHeight="1">
      <c r="A9" s="15"/>
      <c r="B9" s="17" t="s">
        <v>64</v>
      </c>
      <c r="C9" s="18"/>
      <c r="D9" s="15"/>
      <c r="E9" s="19">
        <v>912861000</v>
      </c>
      <c r="F9" s="20"/>
      <c r="G9" s="21"/>
      <c r="H9" s="19">
        <v>908797195</v>
      </c>
      <c r="I9" s="20"/>
      <c r="J9" s="19"/>
      <c r="K9" s="19"/>
      <c r="L9" s="19">
        <v>908797195</v>
      </c>
      <c r="M9" s="20"/>
      <c r="N9" s="21"/>
      <c r="O9" s="19">
        <v>0</v>
      </c>
      <c r="P9" s="20"/>
      <c r="Q9" s="21"/>
      <c r="R9" s="19">
        <v>0</v>
      </c>
      <c r="S9" s="20"/>
      <c r="T9" s="21"/>
      <c r="U9" s="19">
        <f>L9-E9</f>
        <v>-4063805</v>
      </c>
      <c r="V9" s="20"/>
      <c r="W9" s="21"/>
      <c r="X9" s="22">
        <f>L9/E9*100</f>
        <v>99.55482762435902</v>
      </c>
      <c r="Y9" s="18"/>
    </row>
    <row r="10" spans="1:25" ht="27" customHeight="1">
      <c r="A10" s="15"/>
      <c r="B10" s="17" t="s">
        <v>65</v>
      </c>
      <c r="C10" s="18"/>
      <c r="D10" s="15"/>
      <c r="E10" s="19">
        <v>835700000</v>
      </c>
      <c r="F10" s="20"/>
      <c r="G10" s="21"/>
      <c r="H10" s="19">
        <v>839643547</v>
      </c>
      <c r="I10" s="20"/>
      <c r="J10" s="19"/>
      <c r="K10" s="19"/>
      <c r="L10" s="19">
        <v>835106423</v>
      </c>
      <c r="M10" s="20"/>
      <c r="N10" s="21"/>
      <c r="O10" s="19">
        <v>0</v>
      </c>
      <c r="P10" s="20"/>
      <c r="Q10" s="21"/>
      <c r="R10" s="19">
        <v>4537124</v>
      </c>
      <c r="S10" s="20"/>
      <c r="T10" s="21"/>
      <c r="U10" s="19">
        <f>L10-E10</f>
        <v>-593577</v>
      </c>
      <c r="V10" s="20"/>
      <c r="W10" s="21"/>
      <c r="X10" s="22">
        <f>L10/E10*100</f>
        <v>99.92897247816201</v>
      </c>
      <c r="Y10" s="18"/>
    </row>
    <row r="11" spans="1:25" ht="27" customHeight="1">
      <c r="A11" s="15"/>
      <c r="B11" s="33" t="s">
        <v>62</v>
      </c>
      <c r="C11" s="18"/>
      <c r="D11" s="15"/>
      <c r="E11" s="19">
        <v>577555000</v>
      </c>
      <c r="F11" s="20"/>
      <c r="G11" s="21"/>
      <c r="H11" s="19">
        <v>871600062</v>
      </c>
      <c r="I11" s="20"/>
      <c r="J11" s="19"/>
      <c r="K11" s="19"/>
      <c r="L11" s="19">
        <v>631535272</v>
      </c>
      <c r="M11" s="20"/>
      <c r="N11" s="21"/>
      <c r="O11" s="19">
        <v>0</v>
      </c>
      <c r="P11" s="20"/>
      <c r="Q11" s="21"/>
      <c r="R11" s="19">
        <v>240064790</v>
      </c>
      <c r="S11" s="20"/>
      <c r="T11" s="21"/>
      <c r="U11" s="19">
        <f t="shared" si="0"/>
        <v>53980272</v>
      </c>
      <c r="V11" s="20"/>
      <c r="W11" s="21"/>
      <c r="X11" s="22">
        <f t="shared" si="1"/>
        <v>109.34634311883717</v>
      </c>
      <c r="Y11" s="18"/>
    </row>
    <row r="12" spans="1:25" ht="27" customHeight="1">
      <c r="A12" s="15"/>
      <c r="B12" s="17" t="s">
        <v>63</v>
      </c>
      <c r="C12" s="18"/>
      <c r="D12" s="15"/>
      <c r="E12" s="19">
        <v>713127000</v>
      </c>
      <c r="F12" s="20"/>
      <c r="G12" s="21"/>
      <c r="H12" s="19">
        <v>713010030</v>
      </c>
      <c r="I12" s="20"/>
      <c r="J12" s="19"/>
      <c r="K12" s="19"/>
      <c r="L12" s="19">
        <v>713010030</v>
      </c>
      <c r="M12" s="20"/>
      <c r="N12" s="21"/>
      <c r="O12" s="19">
        <v>0</v>
      </c>
      <c r="P12" s="20"/>
      <c r="Q12" s="21"/>
      <c r="R12" s="19">
        <v>0</v>
      </c>
      <c r="S12" s="20"/>
      <c r="T12" s="21"/>
      <c r="U12" s="19">
        <f t="shared" si="0"/>
        <v>-116970</v>
      </c>
      <c r="V12" s="20"/>
      <c r="W12" s="21"/>
      <c r="X12" s="62">
        <v>99.9</v>
      </c>
      <c r="Y12" s="18"/>
    </row>
    <row r="13" spans="1:25" ht="27" customHeight="1">
      <c r="A13" s="15"/>
      <c r="B13" s="17" t="s">
        <v>78</v>
      </c>
      <c r="C13" s="18"/>
      <c r="D13" s="15"/>
      <c r="E13" s="19">
        <v>11994229000</v>
      </c>
      <c r="F13" s="20"/>
      <c r="G13" s="21"/>
      <c r="H13" s="19">
        <v>20565462798</v>
      </c>
      <c r="I13" s="20"/>
      <c r="J13" s="19"/>
      <c r="K13" s="19"/>
      <c r="L13" s="19">
        <v>19667364611</v>
      </c>
      <c r="M13" s="20"/>
      <c r="N13" s="21"/>
      <c r="O13" s="19">
        <v>8692889</v>
      </c>
      <c r="P13" s="20"/>
      <c r="Q13" s="21"/>
      <c r="R13" s="19">
        <v>889405298</v>
      </c>
      <c r="S13" s="20"/>
      <c r="T13" s="21"/>
      <c r="U13" s="19">
        <f t="shared" si="0"/>
        <v>7673135611</v>
      </c>
      <c r="V13" s="20"/>
      <c r="W13" s="21"/>
      <c r="X13" s="22">
        <f t="shared" si="1"/>
        <v>163.97356271086701</v>
      </c>
      <c r="Y13" s="18"/>
    </row>
    <row r="14" spans="1:25" ht="27" customHeight="1">
      <c r="A14" s="15"/>
      <c r="B14" s="17" t="s">
        <v>76</v>
      </c>
      <c r="C14" s="18"/>
      <c r="D14" s="15"/>
      <c r="E14" s="19">
        <v>714662000</v>
      </c>
      <c r="F14" s="20"/>
      <c r="G14" s="21"/>
      <c r="H14" s="19">
        <v>749595212</v>
      </c>
      <c r="I14" s="20"/>
      <c r="J14" s="19"/>
      <c r="K14" s="19"/>
      <c r="L14" s="19">
        <v>725832212</v>
      </c>
      <c r="M14" s="20"/>
      <c r="N14" s="21"/>
      <c r="O14" s="19">
        <v>0</v>
      </c>
      <c r="P14" s="20"/>
      <c r="Q14" s="21"/>
      <c r="R14" s="19">
        <v>23763000</v>
      </c>
      <c r="S14" s="20"/>
      <c r="T14" s="21"/>
      <c r="U14" s="19">
        <f t="shared" si="0"/>
        <v>11170212</v>
      </c>
      <c r="V14" s="20"/>
      <c r="W14" s="21"/>
      <c r="X14" s="22">
        <f t="shared" si="1"/>
        <v>101.56300628828734</v>
      </c>
      <c r="Y14" s="18"/>
    </row>
    <row r="15" spans="1:25" ht="27" customHeight="1">
      <c r="A15" s="15"/>
      <c r="B15" s="17" t="s">
        <v>66</v>
      </c>
      <c r="C15" s="18"/>
      <c r="D15" s="15"/>
      <c r="E15" s="19">
        <v>190962000</v>
      </c>
      <c r="F15" s="20"/>
      <c r="G15" s="21"/>
      <c r="H15" s="19">
        <v>190169918</v>
      </c>
      <c r="I15" s="20"/>
      <c r="J15" s="19"/>
      <c r="K15" s="19"/>
      <c r="L15" s="19">
        <v>190169918</v>
      </c>
      <c r="M15" s="20"/>
      <c r="N15" s="21"/>
      <c r="O15" s="19">
        <v>0</v>
      </c>
      <c r="P15" s="20"/>
      <c r="Q15" s="21"/>
      <c r="R15" s="19">
        <v>0</v>
      </c>
      <c r="S15" s="20"/>
      <c r="T15" s="21"/>
      <c r="U15" s="19">
        <f t="shared" si="0"/>
        <v>-792082</v>
      </c>
      <c r="V15" s="20"/>
      <c r="W15" s="21"/>
      <c r="X15" s="22">
        <f t="shared" si="1"/>
        <v>99.58521485950085</v>
      </c>
      <c r="Y15" s="18"/>
    </row>
    <row r="16" spans="1:25" ht="27" customHeight="1">
      <c r="A16" s="15"/>
      <c r="B16" s="17" t="s">
        <v>67</v>
      </c>
      <c r="C16" s="18"/>
      <c r="D16" s="15"/>
      <c r="E16" s="19">
        <v>10395184000</v>
      </c>
      <c r="F16" s="20"/>
      <c r="G16" s="21"/>
      <c r="H16" s="19">
        <v>10148055881</v>
      </c>
      <c r="I16" s="20"/>
      <c r="J16" s="19"/>
      <c r="K16" s="19"/>
      <c r="L16" s="19">
        <v>10137889326</v>
      </c>
      <c r="M16" s="20"/>
      <c r="N16" s="21"/>
      <c r="O16" s="19">
        <v>0</v>
      </c>
      <c r="P16" s="20"/>
      <c r="Q16" s="21"/>
      <c r="R16" s="19">
        <v>10166555</v>
      </c>
      <c r="S16" s="20"/>
      <c r="T16" s="21"/>
      <c r="U16" s="19">
        <f t="shared" si="0"/>
        <v>-257294674</v>
      </c>
      <c r="V16" s="20"/>
      <c r="W16" s="21"/>
      <c r="X16" s="22">
        <f t="shared" si="1"/>
        <v>97.52486657282834</v>
      </c>
      <c r="Y16" s="18"/>
    </row>
    <row r="17" spans="1:25" ht="27" customHeight="1">
      <c r="A17" s="15"/>
      <c r="B17" s="17" t="s">
        <v>68</v>
      </c>
      <c r="C17" s="18"/>
      <c r="D17" s="15"/>
      <c r="E17" s="19">
        <v>18032748000</v>
      </c>
      <c r="F17" s="20"/>
      <c r="G17" s="21"/>
      <c r="H17" s="19">
        <v>16770011588</v>
      </c>
      <c r="I17" s="20"/>
      <c r="J17" s="19"/>
      <c r="K17" s="19"/>
      <c r="L17" s="19">
        <v>16769967506</v>
      </c>
      <c r="M17" s="20"/>
      <c r="N17" s="21"/>
      <c r="O17" s="19">
        <v>0</v>
      </c>
      <c r="P17" s="20"/>
      <c r="Q17" s="21"/>
      <c r="R17" s="19">
        <v>44082</v>
      </c>
      <c r="S17" s="20"/>
      <c r="T17" s="21"/>
      <c r="U17" s="19">
        <f t="shared" si="0"/>
        <v>-1262780494</v>
      </c>
      <c r="V17" s="20"/>
      <c r="W17" s="21"/>
      <c r="X17" s="22">
        <f t="shared" si="1"/>
        <v>92.99729306925379</v>
      </c>
      <c r="Y17" s="18"/>
    </row>
    <row r="18" spans="1:25" ht="27" customHeight="1">
      <c r="A18" s="15"/>
      <c r="B18" s="17" t="s">
        <v>69</v>
      </c>
      <c r="C18" s="18"/>
      <c r="D18" s="15"/>
      <c r="E18" s="19">
        <v>3281407000</v>
      </c>
      <c r="F18" s="20"/>
      <c r="G18" s="21"/>
      <c r="H18" s="19">
        <v>2711404756</v>
      </c>
      <c r="I18" s="20"/>
      <c r="J18" s="19"/>
      <c r="K18" s="19"/>
      <c r="L18" s="19">
        <v>2711404756</v>
      </c>
      <c r="M18" s="20"/>
      <c r="N18" s="21"/>
      <c r="O18" s="19">
        <v>0</v>
      </c>
      <c r="P18" s="20"/>
      <c r="Q18" s="21"/>
      <c r="R18" s="19">
        <v>0</v>
      </c>
      <c r="S18" s="20"/>
      <c r="T18" s="21"/>
      <c r="U18" s="19">
        <f t="shared" si="0"/>
        <v>-570002244</v>
      </c>
      <c r="V18" s="20"/>
      <c r="W18" s="21"/>
      <c r="X18" s="22">
        <f t="shared" si="1"/>
        <v>82.62933418500053</v>
      </c>
      <c r="Y18" s="18"/>
    </row>
    <row r="19" spans="1:25" ht="27" customHeight="1">
      <c r="A19" s="3"/>
      <c r="B19" s="6"/>
      <c r="C19" s="5"/>
      <c r="D19" s="3"/>
      <c r="E19" s="23">
        <f>SUM(E6:E18)</f>
        <v>290715667000</v>
      </c>
      <c r="F19" s="24"/>
      <c r="G19" s="25"/>
      <c r="H19" s="23">
        <f>SUM(H6:H18)</f>
        <v>299699808073</v>
      </c>
      <c r="I19" s="24"/>
      <c r="J19" s="23"/>
      <c r="K19" s="23"/>
      <c r="L19" s="23">
        <f>SUM(L6:L18)</f>
        <v>298523134335</v>
      </c>
      <c r="M19" s="24"/>
      <c r="N19" s="25"/>
      <c r="O19" s="23">
        <f>SUM(O6:O18)</f>
        <v>8692889</v>
      </c>
      <c r="P19" s="24"/>
      <c r="Q19" s="25"/>
      <c r="R19" s="23">
        <f>H19-L19-O19</f>
        <v>1167980849</v>
      </c>
      <c r="S19" s="24"/>
      <c r="T19" s="25"/>
      <c r="U19" s="23">
        <f>L19-E19</f>
        <v>7807467335</v>
      </c>
      <c r="V19" s="24"/>
      <c r="W19" s="25"/>
      <c r="X19" s="34">
        <f>L19/E19*100</f>
        <v>102.68560253926735</v>
      </c>
      <c r="Y19" s="5"/>
    </row>
    <row r="20" spans="1:25" ht="12">
      <c r="A20" s="7"/>
      <c r="B20" s="10" t="s">
        <v>70</v>
      </c>
      <c r="C20" s="9"/>
      <c r="D20" s="7"/>
      <c r="E20" s="26"/>
      <c r="F20" s="27"/>
      <c r="G20" s="28"/>
      <c r="H20" s="26"/>
      <c r="I20" s="27"/>
      <c r="J20" s="26" t="s">
        <v>28</v>
      </c>
      <c r="K20" s="26"/>
      <c r="L20" s="26"/>
      <c r="M20" s="27"/>
      <c r="N20" s="28"/>
      <c r="O20" s="26"/>
      <c r="P20" s="27"/>
      <c r="Q20" s="28"/>
      <c r="R20" s="26"/>
      <c r="S20" s="27"/>
      <c r="T20" s="28"/>
      <c r="U20" s="26"/>
      <c r="V20" s="27"/>
      <c r="W20" s="28"/>
      <c r="X20" s="36"/>
      <c r="Y20" s="9"/>
    </row>
    <row r="21" spans="1:25" ht="27" customHeight="1">
      <c r="A21" s="11"/>
      <c r="B21" s="14"/>
      <c r="C21" s="13"/>
      <c r="D21" s="11" t="s">
        <v>29</v>
      </c>
      <c r="E21" s="29">
        <v>120855363000</v>
      </c>
      <c r="F21" s="30" t="s">
        <v>30</v>
      </c>
      <c r="G21" s="31" t="s">
        <v>29</v>
      </c>
      <c r="H21" s="29">
        <v>126158918109</v>
      </c>
      <c r="I21" s="30" t="s">
        <v>30</v>
      </c>
      <c r="J21" s="29"/>
      <c r="K21" s="29" t="s">
        <v>29</v>
      </c>
      <c r="L21" s="29">
        <v>125021300035</v>
      </c>
      <c r="M21" s="30" t="s">
        <v>30</v>
      </c>
      <c r="N21" s="31" t="s">
        <v>29</v>
      </c>
      <c r="O21" s="29">
        <v>577584</v>
      </c>
      <c r="P21" s="30" t="s">
        <v>30</v>
      </c>
      <c r="Q21" s="31" t="s">
        <v>29</v>
      </c>
      <c r="R21" s="29">
        <v>1137040490</v>
      </c>
      <c r="S21" s="30" t="s">
        <v>30</v>
      </c>
      <c r="T21" s="31" t="s">
        <v>29</v>
      </c>
      <c r="U21" s="29">
        <f>L21-E21</f>
        <v>4165937035</v>
      </c>
      <c r="V21" s="30" t="s">
        <v>30</v>
      </c>
      <c r="W21" s="31" t="s">
        <v>29</v>
      </c>
      <c r="X21" s="35">
        <f>L21/E21*100</f>
        <v>103.44704358299764</v>
      </c>
      <c r="Y21" s="13" t="s">
        <v>30</v>
      </c>
    </row>
    <row r="22" ht="27" customHeight="1">
      <c r="B22" s="56" t="s">
        <v>31</v>
      </c>
    </row>
  </sheetData>
  <printOptions/>
  <pageMargins left="0.5905511811023623" right="0.5905511811023623" top="0.6692913385826772" bottom="0.5118110236220472" header="0" footer="0"/>
  <pageSetup horizontalDpi="400" verticalDpi="400" orientation="landscape" paperSize="9" scale="92" r:id="rId2"/>
  <drawing r:id="rId1"/>
</worksheet>
</file>

<file path=xl/worksheets/sheet4.xml><?xml version="1.0" encoding="utf-8"?>
<worksheet xmlns="http://schemas.openxmlformats.org/spreadsheetml/2006/main" xmlns:r="http://schemas.openxmlformats.org/officeDocument/2006/relationships">
  <dimension ref="A1:Y26"/>
  <sheetViews>
    <sheetView tabSelected="1" workbookViewId="0" topLeftCell="A1">
      <pane xSplit="3" ySplit="5" topLeftCell="J14" activePane="bottomRight" state="frozen"/>
      <selection pane="topLeft" activeCell="A1" sqref="A1"/>
      <selection pane="topRight" activeCell="D1" sqref="D1"/>
      <selection pane="bottomLeft" activeCell="A6" sqref="A6"/>
      <selection pane="bottomRight" activeCell="X5" sqref="X5"/>
    </sheetView>
  </sheetViews>
  <sheetFormatPr defaultColWidth="8.796875" defaultRowHeight="24" customHeight="1"/>
  <cols>
    <col min="1" max="1" width="1.59765625" style="1" customWidth="1"/>
    <col min="2" max="2" width="20.5" style="1" customWidth="1"/>
    <col min="3" max="3" width="2.5" style="1" customWidth="1"/>
    <col min="4" max="4" width="1.59765625" style="1" customWidth="1"/>
    <col min="5" max="5" width="14" style="1" customWidth="1"/>
    <col min="6" max="8" width="1.59765625" style="1" customWidth="1"/>
    <col min="9" max="9" width="14" style="1" customWidth="1"/>
    <col min="10" max="10" width="2.5" style="1" customWidth="1"/>
    <col min="11" max="11" width="1.59765625" style="1" customWidth="1"/>
    <col min="12" max="12" width="12.69921875" style="1" customWidth="1"/>
    <col min="13" max="14" width="1.59765625" style="1" customWidth="1"/>
    <col min="15" max="15" width="12.19921875" style="1" customWidth="1"/>
    <col min="16" max="16" width="1.69921875" style="1" customWidth="1"/>
    <col min="17" max="17" width="1.59765625" style="1" customWidth="1"/>
    <col min="18" max="18" width="15.5" style="1" customWidth="1"/>
    <col min="19" max="19" width="1.59765625" style="1" customWidth="1"/>
    <col min="20" max="20" width="2.09765625" style="1" customWidth="1"/>
    <col min="21" max="21" width="6.09765625" style="1" customWidth="1"/>
    <col min="22" max="22" width="2.3984375" style="1" customWidth="1"/>
    <col min="23" max="23" width="1.59765625" style="1" customWidth="1"/>
    <col min="24" max="24" width="13.3984375" style="1" bestFit="1" customWidth="1"/>
    <col min="25" max="25" width="1.59765625" style="1" customWidth="1"/>
    <col min="26" max="16384" width="9" style="1" customWidth="1"/>
  </cols>
  <sheetData>
    <row r="1" spans="2:5" ht="13.5" customHeight="1">
      <c r="B1" s="2"/>
      <c r="C1" s="2"/>
      <c r="D1" s="2"/>
      <c r="E1" s="2"/>
    </row>
    <row r="2" spans="1:24" ht="24" customHeight="1">
      <c r="A2" s="1" t="s">
        <v>32</v>
      </c>
      <c r="R2" s="2"/>
      <c r="S2" s="2"/>
      <c r="T2" s="2"/>
      <c r="U2" s="2"/>
      <c r="X2" s="1" t="s">
        <v>1</v>
      </c>
    </row>
    <row r="3" spans="1:25" ht="15" customHeight="1">
      <c r="A3" s="3"/>
      <c r="B3" s="50" t="s">
        <v>2</v>
      </c>
      <c r="C3" s="5"/>
      <c r="D3" s="3"/>
      <c r="E3" s="4"/>
      <c r="F3" s="5"/>
      <c r="G3" s="4"/>
      <c r="H3" s="4"/>
      <c r="I3" s="4"/>
      <c r="J3" s="5"/>
      <c r="K3" s="3"/>
      <c r="L3" s="4"/>
      <c r="M3" s="5"/>
      <c r="N3" s="3"/>
      <c r="O3" s="4"/>
      <c r="P3" s="5"/>
      <c r="Q3" s="3"/>
      <c r="R3" s="6" t="s">
        <v>3</v>
      </c>
      <c r="S3" s="5"/>
      <c r="T3" s="3"/>
      <c r="U3" s="6" t="s">
        <v>4</v>
      </c>
      <c r="V3" s="5"/>
      <c r="W3" s="3"/>
      <c r="X3" s="6" t="s">
        <v>71</v>
      </c>
      <c r="Y3" s="5"/>
    </row>
    <row r="4" spans="1:25" ht="15" customHeight="1">
      <c r="A4" s="7"/>
      <c r="B4" s="8"/>
      <c r="C4" s="9"/>
      <c r="D4" s="7"/>
      <c r="E4" s="10" t="s">
        <v>5</v>
      </c>
      <c r="F4" s="9"/>
      <c r="G4" s="32"/>
      <c r="H4" s="32"/>
      <c r="I4" s="10" t="s">
        <v>33</v>
      </c>
      <c r="J4" s="9"/>
      <c r="K4" s="7"/>
      <c r="L4" s="10" t="s">
        <v>34</v>
      </c>
      <c r="M4" s="9"/>
      <c r="N4" s="7"/>
      <c r="O4" s="10" t="s">
        <v>35</v>
      </c>
      <c r="P4" s="9"/>
      <c r="Q4" s="7"/>
      <c r="R4" s="10" t="s">
        <v>33</v>
      </c>
      <c r="S4" s="9"/>
      <c r="T4" s="7"/>
      <c r="U4" s="10" t="s">
        <v>10</v>
      </c>
      <c r="V4" s="9"/>
      <c r="W4" s="7"/>
      <c r="X4" s="32"/>
      <c r="Y4" s="9"/>
    </row>
    <row r="5" spans="1:25" ht="15" customHeight="1">
      <c r="A5" s="11"/>
      <c r="B5" s="51" t="s">
        <v>58</v>
      </c>
      <c r="C5" s="13"/>
      <c r="D5" s="11"/>
      <c r="E5" s="12"/>
      <c r="F5" s="13"/>
      <c r="G5" s="12"/>
      <c r="H5" s="12"/>
      <c r="I5" s="12"/>
      <c r="J5" s="13"/>
      <c r="K5" s="11"/>
      <c r="L5" s="12"/>
      <c r="M5" s="13"/>
      <c r="N5" s="11"/>
      <c r="O5" s="12"/>
      <c r="P5" s="13"/>
      <c r="Q5" s="11"/>
      <c r="R5" s="14" t="s">
        <v>12</v>
      </c>
      <c r="S5" s="13"/>
      <c r="T5" s="11"/>
      <c r="U5" s="14" t="s">
        <v>36</v>
      </c>
      <c r="V5" s="13"/>
      <c r="W5" s="11"/>
      <c r="X5" s="14" t="s">
        <v>72</v>
      </c>
      <c r="Y5" s="13"/>
    </row>
    <row r="6" spans="1:25" ht="24" customHeight="1">
      <c r="A6" s="15"/>
      <c r="B6" s="17" t="s">
        <v>59</v>
      </c>
      <c r="C6" s="18"/>
      <c r="D6" s="15"/>
      <c r="E6" s="29">
        <v>216011000000</v>
      </c>
      <c r="F6" s="20"/>
      <c r="G6" s="19"/>
      <c r="H6" s="19"/>
      <c r="I6" s="29">
        <v>216010992784</v>
      </c>
      <c r="J6" s="20"/>
      <c r="K6" s="21"/>
      <c r="L6" s="29">
        <v>0</v>
      </c>
      <c r="M6" s="20"/>
      <c r="N6" s="21"/>
      <c r="O6" s="19">
        <f aca="true" t="shared" si="0" ref="O6:O18">E6-I6-L6</f>
        <v>7216</v>
      </c>
      <c r="P6" s="20"/>
      <c r="Q6" s="21"/>
      <c r="R6" s="19">
        <f aca="true" t="shared" si="1" ref="R6:R18">I6-E6</f>
        <v>-7216</v>
      </c>
      <c r="S6" s="20"/>
      <c r="T6" s="21"/>
      <c r="U6" s="22">
        <v>99.9</v>
      </c>
      <c r="V6" s="59" t="s">
        <v>77</v>
      </c>
      <c r="W6" s="15"/>
      <c r="X6" s="19">
        <f>'特別歳入'!L6-I6</f>
        <v>0</v>
      </c>
      <c r="Y6" s="18"/>
    </row>
    <row r="7" spans="1:25" ht="24" customHeight="1">
      <c r="A7" s="15"/>
      <c r="B7" s="17" t="s">
        <v>60</v>
      </c>
      <c r="C7" s="18"/>
      <c r="D7" s="15"/>
      <c r="E7" s="19">
        <v>18197000000</v>
      </c>
      <c r="F7" s="20"/>
      <c r="G7" s="19"/>
      <c r="H7" s="19"/>
      <c r="I7" s="19">
        <v>18190123700</v>
      </c>
      <c r="J7" s="20"/>
      <c r="K7" s="21"/>
      <c r="L7" s="19">
        <v>0</v>
      </c>
      <c r="M7" s="20"/>
      <c r="N7" s="21"/>
      <c r="O7" s="19">
        <f t="shared" si="0"/>
        <v>6876300</v>
      </c>
      <c r="P7" s="20"/>
      <c r="Q7" s="21"/>
      <c r="R7" s="19">
        <f t="shared" si="1"/>
        <v>-6876300</v>
      </c>
      <c r="S7" s="20"/>
      <c r="T7" s="21"/>
      <c r="U7" s="63">
        <v>99.9</v>
      </c>
      <c r="V7" s="18"/>
      <c r="W7" s="15"/>
      <c r="X7" s="19">
        <f>'特別歳入'!L7-I7</f>
        <v>2171707787</v>
      </c>
      <c r="Y7" s="18"/>
    </row>
    <row r="8" spans="1:25" ht="24" customHeight="1">
      <c r="A8" s="15"/>
      <c r="B8" s="17" t="s">
        <v>61</v>
      </c>
      <c r="C8" s="18"/>
      <c r="D8" s="15"/>
      <c r="E8" s="19">
        <v>8859232000</v>
      </c>
      <c r="F8" s="20"/>
      <c r="G8" s="19"/>
      <c r="H8" s="19"/>
      <c r="I8" s="19">
        <v>8842632000</v>
      </c>
      <c r="J8" s="20"/>
      <c r="K8" s="21"/>
      <c r="L8" s="19">
        <v>0</v>
      </c>
      <c r="M8" s="20"/>
      <c r="N8" s="21"/>
      <c r="O8" s="19">
        <f t="shared" si="0"/>
        <v>16600000</v>
      </c>
      <c r="P8" s="20"/>
      <c r="Q8" s="21"/>
      <c r="R8" s="19">
        <f t="shared" si="1"/>
        <v>-16600000</v>
      </c>
      <c r="S8" s="20"/>
      <c r="T8" s="21"/>
      <c r="U8" s="22">
        <f aca="true" t="shared" si="2" ref="U8:U18">I8/E8*100</f>
        <v>99.81262484152124</v>
      </c>
      <c r="V8" s="18"/>
      <c r="W8" s="15"/>
      <c r="X8" s="19">
        <f>'特別歳入'!L8-I8</f>
        <v>16600815</v>
      </c>
      <c r="Y8" s="18"/>
    </row>
    <row r="9" spans="1:25" ht="24" customHeight="1">
      <c r="A9" s="15"/>
      <c r="B9" s="17" t="s">
        <v>64</v>
      </c>
      <c r="C9" s="18"/>
      <c r="D9" s="15"/>
      <c r="E9" s="19">
        <v>912861000</v>
      </c>
      <c r="F9" s="20"/>
      <c r="G9" s="19"/>
      <c r="H9" s="19"/>
      <c r="I9" s="19">
        <v>908415876</v>
      </c>
      <c r="J9" s="20"/>
      <c r="K9" s="21"/>
      <c r="L9" s="19">
        <v>0</v>
      </c>
      <c r="M9" s="20"/>
      <c r="N9" s="21"/>
      <c r="O9" s="19">
        <f>E9-I9-L9</f>
        <v>4445124</v>
      </c>
      <c r="P9" s="20"/>
      <c r="Q9" s="21"/>
      <c r="R9" s="19">
        <f>I9-E9</f>
        <v>-4445124</v>
      </c>
      <c r="S9" s="20"/>
      <c r="T9" s="21"/>
      <c r="U9" s="22">
        <f>I9/E9*100</f>
        <v>99.51305576643104</v>
      </c>
      <c r="V9" s="18"/>
      <c r="W9" s="15"/>
      <c r="X9" s="19">
        <f>'特別歳入'!L9-I9</f>
        <v>381319</v>
      </c>
      <c r="Y9" s="18"/>
    </row>
    <row r="10" spans="1:25" ht="24" customHeight="1">
      <c r="A10" s="15"/>
      <c r="B10" s="17" t="s">
        <v>65</v>
      </c>
      <c r="C10" s="18"/>
      <c r="D10" s="15"/>
      <c r="E10" s="19">
        <v>835700000</v>
      </c>
      <c r="F10" s="20"/>
      <c r="G10" s="19"/>
      <c r="H10" s="19"/>
      <c r="I10" s="19">
        <v>341141774</v>
      </c>
      <c r="J10" s="20"/>
      <c r="K10" s="21"/>
      <c r="L10" s="19">
        <v>0</v>
      </c>
      <c r="M10" s="20"/>
      <c r="N10" s="21"/>
      <c r="O10" s="19">
        <f>E10-I10-L10</f>
        <v>494558226</v>
      </c>
      <c r="P10" s="20"/>
      <c r="Q10" s="21"/>
      <c r="R10" s="19">
        <f>I10-E10</f>
        <v>-494558226</v>
      </c>
      <c r="S10" s="20"/>
      <c r="T10" s="21"/>
      <c r="U10" s="22">
        <f>I10/E10*100</f>
        <v>40.821081009931795</v>
      </c>
      <c r="V10" s="18"/>
      <c r="W10" s="15"/>
      <c r="X10" s="19">
        <f>'特別歳入'!L10-I10</f>
        <v>493964649</v>
      </c>
      <c r="Y10" s="18"/>
    </row>
    <row r="11" spans="1:25" ht="24" customHeight="1">
      <c r="A11" s="15"/>
      <c r="B11" s="17" t="s">
        <v>62</v>
      </c>
      <c r="C11" s="18"/>
      <c r="D11" s="15"/>
      <c r="E11" s="19">
        <v>577555000</v>
      </c>
      <c r="F11" s="20"/>
      <c r="G11" s="19"/>
      <c r="H11" s="19"/>
      <c r="I11" s="19">
        <v>455124752</v>
      </c>
      <c r="J11" s="20"/>
      <c r="K11" s="21"/>
      <c r="L11" s="19">
        <v>0</v>
      </c>
      <c r="M11" s="20"/>
      <c r="N11" s="21"/>
      <c r="O11" s="19">
        <f t="shared" si="0"/>
        <v>122430248</v>
      </c>
      <c r="P11" s="20"/>
      <c r="Q11" s="21"/>
      <c r="R11" s="19">
        <f t="shared" si="1"/>
        <v>-122430248</v>
      </c>
      <c r="S11" s="20"/>
      <c r="T11" s="21"/>
      <c r="U11" s="22">
        <f t="shared" si="2"/>
        <v>78.80197591571365</v>
      </c>
      <c r="V11" s="18"/>
      <c r="W11" s="15"/>
      <c r="X11" s="19">
        <f>'特別歳入'!L11-I11</f>
        <v>176410520</v>
      </c>
      <c r="Y11" s="18"/>
    </row>
    <row r="12" spans="1:25" ht="24" customHeight="1">
      <c r="A12" s="15"/>
      <c r="B12" s="17" t="s">
        <v>63</v>
      </c>
      <c r="C12" s="18"/>
      <c r="D12" s="15"/>
      <c r="E12" s="19">
        <v>713127000</v>
      </c>
      <c r="F12" s="20"/>
      <c r="G12" s="19"/>
      <c r="H12" s="19"/>
      <c r="I12" s="19">
        <v>712327022</v>
      </c>
      <c r="J12" s="20"/>
      <c r="K12" s="21"/>
      <c r="L12" s="19">
        <v>0</v>
      </c>
      <c r="M12" s="20"/>
      <c r="N12" s="21"/>
      <c r="O12" s="19">
        <f t="shared" si="0"/>
        <v>799978</v>
      </c>
      <c r="P12" s="20"/>
      <c r="Q12" s="21"/>
      <c r="R12" s="19">
        <f t="shared" si="1"/>
        <v>-799978</v>
      </c>
      <c r="S12" s="20"/>
      <c r="T12" s="21"/>
      <c r="U12" s="22">
        <f t="shared" si="2"/>
        <v>99.88782110339393</v>
      </c>
      <c r="V12" s="18"/>
      <c r="W12" s="15"/>
      <c r="X12" s="19">
        <f>'特別歳入'!L12-I12</f>
        <v>683008</v>
      </c>
      <c r="Y12" s="18"/>
    </row>
    <row r="13" spans="1:25" ht="24" customHeight="1">
      <c r="A13" s="15"/>
      <c r="B13" s="17" t="s">
        <v>78</v>
      </c>
      <c r="C13" s="18"/>
      <c r="D13" s="15"/>
      <c r="E13" s="19">
        <v>11994229000</v>
      </c>
      <c r="F13" s="20"/>
      <c r="G13" s="19"/>
      <c r="H13" s="19"/>
      <c r="I13" s="19">
        <v>11867992485</v>
      </c>
      <c r="J13" s="20"/>
      <c r="K13" s="21"/>
      <c r="L13" s="19">
        <v>0</v>
      </c>
      <c r="M13" s="20"/>
      <c r="N13" s="21"/>
      <c r="O13" s="19">
        <f t="shared" si="0"/>
        <v>126236515</v>
      </c>
      <c r="P13" s="20"/>
      <c r="Q13" s="21"/>
      <c r="R13" s="19">
        <f t="shared" si="1"/>
        <v>-126236515</v>
      </c>
      <c r="S13" s="20"/>
      <c r="T13" s="21"/>
      <c r="U13" s="22">
        <f t="shared" si="2"/>
        <v>98.94752288788217</v>
      </c>
      <c r="V13" s="18"/>
      <c r="W13" s="15"/>
      <c r="X13" s="19">
        <f>'特別歳入'!L13-I13</f>
        <v>7799372126</v>
      </c>
      <c r="Y13" s="18"/>
    </row>
    <row r="14" spans="1:25" ht="24" customHeight="1">
      <c r="A14" s="15"/>
      <c r="B14" s="17" t="s">
        <v>76</v>
      </c>
      <c r="C14" s="18"/>
      <c r="D14" s="15"/>
      <c r="E14" s="19">
        <v>714662000</v>
      </c>
      <c r="F14" s="20"/>
      <c r="G14" s="19"/>
      <c r="H14" s="19"/>
      <c r="I14" s="19">
        <v>561323000</v>
      </c>
      <c r="J14" s="20"/>
      <c r="K14" s="21"/>
      <c r="L14" s="19">
        <v>0</v>
      </c>
      <c r="M14" s="20"/>
      <c r="N14" s="21"/>
      <c r="O14" s="19">
        <f t="shared" si="0"/>
        <v>153339000</v>
      </c>
      <c r="P14" s="20"/>
      <c r="Q14" s="21"/>
      <c r="R14" s="19">
        <f t="shared" si="1"/>
        <v>-153339000</v>
      </c>
      <c r="S14" s="20"/>
      <c r="T14" s="21"/>
      <c r="U14" s="22">
        <f t="shared" si="2"/>
        <v>78.5438431034531</v>
      </c>
      <c r="V14" s="18"/>
      <c r="W14" s="15"/>
      <c r="X14" s="19">
        <f>'特別歳入'!L14-I14</f>
        <v>164509212</v>
      </c>
      <c r="Y14" s="18"/>
    </row>
    <row r="15" spans="1:25" ht="24" customHeight="1">
      <c r="A15" s="15"/>
      <c r="B15" s="17" t="s">
        <v>66</v>
      </c>
      <c r="C15" s="18"/>
      <c r="D15" s="15"/>
      <c r="E15" s="19">
        <v>190962000</v>
      </c>
      <c r="F15" s="20"/>
      <c r="G15" s="19"/>
      <c r="H15" s="19"/>
      <c r="I15" s="19">
        <v>9145000</v>
      </c>
      <c r="J15" s="20"/>
      <c r="K15" s="21"/>
      <c r="L15" s="19">
        <v>0</v>
      </c>
      <c r="M15" s="20"/>
      <c r="N15" s="21"/>
      <c r="O15" s="19">
        <f t="shared" si="0"/>
        <v>181817000</v>
      </c>
      <c r="P15" s="20"/>
      <c r="Q15" s="21"/>
      <c r="R15" s="19">
        <f t="shared" si="1"/>
        <v>-181817000</v>
      </c>
      <c r="S15" s="20"/>
      <c r="T15" s="21"/>
      <c r="U15" s="22">
        <f t="shared" si="2"/>
        <v>4.788910882793435</v>
      </c>
      <c r="V15" s="18"/>
      <c r="W15" s="15"/>
      <c r="X15" s="19">
        <f>'特別歳入'!L15-I15</f>
        <v>181024918</v>
      </c>
      <c r="Y15" s="18"/>
    </row>
    <row r="16" spans="1:25" ht="24" customHeight="1">
      <c r="A16" s="15"/>
      <c r="B16" s="17" t="s">
        <v>67</v>
      </c>
      <c r="C16" s="18"/>
      <c r="D16" s="15"/>
      <c r="E16" s="19">
        <v>10395184000</v>
      </c>
      <c r="F16" s="20"/>
      <c r="G16" s="19"/>
      <c r="H16" s="19"/>
      <c r="I16" s="19">
        <v>9770058019</v>
      </c>
      <c r="J16" s="20"/>
      <c r="K16" s="21"/>
      <c r="L16" s="19">
        <v>448450000</v>
      </c>
      <c r="M16" s="20"/>
      <c r="N16" s="21"/>
      <c r="O16" s="19">
        <f t="shared" si="0"/>
        <v>176675981</v>
      </c>
      <c r="P16" s="20"/>
      <c r="Q16" s="21"/>
      <c r="R16" s="19">
        <f t="shared" si="1"/>
        <v>-625125981</v>
      </c>
      <c r="S16" s="20"/>
      <c r="T16" s="21"/>
      <c r="U16" s="22">
        <f t="shared" si="2"/>
        <v>93.98638849490303</v>
      </c>
      <c r="V16" s="18"/>
      <c r="W16" s="15"/>
      <c r="X16" s="19">
        <f>'特別歳入'!L16-I16</f>
        <v>367831307</v>
      </c>
      <c r="Y16" s="18"/>
    </row>
    <row r="17" spans="1:25" ht="24" customHeight="1">
      <c r="A17" s="15"/>
      <c r="B17" s="17" t="s">
        <v>68</v>
      </c>
      <c r="C17" s="18"/>
      <c r="D17" s="15"/>
      <c r="E17" s="19">
        <v>18032748000</v>
      </c>
      <c r="F17" s="20"/>
      <c r="G17" s="19"/>
      <c r="H17" s="19"/>
      <c r="I17" s="19">
        <v>16429077506</v>
      </c>
      <c r="J17" s="20"/>
      <c r="K17" s="21"/>
      <c r="L17" s="19">
        <v>1461530000</v>
      </c>
      <c r="M17" s="20"/>
      <c r="N17" s="21"/>
      <c r="O17" s="19">
        <f t="shared" si="0"/>
        <v>142140494</v>
      </c>
      <c r="P17" s="20"/>
      <c r="Q17" s="21"/>
      <c r="R17" s="19">
        <f t="shared" si="1"/>
        <v>-1603670494</v>
      </c>
      <c r="S17" s="20"/>
      <c r="T17" s="21"/>
      <c r="U17" s="22">
        <f t="shared" si="2"/>
        <v>91.10689899287674</v>
      </c>
      <c r="V17" s="18"/>
      <c r="W17" s="15"/>
      <c r="X17" s="19">
        <f>'特別歳入'!L17-I17</f>
        <v>340890000</v>
      </c>
      <c r="Y17" s="18"/>
    </row>
    <row r="18" spans="1:25" ht="24" customHeight="1">
      <c r="A18" s="15"/>
      <c r="B18" s="17" t="s">
        <v>69</v>
      </c>
      <c r="C18" s="18"/>
      <c r="D18" s="15"/>
      <c r="E18" s="19">
        <v>3281407000</v>
      </c>
      <c r="F18" s="20"/>
      <c r="G18" s="19"/>
      <c r="H18" s="19"/>
      <c r="I18" s="19">
        <v>2711404756</v>
      </c>
      <c r="J18" s="20"/>
      <c r="K18" s="21"/>
      <c r="L18" s="19">
        <v>0</v>
      </c>
      <c r="M18" s="20"/>
      <c r="N18" s="21"/>
      <c r="O18" s="19">
        <f t="shared" si="0"/>
        <v>570002244</v>
      </c>
      <c r="P18" s="20"/>
      <c r="Q18" s="21"/>
      <c r="R18" s="19">
        <f t="shared" si="1"/>
        <v>-570002244</v>
      </c>
      <c r="S18" s="20"/>
      <c r="T18" s="21"/>
      <c r="U18" s="22">
        <f t="shared" si="2"/>
        <v>82.62933418500053</v>
      </c>
      <c r="V18" s="18"/>
      <c r="W18" s="15"/>
      <c r="X18" s="19">
        <f>'特別歳入'!L18-I18</f>
        <v>0</v>
      </c>
      <c r="Y18" s="18"/>
    </row>
    <row r="19" spans="1:25" ht="24" customHeight="1">
      <c r="A19" s="3"/>
      <c r="B19" s="6"/>
      <c r="C19" s="5"/>
      <c r="D19" s="3"/>
      <c r="E19" s="23">
        <f>SUM(E6:E18)</f>
        <v>290715667000</v>
      </c>
      <c r="F19" s="24"/>
      <c r="G19" s="23"/>
      <c r="H19" s="23"/>
      <c r="I19" s="23">
        <f>SUM(I6:I18)</f>
        <v>286809758674</v>
      </c>
      <c r="J19" s="24"/>
      <c r="K19" s="25"/>
      <c r="L19" s="23">
        <f>SUM(L6:L18)</f>
        <v>1909980000</v>
      </c>
      <c r="M19" s="24"/>
      <c r="N19" s="25"/>
      <c r="O19" s="23">
        <f>SUM(O6:O18)</f>
        <v>1995928326</v>
      </c>
      <c r="P19" s="24"/>
      <c r="Q19" s="25"/>
      <c r="R19" s="23">
        <f>I19-E19</f>
        <v>-3905908326</v>
      </c>
      <c r="S19" s="24"/>
      <c r="T19" s="25"/>
      <c r="U19" s="34">
        <f>I19/E19*100</f>
        <v>98.65645069414164</v>
      </c>
      <c r="V19" s="24"/>
      <c r="W19" s="3"/>
      <c r="X19" s="23">
        <f>SUM(X6:X18)</f>
        <v>11713375661</v>
      </c>
      <c r="Y19" s="5"/>
    </row>
    <row r="20" spans="1:25" ht="12">
      <c r="A20" s="7"/>
      <c r="B20" s="10" t="s">
        <v>70</v>
      </c>
      <c r="C20" s="9"/>
      <c r="D20" s="7"/>
      <c r="E20" s="26"/>
      <c r="F20" s="27"/>
      <c r="G20" s="26" t="s">
        <v>49</v>
      </c>
      <c r="H20" s="26"/>
      <c r="I20" s="26"/>
      <c r="J20" s="27"/>
      <c r="K20" s="28"/>
      <c r="L20" s="26"/>
      <c r="M20" s="27"/>
      <c r="N20" s="28"/>
      <c r="O20" s="26"/>
      <c r="P20" s="27"/>
      <c r="Q20" s="28"/>
      <c r="R20" s="26"/>
      <c r="S20" s="27"/>
      <c r="T20" s="28"/>
      <c r="U20" s="36"/>
      <c r="V20" s="27"/>
      <c r="W20" s="7"/>
      <c r="X20" s="26"/>
      <c r="Y20" s="9"/>
    </row>
    <row r="21" spans="1:25" ht="24" customHeight="1">
      <c r="A21" s="11"/>
      <c r="B21" s="14"/>
      <c r="C21" s="13"/>
      <c r="D21" s="11" t="s">
        <v>29</v>
      </c>
      <c r="E21" s="29">
        <v>120855363000</v>
      </c>
      <c r="F21" s="30" t="s">
        <v>30</v>
      </c>
      <c r="G21" s="29"/>
      <c r="H21" s="29" t="s">
        <v>29</v>
      </c>
      <c r="I21" s="29">
        <v>115042051826</v>
      </c>
      <c r="J21" s="30" t="s">
        <v>30</v>
      </c>
      <c r="K21" s="31" t="s">
        <v>29</v>
      </c>
      <c r="L21" s="29">
        <v>3399500000</v>
      </c>
      <c r="M21" s="30" t="s">
        <v>30</v>
      </c>
      <c r="N21" s="31" t="s">
        <v>29</v>
      </c>
      <c r="O21" s="29">
        <v>2413811174</v>
      </c>
      <c r="P21" s="30" t="s">
        <v>30</v>
      </c>
      <c r="Q21" s="31" t="s">
        <v>29</v>
      </c>
      <c r="R21" s="29">
        <f>I21-E21</f>
        <v>-5813311174</v>
      </c>
      <c r="S21" s="30" t="s">
        <v>30</v>
      </c>
      <c r="T21" s="31" t="s">
        <v>29</v>
      </c>
      <c r="U21" s="35">
        <f>I21/E21*100</f>
        <v>95.18986081403769</v>
      </c>
      <c r="V21" s="13" t="s">
        <v>30</v>
      </c>
      <c r="W21" s="11" t="s">
        <v>29</v>
      </c>
      <c r="X21" s="29">
        <f>'特別歳入'!L21-I21</f>
        <v>9979248209</v>
      </c>
      <c r="Y21" s="13" t="s">
        <v>30</v>
      </c>
    </row>
    <row r="22" spans="2:24" s="32" customFormat="1" ht="9" customHeight="1">
      <c r="B22" s="10"/>
      <c r="E22" s="26"/>
      <c r="F22" s="26"/>
      <c r="G22" s="26"/>
      <c r="H22" s="26"/>
      <c r="I22" s="26"/>
      <c r="J22" s="26"/>
      <c r="K22" s="26"/>
      <c r="L22" s="26"/>
      <c r="M22" s="26"/>
      <c r="N22" s="26"/>
      <c r="O22" s="26"/>
      <c r="P22" s="26"/>
      <c r="Q22" s="26"/>
      <c r="R22" s="26"/>
      <c r="S22" s="26"/>
      <c r="T22" s="26"/>
      <c r="U22" s="36"/>
      <c r="X22" s="26"/>
    </row>
    <row r="23" spans="1:25" ht="24" customHeight="1">
      <c r="A23" s="37" t="s">
        <v>50</v>
      </c>
      <c r="B23" s="39"/>
      <c r="C23" s="3"/>
      <c r="D23" s="43">
        <f>'特別歳入'!L19-I19</f>
        <v>11713375661</v>
      </c>
      <c r="E23" s="43"/>
      <c r="F23" s="43"/>
      <c r="G23" s="43"/>
      <c r="H23" s="43"/>
      <c r="I23" s="46"/>
      <c r="J23" s="45" t="s">
        <v>51</v>
      </c>
      <c r="K23" s="43"/>
      <c r="L23" s="43"/>
      <c r="M23" s="25"/>
      <c r="N23" s="23"/>
      <c r="O23" s="23">
        <v>609340000</v>
      </c>
      <c r="P23" s="24"/>
      <c r="Q23" s="69" t="s">
        <v>52</v>
      </c>
      <c r="R23" s="70"/>
      <c r="S23" s="69">
        <f>D23-O23</f>
        <v>11104035661</v>
      </c>
      <c r="T23" s="71"/>
      <c r="U23" s="71"/>
      <c r="V23" s="71"/>
      <c r="W23" s="71"/>
      <c r="X23" s="71"/>
      <c r="Y23" s="70"/>
    </row>
    <row r="24" spans="1:25" ht="12">
      <c r="A24" s="7"/>
      <c r="B24" s="9"/>
      <c r="C24" s="7" t="s">
        <v>53</v>
      </c>
      <c r="D24" s="32"/>
      <c r="E24" s="32"/>
      <c r="F24" s="32"/>
      <c r="G24" s="32"/>
      <c r="H24" s="26"/>
      <c r="I24" s="27"/>
      <c r="J24" s="28"/>
      <c r="K24" s="26"/>
      <c r="L24" s="26"/>
      <c r="M24" s="28" t="s">
        <v>54</v>
      </c>
      <c r="N24" s="26"/>
      <c r="O24" s="26"/>
      <c r="P24" s="27"/>
      <c r="Q24" s="28"/>
      <c r="R24" s="27"/>
      <c r="S24" s="52"/>
      <c r="T24" s="53"/>
      <c r="U24" s="53"/>
      <c r="V24" s="53"/>
      <c r="W24" s="53"/>
      <c r="X24" s="53"/>
      <c r="Y24" s="54"/>
    </row>
    <row r="25" spans="1:25" ht="24" customHeight="1">
      <c r="A25" s="40" t="s">
        <v>55</v>
      </c>
      <c r="B25" s="42"/>
      <c r="C25" s="11"/>
      <c r="D25" s="58">
        <f>'特別歳入'!L21-I21</f>
        <v>9979248209</v>
      </c>
      <c r="E25" s="44"/>
      <c r="F25" s="44"/>
      <c r="G25" s="44"/>
      <c r="H25" s="44"/>
      <c r="I25" s="48"/>
      <c r="J25" s="47" t="s">
        <v>56</v>
      </c>
      <c r="K25" s="44"/>
      <c r="L25" s="44"/>
      <c r="M25" s="31"/>
      <c r="N25" s="29" t="s">
        <v>29</v>
      </c>
      <c r="O25" s="29">
        <v>713250000</v>
      </c>
      <c r="P25" s="30" t="s">
        <v>30</v>
      </c>
      <c r="Q25" s="64" t="s">
        <v>57</v>
      </c>
      <c r="R25" s="65"/>
      <c r="S25" s="72">
        <f>D25-O25</f>
        <v>9265998209</v>
      </c>
      <c r="T25" s="73"/>
      <c r="U25" s="73"/>
      <c r="V25" s="73"/>
      <c r="W25" s="73"/>
      <c r="X25" s="73"/>
      <c r="Y25" s="74"/>
    </row>
    <row r="26" spans="2:11" ht="24" customHeight="1">
      <c r="B26" s="1" t="s">
        <v>31</v>
      </c>
      <c r="K26" s="32"/>
    </row>
  </sheetData>
  <mergeCells count="4">
    <mergeCell ref="Q23:R23"/>
    <mergeCell ref="S23:Y23"/>
    <mergeCell ref="Q25:R25"/>
    <mergeCell ref="S25:Y25"/>
  </mergeCells>
  <printOptions/>
  <pageMargins left="0.5905511811023623" right="0.3937007874015748" top="0.5118110236220472" bottom="0.5118110236220472" header="0" footer="0"/>
  <pageSetup horizontalDpi="400" verticalDpi="4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静岡県庁</dc:creator>
  <cp:keywords/>
  <dc:description/>
  <cp:lastModifiedBy>ＦＵＪ９９０３Ｂ０３９９</cp:lastModifiedBy>
  <cp:lastPrinted>2003-12-15T03:38:38Z</cp:lastPrinted>
  <dcterms:created xsi:type="dcterms:W3CDTF">1997-12-08T01:16:53Z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